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Override PartName="/xl/ctrlProps/ctrlProp1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16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0.xml" ContentType="application/vnd.ms-excel.controlproperties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5" windowWidth="10815" windowHeight="9720" tabRatio="896"/>
  </bookViews>
  <sheets>
    <sheet name="1 Sommaire" sheetId="1" r:id="rId1"/>
    <sheet name="4 Total" sheetId="4" r:id="rId2"/>
    <sheet name="5 Commande" sheetId="5" r:id="rId3"/>
    <sheet name="6 Database" sheetId="6" r:id="rId4"/>
    <sheet name="7 Inventaire" sheetId="7" r:id="rId5"/>
    <sheet name="8 Template" sheetId="8" r:id="rId6"/>
    <sheet name="Recette 1" sheetId="17" r:id="rId7"/>
    <sheet name="Recette 2" sheetId="18" r:id="rId8"/>
  </sheets>
  <definedNames>
    <definedName name="Abricot">'6 Database'!$S$572</definedName>
    <definedName name="Abricot_">'6 Database'!$S$367</definedName>
    <definedName name="Abricot_BIO_Vierge">'6 Database'!$S$196:$S$197</definedName>
    <definedName name="Abricot_Vierge">'6 Database'!$S$199</definedName>
    <definedName name="Absolues">'6 Database'!$Q$75:$Q$82</definedName>
    <definedName name="Achillée_Millefeuille_">'6 Database'!$S$3</definedName>
    <definedName name="Acide_citrique_">'6 Database'!$S$411</definedName>
    <definedName name="Acore_calamus_">'6 Database'!$S$5</definedName>
    <definedName name="Actifs_cosmétiques">'6 Database'!$Q$163:$Q$174</definedName>
    <definedName name="Alcool_70_ou_90">'6 Database'!$S$590</definedName>
    <definedName name="Algo_zinc_">'6 Database'!$S$343</definedName>
    <definedName name="Allantoïne_">'6 Database'!$S$345</definedName>
    <definedName name="Aloe_vera_BIO">'6 Database'!$S$232</definedName>
    <definedName name="Amande_amère_">'6 Database'!$S$7</definedName>
    <definedName name="Amande_Douce_BIO_Vierge">'6 Database'!$S$201</definedName>
    <definedName name="Ambrette_">'6 Database'!$S$172</definedName>
    <definedName name="Amidon_de_maïs_BIO">'6 Database'!$S$310</definedName>
    <definedName name="Andiroba_BIO_Vierge">'6 Database'!$S$203</definedName>
    <definedName name="Aneth_">'6 Database'!$S$9</definedName>
    <definedName name="Anis_étoilé_BIO_en_poudre">'6 Database'!$S$326</definedName>
    <definedName name="Aosaïne_">'6 Database'!$S$347</definedName>
    <definedName name="Apaisante">'6 Database'!$S$552</definedName>
    <definedName name="Aphrodisiaque">'6 Database'!$S$554</definedName>
    <definedName name="Argile_Blanche_surfine_kaolin">'6 Database'!$S$288</definedName>
    <definedName name="Argile_Jaune_surfine_illite">'6 Database'!$S$290:$S$291</definedName>
    <definedName name="Argile_Rose_surfine_illite_et_kaolin">'6 Database'!$S$293</definedName>
    <definedName name="Argile_Violette_surfine">'6 Database'!$S$295</definedName>
    <definedName name="Argiles_naturelles_séchées_au_soleil">'6 Database'!$Q$130:$Q$133</definedName>
    <definedName name="Argousier_BIO_Vierge">'6 Database'!$S$205</definedName>
    <definedName name="Arnica_BIO">'6 Database'!$S$234:$S$235</definedName>
    <definedName name="Autres_ingrédients_alimentaires">'6 Database'!$Q$311:$Q$313</definedName>
    <definedName name="Autres_ingrédients_cosmétiques">'6 Database'!$Q$202:$Q$204</definedName>
    <definedName name="Avocat_BIO_Vierge">'6 Database'!$S$207</definedName>
    <definedName name="Bardane_en_poudre">'6 Database'!$S$312</definedName>
    <definedName name="Base_lavante_douce_BIO">'6 Database'!$S$459:$S$460</definedName>
    <definedName name="Base_Melt_et_Pour_lait_chèvre">'6 Database'!$S$442</definedName>
    <definedName name="Base_Melt_et_Pour_transparente">'6 Database'!$S$444</definedName>
    <definedName name="Base_tensioactif_Consistance_">'6 Database'!$S$424:$S$425</definedName>
    <definedName name="Bases_neutres">'6 Database'!$Q$230:$Q$231</definedName>
    <definedName name="Bases_savon_Melt_et_Pour">'6 Database'!$Q$219:$Q$220</definedName>
    <definedName name="Basilic_tropical_">'6 Database'!$S$11:$S$12</definedName>
    <definedName name="Basilic_tropical_BIO_">'6 Database'!$S$14:$S$15</definedName>
    <definedName name="Baumes_à_lèvres_certifiés_BIO">'6 Database'!$Q$299:$Q$304</definedName>
    <definedName name="Baumes_fondants_BIO_certifiés_au_Karité">'6 Database'!$Q$283:$Q$285</definedName>
    <definedName name="Bay_saint_thomas_">'6 Database'!$S$17</definedName>
    <definedName name="Bellis_BIO">'6 Database'!$S$237</definedName>
    <definedName name="Benjoin_de_Siam">'6 Database'!$S$178:$S$179</definedName>
    <definedName name="Beurre_de_Karité">'6 Database'!$S$262:$S$263</definedName>
    <definedName name="Beurre_de_Karité_brut_BIO">'6 Database'!$S$265</definedName>
    <definedName name="Beurre_de_Murumuru">'6 Database'!$S$267</definedName>
    <definedName name="Beurre_de_Tucuma">'6 Database'!$S$269</definedName>
    <definedName name="Beurres_végétaux">'6 Database'!$Q$118:$Q$121</definedName>
    <definedName name="Bio_remodelant_">'6 Database'!$S$349</definedName>
    <definedName name="Bisabolol_végétal_">'6 Database'!$S$351</definedName>
    <definedName name="Bleuet_BIO_">'6 Database'!$S$271</definedName>
    <definedName name="Bois_de_hô_">'6 Database'!$S$19:$S$21</definedName>
    <definedName name="Bois_de_rose_BIO">'6 Database'!$S$23:$S$24</definedName>
    <definedName name="Bois_de_Siam_">'6 Database'!$S$26</definedName>
    <definedName name="Bol_en_inox_avec_bec_verseur">'6 Database'!$S$492</definedName>
    <definedName name="Bouleau_noir_">'6 Database'!$S$28</definedName>
    <definedName name="Brou_de_Noix_en_poudre">'6 Database'!$S$320</definedName>
    <definedName name="Cade_BIO_">'6 Database'!$S$30</definedName>
    <definedName name="Caféine_">'6 Database'!$S$353</definedName>
    <definedName name="Calendula_BIO">'6 Database'!$S$239:$S$240</definedName>
    <definedName name="Camomille_allemande_">'6 Database'!$S$32:$S$33</definedName>
    <definedName name="Camomille_romaine_">'6 Database'!$S$35:$S$36</definedName>
    <definedName name="Cannelle_écorce_">'6 Database'!$S$38</definedName>
    <definedName name="Cannelle_feuilles_">'6 Database'!$S$40:$S$41</definedName>
    <definedName name="Caprylis_">'6 Database'!$S$413</definedName>
    <definedName name="Caramel">'6 Database'!$S$574</definedName>
    <definedName name="Caramel_BIO_en_poudre">'6 Database'!$S$404</definedName>
    <definedName name="Cardamome_">'6 Database'!$S$43</definedName>
    <definedName name="Carotte_BIO">'6 Database'!$S$242</definedName>
    <definedName name="Carvi_">'6 Database'!$S$45</definedName>
    <definedName name="Cassis">'6 Database'!$S$209</definedName>
    <definedName name="Cassis_BIO_">'6 Database'!$S$273</definedName>
    <definedName name="Cèdre_de_Virginie_">'6 Database'!$S$47:$S$48</definedName>
    <definedName name="Céleri_">'6 Database'!$S$50</definedName>
    <definedName name="Cera_bellina_">'6 Database'!$S$390</definedName>
    <definedName name="Châtaigne_">'6 Database'!$S$369</definedName>
    <definedName name="Chlorophylle_en_poudre_">'6 Database'!$S$406</definedName>
    <definedName name="Christe_marine_BIO_">'6 Database'!$S$52</definedName>
    <definedName name="Cire_d_abeille_blanche_">'6 Database'!$S$392</definedName>
    <definedName name="Cire_de_riz_">'6 Database'!$S$394</definedName>
    <definedName name="Cire_de_Soja">'6 Database'!$S$452:$S$453</definedName>
    <definedName name="Cire_émulsifiante_N°1_">'6 Database'!$S$398:$S$399</definedName>
    <definedName name="Cires">'6 Database'!$Q$190:$Q$193</definedName>
    <definedName name="Citron_BIO_">'6 Database'!$S$54:$S$56</definedName>
    <definedName name="Coco">'6 Database'!$S$576</definedName>
    <definedName name="Colorants_naturels_mats_et_brillants">'6 Database'!$Q$198:$Q$200</definedName>
    <definedName name="Colorations_et_shampooings_végétaux">'6 Database'!$Q$149:$Q$151</definedName>
    <definedName name="Combawa_BIO_">'6 Database'!$S$58</definedName>
    <definedName name="Complexe_hydratation_intense_">'6 Database'!$S$355</definedName>
    <definedName name="Concombre_frais_BIO">'6 Database'!$S$334:$S$335</definedName>
    <definedName name="Conservateurs_et_anti_oxydants">'6 Database'!$Q$216:$Q$217</definedName>
    <definedName name="Contenants_maquillage_vides">'6 Database'!$Q$267:$Q$271</definedName>
    <definedName name="Copahu_ou_Copaïba_">'6 Database'!$S$60</definedName>
    <definedName name="Cranberry_en_poudre">'6 Database'!$S$328</definedName>
    <definedName name="Crème_de_douche_Nénuphar_et_Riz_violet">'6 Database'!$S$250</definedName>
    <definedName name="Cristaux_de_Menthol_">'6 Database'!$S$357</definedName>
    <definedName name="Cryptomeria_">'6 Database'!$S$62</definedName>
    <definedName name="Cumin_">'6 Database'!$S$64</definedName>
    <definedName name="Cyprès_de_Provence_BIO">'6 Database'!$S$66</definedName>
    <definedName name="Disper_à_base_d_alcool">'6 Database'!$S$417</definedName>
    <definedName name="Dispersants_et_supports_naturels">'6 Database'!$Q$206:$Q$208</definedName>
    <definedName name="Dosettes_Berlingots">'6 Database'!$Q$111:$Q$116</definedName>
    <definedName name="Douceur_de_Coco_">'6 Database'!$S$427</definedName>
    <definedName name="Douceur_lactée_">'6 Database'!$S$377</definedName>
    <definedName name="Eau_minérale">'6 Database'!$S$592</definedName>
    <definedName name="Eco_Recharges">'6 Database'!$Q$309</definedName>
    <definedName name="Elémi_">'6 Database'!$S$68:$S$69</definedName>
    <definedName name="Emul’gels_certifiés_BIO">'6 Database'!$Q$280:$Q$281</definedName>
    <definedName name="Emulsifiants">'6 Database'!$Q$195:$Q$196</definedName>
    <definedName name="Encens_oliban_">'6 Database'!$S$71:$S$72</definedName>
    <definedName name="Entonnoir_à_poudre_et_liquides_visqueux">'6 Database'!$S$476</definedName>
    <definedName name="Epinette_bleue_">'6 Database'!$S$74</definedName>
    <definedName name="Eprouvette_graduée">'6 Database'!$S$470</definedName>
    <definedName name="Equipement_de_protection_et_d’hygiène">'6 Database'!$Q$256:$Q$258</definedName>
    <definedName name="Etiquettes_vierges_format_petit_flacon">'6 Database'!$S$494</definedName>
    <definedName name="Etiquettes_vierges_rondes">'6 Database'!$S$496</definedName>
    <definedName name="Etui_à_rouge_à_lèvres">'6 Database'!$S$519</definedName>
    <definedName name="Exfoliants_végétaux">'6 Database'!$Q$135:$Q$138</definedName>
    <definedName name="Extrait_concentré_de_pépins_de_pamplemousse">'6 Database'!$S$435:$S$437</definedName>
    <definedName name="Extraits_aromatiques_naturels">'6 Database'!$Q$176:$Q$180</definedName>
    <definedName name="Extraits_CO2">'6 Database'!$Q$71:$Q$73</definedName>
    <definedName name="Extraits_concentrés_de_plantes">'6 Database'!$Q$158:$Q$161</definedName>
    <definedName name="Extraits_de_plantes_secs_et_alcooliques">'6 Database'!$Q$143:$Q$147</definedName>
    <definedName name="Extraits_secs_de_fruits">'6 Database'!$Q$153:$Q$156</definedName>
    <definedName name="Fenouil_doux_">'6 Database'!$S$76:$S$77</definedName>
    <definedName name="Feuilles_de_Violette">'6 Database'!$S$181</definedName>
    <definedName name="Figue_de_Barbarie_BIO_Vierge">'6 Database'!$S$211</definedName>
    <definedName name="Flacon_doseur_pour_dentifrice_">'6 Database'!$S$529</definedName>
    <definedName name="Flacon_mousseur_foamer">'6 Database'!$S$531</definedName>
    <definedName name="Flacon_plastique_translucide_service_PERLE">'6 Database'!$S$508</definedName>
    <definedName name="Flaconnages_vides_spécifiques">'6 Database'!$Q$273:$Q$278</definedName>
    <definedName name="Flaconnette_gloss_classique_capot_noir">'6 Database'!$S$521</definedName>
    <definedName name="Flacons_verre_ambré">'6 Database'!$S$510</definedName>
    <definedName name="Flacons_vides_et_pompes">'6 Database'!$Q$260:$Q$262</definedName>
    <definedName name="Fleur_de_coton_">'6 Database'!$S$379</definedName>
    <definedName name="Fleurs_d_Edelweiss_BIO">'6 Database'!$S$337</definedName>
    <definedName name="Fleurs_de_Cerisier">'6 Database'!$S$339</definedName>
    <definedName name="Fleurs_du_Verger">'6 Database'!$S$584</definedName>
    <definedName name="Fragrances_cosmétiques_naturelles">'6 Database'!$Q$182:$Q$184</definedName>
    <definedName name="Framboise">'6 Database'!$S$578</definedName>
    <definedName name="Framboise_BIO_">'6 Database'!$S$371</definedName>
    <definedName name="Frangipanier">'6 Database'!$S$183</definedName>
    <definedName name="Galbe_et_silhouette">'6 Database'!$S$541</definedName>
    <definedName name="Gardenia_des_Incas">'6 Database'!$S$244</definedName>
    <definedName name="Gaulthérie_couchée_">'6 Database'!$S$79</definedName>
    <definedName name="Gel_d_Aloe_vera_BIO">'6 Database'!$S$462</definedName>
    <definedName name="Gel_douche_Jardin_aquatique">'6 Database'!$S$588</definedName>
    <definedName name="Gels_douche_certifiés_BIO">'6 Database'!$Q$306:$Q$307</definedName>
    <definedName name="Glycérine_végétale_">'6 Database'!$S$415</definedName>
    <definedName name="Gomme_agar_agar_">'6 Database'!$S$383</definedName>
    <definedName name="Gomme_d‘acacia_">'6 Database'!$S$385</definedName>
    <definedName name="Gomme_guar_BIO_">'6 Database'!$S$387:$S$388</definedName>
    <definedName name="Gommes_végétales">'6 Database'!$Q$186:$Q$188</definedName>
    <definedName name="Gousses_de_vanille_Bourbon_BIO">'6 Database'!$S$330</definedName>
    <definedName name="Grenade">'6 Database'!$S$174</definedName>
    <definedName name="Grenade_BIO_">'6 Database'!$S$373</definedName>
    <definedName name="Henné_d_Egypte_en_poudre">'6 Database'!$S$322</definedName>
    <definedName name="Henné_neutre_en_poudre">'6 Database'!$S$324</definedName>
    <definedName name="Houppette_grand_format_">'6 Database'!$S$523</definedName>
    <definedName name="Huile_végétale_d_Abricot_BIO">'6 Database'!$S$252</definedName>
    <definedName name="Huile_végétale_de_Cassis">'6 Database'!$S$254</definedName>
    <definedName name="Huile_végétale_de_Papaye">'6 Database'!$S$256</definedName>
    <definedName name="Huile_végétale_de_Souchet">'6 Database'!$S$258</definedName>
    <definedName name="Huiles_de_massage_certifiés_BIO">'6 Database'!$Q$287:$Q$292</definedName>
    <definedName name="Huiles_essentielles_pures_et_naturelles">'6 Database'!$Q$3:$Q$69</definedName>
    <definedName name="Huiles_végétales">'6 Database'!$Q$84:$Q$100</definedName>
    <definedName name="Hydrolats_aromatiques_purs_et_concentrés">'6 Database'!$Q$123:$Q$128</definedName>
    <definedName name="Immortelle_">'6 Database'!$S$545</definedName>
    <definedName name="Jambes_légères">'6 Database'!$S$543</definedName>
    <definedName name="Jasmin_grandiflorum">'6 Database'!$S$185:$S$186</definedName>
    <definedName name="Jojoba_BIO_Vierge">'6 Database'!$S$213</definedName>
    <definedName name="Jus_de_Betterave_BIO">'6 Database'!$S$408:$S$409</definedName>
    <definedName name="Kit_mèche_de_coton_et_supports_métalliques">'6 Database'!$S$455</definedName>
    <definedName name="Kiwi">'6 Database'!$S$176</definedName>
    <definedName name="Lentisque_pistachier_BIO_">'6 Database'!$S$81</definedName>
    <definedName name="Liste">'6 Database'!$O$2:$O$48</definedName>
    <definedName name="Livèche_">'6 Database'!$S$83</definedName>
    <definedName name="Lot_de_10_pipettes_graduées_2_ml">'6 Database'!$S$472</definedName>
    <definedName name="Lot_de_10_pipettes_plastique_3_ml_à_tige_longue">'6 Database'!$S$478</definedName>
    <definedName name="Lot_de_2_coupelles_de_pesée_en_inox">'6 Database'!$S$480</definedName>
    <definedName name="Lot_de_2_cuillères_doseuses_en_plastique_0.05_ml_et_0.5_ml">'6 Database'!$S$474</definedName>
    <definedName name="Lot_de_2_mini_spatules_Maryse_">'6 Database'!$S$482</definedName>
    <definedName name="Lot_de_paires_de_gants">'6 Database'!$S$502</definedName>
    <definedName name="Lot_hygiène_blouse_et_charlottes_et_gants_et_masque">'6 Database'!$S$504</definedName>
    <definedName name="Lotus_bleu">'6 Database'!$S$188</definedName>
    <definedName name="Lunettes_de_protection">'6 Database'!$S$506</definedName>
    <definedName name="Macadamia_BIO_Vierge">'6 Database'!$S$215</definedName>
    <definedName name="Macérât_huileux_d_Aloe_vera_BIO_">'6 Database'!$S$260</definedName>
    <definedName name="Macérâts_huileux">'6 Database'!$Q$102:$Q$109</definedName>
    <definedName name="Mandarine_jaune_">'6 Database'!$S$85:$S$86</definedName>
    <definedName name="Mandarine_rouge_Italie_BIO">'6 Database'!$S$88:$S$89</definedName>
    <definedName name="Mandarine_verte_BIO_">'6 Database'!$S$91:$S$93</definedName>
    <definedName name="Manuka_">'6 Database'!$S$95</definedName>
    <definedName name="Marjolaine_à_coquilles_">'6 Database'!$S$97:$S$98</definedName>
    <definedName name="Marjolaine_à_coquilles_BIO">'6 Database'!$S$100:$S$101</definedName>
    <definedName name="Marjolaine_sylvestre_">'6 Database'!$S$103</definedName>
    <definedName name="Matériel_à_bougies">'6 Database'!$Q$226:$Q$228</definedName>
    <definedName name="Matériel_de_dosage">'6 Database'!$Q$237:$Q$239</definedName>
    <definedName name="Matériel_de_fabrication_cosmétique_et_de_nettoyage">'6 Database'!$Q$250:$Q$254</definedName>
    <definedName name="Matériel_de_préparation_des_ingrédients_et_de_transfert">'6 Database'!$Q$241:$Q$248</definedName>
    <definedName name="Mélisse_BIO_">'6 Database'!$S$105</definedName>
    <definedName name="Menthe_poivrée_">'6 Database'!$S$107</definedName>
    <definedName name="Menthe_poivrée_France_BIO">'6 Database'!$S$109:$S$110</definedName>
    <definedName name="Miel">'6 Database'!$S$594</definedName>
    <definedName name="Millepertuis_BIO">'6 Database'!$S$246</definedName>
    <definedName name="Mini_fouet_manuel">'6 Database'!$S$498</definedName>
    <definedName name="Monarde_fistuleuse_">'6 Database'!$S$112</definedName>
    <definedName name="Monoï_BIO">'6 Database'!$S$248</definedName>
    <definedName name="Mortier_et_pilon_en_céramique">'6 Database'!$S$484</definedName>
    <definedName name="Moule_plastique_Grenouille_">'6 Database'!$S$446</definedName>
    <definedName name="Moule_silicone_Coeur_">'6 Database'!$S$448</definedName>
    <definedName name="Moule_silicone_Rond_">'6 Database'!$S$450</definedName>
    <definedName name="Moules_à_savons_et_bougies">'6 Database'!$Q$222:$Q$224</definedName>
    <definedName name="Mousse_de_chêne">'6 Database'!$S$190</definedName>
    <definedName name="Mousse_de_Sucre_">'6 Database'!$S$429</definedName>
    <definedName name="Mousseur_émulsionneur_à_piles_Aroma_Zone">'6 Database'!$S$500</definedName>
    <definedName name="Muscade_">'6 Database'!$S$114</definedName>
    <definedName name="Musculaire">'6 Database'!$S$556</definedName>
    <definedName name="Myrrhe_Somalie_">'6 Database'!$S$116</definedName>
    <definedName name="Myrte_citronnée_">'6 Database'!$S$118</definedName>
    <definedName name="Myrtille">'6 Database'!$S$580</definedName>
    <definedName name="Myrtille_en_poudre">'6 Database'!$S$332</definedName>
    <definedName name="Nard_jatamansi_">'6 Database'!$S$120:$S$121</definedName>
    <definedName name="Noyaux_d_Olive_en_poudre">'6 Database'!$S$297</definedName>
    <definedName name="OEillet_BIO">'6 Database'!$S$192</definedName>
    <definedName name="Oléïne_de_karité_Vierge">'6 Database'!$S$217:$S$218</definedName>
    <definedName name="Olivem_1000_">'6 Database'!$S$401:$S$402</definedName>
    <definedName name="Onagre_BIO_Vierge">'6 Database'!$S$220</definedName>
    <definedName name="Orchidée_royale_BIO">'6 Database'!$S$341</definedName>
    <definedName name="Oxyde_de_Zinc_">'6 Database'!$S$359</definedName>
    <definedName name="Papaye">'6 Database'!$S$222</definedName>
    <definedName name="Papaye_">'6 Database'!$S$375</definedName>
    <definedName name="Pastilles_neutres_BIO">'6 Database'!$S$419</definedName>
    <definedName name="Pépins_de_Raisin_Raffinée">'6 Database'!$S$224</definedName>
    <definedName name="Perles_de_Jojoba_bleues">'6 Database'!$S$299</definedName>
    <definedName name="Petit_entonnoir">'6 Database'!$S$486</definedName>
    <definedName name="Phytokératine_">'6 Database'!$S$361</definedName>
    <definedName name="Pierre_d_Alun_en_poudre">'6 Database'!$S$363</definedName>
    <definedName name="Pipette_graduée_et_tube_de_transfert">'6 Database'!$S$488</definedName>
    <definedName name="Pomme_d_amour_">'6 Database'!$S$381</definedName>
    <definedName name="Pomme_de_Reinette">'6 Database'!$S$586</definedName>
    <definedName name="Pot_plastique_translucide">'6 Database'!$S$515</definedName>
    <definedName name="Pot_verre_bleu">'6 Database'!$S$517</definedName>
    <definedName name="Pots_vides">'6 Database'!$Q$264:$Q$265</definedName>
    <definedName name="Pulpe_de_noix_de_Coco_du_Pacifique_BIO">'6 Database'!$S$301</definedName>
    <definedName name="Purifiant">'6 Database'!$S$564</definedName>
    <definedName name="Racines_d_Iris_en_poudre">'6 Database'!$S$314</definedName>
    <definedName name="Réconfortante">'6 Database'!$S$558</definedName>
    <definedName name="Régénérant">'6 Database'!$S$566</definedName>
    <definedName name="Réglisse_en_poudre">'6 Database'!$S$316</definedName>
    <definedName name="Relaxante">'6 Database'!$S$560</definedName>
    <definedName name="Respiratoire">'6 Database'!$S$562</definedName>
    <definedName name="Revitalisant">'6 Database'!$S$568</definedName>
    <definedName name="Ricin_BIO_Vierge">'6 Database'!$S$226</definedName>
    <definedName name="Roll_on_PET_transparent">'6 Database'!$S$533</definedName>
    <definedName name="Roll_on_plastique_blanc">'6 Database'!$S$535</definedName>
    <definedName name="Roll_on_verre_ambré_à_bille_acier">'6 Database'!$S$537</definedName>
    <definedName name="Romarin_à_verbénone_BIO">'6 Database'!$S$275</definedName>
    <definedName name="Rose">'6 Database'!$S$582</definedName>
    <definedName name="Rose_">'6 Database'!$S$547</definedName>
    <definedName name="Rose_musquée_du_Chili_BIO_en_poudre">'6 Database'!$S$303:$S$304</definedName>
    <definedName name="Sauge_sclarée_">'6 Database'!$S$123:$S$124</definedName>
    <definedName name="Savon_d_Alep_20_pc_">'6 Database'!$S$464</definedName>
    <definedName name="Savon_d_Alep_40_pc_Laurier_BIO">'6 Database'!$S$466</definedName>
    <definedName name="Savon_lait_d_ânesse_40_pc_Douceur_BIO">'6 Database'!$S$468</definedName>
    <definedName name="Savons_doux_végétaux_certifiés_BIO">'6 Database'!$Q$294:$Q$297</definedName>
    <definedName name="Sel_d_Epsom">'6 Database'!$S$306</definedName>
    <definedName name="Sel_de_la_Mer_Morte">'6 Database'!$S$308</definedName>
    <definedName name="Sels">'6 Database'!$Q$140:$Q$141</definedName>
    <definedName name="Sésame_BIO_Vierge">'6 Database'!$S$228</definedName>
    <definedName name="Silicone_végétal_">'6 Database'!$S$365</definedName>
    <definedName name="Sodium_Coco_sulfate_">'6 Database'!$S$431</definedName>
    <definedName name="Soins_d’Ailleurs">'6 Database'!$Q$233:$Q$235</definedName>
    <definedName name="Solubol_à_base_de_glycérine">'6 Database'!$S$421:$S$422</definedName>
    <definedName name="Souchet">'6 Database'!$S$230</definedName>
    <definedName name="Spatule_en_inox">'6 Database'!$S$490</definedName>
    <definedName name="Tagete_">'6 Database'!$S$126</definedName>
    <definedName name="Tanaisie_annuelle_">'6 Database'!$S$128:$S$129</definedName>
    <definedName name="Tea_tree_">'6 Database'!$S$131:$S$133</definedName>
    <definedName name="Tea_tree_BIO_">'6 Database'!$S$277:$S$280</definedName>
    <definedName name="Tea_tree_citronné_">'6 Database'!$S$140</definedName>
    <definedName name="Tensioactif_SCI_">'6 Database'!$S$433</definedName>
    <definedName name="Tensioactifs">'6 Database'!$Q$210:$Q$214</definedName>
    <definedName name="Tépezcohuite_en_poudre">'6 Database'!$S$318</definedName>
    <definedName name="Thym_satureoïdes_">'6 Database'!$S$142:$S$143</definedName>
    <definedName name="Thym_vulgaire_à_linalol_BIO_">'6 Database'!$S$145</definedName>
    <definedName name="Thym_vulgaire_à_thymol">'6 Database'!$S$147</definedName>
    <definedName name="Tube_à_essai_verre_transparent_et_capsule_alu_">'6 Database'!$S$539</definedName>
    <definedName name="Tube_baume_à_lèvres_">'6 Database'!$S$525</definedName>
    <definedName name="Tube_gloss_arabesque_Aroma_Zone_">'6 Database'!$S$527</definedName>
    <definedName name="Tubéreuse_BIO">'6 Database'!$S$194</definedName>
    <definedName name="Tubes_plastique_translucide_Tottle">'6 Database'!$S$512:$S$513</definedName>
    <definedName name="Ultra_doux">'6 Database'!$S$570</definedName>
    <definedName name="Valériane_des_Indes_">'6 Database'!$S$149</definedName>
    <definedName name="Vanille_Oléorésine_BIO_">'6 Database'!$S$151</definedName>
    <definedName name="Verge_d_or_BIO_">'6 Database'!$S$153</definedName>
    <definedName name="Verre_à_bougie">'6 Database'!$S$457</definedName>
    <definedName name="Verveine_odorante_BIO_">'6 Database'!$S$282:$S$284</definedName>
    <definedName name="Vétiver_">'6 Database'!$S$159</definedName>
    <definedName name="Vitamine_E">'6 Database'!$S$439:$S$440</definedName>
    <definedName name="Xanthoxylum_">'6 Database'!$S$161</definedName>
    <definedName name="Ylang_Ylang_BIO_">'6 Database'!$S$286</definedName>
    <definedName name="Ylang_Ylang_Coco">'6 Database'!$S$549:$S$550</definedName>
    <definedName name="Ylang_Ylang_complète_">'6 Database'!$S$163:$S$165</definedName>
    <definedName name="Ylang_Ylang_III_">'6 Database'!$S$167:$S$168</definedName>
    <definedName name="Zédoaire_">'6 Database'!$S$170</definedName>
  </definedNames>
  <calcPr calcId="125725"/>
</workbook>
</file>

<file path=xl/calcChain.xml><?xml version="1.0" encoding="utf-8"?>
<calcChain xmlns="http://schemas.openxmlformats.org/spreadsheetml/2006/main">
  <c r="K26" i="18"/>
  <c r="G26"/>
  <c r="D26"/>
  <c r="P25"/>
  <c r="O25"/>
  <c r="R25" s="1"/>
  <c r="M25"/>
  <c r="L25"/>
  <c r="P24"/>
  <c r="O24"/>
  <c r="R24" s="1"/>
  <c r="M24"/>
  <c r="L24"/>
  <c r="P23"/>
  <c r="O23"/>
  <c r="R23" s="1"/>
  <c r="M23"/>
  <c r="L23"/>
  <c r="P22"/>
  <c r="O22"/>
  <c r="R22" s="1"/>
  <c r="M22"/>
  <c r="L22"/>
  <c r="P21"/>
  <c r="O21"/>
  <c r="R21" s="1"/>
  <c r="M21"/>
  <c r="L21"/>
  <c r="P20"/>
  <c r="O20"/>
  <c r="R20" s="1"/>
  <c r="M20"/>
  <c r="L20"/>
  <c r="P19"/>
  <c r="O19"/>
  <c r="R19" s="1"/>
  <c r="M19"/>
  <c r="L19"/>
  <c r="P18"/>
  <c r="O18"/>
  <c r="R18" s="1"/>
  <c r="M18"/>
  <c r="L18"/>
  <c r="P17"/>
  <c r="O17"/>
  <c r="R17" s="1"/>
  <c r="M17"/>
  <c r="L17"/>
  <c r="P16"/>
  <c r="O16"/>
  <c r="R16" s="1"/>
  <c r="M16"/>
  <c r="L16"/>
  <c r="P15"/>
  <c r="O15"/>
  <c r="R15" s="1"/>
  <c r="M15"/>
  <c r="L15"/>
  <c r="P14"/>
  <c r="O14"/>
  <c r="R14" s="1"/>
  <c r="M14"/>
  <c r="L14"/>
  <c r="P13"/>
  <c r="O13"/>
  <c r="R13" s="1"/>
  <c r="M13"/>
  <c r="L13"/>
  <c r="P12"/>
  <c r="O12"/>
  <c r="R12" s="1"/>
  <c r="M12"/>
  <c r="L12"/>
  <c r="P11"/>
  <c r="O11"/>
  <c r="R11" s="1"/>
  <c r="M11"/>
  <c r="L11"/>
  <c r="P10"/>
  <c r="O10"/>
  <c r="R10" s="1"/>
  <c r="M10"/>
  <c r="L10"/>
  <c r="P9"/>
  <c r="O9"/>
  <c r="R9" s="1"/>
  <c r="M9"/>
  <c r="L9"/>
  <c r="P8"/>
  <c r="O8"/>
  <c r="R8" s="1"/>
  <c r="M8"/>
  <c r="L8"/>
  <c r="V7"/>
  <c r="P7"/>
  <c r="R7" s="1"/>
  <c r="O7"/>
  <c r="Q7" s="1"/>
  <c r="M7"/>
  <c r="L7"/>
  <c r="V6"/>
  <c r="P6"/>
  <c r="O6"/>
  <c r="R6" s="1"/>
  <c r="M6"/>
  <c r="L6"/>
  <c r="P5"/>
  <c r="O5"/>
  <c r="R5" s="1"/>
  <c r="M5"/>
  <c r="L5"/>
  <c r="P4"/>
  <c r="O4"/>
  <c r="R4" s="1"/>
  <c r="M4"/>
  <c r="L4"/>
  <c r="P3"/>
  <c r="O3"/>
  <c r="R3" s="1"/>
  <c r="R26" s="1"/>
  <c r="M3"/>
  <c r="M26" s="1"/>
  <c r="L3"/>
  <c r="L26" s="1"/>
  <c r="B1"/>
  <c r="K26" i="17"/>
  <c r="G26"/>
  <c r="D26"/>
  <c r="P25"/>
  <c r="O25"/>
  <c r="R25" s="1"/>
  <c r="M25"/>
  <c r="L25"/>
  <c r="P24"/>
  <c r="O24"/>
  <c r="R24" s="1"/>
  <c r="M24"/>
  <c r="L24"/>
  <c r="P23"/>
  <c r="O23"/>
  <c r="R23" s="1"/>
  <c r="M23"/>
  <c r="L23"/>
  <c r="P22"/>
  <c r="O22"/>
  <c r="R22" s="1"/>
  <c r="M22"/>
  <c r="L22"/>
  <c r="P21"/>
  <c r="O21"/>
  <c r="R21" s="1"/>
  <c r="M21"/>
  <c r="L21"/>
  <c r="P20"/>
  <c r="O20"/>
  <c r="R20" s="1"/>
  <c r="M20"/>
  <c r="L20"/>
  <c r="P19"/>
  <c r="O19"/>
  <c r="R19" s="1"/>
  <c r="M19"/>
  <c r="L19"/>
  <c r="P18"/>
  <c r="O18"/>
  <c r="R18" s="1"/>
  <c r="M18"/>
  <c r="L18"/>
  <c r="P17"/>
  <c r="O17"/>
  <c r="R17" s="1"/>
  <c r="M17"/>
  <c r="L17"/>
  <c r="P16"/>
  <c r="O16"/>
  <c r="R16" s="1"/>
  <c r="M16"/>
  <c r="L16"/>
  <c r="P15"/>
  <c r="O15"/>
  <c r="R15" s="1"/>
  <c r="M15"/>
  <c r="L15"/>
  <c r="P14"/>
  <c r="O14"/>
  <c r="R14" s="1"/>
  <c r="M14"/>
  <c r="L14"/>
  <c r="P13"/>
  <c r="O13"/>
  <c r="R13" s="1"/>
  <c r="M13"/>
  <c r="L13"/>
  <c r="P12"/>
  <c r="O12"/>
  <c r="R12" s="1"/>
  <c r="M12"/>
  <c r="L12"/>
  <c r="P11"/>
  <c r="O11"/>
  <c r="R11" s="1"/>
  <c r="M11"/>
  <c r="L11"/>
  <c r="P10"/>
  <c r="O10"/>
  <c r="R10" s="1"/>
  <c r="M10"/>
  <c r="L10"/>
  <c r="P9"/>
  <c r="O9"/>
  <c r="R9" s="1"/>
  <c r="M9"/>
  <c r="L9"/>
  <c r="P8"/>
  <c r="O8"/>
  <c r="R8" s="1"/>
  <c r="M8"/>
  <c r="L8"/>
  <c r="V7"/>
  <c r="P7"/>
  <c r="R7" s="1"/>
  <c r="O7"/>
  <c r="Q7" s="1"/>
  <c r="M7"/>
  <c r="L7"/>
  <c r="V6"/>
  <c r="P6"/>
  <c r="O6"/>
  <c r="R6" s="1"/>
  <c r="M6"/>
  <c r="L6"/>
  <c r="P5"/>
  <c r="O5"/>
  <c r="R5" s="1"/>
  <c r="M5"/>
  <c r="L5"/>
  <c r="P4"/>
  <c r="O4"/>
  <c r="R4" s="1"/>
  <c r="M4"/>
  <c r="L4"/>
  <c r="P3"/>
  <c r="O3"/>
  <c r="R3" s="1"/>
  <c r="R26" s="1"/>
  <c r="M3"/>
  <c r="M26" s="1"/>
  <c r="L3"/>
  <c r="L26" s="1"/>
  <c r="B1"/>
  <c r="Q3" i="18" l="1"/>
  <c r="Q4"/>
  <c r="Q5"/>
  <c r="Q6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3" i="17"/>
  <c r="Q4"/>
  <c r="Q5"/>
  <c r="Q6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 i="18" l="1"/>
  <c r="Q26" i="17"/>
  <c r="M25" i="8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M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3"/>
  <c r="M26" l="1"/>
  <c r="J33" i="5" l="1"/>
  <c r="J26"/>
  <c r="J67"/>
  <c r="J55"/>
  <c r="J38"/>
  <c r="J8"/>
  <c r="J66"/>
  <c r="J39"/>
  <c r="J20"/>
  <c r="J22"/>
  <c r="J53"/>
  <c r="J35"/>
  <c r="J27"/>
  <c r="J4"/>
  <c r="J9"/>
  <c r="J52"/>
  <c r="J59"/>
  <c r="J16"/>
  <c r="J40"/>
  <c r="J43"/>
  <c r="J57"/>
  <c r="J46"/>
  <c r="J10"/>
  <c r="J14"/>
  <c r="J15"/>
  <c r="J28"/>
  <c r="J36"/>
  <c r="J19"/>
  <c r="J6"/>
  <c r="J24"/>
  <c r="J69"/>
  <c r="J60"/>
  <c r="J47"/>
  <c r="J48"/>
  <c r="J42"/>
  <c r="J21"/>
  <c r="J51"/>
  <c r="J12"/>
  <c r="J31"/>
  <c r="J23"/>
  <c r="J37"/>
  <c r="J11"/>
  <c r="J68"/>
  <c r="J18"/>
  <c r="J44"/>
  <c r="J56"/>
  <c r="J17"/>
  <c r="J13"/>
  <c r="J5"/>
  <c r="J62"/>
  <c r="J45"/>
  <c r="J58"/>
  <c r="J61"/>
  <c r="J25"/>
  <c r="J3"/>
  <c r="J63"/>
  <c r="J29"/>
  <c r="J30"/>
  <c r="J49"/>
  <c r="J64"/>
  <c r="J7"/>
  <c r="J32"/>
  <c r="J54"/>
  <c r="J50"/>
  <c r="J41"/>
  <c r="J34"/>
  <c r="J65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 i="4"/>
  <c r="D1" s="1"/>
  <c r="H1" i="5" s="1"/>
  <c r="K3" i="4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000"/>
  <c r="J47" i="6"/>
  <c r="M47" s="1"/>
  <c r="J48"/>
  <c r="M48" s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2"/>
  <c r="K1001" i="4" l="1"/>
  <c r="E1" s="1"/>
  <c r="E1" i="5" s="1"/>
  <c r="I1001"/>
  <c r="I1" s="1"/>
  <c r="J1001"/>
  <c r="F1" s="1"/>
  <c r="B1" i="8"/>
  <c r="O3"/>
  <c r="P3"/>
  <c r="O4"/>
  <c r="P4"/>
  <c r="O5"/>
  <c r="P5"/>
  <c r="O6"/>
  <c r="P6"/>
  <c r="V6"/>
  <c r="O7"/>
  <c r="P7"/>
  <c r="R7" s="1"/>
  <c r="V7"/>
  <c r="O8"/>
  <c r="P8"/>
  <c r="O9"/>
  <c r="P9"/>
  <c r="O10"/>
  <c r="P10"/>
  <c r="O11"/>
  <c r="P11"/>
  <c r="O12"/>
  <c r="P12"/>
  <c r="O13"/>
  <c r="P13"/>
  <c r="O14"/>
  <c r="P14"/>
  <c r="R14" s="1"/>
  <c r="O15"/>
  <c r="P15"/>
  <c r="O16"/>
  <c r="P16"/>
  <c r="O17"/>
  <c r="P17"/>
  <c r="O18"/>
  <c r="P18"/>
  <c r="R18"/>
  <c r="O19"/>
  <c r="P19"/>
  <c r="Q19" s="1"/>
  <c r="O20"/>
  <c r="P20"/>
  <c r="O21"/>
  <c r="P21"/>
  <c r="O22"/>
  <c r="P22"/>
  <c r="R22" s="1"/>
  <c r="O23"/>
  <c r="P23"/>
  <c r="O24"/>
  <c r="P24"/>
  <c r="O25"/>
  <c r="P25"/>
  <c r="D26"/>
  <c r="G26"/>
  <c r="K26"/>
  <c r="M45" i="6"/>
  <c r="M43"/>
  <c r="M41"/>
  <c r="M39"/>
  <c r="M37"/>
  <c r="M35"/>
  <c r="M33"/>
  <c r="M31"/>
  <c r="M29"/>
  <c r="M27"/>
  <c r="M25"/>
  <c r="M23"/>
  <c r="M21"/>
  <c r="M19"/>
  <c r="M17"/>
  <c r="M15"/>
  <c r="M13"/>
  <c r="M11"/>
  <c r="M9"/>
  <c r="M7"/>
  <c r="M5"/>
  <c r="Q23" i="8" l="1"/>
  <c r="Q15"/>
  <c r="Q6"/>
  <c r="Q5"/>
  <c r="Q4"/>
  <c r="Q3"/>
  <c r="R23"/>
  <c r="R19"/>
  <c r="R15"/>
  <c r="Q12"/>
  <c r="Q11"/>
  <c r="Q10"/>
  <c r="Q9"/>
  <c r="Q8"/>
  <c r="G1" i="5"/>
  <c r="R25" i="8"/>
  <c r="Q24"/>
  <c r="Q22"/>
  <c r="R21"/>
  <c r="Q20"/>
  <c r="Q18"/>
  <c r="R17"/>
  <c r="Q16"/>
  <c r="Q14"/>
  <c r="R13"/>
  <c r="R12"/>
  <c r="R11"/>
  <c r="R10"/>
  <c r="R9"/>
  <c r="R8"/>
  <c r="Q7"/>
  <c r="R6"/>
  <c r="R5"/>
  <c r="R4"/>
  <c r="R3"/>
  <c r="L26"/>
  <c r="Q25"/>
  <c r="Q21"/>
  <c r="Q17"/>
  <c r="R16"/>
  <c r="Q13"/>
  <c r="R24"/>
  <c r="R20"/>
  <c r="R26" s="1"/>
  <c r="M4" i="6"/>
  <c r="M6"/>
  <c r="M8"/>
  <c r="M10"/>
  <c r="M12"/>
  <c r="M14"/>
  <c r="M16"/>
  <c r="M18"/>
  <c r="M20"/>
  <c r="M22"/>
  <c r="M24"/>
  <c r="M26"/>
  <c r="M28"/>
  <c r="M30"/>
  <c r="M32"/>
  <c r="M34"/>
  <c r="M36"/>
  <c r="M38"/>
  <c r="M40"/>
  <c r="M42"/>
  <c r="M44"/>
  <c r="K2"/>
  <c r="Q26" i="8" l="1"/>
  <c r="M2" i="6"/>
  <c r="L2" s="1"/>
  <c r="K3" s="1"/>
  <c r="M3"/>
  <c r="L3" l="1"/>
  <c r="K4" s="1"/>
  <c r="L4" s="1"/>
  <c r="K5" s="1"/>
  <c r="L5" s="1"/>
  <c r="K6" s="1"/>
  <c r="L6" s="1"/>
  <c r="K7" s="1"/>
  <c r="L7" s="1"/>
  <c r="K8" s="1"/>
  <c r="L8" s="1"/>
  <c r="K9" s="1"/>
  <c r="L9" s="1"/>
  <c r="K10" s="1"/>
  <c r="L10" s="1"/>
  <c r="K11" s="1"/>
  <c r="L11" s="1"/>
  <c r="K12" s="1"/>
  <c r="L12" s="1"/>
  <c r="K13" s="1"/>
  <c r="L13" s="1"/>
  <c r="K14" s="1"/>
  <c r="L14" s="1"/>
  <c r="K15" s="1"/>
  <c r="L15" s="1"/>
  <c r="K16" s="1"/>
  <c r="L16" s="1"/>
  <c r="K17" s="1"/>
  <c r="L17" s="1"/>
  <c r="K18" s="1"/>
  <c r="L18" s="1"/>
  <c r="K19" s="1"/>
  <c r="L19" s="1"/>
  <c r="K20" s="1"/>
  <c r="L20" s="1"/>
  <c r="K21" s="1"/>
  <c r="L21" s="1"/>
  <c r="K22" s="1"/>
  <c r="L22" s="1"/>
  <c r="K23" s="1"/>
  <c r="L23" s="1"/>
  <c r="K24" s="1"/>
  <c r="L24" s="1"/>
  <c r="K25" s="1"/>
  <c r="L25" s="1"/>
  <c r="K26" s="1"/>
  <c r="L26" s="1"/>
  <c r="K27" s="1"/>
  <c r="L27" s="1"/>
  <c r="K28" s="1"/>
  <c r="L28" s="1"/>
  <c r="K29" s="1"/>
  <c r="L29" s="1"/>
  <c r="K30" s="1"/>
  <c r="L30" s="1"/>
  <c r="K31" s="1"/>
  <c r="L31" s="1"/>
  <c r="K32" s="1"/>
  <c r="L32" s="1"/>
  <c r="K33" s="1"/>
  <c r="L33" s="1"/>
  <c r="K34" s="1"/>
  <c r="L34" s="1"/>
  <c r="K35" s="1"/>
  <c r="L35" s="1"/>
  <c r="K36" s="1"/>
  <c r="L36" s="1"/>
  <c r="K37" s="1"/>
  <c r="L37" s="1"/>
  <c r="K38" s="1"/>
  <c r="L38" s="1"/>
  <c r="K39" s="1"/>
  <c r="L39" s="1"/>
  <c r="K40" s="1"/>
  <c r="L40" s="1"/>
  <c r="K41" s="1"/>
  <c r="L41" s="1"/>
  <c r="K42" s="1"/>
  <c r="L42" s="1"/>
  <c r="K43" s="1"/>
  <c r="L43" s="1"/>
  <c r="K44" s="1"/>
  <c r="L44" s="1"/>
  <c r="K45" s="1"/>
  <c r="L45" s="1"/>
  <c r="K46" s="1"/>
  <c r="M46"/>
  <c r="L46" l="1"/>
  <c r="K47" s="1"/>
  <c r="L47" s="1"/>
  <c r="K48" s="1"/>
  <c r="L48" s="1"/>
</calcChain>
</file>

<file path=xl/sharedStrings.xml><?xml version="1.0" encoding="utf-8"?>
<sst xmlns="http://schemas.openxmlformats.org/spreadsheetml/2006/main" count="1743" uniqueCount="378">
  <si>
    <t>Huiles_essentielles_pures_et_naturelles</t>
  </si>
  <si>
    <t xml:space="preserve">Achillée Millefeuille </t>
  </si>
  <si>
    <t>ml</t>
  </si>
  <si>
    <t xml:space="preserve">Acore calamus </t>
  </si>
  <si>
    <t xml:space="preserve">Amande amère </t>
  </si>
  <si>
    <t xml:space="preserve">Aneth </t>
  </si>
  <si>
    <t xml:space="preserve">Basilic tropical </t>
  </si>
  <si>
    <t xml:space="preserve">Basilic tropical BIO </t>
  </si>
  <si>
    <t xml:space="preserve">Bay saint thomas </t>
  </si>
  <si>
    <t xml:space="preserve">Bois de hô </t>
  </si>
  <si>
    <t>Bois de rose BIO</t>
  </si>
  <si>
    <t xml:space="preserve">Bois de Siam </t>
  </si>
  <si>
    <t xml:space="preserve">Bouleau noir </t>
  </si>
  <si>
    <t xml:space="preserve">Cade BIO </t>
  </si>
  <si>
    <t xml:space="preserve">Camomille allemande </t>
  </si>
  <si>
    <t xml:space="preserve">Camomille romaine </t>
  </si>
  <si>
    <t xml:space="preserve">Cannelle écorce </t>
  </si>
  <si>
    <t xml:space="preserve">Cannelle feuilles </t>
  </si>
  <si>
    <t xml:space="preserve">Cardamome </t>
  </si>
  <si>
    <t xml:space="preserve">Carvi </t>
  </si>
  <si>
    <t xml:space="preserve">Cèdre de Virginie </t>
  </si>
  <si>
    <t xml:space="preserve">Céleri </t>
  </si>
  <si>
    <t xml:space="preserve">Christe marine BIO </t>
  </si>
  <si>
    <t xml:space="preserve">Citron BIO </t>
  </si>
  <si>
    <t xml:space="preserve">Combawa BIO </t>
  </si>
  <si>
    <t xml:space="preserve">Copahu ou Copaïba </t>
  </si>
  <si>
    <t xml:space="preserve">Cryptomeria </t>
  </si>
  <si>
    <t xml:space="preserve">Cumin </t>
  </si>
  <si>
    <t>Cyprès de Provence BIO</t>
  </si>
  <si>
    <t xml:space="preserve">Elémi </t>
  </si>
  <si>
    <t xml:space="preserve">Encens oliban </t>
  </si>
  <si>
    <t xml:space="preserve">Epinette bleue </t>
  </si>
  <si>
    <t xml:space="preserve">Fenouil doux </t>
  </si>
  <si>
    <t xml:space="preserve">Gaulthérie couchée </t>
  </si>
  <si>
    <t xml:space="preserve">Lentisque pistachier BIO </t>
  </si>
  <si>
    <t xml:space="preserve">Livèche </t>
  </si>
  <si>
    <t xml:space="preserve">Mandarine jaune </t>
  </si>
  <si>
    <t>Mandarine rouge Italie BIO</t>
  </si>
  <si>
    <t xml:space="preserve">Mandarine verte BIO </t>
  </si>
  <si>
    <t xml:space="preserve">Manuka </t>
  </si>
  <si>
    <t xml:space="preserve">Marjolaine à coquilles </t>
  </si>
  <si>
    <t>Marjolaine à coquilles BIO</t>
  </si>
  <si>
    <t xml:space="preserve">Marjolaine sylvestre </t>
  </si>
  <si>
    <t xml:space="preserve">Mélisse BIO </t>
  </si>
  <si>
    <t xml:space="preserve">Menthe poivrée </t>
  </si>
  <si>
    <t>Menthe poivrée France BIO</t>
  </si>
  <si>
    <t xml:space="preserve">Monarde fistuleuse </t>
  </si>
  <si>
    <t xml:space="preserve">Muscade </t>
  </si>
  <si>
    <t xml:space="preserve">Myrrhe Somalie </t>
  </si>
  <si>
    <t xml:space="preserve">Myrte citronnée </t>
  </si>
  <si>
    <t xml:space="preserve">Nard jatamansi </t>
  </si>
  <si>
    <t xml:space="preserve">Sauge sclarée </t>
  </si>
  <si>
    <t xml:space="preserve">Tagete </t>
  </si>
  <si>
    <t xml:space="preserve">Tanaisie annuelle </t>
  </si>
  <si>
    <t xml:space="preserve">Tea tree </t>
  </si>
  <si>
    <t xml:space="preserve">Tea tree BIO </t>
  </si>
  <si>
    <t xml:space="preserve">Tea tree citronné </t>
  </si>
  <si>
    <t xml:space="preserve">Thym satureoïdes </t>
  </si>
  <si>
    <t xml:space="preserve">Thym vulgaire à linalol BIO </t>
  </si>
  <si>
    <t>Thym vulgaire à thymol</t>
  </si>
  <si>
    <t xml:space="preserve">Valériane des Indes </t>
  </si>
  <si>
    <t xml:space="preserve">Vanille Oléorésine BIO </t>
  </si>
  <si>
    <t xml:space="preserve">Verge d or BIO </t>
  </si>
  <si>
    <t xml:space="preserve">Verveine odorante BIO </t>
  </si>
  <si>
    <t xml:space="preserve">Vétiver </t>
  </si>
  <si>
    <t xml:space="preserve">Xanthoxylum </t>
  </si>
  <si>
    <t xml:space="preserve">Ylang Ylang complète </t>
  </si>
  <si>
    <t xml:space="preserve">Ylang Ylang III </t>
  </si>
  <si>
    <t xml:space="preserve">Zédoaire </t>
  </si>
  <si>
    <t>Extraits_CO2</t>
  </si>
  <si>
    <t xml:space="preserve">Ambrette </t>
  </si>
  <si>
    <t>g</t>
  </si>
  <si>
    <t>Grenade</t>
  </si>
  <si>
    <t>Kiwi</t>
  </si>
  <si>
    <t>Absolues</t>
  </si>
  <si>
    <t>Benjoin de Siam</t>
  </si>
  <si>
    <t>Feuilles de Violette</t>
  </si>
  <si>
    <t>Frangipanier</t>
  </si>
  <si>
    <t>Jasmin grandiflorum</t>
  </si>
  <si>
    <t>Lotus bleu</t>
  </si>
  <si>
    <t>Mousse de chêne</t>
  </si>
  <si>
    <t>OEillet BIO</t>
  </si>
  <si>
    <t>Tubéreuse BIO</t>
  </si>
  <si>
    <t>Huiles_végétales</t>
  </si>
  <si>
    <t>Abricot BIO Vierge</t>
  </si>
  <si>
    <t>Abricot Vierge</t>
  </si>
  <si>
    <t>Amande Douce BIO Vierge</t>
  </si>
  <si>
    <t>Andiroba BIO Vierge</t>
  </si>
  <si>
    <t>Argousier BIO Vierge</t>
  </si>
  <si>
    <t>Avocat BIO Vierge</t>
  </si>
  <si>
    <t>Cassis</t>
  </si>
  <si>
    <t>Figue de Barbarie BIO Vierge</t>
  </si>
  <si>
    <t>Jojoba BIO Vierge</t>
  </si>
  <si>
    <t>Macadamia BIO Vierge</t>
  </si>
  <si>
    <t>Oléïne de karité Vierge</t>
  </si>
  <si>
    <t>Onagre BIO Vierge</t>
  </si>
  <si>
    <t>Papaye</t>
  </si>
  <si>
    <t>Pépins de Raisin Raffinée</t>
  </si>
  <si>
    <t>Ricin BIO Vierge</t>
  </si>
  <si>
    <t>Sésame BIO Vierge</t>
  </si>
  <si>
    <t>Souchet</t>
  </si>
  <si>
    <t>Macérâts_huileux</t>
  </si>
  <si>
    <t>Aloe vera BIO</t>
  </si>
  <si>
    <t>Arnica BIO</t>
  </si>
  <si>
    <t>Bellis BIO</t>
  </si>
  <si>
    <t>Calendula BIO</t>
  </si>
  <si>
    <t>Carotte BIO</t>
  </si>
  <si>
    <t>Gardenia des Incas</t>
  </si>
  <si>
    <t>Millepertuis BIO</t>
  </si>
  <si>
    <t>Monoï BIO</t>
  </si>
  <si>
    <t>Dosettes_Berlingots</t>
  </si>
  <si>
    <t>Beurre de Murumuru</t>
  </si>
  <si>
    <t>Beurre de Tucuma</t>
  </si>
  <si>
    <t>Crème de douche Nénuphar et Riz violet</t>
  </si>
  <si>
    <t>Gel douche Jardin aquatique</t>
  </si>
  <si>
    <t>Huile végétale d Abricot BIO</t>
  </si>
  <si>
    <t>Huile végétale de Cassis</t>
  </si>
  <si>
    <t>Huile végétale de Papaye</t>
  </si>
  <si>
    <t>Huile végétale de Souchet</t>
  </si>
  <si>
    <t xml:space="preserve">Macérât huileux d Aloe vera BIO </t>
  </si>
  <si>
    <t>Beurres_végétaux</t>
  </si>
  <si>
    <t>Beurre de Karité</t>
  </si>
  <si>
    <t>Beurre de Karité brut BIO</t>
  </si>
  <si>
    <t>Hydrolats_aromatiques_purs_et_concentrés</t>
  </si>
  <si>
    <t xml:space="preserve">Bleuet BIO </t>
  </si>
  <si>
    <t xml:space="preserve">Cassis BIO </t>
  </si>
  <si>
    <t>Romarin à verbénone BIO</t>
  </si>
  <si>
    <t xml:space="preserve">Ylang Ylang BIO </t>
  </si>
  <si>
    <t>Argiles_naturelles_séchées_au_soleil</t>
  </si>
  <si>
    <t>Argile Blanche surfine kaolin</t>
  </si>
  <si>
    <t>Argile Jaune surfine illite</t>
  </si>
  <si>
    <t>Argile Rose surfine illite et kaolin</t>
  </si>
  <si>
    <t>Argile Violette surfine</t>
  </si>
  <si>
    <t>Exfoliants_végétaux</t>
  </si>
  <si>
    <t>Noyaux d Olive en poudre</t>
  </si>
  <si>
    <t>Perles de Jojoba bleues</t>
  </si>
  <si>
    <t>Pulpe de noix de Coco du Pacifique BIO</t>
  </si>
  <si>
    <t>Rose musquée du Chili BIO en poudre</t>
  </si>
  <si>
    <t>Sels</t>
  </si>
  <si>
    <t>Sel d Epsom</t>
  </si>
  <si>
    <t>Sel de la Mer Morte</t>
  </si>
  <si>
    <t>Extraits_de_plantes_secs_et_alcooliques</t>
  </si>
  <si>
    <t>Amidon de maïs BIO</t>
  </si>
  <si>
    <t>Bardane en poudre</t>
  </si>
  <si>
    <t>Racines d Iris en poudre</t>
  </si>
  <si>
    <t>Réglisse en poudre</t>
  </si>
  <si>
    <t>Tépezcohuite en poudre</t>
  </si>
  <si>
    <t>Colorations_et_shampooings_végétaux</t>
  </si>
  <si>
    <t>Brou de Noix en poudre</t>
  </si>
  <si>
    <t>Henné d Egypte en poudre</t>
  </si>
  <si>
    <t>Henné neutre en poudre</t>
  </si>
  <si>
    <t>Extraits_secs_de_fruits</t>
  </si>
  <si>
    <t>Anis étoilé BIO en poudre</t>
  </si>
  <si>
    <t>Cranberry en poudre</t>
  </si>
  <si>
    <t>Gousses de vanille Bourbon BIO</t>
  </si>
  <si>
    <t>Myrtille en poudre</t>
  </si>
  <si>
    <t>Extraits_concentrés_de_plantes</t>
  </si>
  <si>
    <t>Concombre frais BIO</t>
  </si>
  <si>
    <t>Fleurs d Edelweiss BIO</t>
  </si>
  <si>
    <t>Fleurs de Cerisier</t>
  </si>
  <si>
    <t>Orchidée royale BIO</t>
  </si>
  <si>
    <t>Actifs_cosmétiques</t>
  </si>
  <si>
    <t xml:space="preserve">Algo zinc </t>
  </si>
  <si>
    <t xml:space="preserve">Allantoïne </t>
  </si>
  <si>
    <t xml:space="preserve">Aosaïne </t>
  </si>
  <si>
    <t xml:space="preserve">Bio remodelant </t>
  </si>
  <si>
    <t xml:space="preserve">Bisabolol végétal </t>
  </si>
  <si>
    <t xml:space="preserve">Caféine </t>
  </si>
  <si>
    <t xml:space="preserve">Complexe hydratation intense </t>
  </si>
  <si>
    <t xml:space="preserve">Cristaux de Menthol </t>
  </si>
  <si>
    <t xml:space="preserve">Oxyde de Zinc </t>
  </si>
  <si>
    <t xml:space="preserve">Phytokératine </t>
  </si>
  <si>
    <t>Pierre d Alun en poudre</t>
  </si>
  <si>
    <t xml:space="preserve">Silicone végétal </t>
  </si>
  <si>
    <t>Extraits_aromatiques_naturels</t>
  </si>
  <si>
    <t xml:space="preserve">Abricot </t>
  </si>
  <si>
    <t xml:space="preserve">Châtaigne </t>
  </si>
  <si>
    <t xml:space="preserve">Framboise BIO </t>
  </si>
  <si>
    <t xml:space="preserve">Grenade BIO </t>
  </si>
  <si>
    <t xml:space="preserve">Papaye </t>
  </si>
  <si>
    <t>Fragrances_cosmétiques_naturelles</t>
  </si>
  <si>
    <t xml:space="preserve">Douceur lactée </t>
  </si>
  <si>
    <t xml:space="preserve">Fleur de coton </t>
  </si>
  <si>
    <t xml:space="preserve">Pomme d amour </t>
  </si>
  <si>
    <t>Gommes_végétales</t>
  </si>
  <si>
    <t xml:space="preserve">Gomme agar agar </t>
  </si>
  <si>
    <t xml:space="preserve">Gomme d‘acacia </t>
  </si>
  <si>
    <t xml:space="preserve">Gomme guar BIO </t>
  </si>
  <si>
    <t>Cires</t>
  </si>
  <si>
    <t xml:space="preserve">Cera bellina </t>
  </si>
  <si>
    <t xml:space="preserve">Cire d abeille blanche </t>
  </si>
  <si>
    <t xml:space="preserve">Cire de riz </t>
  </si>
  <si>
    <t>Cire de soja</t>
  </si>
  <si>
    <t>Emulsifiants</t>
  </si>
  <si>
    <t xml:space="preserve">Cire émulsifiante N°1 </t>
  </si>
  <si>
    <t xml:space="preserve">Olivem 1000 </t>
  </si>
  <si>
    <t>Colorants_naturels_mats_et_brillants</t>
  </si>
  <si>
    <t>Caramel BIO en poudre</t>
  </si>
  <si>
    <t xml:space="preserve">Chlorophylle en poudre </t>
  </si>
  <si>
    <t>Jus de Betterave BIO</t>
  </si>
  <si>
    <t>Autres_ingrédients_cosmétiques</t>
  </si>
  <si>
    <t xml:space="preserve">Acide citrique </t>
  </si>
  <si>
    <t xml:space="preserve">Caprylis </t>
  </si>
  <si>
    <t xml:space="preserve">Glycérine végétale </t>
  </si>
  <si>
    <t>Dispersants_et_supports_naturels</t>
  </si>
  <si>
    <t>Disper à base d alcool</t>
  </si>
  <si>
    <t>Pastilles neutres BIO</t>
  </si>
  <si>
    <t>Solubol à base de glycérine</t>
  </si>
  <si>
    <t>Tensioactifs</t>
  </si>
  <si>
    <t xml:space="preserve">Base tensioactif Consistance </t>
  </si>
  <si>
    <t xml:space="preserve">Douceur de Coco </t>
  </si>
  <si>
    <t xml:space="preserve">Mousse de Sucre </t>
  </si>
  <si>
    <t xml:space="preserve">Sodium Coco sulfate </t>
  </si>
  <si>
    <t xml:space="preserve">Tensioactif SCI </t>
  </si>
  <si>
    <t>Conservateurs_et_anti_oxydants</t>
  </si>
  <si>
    <t>Extrait concentré de pépins de pamplemousse</t>
  </si>
  <si>
    <t>Vitamine E</t>
  </si>
  <si>
    <t>Bases_savon_Melt_et_Pour</t>
  </si>
  <si>
    <t>Base Melt et Pour lait chèvre</t>
  </si>
  <si>
    <t>Base Melt et Pour transparente</t>
  </si>
  <si>
    <t>Moules_à_savons_et_bougies</t>
  </si>
  <si>
    <t xml:space="preserve">Moule plastique Grenouille </t>
  </si>
  <si>
    <t xml:space="preserve">Moule silicone Coeur </t>
  </si>
  <si>
    <t xml:space="preserve">Moule silicone Rond </t>
  </si>
  <si>
    <t>Matériel_à_bougies</t>
  </si>
  <si>
    <t>Cire de Soja</t>
  </si>
  <si>
    <t>Kit mèche de coton et supports métalliques</t>
  </si>
  <si>
    <t>Verre à bougie</t>
  </si>
  <si>
    <t>Bases_neutres</t>
  </si>
  <si>
    <t>Base lavante douce BIO</t>
  </si>
  <si>
    <t>Gel d Aloe vera BIO</t>
  </si>
  <si>
    <t>Soins_d’Ailleurs</t>
  </si>
  <si>
    <t xml:space="preserve">Savon d Alep 20 pc </t>
  </si>
  <si>
    <t>Savon d Alep 40 pc Laurier BIO</t>
  </si>
  <si>
    <t>Savon lait d ânesse 40 pc Douceur BIO</t>
  </si>
  <si>
    <t>Matériel_de_dosage</t>
  </si>
  <si>
    <t>Eprouvette graduée</t>
  </si>
  <si>
    <t>Lot de 10 pipettes graduées 2 ml</t>
  </si>
  <si>
    <t>Lot de 2 cuillères doseuses en plastique 0.05 ml et 0.5 ml</t>
  </si>
  <si>
    <t>Matériel_de_préparation_des_ingrédients_et_de_transfert</t>
  </si>
  <si>
    <t>Entonnoir à poudre et liquides visqueux</t>
  </si>
  <si>
    <t>Lot de 10 pipettes plastique 3 ml à tige longue</t>
  </si>
  <si>
    <t>Lot de 2 coupelles de pesée en inox</t>
  </si>
  <si>
    <t xml:space="preserve">Lot de 2 mini spatules Maryse </t>
  </si>
  <si>
    <t>Mortier et pilon en céramique</t>
  </si>
  <si>
    <t>Petit entonnoir</t>
  </si>
  <si>
    <t>Pipette graduée et tube de transfert</t>
  </si>
  <si>
    <t>Spatule en inox</t>
  </si>
  <si>
    <t>Matériel_de_fabrication_cosmétique_et_de_nettoyage</t>
  </si>
  <si>
    <t>Bol en inox avec bec verseur</t>
  </si>
  <si>
    <t>Etiquettes vierges format petit flacon</t>
  </si>
  <si>
    <t>Etiquettes vierges rondes</t>
  </si>
  <si>
    <t>Mini fouet manuel</t>
  </si>
  <si>
    <t>Mousseur émulsionneur à piles Aroma Zone</t>
  </si>
  <si>
    <t>Equipement_de_protection_et_d’hygiène</t>
  </si>
  <si>
    <t>Lot de paires de gants</t>
  </si>
  <si>
    <t>Lot hygiène blouse et charlottes et gants et masque</t>
  </si>
  <si>
    <t>Lunettes de protection</t>
  </si>
  <si>
    <t>Flacons_vides_et_pompes</t>
  </si>
  <si>
    <t>Flacon plastique translucide service PERLE</t>
  </si>
  <si>
    <t>Flacons verre ambré</t>
  </si>
  <si>
    <t>Tubes plastique translucide Tottle</t>
  </si>
  <si>
    <t>Pots_vides</t>
  </si>
  <si>
    <t>Pot plastique translucide</t>
  </si>
  <si>
    <t>Pot verre bleu</t>
  </si>
  <si>
    <t>Contenants_maquillage_vides</t>
  </si>
  <si>
    <t>Etui à rouge à lèvres</t>
  </si>
  <si>
    <t>Flaconnette gloss classique capot noir</t>
  </si>
  <si>
    <t xml:space="preserve">Houppette grand format </t>
  </si>
  <si>
    <t xml:space="preserve">Tube baume à lèvres </t>
  </si>
  <si>
    <t xml:space="preserve">Tube gloss arabesque Aroma Zone </t>
  </si>
  <si>
    <t>Flaconnages_vides_spécifiques</t>
  </si>
  <si>
    <t xml:space="preserve">Flacon doseur pour dentifrice </t>
  </si>
  <si>
    <t>Flacon mousseur foamer</t>
  </si>
  <si>
    <t>Roll on PET transparent</t>
  </si>
  <si>
    <t>Roll on plastique blanc</t>
  </si>
  <si>
    <t>Roll on verre ambré à bille acier</t>
  </si>
  <si>
    <t xml:space="preserve">Tube à essai verre transparent et capsule alu </t>
  </si>
  <si>
    <t>Emul’gels_certifiés_BIO</t>
  </si>
  <si>
    <t>Galbe et silhouette</t>
  </si>
  <si>
    <t>Jambes légères</t>
  </si>
  <si>
    <t>Baumes_fondants_BIO_certifiés_au_Karité</t>
  </si>
  <si>
    <t xml:space="preserve">Immortelle </t>
  </si>
  <si>
    <t xml:space="preserve">Rose </t>
  </si>
  <si>
    <t>Ylang Ylang Coco</t>
  </si>
  <si>
    <t>Huiles_de_massage_certifiés_BIO</t>
  </si>
  <si>
    <t>Apaisante</t>
  </si>
  <si>
    <t>Aphrodisiaque</t>
  </si>
  <si>
    <t>Musculaire</t>
  </si>
  <si>
    <t>Réconfortante</t>
  </si>
  <si>
    <t>Relaxante</t>
  </si>
  <si>
    <t>Respiratoire</t>
  </si>
  <si>
    <t>Savons_doux_végétaux_certifiés_BIO</t>
  </si>
  <si>
    <t>Purifiant</t>
  </si>
  <si>
    <t>Régénérant</t>
  </si>
  <si>
    <t>Revitalisant</t>
  </si>
  <si>
    <t>Ultra doux</t>
  </si>
  <si>
    <t>Baumes_à_lèvres_certifiés_BIO</t>
  </si>
  <si>
    <t>Abricot</t>
  </si>
  <si>
    <t>Caramel</t>
  </si>
  <si>
    <t>Coco</t>
  </si>
  <si>
    <t>Framboise</t>
  </si>
  <si>
    <t>Myrtille</t>
  </si>
  <si>
    <t>Rose</t>
  </si>
  <si>
    <t>Gels_douche_certifiés_BIO</t>
  </si>
  <si>
    <t>Fleurs du Verger</t>
  </si>
  <si>
    <t>Pomme de Reinette</t>
  </si>
  <si>
    <t>Eco_Recharges</t>
  </si>
  <si>
    <t>Autres_ingrédients_alimentaires</t>
  </si>
  <si>
    <t>Alcool 70 ou 90</t>
  </si>
  <si>
    <t>Eau minérale</t>
  </si>
  <si>
    <t>Miel</t>
  </si>
  <si>
    <t>Réf</t>
  </si>
  <si>
    <t>Type</t>
  </si>
  <si>
    <t>Produit</t>
  </si>
  <si>
    <t>Quantité</t>
  </si>
  <si>
    <t>g/ml</t>
  </si>
  <si>
    <t>Prix</t>
  </si>
  <si>
    <t>N°</t>
  </si>
  <si>
    <t>Types</t>
  </si>
  <si>
    <t>Début</t>
  </si>
  <si>
    <t>Fin</t>
  </si>
  <si>
    <t>Nb</t>
  </si>
  <si>
    <t>Liste</t>
  </si>
  <si>
    <t>Database</t>
  </si>
  <si>
    <t>Tri</t>
  </si>
  <si>
    <t>Générer</t>
  </si>
  <si>
    <t>Somme</t>
  </si>
  <si>
    <t>Produit :</t>
  </si>
  <si>
    <t>Ingrédients</t>
  </si>
  <si>
    <t>%</t>
  </si>
  <si>
    <t>Balance</t>
  </si>
  <si>
    <t>Eprouvette</t>
  </si>
  <si>
    <t>Requis</t>
  </si>
  <si>
    <t>Qté</t>
  </si>
  <si>
    <t>Total</t>
  </si>
  <si>
    <t>Requis (mL ou g)</t>
  </si>
  <si>
    <t>Dispo (mL ou g)</t>
  </si>
  <si>
    <t>Prix par recette</t>
  </si>
  <si>
    <t>Nombres d'utilisation</t>
  </si>
  <si>
    <t>Calcul gouttes</t>
  </si>
  <si>
    <t>mL</t>
  </si>
  <si>
    <t>gouttes</t>
  </si>
  <si>
    <t>Conversion</t>
  </si>
  <si>
    <t>Masse =</t>
  </si>
  <si>
    <t>Densité x Volume</t>
  </si>
  <si>
    <t>Recette</t>
  </si>
  <si>
    <t xml:space="preserve"> </t>
  </si>
  <si>
    <t xml:space="preserve">  </t>
  </si>
  <si>
    <t>Stock</t>
  </si>
  <si>
    <t>Inventaire</t>
  </si>
  <si>
    <t>A acheter</t>
  </si>
  <si>
    <t>Nouveau</t>
  </si>
  <si>
    <t>Ajouter</t>
  </si>
  <si>
    <t>Réinitialiser</t>
  </si>
  <si>
    <t>Produits</t>
  </si>
  <si>
    <t>Quantité requise</t>
  </si>
  <si>
    <t>Recettes</t>
  </si>
  <si>
    <t>Ref</t>
  </si>
  <si>
    <t>Quantité Requise</t>
  </si>
  <si>
    <t>Commande</t>
  </si>
  <si>
    <t>Calcul de la commande</t>
  </si>
  <si>
    <t>Nouvelle Comparaison</t>
  </si>
  <si>
    <t>Recalcul des prix</t>
  </si>
  <si>
    <t>Trier</t>
  </si>
  <si>
    <t>Calculer Total</t>
  </si>
  <si>
    <t>Sommaire</t>
  </si>
  <si>
    <t>Nouveau Sommaire</t>
  </si>
  <si>
    <t>Supprimer</t>
  </si>
  <si>
    <t>Nouvelle Recette</t>
  </si>
  <si>
    <t>4 Total</t>
  </si>
  <si>
    <t>5 Commande</t>
  </si>
  <si>
    <t>6 Database</t>
  </si>
  <si>
    <t>7 Inventaire</t>
  </si>
  <si>
    <t>8 Template</t>
  </si>
  <si>
    <t>Total avec ustensiles</t>
  </si>
  <si>
    <t>Recette 1</t>
  </si>
  <si>
    <t>Recette 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</si>
</sst>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%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0" xfId="0"/>
    <xf numFmtId="0" fontId="0" fillId="0" borderId="0" xfId="0" applyNumberFormat="1"/>
    <xf numFmtId="44" fontId="0" fillId="0" borderId="0" xfId="1" applyFont="1"/>
    <xf numFmtId="1" fontId="0" fillId="0" borderId="0" xfId="0" applyNumberFormat="1"/>
    <xf numFmtId="1" fontId="0" fillId="0" borderId="0" xfId="0" applyNumberFormat="1" applyAlignment="1">
      <alignment horizontal="left"/>
    </xf>
    <xf numFmtId="0" fontId="0" fillId="0" borderId="0" xfId="0"/>
    <xf numFmtId="9" fontId="0" fillId="0" borderId="4" xfId="2" applyFont="1" applyBorder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44" fontId="0" fillId="0" borderId="0" xfId="1" applyFont="1" applyBorder="1" applyAlignment="1">
      <alignment horizontal="right"/>
    </xf>
    <xf numFmtId="0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Border="1" applyAlignment="1">
      <alignment horizontal="center"/>
    </xf>
    <xf numFmtId="0" fontId="0" fillId="0" borderId="0" xfId="1" applyNumberFormat="1" applyFont="1" applyBorder="1" applyAlignment="1">
      <alignment horizontal="right"/>
    </xf>
    <xf numFmtId="0" fontId="0" fillId="0" borderId="0" xfId="0" applyBorder="1"/>
    <xf numFmtId="0" fontId="0" fillId="0" borderId="1" xfId="1" applyNumberFormat="1" applyFont="1" applyBorder="1" applyAlignment="1">
      <alignment horizontal="right"/>
    </xf>
    <xf numFmtId="44" fontId="0" fillId="0" borderId="1" xfId="1" applyFont="1" applyBorder="1" applyAlignment="1">
      <alignment horizontal="right"/>
    </xf>
    <xf numFmtId="0" fontId="0" fillId="0" borderId="1" xfId="0" applyNumberFormat="1" applyBorder="1" applyAlignment="1">
      <alignment horizontal="center"/>
    </xf>
    <xf numFmtId="44" fontId="0" fillId="0" borderId="0" xfId="1" applyFont="1"/>
    <xf numFmtId="0" fontId="0" fillId="0" borderId="5" xfId="0" applyBorder="1" applyAlignment="1"/>
    <xf numFmtId="0" fontId="0" fillId="0" borderId="1" xfId="0" applyBorder="1" applyAlignment="1"/>
    <xf numFmtId="0" fontId="0" fillId="0" borderId="5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5" xfId="0" applyBorder="1" applyAlignment="1">
      <alignment horizontal="left" wrapText="1"/>
    </xf>
    <xf numFmtId="0" fontId="0" fillId="0" borderId="5" xfId="0" applyBorder="1" applyAlignment="1">
      <alignment horizontal="right" wrapText="1"/>
    </xf>
    <xf numFmtId="0" fontId="0" fillId="0" borderId="5" xfId="0" applyBorder="1" applyAlignment="1">
      <alignment horizontal="center" wrapText="1"/>
    </xf>
    <xf numFmtId="0" fontId="0" fillId="0" borderId="8" xfId="0" applyFill="1" applyBorder="1" applyAlignment="1">
      <alignment wrapText="1"/>
    </xf>
    <xf numFmtId="0" fontId="0" fillId="0" borderId="11" xfId="0" applyBorder="1" applyAlignment="1">
      <alignment wrapText="1"/>
    </xf>
    <xf numFmtId="44" fontId="0" fillId="0" borderId="6" xfId="1" applyFont="1" applyBorder="1" applyAlignment="1">
      <alignment wrapText="1"/>
    </xf>
    <xf numFmtId="0" fontId="0" fillId="0" borderId="6" xfId="0" applyBorder="1" applyAlignment="1">
      <alignment wrapText="1"/>
    </xf>
    <xf numFmtId="0" fontId="0" fillId="0" borderId="9" xfId="0" applyBorder="1" applyAlignment="1">
      <alignment wrapText="1"/>
    </xf>
    <xf numFmtId="44" fontId="0" fillId="0" borderId="10" xfId="1" applyFont="1" applyBorder="1"/>
    <xf numFmtId="0" fontId="0" fillId="0" borderId="12" xfId="0" applyBorder="1"/>
    <xf numFmtId="0" fontId="0" fillId="0" borderId="0" xfId="1" applyNumberFormat="1" applyFont="1" applyBorder="1"/>
    <xf numFmtId="1" fontId="0" fillId="0" borderId="10" xfId="0" applyNumberFormat="1" applyBorder="1"/>
    <xf numFmtId="0" fontId="0" fillId="0" borderId="13" xfId="0" applyBorder="1"/>
    <xf numFmtId="0" fontId="0" fillId="0" borderId="14" xfId="0" applyFont="1" applyBorder="1"/>
    <xf numFmtId="0" fontId="0" fillId="0" borderId="14" xfId="0" applyNumberFormat="1" applyBorder="1"/>
    <xf numFmtId="0" fontId="0" fillId="0" borderId="15" xfId="0" applyBorder="1"/>
    <xf numFmtId="0" fontId="0" fillId="0" borderId="16" xfId="0" applyBorder="1"/>
    <xf numFmtId="0" fontId="0" fillId="0" borderId="2" xfId="0" applyFont="1" applyBorder="1"/>
    <xf numFmtId="0" fontId="0" fillId="0" borderId="2" xfId="0" applyNumberFormat="1" applyBorder="1"/>
    <xf numFmtId="0" fontId="0" fillId="0" borderId="3" xfId="0" applyBorder="1"/>
    <xf numFmtId="0" fontId="0" fillId="0" borderId="5" xfId="0" applyBorder="1"/>
    <xf numFmtId="164" fontId="0" fillId="0" borderId="7" xfId="0" applyNumberFormat="1" applyBorder="1"/>
    <xf numFmtId="0" fontId="0" fillId="0" borderId="5" xfId="0" applyBorder="1" applyAlignment="1">
      <alignment horizontal="left"/>
    </xf>
    <xf numFmtId="0" fontId="0" fillId="0" borderId="5" xfId="0" applyBorder="1" applyAlignment="1">
      <alignment horizontal="right"/>
    </xf>
    <xf numFmtId="0" fontId="0" fillId="0" borderId="5" xfId="0" applyBorder="1" applyAlignment="1">
      <alignment horizontal="center"/>
    </xf>
    <xf numFmtId="44" fontId="0" fillId="0" borderId="5" xfId="0" applyNumberFormat="1" applyBorder="1"/>
    <xf numFmtId="0" fontId="0" fillId="0" borderId="17" xfId="0" applyBorder="1"/>
    <xf numFmtId="44" fontId="0" fillId="0" borderId="5" xfId="1" applyFont="1" applyBorder="1"/>
    <xf numFmtId="1" fontId="0" fillId="0" borderId="8" xfId="0" applyNumberFormat="1" applyBorder="1"/>
    <xf numFmtId="0" fontId="0" fillId="0" borderId="0" xfId="0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" xfId="0" applyBorder="1" applyAlignment="1">
      <alignment horizontal="left" wrapText="1"/>
    </xf>
    <xf numFmtId="0" fontId="0" fillId="0" borderId="2" xfId="0" applyBorder="1" applyAlignment="1">
      <alignment horizontal="right" wrapText="1"/>
    </xf>
    <xf numFmtId="0" fontId="0" fillId="0" borderId="2" xfId="0" applyBorder="1" applyAlignment="1">
      <alignment horizontal="center" wrapText="1"/>
    </xf>
    <xf numFmtId="0" fontId="0" fillId="0" borderId="2" xfId="0" applyFill="1" applyBorder="1" applyAlignment="1">
      <alignment wrapText="1"/>
    </xf>
    <xf numFmtId="0" fontId="0" fillId="0" borderId="0" xfId="0"/>
    <xf numFmtId="0" fontId="0" fillId="0" borderId="2" xfId="0" applyBorder="1"/>
    <xf numFmtId="0" fontId="2" fillId="0" borderId="2" xfId="0" applyFont="1" applyBorder="1"/>
    <xf numFmtId="44" fontId="1" fillId="0" borderId="0" xfId="0" applyNumberFormat="1" applyFont="1"/>
    <xf numFmtId="44" fontId="0" fillId="0" borderId="0" xfId="0" applyNumberFormat="1"/>
    <xf numFmtId="0" fontId="3" fillId="0" borderId="0" xfId="0" applyFont="1"/>
    <xf numFmtId="0" fontId="4" fillId="0" borderId="0" xfId="3"/>
    <xf numFmtId="0" fontId="0" fillId="0" borderId="13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16" xfId="0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7">
    <dxf>
      <alignment horizontal="right" vertical="bottom" textRotation="0" indent="0" relativeIndent="255" justifyLastLine="0" shrinkToFit="0" readingOrder="0"/>
    </dxf>
    <dxf>
      <border outline="0">
        <bottom style="medium">
          <color indexed="64"/>
        </bottom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numFmt numFmtId="1" formatCode="0"/>
      <alignment horizontal="left" vertical="bottom" textRotation="0" wrapText="0" indent="0" relative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rgb="FF9C0006"/>
      </font>
      <fill>
        <patternFill>
          <fgColor indexed="64"/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numFmt numFmtId="34" formatCode="_-* #,##0.00\ &quot;€&quot;_-;\-* #,##0.00\ &quot;€&quot;_-;_-* &quot;-&quot;??\ &quot;€&quot;_-;_-@_-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5" dropStyle="combo" dx="16" fmlaLink="'6 Database'!$V$28" fmlaRange="'6 Database'!$V$23:$V$27" noThreeD="1" sel="2" val="0"/>
</file>

<file path=xl/ctrlProps/ctrlProp2.xml><?xml version="1.0" encoding="utf-8"?>
<formControlPr xmlns="http://schemas.microsoft.com/office/spreadsheetml/2009/9/main" objectType="CheckBox" fmlaLink="B2" lockText="1" noThreeD="1"/>
</file>

<file path=xl/ctrlProps/ctrlProp3.xml><?xml version="1.0" encoding="utf-8"?>
<formControlPr xmlns="http://schemas.microsoft.com/office/spreadsheetml/2009/9/main" objectType="CheckBox" fmlaLink="B3" lockText="1" noThreeD="1"/>
</file>

<file path=xl/ctrlProps/ctrlProp4.xml><?xml version="1.0" encoding="utf-8"?>
<formControlPr xmlns="http://schemas.microsoft.com/office/spreadsheetml/2009/9/main" objectType="CheckBox" fmlaLink="B4" lockText="1" noThreeD="1"/>
</file>

<file path=xl/ctrlProps/ctrlProp5.xml><?xml version="1.0" encoding="utf-8"?>
<formControlPr xmlns="http://schemas.microsoft.com/office/spreadsheetml/2009/9/main" objectType="CheckBox" fmlaLink="B5" lockText="1" noThreeD="1"/>
</file>

<file path=xl/ctrlProps/ctrlProp6.xml><?xml version="1.0" encoding="utf-8"?>
<formControlPr xmlns="http://schemas.microsoft.com/office/spreadsheetml/2009/9/main" objectType="CheckBox" fmlaLink="B6" lockText="1" noThreeD="1"/>
</file>

<file path=xl/ctrlProps/ctrlProp7.xml><?xml version="1.0" encoding="utf-8"?>
<formControlPr xmlns="http://schemas.microsoft.com/office/spreadsheetml/2009/9/main" objectType="CheckBox" fmlaLink="B7" lockText="1" noThreeD="1"/>
</file>

<file path=xl/ctrlProps/ctrlProp8.xml><?xml version="1.0" encoding="utf-8"?>
<formControlPr xmlns="http://schemas.microsoft.com/office/spreadsheetml/2009/9/main" objectType="CheckBox" fmlaLink="B8" lockText="1" noThreeD="1"/>
</file>

<file path=xl/ctrlProps/ctrlProp9.xml><?xml version="1.0" encoding="utf-8"?>
<formControlPr xmlns="http://schemas.microsoft.com/office/spreadsheetml/2009/9/main" objectType="CheckBox" fmlaLink="B9" lockText="1" noThreeD="1"/>
</file>

<file path=xl/ctrlProps/ctrlProp10.xml><?xml version="1.0" encoding="utf-8"?>
<formControlPr xmlns="http://schemas.microsoft.com/office/spreadsheetml/2009/9/main" objectType="CheckBox" fmlaLink="B10" lockText="1" noThreeD="1"/>
</file>

<file path=xl/ctrlProps/ctrlProp11.xml><?xml version="1.0" encoding="utf-8"?>
<formControlPr xmlns="http://schemas.microsoft.com/office/spreadsheetml/2009/9/main" objectType="CheckBox" fmlaLink="B11" lockText="1" noThreeD="1"/>
</file>

<file path=xl/ctrlProps/ctrlProp12.xml><?xml version="1.0" encoding="utf-8"?>
<formControlPr xmlns="http://schemas.microsoft.com/office/spreadsheetml/2009/9/main" objectType="CheckBox" fmlaLink="B12" lockText="1" noThreeD="1"/>
</file>

<file path=xl/ctrlProps/ctrlProp13.xml><?xml version="1.0" encoding="utf-8"?>
<formControlPr xmlns="http://schemas.microsoft.com/office/spreadsheetml/2009/9/main" objectType="CheckBox" fmlaLink="B13" lockText="1" noThreeD="1"/>
</file>

<file path=xl/ctrlProps/ctrlProp14.xml><?xml version="1.0" encoding="utf-8"?>
<formControlPr xmlns="http://schemas.microsoft.com/office/spreadsheetml/2009/9/main" objectType="CheckBox" fmlaLink="B14" lockText="1" noThreeD="1"/>
</file>

<file path=xl/ctrlProps/ctrlProp15.xml><?xml version="1.0" encoding="utf-8"?>
<formControlPr xmlns="http://schemas.microsoft.com/office/spreadsheetml/2009/9/main" objectType="CheckBox" fmlaLink="B15" lockText="1" noThreeD="1"/>
</file>

<file path=xl/ctrlProps/ctrlProp16.xml><?xml version="1.0" encoding="utf-8"?>
<formControlPr xmlns="http://schemas.microsoft.com/office/spreadsheetml/2009/9/main" objectType="CheckBox" fmlaLink="B16" lockText="1" noThreeD="1"/>
</file>

<file path=xl/ctrlProps/ctrlProp17.xml><?xml version="1.0" encoding="utf-8"?>
<formControlPr xmlns="http://schemas.microsoft.com/office/spreadsheetml/2009/9/main" objectType="Drop" dropLines="2" dropStyle="combo" dx="16" fmlaLink="'6 Database'!$V$21" fmlaRange="'6 Database'!$V$19:$V$20" noThreeD="1" val="0"/>
</file>

<file path=xl/ctrlProps/ctrlProp18.xml><?xml version="1.0" encoding="utf-8"?>
<formControlPr xmlns="http://schemas.microsoft.com/office/spreadsheetml/2009/9/main" objectType="Drop" dropLines="5" dropStyle="combo" dx="16" fmlaLink="'6 Database'!$V$17" fmlaRange="'6 Database'!$V$12:$V$16" noThreeD="1" val="0"/>
</file>

<file path=xl/ctrlProps/ctrlProp19.xml><?xml version="1.0" encoding="utf-8"?>
<formControlPr xmlns="http://schemas.microsoft.com/office/spreadsheetml/2009/9/main" objectType="Drop" dropLines="2" dropStyle="combo" dx="16" fmlaLink="$V$4" fmlaRange="$V$2:$V$3" noThreeD="1" val="0"/>
</file>

<file path=xl/ctrlProps/ctrlProp20.xml><?xml version="1.0" encoding="utf-8"?>
<formControlPr xmlns="http://schemas.microsoft.com/office/spreadsheetml/2009/9/main" objectType="Drop" dropLines="3" dropStyle="combo" dx="16" fmlaLink="'6 Database'!$V$10" fmlaRange="'6 Database'!$V$7:$V$9" noThreeD="1" sel="3" val="0"/>
</file>

<file path=xl/tables/table1.xml><?xml version="1.0" encoding="utf-8"?>
<table xmlns="http://schemas.openxmlformats.org/spreadsheetml/2006/main" id="4" name="Table4" displayName="Table4" ref="A2:K1001" totalsRowCount="1">
  <autoFilter ref="A2:K1000"/>
  <tableColumns count="11">
    <tableColumn id="1" name="Recettes" totalsRowLabel="Total"/>
    <tableColumn id="2" name="Types"/>
    <tableColumn id="3" name="Ref"/>
    <tableColumn id="4" name="Produits"/>
    <tableColumn id="5" name="Quantité Requise"/>
    <tableColumn id="6" name="Quantité"/>
    <tableColumn id="7" name="g/ml"/>
    <tableColumn id="8" name="Prix" totalsRowDxfId="16"/>
    <tableColumn id="9" name="Qté"/>
    <tableColumn id="10" name="Stock" totalsRowFunction="count"/>
    <tableColumn id="11" name="Total" totalsRowFunction="sum" totalsRowDxfId="15">
      <calculatedColumnFormula>Table4[[#This Row],[Qté]]*Table4[[#This Row],[Prix]]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A2:J1001" totalsRowCount="1">
  <autoFilter ref="A2:J1000"/>
  <sortState ref="A3:J1000">
    <sortCondition ref="B2:B1000"/>
  </sortState>
  <tableColumns count="10">
    <tableColumn id="1" name="Types" totalsRowLabel="Total"/>
    <tableColumn id="2" name="Réf"/>
    <tableColumn id="3" name="Produits"/>
    <tableColumn id="4" name="Quantité requise"/>
    <tableColumn id="5" name="Quantité"/>
    <tableColumn id="6" name="g/ml"/>
    <tableColumn id="7" name="Prix"/>
    <tableColumn id="8" name="Qté"/>
    <tableColumn id="9" name="Stock" totalsRowFunction="count"/>
    <tableColumn id="10" name="Total" totalsRowFunction="sum" dataDxfId="8" totalsRowDxfId="7">
      <calculatedColumnFormula>IF(Table3[[#This Row],[Stock]]="A acheter",Table3[[#This Row],[Prix]]*Table3[[#This Row],[Qté]],0)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G322" totalsRowShown="0" headerRowBorderDxfId="6">
  <autoFilter ref="A1:G322"/>
  <sortState ref="A2:G957">
    <sortCondition ref="G1:G957"/>
  </sortState>
  <tableColumns count="7">
    <tableColumn id="1" name="Réf" dataDxfId="5"/>
    <tableColumn id="2" name="Type"/>
    <tableColumn id="3" name="Produit"/>
    <tableColumn id="4" name="Quantité" dataDxfId="4"/>
    <tableColumn id="5" name="g/ml"/>
    <tableColumn id="6" name="Prix" dataDxfId="3"/>
    <tableColumn id="7" name="N°" dataDxfId="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2:M1000" totalsRowShown="0" headerRowBorderDxfId="1">
  <autoFilter ref="A2:M1000"/>
  <tableColumns count="13">
    <tableColumn id="1" name="Réf"/>
    <tableColumn id="2" name="Types"/>
    <tableColumn id="3" name="Ingrédients"/>
    <tableColumn id="4" name="%"/>
    <tableColumn id="5" name=" "/>
    <tableColumn id="6" name="  "/>
    <tableColumn id="7" name="Requis"/>
    <tableColumn id="8" name="Quantité"/>
    <tableColumn id="9" name="g/ml" dataDxfId="0"/>
    <tableColumn id="10" name="Prix"/>
    <tableColumn id="11" name="Qté"/>
    <tableColumn id="12" name="Stock"/>
    <tableColumn id="13" name="Total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8">
    <tabColor theme="0"/>
  </sheetPr>
  <dimension ref="A2:E300"/>
  <sheetViews>
    <sheetView showGridLines="0" tabSelected="1" workbookViewId="0">
      <selection activeCell="A11" sqref="A11"/>
    </sheetView>
  </sheetViews>
  <sheetFormatPr baseColWidth="10" defaultColWidth="11.42578125" defaultRowHeight="15"/>
  <cols>
    <col min="1" max="1" width="30" customWidth="1"/>
    <col min="2" max="2" width="29.28515625" style="68" customWidth="1"/>
    <col min="3" max="3" width="12.28515625" customWidth="1"/>
    <col min="4" max="4" width="30.42578125" bestFit="1" customWidth="1"/>
  </cols>
  <sheetData>
    <row r="2" spans="1:5">
      <c r="A2" s="69" t="s">
        <v>370</v>
      </c>
      <c r="B2" s="68" t="b">
        <v>0</v>
      </c>
      <c r="D2" s="63"/>
      <c r="E2" s="22"/>
    </row>
    <row r="3" spans="1:5">
      <c r="A3" s="69" t="s">
        <v>371</v>
      </c>
      <c r="B3" s="68" t="b">
        <v>0</v>
      </c>
      <c r="D3" s="63"/>
      <c r="E3" s="63"/>
    </row>
    <row r="4" spans="1:5">
      <c r="A4" s="69" t="s">
        <v>372</v>
      </c>
      <c r="B4" s="68" t="b">
        <v>0</v>
      </c>
      <c r="D4" s="63"/>
      <c r="E4" s="63"/>
    </row>
    <row r="5" spans="1:5">
      <c r="A5" s="69" t="s">
        <v>373</v>
      </c>
      <c r="B5" s="68" t="b">
        <v>0</v>
      </c>
      <c r="D5" s="63"/>
      <c r="E5" s="63"/>
    </row>
    <row r="6" spans="1:5">
      <c r="A6" s="69" t="s">
        <v>374</v>
      </c>
      <c r="B6" s="68" t="b">
        <v>0</v>
      </c>
      <c r="D6" s="63"/>
      <c r="E6" s="22"/>
    </row>
    <row r="7" spans="1:5">
      <c r="A7" s="69" t="s">
        <v>376</v>
      </c>
      <c r="B7" s="68" t="b">
        <v>0</v>
      </c>
      <c r="D7" s="63"/>
      <c r="E7" s="63"/>
    </row>
    <row r="8" spans="1:5">
      <c r="A8" s="69" t="s">
        <v>377</v>
      </c>
      <c r="B8" s="68" t="b">
        <v>0</v>
      </c>
      <c r="D8" s="63"/>
      <c r="E8" s="63"/>
    </row>
    <row r="9" spans="1:5">
      <c r="A9" s="69"/>
      <c r="B9" s="68" t="b">
        <v>0</v>
      </c>
      <c r="D9" s="63"/>
      <c r="E9" s="63"/>
    </row>
    <row r="10" spans="1:5">
      <c r="A10" s="69"/>
      <c r="B10" s="68" t="b">
        <v>0</v>
      </c>
      <c r="D10" s="63"/>
      <c r="E10" s="63"/>
    </row>
    <row r="11" spans="1:5">
      <c r="A11" s="69"/>
      <c r="B11" s="68" t="b">
        <v>0</v>
      </c>
      <c r="D11" s="63"/>
      <c r="E11" s="22"/>
    </row>
    <row r="12" spans="1:5">
      <c r="A12" s="69"/>
      <c r="B12" s="68" t="b">
        <v>0</v>
      </c>
      <c r="D12" s="63"/>
      <c r="E12" s="63"/>
    </row>
    <row r="13" spans="1:5">
      <c r="A13" s="69"/>
      <c r="B13" s="68" t="b">
        <v>0</v>
      </c>
      <c r="D13" s="63"/>
      <c r="E13" s="63"/>
    </row>
    <row r="14" spans="1:5">
      <c r="A14" s="69"/>
      <c r="B14" s="68" t="b">
        <v>0</v>
      </c>
      <c r="D14" s="63"/>
      <c r="E14" s="63"/>
    </row>
    <row r="15" spans="1:5">
      <c r="A15" s="69"/>
      <c r="B15" s="68" t="b">
        <v>0</v>
      </c>
      <c r="D15" s="63"/>
      <c r="E15" s="22"/>
    </row>
    <row r="16" spans="1:5">
      <c r="A16" s="69"/>
      <c r="B16" s="68" t="b">
        <v>0</v>
      </c>
      <c r="D16" s="63"/>
      <c r="E16" s="63"/>
    </row>
    <row r="17" spans="2:5">
      <c r="B17" s="68" t="b">
        <v>0</v>
      </c>
      <c r="D17" s="63"/>
      <c r="E17" s="63"/>
    </row>
    <row r="18" spans="2:5">
      <c r="B18" s="68" t="b">
        <v>0</v>
      </c>
      <c r="D18" s="63"/>
      <c r="E18" s="63"/>
    </row>
    <row r="19" spans="2:5">
      <c r="B19" s="68" t="b">
        <v>0</v>
      </c>
    </row>
    <row r="20" spans="2:5">
      <c r="B20" s="68" t="b">
        <v>0</v>
      </c>
    </row>
    <row r="21" spans="2:5">
      <c r="B21" s="68" t="b">
        <v>0</v>
      </c>
    </row>
    <row r="22" spans="2:5">
      <c r="B22" s="68" t="b">
        <v>0</v>
      </c>
    </row>
    <row r="23" spans="2:5">
      <c r="B23" s="68" t="b">
        <v>0</v>
      </c>
    </row>
    <row r="24" spans="2:5">
      <c r="B24" s="68" t="b">
        <v>0</v>
      </c>
    </row>
    <row r="25" spans="2:5">
      <c r="B25" s="68" t="b">
        <v>0</v>
      </c>
    </row>
    <row r="26" spans="2:5">
      <c r="B26" s="68" t="b">
        <v>0</v>
      </c>
    </row>
    <row r="27" spans="2:5">
      <c r="B27" s="68" t="b">
        <v>0</v>
      </c>
    </row>
    <row r="28" spans="2:5">
      <c r="B28" s="68" t="b">
        <v>0</v>
      </c>
    </row>
    <row r="29" spans="2:5">
      <c r="B29" s="68" t="b">
        <v>0</v>
      </c>
    </row>
    <row r="30" spans="2:5">
      <c r="B30" s="68" t="b">
        <v>0</v>
      </c>
    </row>
    <row r="31" spans="2:5">
      <c r="B31" s="68" t="b">
        <v>0</v>
      </c>
    </row>
    <row r="32" spans="2:5">
      <c r="B32" s="68" t="b">
        <v>0</v>
      </c>
    </row>
    <row r="33" spans="2:2">
      <c r="B33" s="68" t="b">
        <v>0</v>
      </c>
    </row>
    <row r="34" spans="2:2">
      <c r="B34" s="68" t="b">
        <v>0</v>
      </c>
    </row>
    <row r="35" spans="2:2">
      <c r="B35" s="68" t="b">
        <v>0</v>
      </c>
    </row>
    <row r="36" spans="2:2">
      <c r="B36" s="68" t="b">
        <v>0</v>
      </c>
    </row>
    <row r="37" spans="2:2">
      <c r="B37" s="68" t="b">
        <v>0</v>
      </c>
    </row>
    <row r="38" spans="2:2">
      <c r="B38" s="68" t="b">
        <v>0</v>
      </c>
    </row>
    <row r="39" spans="2:2">
      <c r="B39" s="68" t="b">
        <v>0</v>
      </c>
    </row>
    <row r="40" spans="2:2">
      <c r="B40" s="68" t="b">
        <v>0</v>
      </c>
    </row>
    <row r="41" spans="2:2">
      <c r="B41" s="68" t="b">
        <v>0</v>
      </c>
    </row>
    <row r="42" spans="2:2">
      <c r="B42" s="68" t="b">
        <v>0</v>
      </c>
    </row>
    <row r="43" spans="2:2">
      <c r="B43" s="68" t="b">
        <v>0</v>
      </c>
    </row>
    <row r="44" spans="2:2">
      <c r="B44" s="68" t="b">
        <v>0</v>
      </c>
    </row>
    <row r="45" spans="2:2">
      <c r="B45" s="68" t="b">
        <v>0</v>
      </c>
    </row>
    <row r="46" spans="2:2">
      <c r="B46" s="68" t="b">
        <v>0</v>
      </c>
    </row>
    <row r="47" spans="2:2">
      <c r="B47" s="68" t="b">
        <v>0</v>
      </c>
    </row>
    <row r="48" spans="2:2">
      <c r="B48" s="68" t="b">
        <v>0</v>
      </c>
    </row>
    <row r="49" spans="2:2">
      <c r="B49" s="68" t="b">
        <v>0</v>
      </c>
    </row>
    <row r="50" spans="2:2">
      <c r="B50" s="68" t="b">
        <v>0</v>
      </c>
    </row>
    <row r="51" spans="2:2">
      <c r="B51" s="68" t="b">
        <v>0</v>
      </c>
    </row>
    <row r="52" spans="2:2">
      <c r="B52" s="68" t="b">
        <v>0</v>
      </c>
    </row>
    <row r="53" spans="2:2">
      <c r="B53" s="68" t="b">
        <v>0</v>
      </c>
    </row>
    <row r="54" spans="2:2">
      <c r="B54" s="68" t="b">
        <v>0</v>
      </c>
    </row>
    <row r="55" spans="2:2">
      <c r="B55" s="68" t="b">
        <v>0</v>
      </c>
    </row>
    <row r="56" spans="2:2">
      <c r="B56" s="68" t="b">
        <v>0</v>
      </c>
    </row>
    <row r="57" spans="2:2">
      <c r="B57" s="68" t="b">
        <v>0</v>
      </c>
    </row>
    <row r="58" spans="2:2">
      <c r="B58" s="68" t="b">
        <v>0</v>
      </c>
    </row>
    <row r="59" spans="2:2">
      <c r="B59" s="68" t="b">
        <v>0</v>
      </c>
    </row>
    <row r="60" spans="2:2">
      <c r="B60" s="68" t="b">
        <v>0</v>
      </c>
    </row>
    <row r="61" spans="2:2">
      <c r="B61" s="68" t="b">
        <v>0</v>
      </c>
    </row>
    <row r="62" spans="2:2">
      <c r="B62" s="68" t="b">
        <v>0</v>
      </c>
    </row>
    <row r="63" spans="2:2">
      <c r="B63" s="68" t="b">
        <v>0</v>
      </c>
    </row>
    <row r="64" spans="2:2">
      <c r="B64" s="68" t="b">
        <v>0</v>
      </c>
    </row>
    <row r="65" spans="2:2">
      <c r="B65" s="68" t="b">
        <v>0</v>
      </c>
    </row>
    <row r="66" spans="2:2">
      <c r="B66" s="68" t="b">
        <v>0</v>
      </c>
    </row>
    <row r="67" spans="2:2">
      <c r="B67" s="68" t="b">
        <v>0</v>
      </c>
    </row>
    <row r="68" spans="2:2">
      <c r="B68" s="68" t="b">
        <v>0</v>
      </c>
    </row>
    <row r="69" spans="2:2">
      <c r="B69" s="68" t="b">
        <v>0</v>
      </c>
    </row>
    <row r="70" spans="2:2">
      <c r="B70" s="68" t="b">
        <v>0</v>
      </c>
    </row>
    <row r="71" spans="2:2">
      <c r="B71" s="68" t="b">
        <v>0</v>
      </c>
    </row>
    <row r="72" spans="2:2">
      <c r="B72" s="68" t="b">
        <v>0</v>
      </c>
    </row>
    <row r="73" spans="2:2">
      <c r="B73" s="68" t="b">
        <v>0</v>
      </c>
    </row>
    <row r="74" spans="2:2">
      <c r="B74" s="68" t="b">
        <v>0</v>
      </c>
    </row>
    <row r="75" spans="2:2">
      <c r="B75" s="68" t="b">
        <v>0</v>
      </c>
    </row>
    <row r="76" spans="2:2">
      <c r="B76" s="68" t="b">
        <v>0</v>
      </c>
    </row>
    <row r="77" spans="2:2">
      <c r="B77" s="68" t="b">
        <v>0</v>
      </c>
    </row>
    <row r="78" spans="2:2">
      <c r="B78" s="68" t="b">
        <v>0</v>
      </c>
    </row>
    <row r="79" spans="2:2">
      <c r="B79" s="68" t="b">
        <v>0</v>
      </c>
    </row>
    <row r="80" spans="2:2">
      <c r="B80" s="68" t="b">
        <v>0</v>
      </c>
    </row>
    <row r="81" spans="2:2">
      <c r="B81" s="68" t="b">
        <v>0</v>
      </c>
    </row>
    <row r="82" spans="2:2">
      <c r="B82" s="68" t="b">
        <v>0</v>
      </c>
    </row>
    <row r="83" spans="2:2">
      <c r="B83" s="68" t="b">
        <v>0</v>
      </c>
    </row>
    <row r="84" spans="2:2">
      <c r="B84" s="68" t="b">
        <v>0</v>
      </c>
    </row>
    <row r="85" spans="2:2">
      <c r="B85" s="68" t="b">
        <v>0</v>
      </c>
    </row>
    <row r="86" spans="2:2">
      <c r="B86" s="68" t="b">
        <v>0</v>
      </c>
    </row>
    <row r="87" spans="2:2">
      <c r="B87" s="68" t="b">
        <v>0</v>
      </c>
    </row>
    <row r="88" spans="2:2">
      <c r="B88" s="68" t="b">
        <v>0</v>
      </c>
    </row>
    <row r="89" spans="2:2">
      <c r="B89" s="68" t="b">
        <v>0</v>
      </c>
    </row>
    <row r="90" spans="2:2">
      <c r="B90" s="68" t="b">
        <v>0</v>
      </c>
    </row>
    <row r="91" spans="2:2">
      <c r="B91" s="68" t="b">
        <v>0</v>
      </c>
    </row>
    <row r="92" spans="2:2">
      <c r="B92" s="68" t="b">
        <v>0</v>
      </c>
    </row>
    <row r="93" spans="2:2">
      <c r="B93" s="68" t="b">
        <v>0</v>
      </c>
    </row>
    <row r="94" spans="2:2">
      <c r="B94" s="68" t="b">
        <v>0</v>
      </c>
    </row>
    <row r="95" spans="2:2">
      <c r="B95" s="68" t="b">
        <v>0</v>
      </c>
    </row>
    <row r="96" spans="2:2">
      <c r="B96" s="68" t="b">
        <v>0</v>
      </c>
    </row>
    <row r="97" spans="2:2">
      <c r="B97" s="68" t="b">
        <v>0</v>
      </c>
    </row>
    <row r="98" spans="2:2">
      <c r="B98" s="68" t="b">
        <v>0</v>
      </c>
    </row>
    <row r="99" spans="2:2">
      <c r="B99" s="68" t="b">
        <v>0</v>
      </c>
    </row>
    <row r="100" spans="2:2">
      <c r="B100" s="68" t="b">
        <v>0</v>
      </c>
    </row>
    <row r="101" spans="2:2">
      <c r="B101" s="68" t="b">
        <v>0</v>
      </c>
    </row>
    <row r="102" spans="2:2">
      <c r="B102" s="68" t="b">
        <v>0</v>
      </c>
    </row>
    <row r="103" spans="2:2">
      <c r="B103" s="68" t="b">
        <v>0</v>
      </c>
    </row>
    <row r="104" spans="2:2">
      <c r="B104" s="68" t="b">
        <v>0</v>
      </c>
    </row>
    <row r="105" spans="2:2">
      <c r="B105" s="68" t="b">
        <v>0</v>
      </c>
    </row>
    <row r="106" spans="2:2">
      <c r="B106" s="68" t="b">
        <v>0</v>
      </c>
    </row>
    <row r="107" spans="2:2">
      <c r="B107" s="68" t="b">
        <v>0</v>
      </c>
    </row>
    <row r="108" spans="2:2">
      <c r="B108" s="68" t="b">
        <v>0</v>
      </c>
    </row>
    <row r="109" spans="2:2">
      <c r="B109" s="68" t="b">
        <v>0</v>
      </c>
    </row>
    <row r="110" spans="2:2">
      <c r="B110" s="68" t="b">
        <v>0</v>
      </c>
    </row>
    <row r="111" spans="2:2">
      <c r="B111" s="68" t="b">
        <v>0</v>
      </c>
    </row>
    <row r="112" spans="2:2">
      <c r="B112" s="68" t="b">
        <v>0</v>
      </c>
    </row>
    <row r="113" spans="2:2">
      <c r="B113" s="68" t="b">
        <v>0</v>
      </c>
    </row>
    <row r="114" spans="2:2">
      <c r="B114" s="68" t="b">
        <v>0</v>
      </c>
    </row>
    <row r="115" spans="2:2">
      <c r="B115" s="68" t="b">
        <v>0</v>
      </c>
    </row>
    <row r="116" spans="2:2">
      <c r="B116" s="68" t="b">
        <v>0</v>
      </c>
    </row>
    <row r="117" spans="2:2">
      <c r="B117" s="68" t="b">
        <v>0</v>
      </c>
    </row>
    <row r="118" spans="2:2">
      <c r="B118" s="68" t="b">
        <v>0</v>
      </c>
    </row>
    <row r="119" spans="2:2">
      <c r="B119" s="68" t="b">
        <v>0</v>
      </c>
    </row>
    <row r="120" spans="2:2">
      <c r="B120" s="68" t="b">
        <v>0</v>
      </c>
    </row>
    <row r="121" spans="2:2">
      <c r="B121" s="68" t="b">
        <v>0</v>
      </c>
    </row>
    <row r="122" spans="2:2">
      <c r="B122" s="68" t="b">
        <v>0</v>
      </c>
    </row>
    <row r="123" spans="2:2">
      <c r="B123" s="68" t="b">
        <v>0</v>
      </c>
    </row>
    <row r="124" spans="2:2">
      <c r="B124" s="68" t="b">
        <v>0</v>
      </c>
    </row>
    <row r="125" spans="2:2">
      <c r="B125" s="68" t="b">
        <v>0</v>
      </c>
    </row>
    <row r="126" spans="2:2">
      <c r="B126" s="68" t="b">
        <v>0</v>
      </c>
    </row>
    <row r="127" spans="2:2">
      <c r="B127" s="68" t="b">
        <v>0</v>
      </c>
    </row>
    <row r="128" spans="2:2">
      <c r="B128" s="68" t="b">
        <v>0</v>
      </c>
    </row>
    <row r="129" spans="2:2">
      <c r="B129" s="68" t="b">
        <v>0</v>
      </c>
    </row>
    <row r="130" spans="2:2">
      <c r="B130" s="68" t="b">
        <v>0</v>
      </c>
    </row>
    <row r="131" spans="2:2">
      <c r="B131" s="68" t="b">
        <v>0</v>
      </c>
    </row>
    <row r="132" spans="2:2">
      <c r="B132" s="68" t="b">
        <v>0</v>
      </c>
    </row>
    <row r="133" spans="2:2">
      <c r="B133" s="68" t="b">
        <v>0</v>
      </c>
    </row>
    <row r="134" spans="2:2">
      <c r="B134" s="68" t="b">
        <v>0</v>
      </c>
    </row>
    <row r="135" spans="2:2">
      <c r="B135" s="68" t="b">
        <v>0</v>
      </c>
    </row>
    <row r="136" spans="2:2">
      <c r="B136" s="68" t="b">
        <v>0</v>
      </c>
    </row>
    <row r="137" spans="2:2">
      <c r="B137" s="68" t="b">
        <v>0</v>
      </c>
    </row>
    <row r="138" spans="2:2">
      <c r="B138" s="68" t="b">
        <v>0</v>
      </c>
    </row>
    <row r="139" spans="2:2">
      <c r="B139" s="68" t="b">
        <v>0</v>
      </c>
    </row>
    <row r="140" spans="2:2">
      <c r="B140" s="68" t="b">
        <v>0</v>
      </c>
    </row>
    <row r="141" spans="2:2">
      <c r="B141" s="68" t="b">
        <v>0</v>
      </c>
    </row>
    <row r="142" spans="2:2">
      <c r="B142" s="68" t="b">
        <v>0</v>
      </c>
    </row>
    <row r="143" spans="2:2">
      <c r="B143" s="68" t="b">
        <v>0</v>
      </c>
    </row>
    <row r="144" spans="2:2">
      <c r="B144" s="68" t="b">
        <v>0</v>
      </c>
    </row>
    <row r="145" spans="2:2">
      <c r="B145" s="68" t="b">
        <v>0</v>
      </c>
    </row>
    <row r="146" spans="2:2">
      <c r="B146" s="68" t="b">
        <v>0</v>
      </c>
    </row>
    <row r="147" spans="2:2">
      <c r="B147" s="68" t="b">
        <v>0</v>
      </c>
    </row>
    <row r="148" spans="2:2">
      <c r="B148" s="68" t="b">
        <v>0</v>
      </c>
    </row>
    <row r="149" spans="2:2">
      <c r="B149" s="68" t="b">
        <v>0</v>
      </c>
    </row>
    <row r="150" spans="2:2">
      <c r="B150" s="68" t="b">
        <v>0</v>
      </c>
    </row>
    <row r="151" spans="2:2">
      <c r="B151" s="68" t="b">
        <v>0</v>
      </c>
    </row>
    <row r="152" spans="2:2">
      <c r="B152" s="68" t="b">
        <v>0</v>
      </c>
    </row>
    <row r="153" spans="2:2">
      <c r="B153" s="68" t="b">
        <v>0</v>
      </c>
    </row>
    <row r="154" spans="2:2">
      <c r="B154" s="68" t="b">
        <v>0</v>
      </c>
    </row>
    <row r="155" spans="2:2">
      <c r="B155" s="68" t="b">
        <v>0</v>
      </c>
    </row>
    <row r="156" spans="2:2">
      <c r="B156" s="68" t="b">
        <v>0</v>
      </c>
    </row>
    <row r="157" spans="2:2">
      <c r="B157" s="68" t="b">
        <v>0</v>
      </c>
    </row>
    <row r="158" spans="2:2">
      <c r="B158" s="68" t="b">
        <v>0</v>
      </c>
    </row>
    <row r="159" spans="2:2">
      <c r="B159" s="68" t="b">
        <v>0</v>
      </c>
    </row>
    <row r="160" spans="2:2">
      <c r="B160" s="68" t="b">
        <v>0</v>
      </c>
    </row>
    <row r="161" spans="2:2">
      <c r="B161" s="68" t="b">
        <v>0</v>
      </c>
    </row>
    <row r="162" spans="2:2">
      <c r="B162" s="68" t="b">
        <v>0</v>
      </c>
    </row>
    <row r="163" spans="2:2">
      <c r="B163" s="68" t="b">
        <v>0</v>
      </c>
    </row>
    <row r="164" spans="2:2">
      <c r="B164" s="68" t="b">
        <v>0</v>
      </c>
    </row>
    <row r="165" spans="2:2">
      <c r="B165" s="68" t="b">
        <v>0</v>
      </c>
    </row>
    <row r="166" spans="2:2">
      <c r="B166" s="68" t="b">
        <v>0</v>
      </c>
    </row>
    <row r="167" spans="2:2">
      <c r="B167" s="68" t="b">
        <v>0</v>
      </c>
    </row>
    <row r="168" spans="2:2">
      <c r="B168" s="68" t="b">
        <v>0</v>
      </c>
    </row>
    <row r="169" spans="2:2">
      <c r="B169" s="68" t="b">
        <v>0</v>
      </c>
    </row>
    <row r="170" spans="2:2">
      <c r="B170" s="68" t="b">
        <v>0</v>
      </c>
    </row>
    <row r="171" spans="2:2">
      <c r="B171" s="68" t="b">
        <v>0</v>
      </c>
    </row>
    <row r="172" spans="2:2">
      <c r="B172" s="68" t="b">
        <v>0</v>
      </c>
    </row>
    <row r="173" spans="2:2">
      <c r="B173" s="68" t="b">
        <v>0</v>
      </c>
    </row>
    <row r="174" spans="2:2">
      <c r="B174" s="68" t="b">
        <v>0</v>
      </c>
    </row>
    <row r="175" spans="2:2">
      <c r="B175" s="68" t="b">
        <v>0</v>
      </c>
    </row>
    <row r="176" spans="2:2">
      <c r="B176" s="68" t="b">
        <v>0</v>
      </c>
    </row>
    <row r="177" spans="2:2">
      <c r="B177" s="68" t="b">
        <v>0</v>
      </c>
    </row>
    <row r="178" spans="2:2">
      <c r="B178" s="68" t="b">
        <v>0</v>
      </c>
    </row>
    <row r="179" spans="2:2">
      <c r="B179" s="68" t="b">
        <v>0</v>
      </c>
    </row>
    <row r="180" spans="2:2">
      <c r="B180" s="68" t="b">
        <v>0</v>
      </c>
    </row>
    <row r="181" spans="2:2">
      <c r="B181" s="68" t="b">
        <v>0</v>
      </c>
    </row>
    <row r="182" spans="2:2">
      <c r="B182" s="68" t="b">
        <v>0</v>
      </c>
    </row>
    <row r="183" spans="2:2">
      <c r="B183" s="68" t="b">
        <v>0</v>
      </c>
    </row>
    <row r="184" spans="2:2">
      <c r="B184" s="68" t="b">
        <v>0</v>
      </c>
    </row>
    <row r="185" spans="2:2">
      <c r="B185" s="68" t="b">
        <v>0</v>
      </c>
    </row>
    <row r="186" spans="2:2">
      <c r="B186" s="68" t="b">
        <v>0</v>
      </c>
    </row>
    <row r="187" spans="2:2">
      <c r="B187" s="68" t="b">
        <v>0</v>
      </c>
    </row>
    <row r="188" spans="2:2">
      <c r="B188" s="68" t="b">
        <v>0</v>
      </c>
    </row>
    <row r="189" spans="2:2">
      <c r="B189" s="68" t="b">
        <v>0</v>
      </c>
    </row>
    <row r="190" spans="2:2">
      <c r="B190" s="68" t="b">
        <v>0</v>
      </c>
    </row>
    <row r="191" spans="2:2">
      <c r="B191" s="68" t="b">
        <v>0</v>
      </c>
    </row>
    <row r="192" spans="2:2">
      <c r="B192" s="68" t="b">
        <v>0</v>
      </c>
    </row>
    <row r="193" spans="2:2">
      <c r="B193" s="68" t="b">
        <v>0</v>
      </c>
    </row>
    <row r="194" spans="2:2">
      <c r="B194" s="68" t="b">
        <v>0</v>
      </c>
    </row>
    <row r="195" spans="2:2">
      <c r="B195" s="68" t="b">
        <v>0</v>
      </c>
    </row>
    <row r="196" spans="2:2">
      <c r="B196" s="68" t="b">
        <v>0</v>
      </c>
    </row>
    <row r="197" spans="2:2">
      <c r="B197" s="68" t="b">
        <v>0</v>
      </c>
    </row>
    <row r="198" spans="2:2">
      <c r="B198" s="68" t="b">
        <v>0</v>
      </c>
    </row>
    <row r="199" spans="2:2">
      <c r="B199" s="68" t="b">
        <v>0</v>
      </c>
    </row>
    <row r="200" spans="2:2">
      <c r="B200" s="68" t="b">
        <v>0</v>
      </c>
    </row>
    <row r="201" spans="2:2">
      <c r="B201" s="68" t="b">
        <v>0</v>
      </c>
    </row>
    <row r="202" spans="2:2">
      <c r="B202" s="68" t="b">
        <v>0</v>
      </c>
    </row>
    <row r="203" spans="2:2">
      <c r="B203" s="68" t="b">
        <v>0</v>
      </c>
    </row>
    <row r="204" spans="2:2">
      <c r="B204" s="68" t="b">
        <v>0</v>
      </c>
    </row>
    <row r="205" spans="2:2">
      <c r="B205" s="68" t="b">
        <v>0</v>
      </c>
    </row>
    <row r="206" spans="2:2">
      <c r="B206" s="68" t="b">
        <v>0</v>
      </c>
    </row>
    <row r="207" spans="2:2">
      <c r="B207" s="68" t="b">
        <v>0</v>
      </c>
    </row>
    <row r="208" spans="2:2">
      <c r="B208" s="68" t="b">
        <v>0</v>
      </c>
    </row>
    <row r="209" spans="2:2">
      <c r="B209" s="68" t="b">
        <v>0</v>
      </c>
    </row>
    <row r="210" spans="2:2">
      <c r="B210" s="68" t="b">
        <v>0</v>
      </c>
    </row>
    <row r="211" spans="2:2">
      <c r="B211" s="68" t="b">
        <v>0</v>
      </c>
    </row>
    <row r="212" spans="2:2">
      <c r="B212" s="68" t="b">
        <v>0</v>
      </c>
    </row>
    <row r="213" spans="2:2">
      <c r="B213" s="68" t="b">
        <v>0</v>
      </c>
    </row>
    <row r="214" spans="2:2">
      <c r="B214" s="68" t="b">
        <v>0</v>
      </c>
    </row>
    <row r="215" spans="2:2">
      <c r="B215" s="68" t="b">
        <v>0</v>
      </c>
    </row>
    <row r="216" spans="2:2">
      <c r="B216" s="68" t="b">
        <v>0</v>
      </c>
    </row>
    <row r="217" spans="2:2">
      <c r="B217" s="68" t="b">
        <v>0</v>
      </c>
    </row>
    <row r="218" spans="2:2">
      <c r="B218" s="68" t="b">
        <v>0</v>
      </c>
    </row>
    <row r="219" spans="2:2">
      <c r="B219" s="68" t="b">
        <v>0</v>
      </c>
    </row>
    <row r="220" spans="2:2">
      <c r="B220" s="68" t="b">
        <v>0</v>
      </c>
    </row>
    <row r="221" spans="2:2">
      <c r="B221" s="68" t="b">
        <v>0</v>
      </c>
    </row>
    <row r="222" spans="2:2">
      <c r="B222" s="68" t="b">
        <v>0</v>
      </c>
    </row>
    <row r="223" spans="2:2">
      <c r="B223" s="68" t="b">
        <v>0</v>
      </c>
    </row>
    <row r="224" spans="2:2">
      <c r="B224" s="68" t="b">
        <v>0</v>
      </c>
    </row>
    <row r="225" spans="2:2">
      <c r="B225" s="68" t="b">
        <v>0</v>
      </c>
    </row>
    <row r="226" spans="2:2">
      <c r="B226" s="68" t="b">
        <v>0</v>
      </c>
    </row>
    <row r="227" spans="2:2">
      <c r="B227" s="68" t="b">
        <v>0</v>
      </c>
    </row>
    <row r="228" spans="2:2">
      <c r="B228" s="68" t="b">
        <v>0</v>
      </c>
    </row>
    <row r="229" spans="2:2">
      <c r="B229" s="68" t="b">
        <v>0</v>
      </c>
    </row>
    <row r="230" spans="2:2">
      <c r="B230" s="68" t="b">
        <v>0</v>
      </c>
    </row>
    <row r="231" spans="2:2">
      <c r="B231" s="68" t="b">
        <v>0</v>
      </c>
    </row>
    <row r="232" spans="2:2">
      <c r="B232" s="68" t="b">
        <v>0</v>
      </c>
    </row>
    <row r="233" spans="2:2">
      <c r="B233" s="68" t="b">
        <v>0</v>
      </c>
    </row>
    <row r="234" spans="2:2">
      <c r="B234" s="68" t="b">
        <v>0</v>
      </c>
    </row>
    <row r="235" spans="2:2">
      <c r="B235" s="68" t="b">
        <v>0</v>
      </c>
    </row>
    <row r="236" spans="2:2">
      <c r="B236" s="68" t="b">
        <v>0</v>
      </c>
    </row>
    <row r="237" spans="2:2">
      <c r="B237" s="68" t="b">
        <v>0</v>
      </c>
    </row>
    <row r="238" spans="2:2">
      <c r="B238" s="68" t="b">
        <v>0</v>
      </c>
    </row>
    <row r="239" spans="2:2">
      <c r="B239" s="68" t="b">
        <v>0</v>
      </c>
    </row>
    <row r="240" spans="2:2">
      <c r="B240" s="68" t="b">
        <v>0</v>
      </c>
    </row>
    <row r="241" spans="2:2">
      <c r="B241" s="68" t="b">
        <v>0</v>
      </c>
    </row>
    <row r="242" spans="2:2">
      <c r="B242" s="68" t="b">
        <v>0</v>
      </c>
    </row>
    <row r="243" spans="2:2">
      <c r="B243" s="68" t="b">
        <v>0</v>
      </c>
    </row>
    <row r="244" spans="2:2">
      <c r="B244" s="68" t="b">
        <v>0</v>
      </c>
    </row>
    <row r="245" spans="2:2">
      <c r="B245" s="68" t="b">
        <v>0</v>
      </c>
    </row>
    <row r="246" spans="2:2">
      <c r="B246" s="68" t="b">
        <v>0</v>
      </c>
    </row>
    <row r="247" spans="2:2">
      <c r="B247" s="68" t="b">
        <v>0</v>
      </c>
    </row>
    <row r="248" spans="2:2">
      <c r="B248" s="68" t="b">
        <v>0</v>
      </c>
    </row>
    <row r="249" spans="2:2">
      <c r="B249" s="68" t="b">
        <v>0</v>
      </c>
    </row>
    <row r="250" spans="2:2">
      <c r="B250" s="68" t="b">
        <v>0</v>
      </c>
    </row>
    <row r="251" spans="2:2">
      <c r="B251" s="68" t="b">
        <v>0</v>
      </c>
    </row>
    <row r="252" spans="2:2">
      <c r="B252" s="68" t="b">
        <v>0</v>
      </c>
    </row>
    <row r="253" spans="2:2">
      <c r="B253" s="68" t="b">
        <v>0</v>
      </c>
    </row>
    <row r="254" spans="2:2">
      <c r="B254" s="68" t="b">
        <v>0</v>
      </c>
    </row>
    <row r="255" spans="2:2">
      <c r="B255" s="68" t="b">
        <v>0</v>
      </c>
    </row>
    <row r="256" spans="2:2">
      <c r="B256" s="68" t="b">
        <v>0</v>
      </c>
    </row>
    <row r="257" spans="2:2">
      <c r="B257" s="68" t="b">
        <v>0</v>
      </c>
    </row>
    <row r="258" spans="2:2">
      <c r="B258" s="68" t="b">
        <v>0</v>
      </c>
    </row>
    <row r="259" spans="2:2">
      <c r="B259" s="68" t="b">
        <v>0</v>
      </c>
    </row>
    <row r="260" spans="2:2">
      <c r="B260" s="68" t="b">
        <v>0</v>
      </c>
    </row>
    <row r="261" spans="2:2">
      <c r="B261" s="68" t="b">
        <v>0</v>
      </c>
    </row>
    <row r="262" spans="2:2">
      <c r="B262" s="68" t="b">
        <v>0</v>
      </c>
    </row>
    <row r="263" spans="2:2">
      <c r="B263" s="68" t="b">
        <v>0</v>
      </c>
    </row>
    <row r="264" spans="2:2">
      <c r="B264" s="68" t="b">
        <v>0</v>
      </c>
    </row>
    <row r="265" spans="2:2">
      <c r="B265" s="68" t="b">
        <v>0</v>
      </c>
    </row>
    <row r="266" spans="2:2">
      <c r="B266" s="68" t="b">
        <v>0</v>
      </c>
    </row>
    <row r="267" spans="2:2">
      <c r="B267" s="68" t="b">
        <v>0</v>
      </c>
    </row>
    <row r="268" spans="2:2">
      <c r="B268" s="68" t="b">
        <v>0</v>
      </c>
    </row>
    <row r="269" spans="2:2">
      <c r="B269" s="68" t="b">
        <v>0</v>
      </c>
    </row>
    <row r="270" spans="2:2">
      <c r="B270" s="68" t="b">
        <v>0</v>
      </c>
    </row>
    <row r="271" spans="2:2">
      <c r="B271" s="68" t="b">
        <v>0</v>
      </c>
    </row>
    <row r="272" spans="2:2">
      <c r="B272" s="68" t="b">
        <v>0</v>
      </c>
    </row>
    <row r="273" spans="2:2">
      <c r="B273" s="68" t="b">
        <v>0</v>
      </c>
    </row>
    <row r="274" spans="2:2">
      <c r="B274" s="68" t="b">
        <v>0</v>
      </c>
    </row>
    <row r="275" spans="2:2">
      <c r="B275" s="68" t="b">
        <v>0</v>
      </c>
    </row>
    <row r="276" spans="2:2">
      <c r="B276" s="68" t="b">
        <v>0</v>
      </c>
    </row>
    <row r="277" spans="2:2">
      <c r="B277" s="68" t="b">
        <v>0</v>
      </c>
    </row>
    <row r="278" spans="2:2">
      <c r="B278" s="68" t="b">
        <v>0</v>
      </c>
    </row>
    <row r="279" spans="2:2">
      <c r="B279" s="68" t="b">
        <v>0</v>
      </c>
    </row>
    <row r="280" spans="2:2">
      <c r="B280" s="68" t="b">
        <v>0</v>
      </c>
    </row>
    <row r="281" spans="2:2">
      <c r="B281" s="68" t="b">
        <v>0</v>
      </c>
    </row>
    <row r="282" spans="2:2">
      <c r="B282" s="68" t="b">
        <v>0</v>
      </c>
    </row>
    <row r="283" spans="2:2">
      <c r="B283" s="68" t="b">
        <v>0</v>
      </c>
    </row>
    <row r="284" spans="2:2">
      <c r="B284" s="68" t="b">
        <v>0</v>
      </c>
    </row>
    <row r="285" spans="2:2">
      <c r="B285" s="68" t="b">
        <v>0</v>
      </c>
    </row>
    <row r="286" spans="2:2">
      <c r="B286" s="68" t="b">
        <v>0</v>
      </c>
    </row>
    <row r="287" spans="2:2">
      <c r="B287" s="68" t="b">
        <v>0</v>
      </c>
    </row>
    <row r="288" spans="2:2">
      <c r="B288" s="68" t="b">
        <v>0</v>
      </c>
    </row>
    <row r="289" spans="2:2">
      <c r="B289" s="68" t="b">
        <v>0</v>
      </c>
    </row>
    <row r="290" spans="2:2">
      <c r="B290" s="68" t="b">
        <v>0</v>
      </c>
    </row>
    <row r="291" spans="2:2">
      <c r="B291" s="68" t="b">
        <v>0</v>
      </c>
    </row>
    <row r="292" spans="2:2">
      <c r="B292" s="68" t="b">
        <v>0</v>
      </c>
    </row>
    <row r="293" spans="2:2">
      <c r="B293" s="68" t="b">
        <v>0</v>
      </c>
    </row>
    <row r="294" spans="2:2">
      <c r="B294" s="68" t="b">
        <v>0</v>
      </c>
    </row>
    <row r="295" spans="2:2">
      <c r="B295" s="68" t="b">
        <v>0</v>
      </c>
    </row>
    <row r="296" spans="2:2">
      <c r="B296" s="68" t="b">
        <v>0</v>
      </c>
    </row>
    <row r="297" spans="2:2">
      <c r="B297" s="68" t="b">
        <v>0</v>
      </c>
    </row>
    <row r="298" spans="2:2">
      <c r="B298" s="68" t="b">
        <v>0</v>
      </c>
    </row>
    <row r="299" spans="2:2">
      <c r="B299" s="68" t="b">
        <v>0</v>
      </c>
    </row>
    <row r="300" spans="2:2">
      <c r="B300" s="68" t="b">
        <v>0</v>
      </c>
    </row>
  </sheetData>
  <hyperlinks>
    <hyperlink ref="A2" location="'4 Total'!A2" display="4 Total"/>
    <hyperlink ref="A3" location="'5 Commande'!A2" display="5 Commande"/>
    <hyperlink ref="A4" location="'6 Database'!A2" display="6 Database"/>
    <hyperlink ref="A5" location="'7 Inventaire'!A2" display="7 Inventaire"/>
    <hyperlink ref="A6" location="'8 Template'!A2" display="8 Template"/>
    <hyperlink ref="A7" location="'Recette 1'!A2" display="Recette 1"/>
    <hyperlink ref="A8" location="'Recette 2'!A2" display="Recette 2"/>
  </hyperlink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4" tint="0.59999389629810485"/>
  </sheetPr>
  <dimension ref="A1:K1001"/>
  <sheetViews>
    <sheetView zoomScale="70" zoomScaleNormal="70" workbookViewId="0">
      <pane ySplit="2" topLeftCell="A3" activePane="bottomLeft" state="frozenSplit"/>
      <selection pane="bottomLeft" activeCell="D47" sqref="D47"/>
    </sheetView>
  </sheetViews>
  <sheetFormatPr baseColWidth="10" defaultColWidth="11.42578125" defaultRowHeight="15"/>
  <cols>
    <col min="2" max="2" width="8.42578125" bestFit="1" customWidth="1"/>
    <col min="3" max="3" width="6.28515625" bestFit="1" customWidth="1"/>
    <col min="4" max="4" width="47.42578125" bestFit="1" customWidth="1"/>
    <col min="5" max="5" width="18.5703125" customWidth="1"/>
    <col min="7" max="7" width="7.42578125" bestFit="1" customWidth="1"/>
    <col min="8" max="8" width="8.42578125" bestFit="1" customWidth="1"/>
    <col min="9" max="9" width="6.5703125" bestFit="1" customWidth="1"/>
    <col min="10" max="10" width="9.42578125" bestFit="1" customWidth="1"/>
    <col min="11" max="11" width="10" customWidth="1"/>
  </cols>
  <sheetData>
    <row r="1" spans="1:11">
      <c r="D1">
        <f>Table4[[#Totals],[Stock]]</f>
        <v>0</v>
      </c>
      <c r="E1" s="22">
        <f>Table4[[#Totals],[Total]]</f>
        <v>0</v>
      </c>
    </row>
    <row r="2" spans="1:11">
      <c r="A2" t="s">
        <v>357</v>
      </c>
      <c r="B2" t="s">
        <v>319</v>
      </c>
      <c r="C2" t="s">
        <v>358</v>
      </c>
      <c r="D2" t="s">
        <v>355</v>
      </c>
      <c r="E2" t="s">
        <v>359</v>
      </c>
      <c r="F2" t="s">
        <v>315</v>
      </c>
      <c r="G2" t="s">
        <v>316</v>
      </c>
      <c r="H2" t="s">
        <v>317</v>
      </c>
      <c r="I2" t="s">
        <v>334</v>
      </c>
      <c r="J2" t="s">
        <v>349</v>
      </c>
      <c r="K2" t="s">
        <v>335</v>
      </c>
    </row>
    <row r="3" spans="1:11">
      <c r="A3" s="63"/>
      <c r="B3" s="63"/>
      <c r="D3" s="63"/>
      <c r="G3" s="63"/>
      <c r="H3" s="22"/>
      <c r="J3" s="63"/>
      <c r="K3" s="22">
        <f>Table4[[#This Row],[Qté]]*Table4[[#This Row],[Prix]]</f>
        <v>0</v>
      </c>
    </row>
    <row r="4" spans="1:11">
      <c r="A4" s="63"/>
      <c r="B4" s="63"/>
      <c r="D4" s="63"/>
      <c r="G4" s="63"/>
      <c r="H4" s="22"/>
      <c r="J4" s="63"/>
      <c r="K4" s="22">
        <f>Table4[[#This Row],[Qté]]*Table4[[#This Row],[Prix]]</f>
        <v>0</v>
      </c>
    </row>
    <row r="5" spans="1:11">
      <c r="A5" s="63"/>
      <c r="B5" s="63"/>
      <c r="D5" s="63"/>
      <c r="G5" s="63"/>
      <c r="H5" s="22"/>
      <c r="J5" s="63"/>
      <c r="K5" s="22">
        <f>Table4[[#This Row],[Qté]]*Table4[[#This Row],[Prix]]</f>
        <v>0</v>
      </c>
    </row>
    <row r="6" spans="1:11">
      <c r="A6" s="63"/>
      <c r="B6" s="63"/>
      <c r="D6" s="63"/>
      <c r="G6" s="63"/>
      <c r="H6" s="22"/>
      <c r="J6" s="63"/>
      <c r="K6" s="22">
        <f>Table4[[#This Row],[Qté]]*Table4[[#This Row],[Prix]]</f>
        <v>0</v>
      </c>
    </row>
    <row r="7" spans="1:11">
      <c r="A7" s="63"/>
      <c r="B7" s="63"/>
      <c r="D7" s="63"/>
      <c r="G7" s="63"/>
      <c r="H7" s="22"/>
      <c r="J7" s="63"/>
      <c r="K7" s="22">
        <f>Table4[[#This Row],[Qté]]*Table4[[#This Row],[Prix]]</f>
        <v>0</v>
      </c>
    </row>
    <row r="8" spans="1:11">
      <c r="A8" s="63"/>
      <c r="B8" s="63"/>
      <c r="D8" s="63"/>
      <c r="G8" s="63"/>
      <c r="H8" s="22"/>
      <c r="J8" s="63"/>
      <c r="K8" s="22">
        <f>Table4[[#This Row],[Qté]]*Table4[[#This Row],[Prix]]</f>
        <v>0</v>
      </c>
    </row>
    <row r="9" spans="1:11">
      <c r="A9" s="63"/>
      <c r="B9" s="63"/>
      <c r="D9" s="63"/>
      <c r="G9" s="63"/>
      <c r="H9" s="22"/>
      <c r="J9" s="63"/>
      <c r="K9" s="22">
        <f>Table4[[#This Row],[Qté]]*Table4[[#This Row],[Prix]]</f>
        <v>0</v>
      </c>
    </row>
    <row r="10" spans="1:11">
      <c r="A10" s="63"/>
      <c r="B10" s="63"/>
      <c r="D10" s="63"/>
      <c r="G10" s="63"/>
      <c r="H10" s="22"/>
      <c r="J10" s="63"/>
      <c r="K10" s="22">
        <f>Table4[[#This Row],[Qté]]*Table4[[#This Row],[Prix]]</f>
        <v>0</v>
      </c>
    </row>
    <row r="11" spans="1:11">
      <c r="A11" s="63"/>
      <c r="B11" s="63"/>
      <c r="D11" s="63"/>
      <c r="G11" s="63"/>
      <c r="H11" s="22"/>
      <c r="J11" s="63"/>
      <c r="K11" s="22">
        <f>Table4[[#This Row],[Qté]]*Table4[[#This Row],[Prix]]</f>
        <v>0</v>
      </c>
    </row>
    <row r="12" spans="1:11">
      <c r="A12" s="63"/>
      <c r="B12" s="63"/>
      <c r="D12" s="63"/>
      <c r="G12" s="63"/>
      <c r="H12" s="22"/>
      <c r="J12" s="63"/>
      <c r="K12" s="22">
        <f>Table4[[#This Row],[Qté]]*Table4[[#This Row],[Prix]]</f>
        <v>0</v>
      </c>
    </row>
    <row r="13" spans="1:11">
      <c r="A13" s="63"/>
      <c r="B13" s="63"/>
      <c r="D13" s="63"/>
      <c r="G13" s="63"/>
      <c r="H13" s="22"/>
      <c r="J13" s="63"/>
      <c r="K13" s="22">
        <f>Table4[[#This Row],[Qté]]*Table4[[#This Row],[Prix]]</f>
        <v>0</v>
      </c>
    </row>
    <row r="14" spans="1:11">
      <c r="A14" s="63"/>
      <c r="B14" s="63"/>
      <c r="D14" s="63"/>
      <c r="G14" s="63"/>
      <c r="H14" s="22"/>
      <c r="J14" s="63"/>
      <c r="K14" s="22">
        <f>Table4[[#This Row],[Qté]]*Table4[[#This Row],[Prix]]</f>
        <v>0</v>
      </c>
    </row>
    <row r="15" spans="1:11">
      <c r="A15" s="63"/>
      <c r="B15" s="63"/>
      <c r="D15" s="63"/>
      <c r="G15" s="63"/>
      <c r="H15" s="22"/>
      <c r="J15" s="63"/>
      <c r="K15" s="22">
        <f>Table4[[#This Row],[Qté]]*Table4[[#This Row],[Prix]]</f>
        <v>0</v>
      </c>
    </row>
    <row r="16" spans="1:11">
      <c r="A16" s="63"/>
      <c r="B16" s="63"/>
      <c r="D16" s="63"/>
      <c r="G16" s="63"/>
      <c r="H16" s="22"/>
      <c r="J16" s="63"/>
      <c r="K16" s="22">
        <f>Table4[[#This Row],[Qté]]*Table4[[#This Row],[Prix]]</f>
        <v>0</v>
      </c>
    </row>
    <row r="17" spans="1:11">
      <c r="A17" s="63"/>
      <c r="B17" s="63"/>
      <c r="D17" s="63"/>
      <c r="G17" s="63"/>
      <c r="H17" s="22"/>
      <c r="J17" s="63"/>
      <c r="K17" s="22">
        <f>Table4[[#This Row],[Qté]]*Table4[[#This Row],[Prix]]</f>
        <v>0</v>
      </c>
    </row>
    <row r="18" spans="1:11">
      <c r="A18" s="63"/>
      <c r="B18" s="63"/>
      <c r="D18" s="63"/>
      <c r="G18" s="63"/>
      <c r="H18" s="22"/>
      <c r="J18" s="63"/>
      <c r="K18" s="22">
        <f>Table4[[#This Row],[Qté]]*Table4[[#This Row],[Prix]]</f>
        <v>0</v>
      </c>
    </row>
    <row r="19" spans="1:11">
      <c r="A19" s="63"/>
      <c r="B19" s="63"/>
      <c r="D19" s="63"/>
      <c r="G19" s="63"/>
      <c r="H19" s="22"/>
      <c r="J19" s="63"/>
      <c r="K19" s="22">
        <f>Table4[[#This Row],[Qté]]*Table4[[#This Row],[Prix]]</f>
        <v>0</v>
      </c>
    </row>
    <row r="20" spans="1:11">
      <c r="A20" s="63"/>
      <c r="B20" s="63"/>
      <c r="D20" s="63"/>
      <c r="G20" s="63"/>
      <c r="H20" s="22"/>
      <c r="J20" s="63"/>
      <c r="K20" s="22">
        <f>Table4[[#This Row],[Qté]]*Table4[[#This Row],[Prix]]</f>
        <v>0</v>
      </c>
    </row>
    <row r="21" spans="1:11">
      <c r="A21" s="63"/>
      <c r="B21" s="63"/>
      <c r="D21" s="63"/>
      <c r="G21" s="63"/>
      <c r="H21" s="22"/>
      <c r="J21" s="63"/>
      <c r="K21" s="22">
        <f>Table4[[#This Row],[Qté]]*Table4[[#This Row],[Prix]]</f>
        <v>0</v>
      </c>
    </row>
    <row r="22" spans="1:11">
      <c r="A22" s="63"/>
      <c r="B22" s="63"/>
      <c r="D22" s="63"/>
      <c r="G22" s="63"/>
      <c r="H22" s="22"/>
      <c r="J22" s="63"/>
      <c r="K22" s="22">
        <f>Table4[[#This Row],[Qté]]*Table4[[#This Row],[Prix]]</f>
        <v>0</v>
      </c>
    </row>
    <row r="23" spans="1:11">
      <c r="A23" s="63"/>
      <c r="B23" s="63"/>
      <c r="D23" s="63"/>
      <c r="G23" s="63"/>
      <c r="H23" s="22"/>
      <c r="J23" s="63"/>
      <c r="K23" s="22">
        <f>Table4[[#This Row],[Qté]]*Table4[[#This Row],[Prix]]</f>
        <v>0</v>
      </c>
    </row>
    <row r="24" spans="1:11">
      <c r="A24" s="63"/>
      <c r="B24" s="63"/>
      <c r="D24" s="63"/>
      <c r="G24" s="63"/>
      <c r="H24" s="22"/>
      <c r="J24" s="63"/>
      <c r="K24" s="22">
        <f>Table4[[#This Row],[Qté]]*Table4[[#This Row],[Prix]]</f>
        <v>0</v>
      </c>
    </row>
    <row r="25" spans="1:11">
      <c r="A25" s="63"/>
      <c r="B25" s="63"/>
      <c r="D25" s="63"/>
      <c r="G25" s="63"/>
      <c r="H25" s="22"/>
      <c r="J25" s="63"/>
      <c r="K25" s="22">
        <f>Table4[[#This Row],[Qté]]*Table4[[#This Row],[Prix]]</f>
        <v>0</v>
      </c>
    </row>
    <row r="26" spans="1:11">
      <c r="A26" s="63"/>
      <c r="B26" s="63"/>
      <c r="D26" s="63"/>
      <c r="H26" s="22"/>
      <c r="J26" s="63"/>
      <c r="K26" s="22">
        <f>Table4[[#This Row],[Qté]]*Table4[[#This Row],[Prix]]</f>
        <v>0</v>
      </c>
    </row>
    <row r="27" spans="1:11">
      <c r="A27" s="63"/>
      <c r="B27" s="63"/>
      <c r="D27" s="63"/>
      <c r="G27" s="63"/>
      <c r="H27" s="22"/>
      <c r="J27" s="63"/>
      <c r="K27" s="22">
        <f>Table4[[#This Row],[Qté]]*Table4[[#This Row],[Prix]]</f>
        <v>0</v>
      </c>
    </row>
    <row r="28" spans="1:11">
      <c r="A28" s="63"/>
      <c r="B28" s="63"/>
      <c r="D28" s="63"/>
      <c r="G28" s="63"/>
      <c r="H28" s="22"/>
      <c r="J28" s="63"/>
      <c r="K28" s="22">
        <f>Table4[[#This Row],[Qté]]*Table4[[#This Row],[Prix]]</f>
        <v>0</v>
      </c>
    </row>
    <row r="29" spans="1:11">
      <c r="A29" s="63"/>
      <c r="B29" s="63"/>
      <c r="D29" s="63"/>
      <c r="G29" s="63"/>
      <c r="H29" s="22"/>
      <c r="J29" s="63"/>
      <c r="K29" s="22">
        <f>Table4[[#This Row],[Qté]]*Table4[[#This Row],[Prix]]</f>
        <v>0</v>
      </c>
    </row>
    <row r="30" spans="1:11">
      <c r="A30" s="63"/>
      <c r="B30" s="63"/>
      <c r="D30" s="63"/>
      <c r="H30" s="22"/>
      <c r="J30" s="63"/>
      <c r="K30" s="22">
        <f>Table4[[#This Row],[Qté]]*Table4[[#This Row],[Prix]]</f>
        <v>0</v>
      </c>
    </row>
    <row r="31" spans="1:11">
      <c r="A31" s="63"/>
      <c r="B31" s="63"/>
      <c r="D31" s="63"/>
      <c r="G31" s="63"/>
      <c r="H31" s="22"/>
      <c r="J31" s="63"/>
      <c r="K31" s="22">
        <f>Table4[[#This Row],[Qté]]*Table4[[#This Row],[Prix]]</f>
        <v>0</v>
      </c>
    </row>
    <row r="32" spans="1:11">
      <c r="A32" s="63"/>
      <c r="B32" s="63"/>
      <c r="D32" s="63"/>
      <c r="H32" s="22"/>
      <c r="J32" s="63"/>
      <c r="K32" s="22">
        <f>Table4[[#This Row],[Qté]]*Table4[[#This Row],[Prix]]</f>
        <v>0</v>
      </c>
    </row>
    <row r="33" spans="1:11">
      <c r="A33" s="63"/>
      <c r="B33" s="63"/>
      <c r="D33" s="63"/>
      <c r="H33" s="22"/>
      <c r="J33" s="63"/>
      <c r="K33" s="22">
        <f>Table4[[#This Row],[Qté]]*Table4[[#This Row],[Prix]]</f>
        <v>0</v>
      </c>
    </row>
    <row r="34" spans="1:11">
      <c r="A34" s="63"/>
      <c r="B34" s="63"/>
      <c r="D34" s="63"/>
      <c r="H34" s="22"/>
      <c r="J34" s="63"/>
      <c r="K34" s="22">
        <f>Table4[[#This Row],[Qté]]*Table4[[#This Row],[Prix]]</f>
        <v>0</v>
      </c>
    </row>
    <row r="35" spans="1:11">
      <c r="A35" s="63"/>
      <c r="B35" s="63"/>
      <c r="D35" s="63"/>
      <c r="H35" s="22"/>
      <c r="J35" s="63"/>
      <c r="K35" s="22">
        <f>Table4[[#This Row],[Qté]]*Table4[[#This Row],[Prix]]</f>
        <v>0</v>
      </c>
    </row>
    <row r="36" spans="1:11">
      <c r="A36" s="63"/>
      <c r="B36" s="63"/>
      <c r="D36" s="63"/>
      <c r="H36" s="22"/>
      <c r="J36" s="63"/>
      <c r="K36" s="22">
        <f>Table4[[#This Row],[Qté]]*Table4[[#This Row],[Prix]]</f>
        <v>0</v>
      </c>
    </row>
    <row r="37" spans="1:11">
      <c r="A37" s="63"/>
      <c r="B37" s="63"/>
      <c r="D37" s="63"/>
      <c r="H37" s="22"/>
      <c r="J37" s="63"/>
      <c r="K37" s="22">
        <f>Table4[[#This Row],[Qté]]*Table4[[#This Row],[Prix]]</f>
        <v>0</v>
      </c>
    </row>
    <row r="38" spans="1:11">
      <c r="A38" s="63"/>
      <c r="B38" s="63"/>
      <c r="D38" s="63"/>
      <c r="H38" s="22"/>
      <c r="J38" s="63"/>
      <c r="K38" s="22">
        <f>Table4[[#This Row],[Qté]]*Table4[[#This Row],[Prix]]</f>
        <v>0</v>
      </c>
    </row>
    <row r="39" spans="1:11">
      <c r="A39" s="63"/>
      <c r="B39" s="63"/>
      <c r="D39" s="63"/>
      <c r="H39" s="22"/>
      <c r="J39" s="63"/>
      <c r="K39" s="22">
        <f>Table4[[#This Row],[Qté]]*Table4[[#This Row],[Prix]]</f>
        <v>0</v>
      </c>
    </row>
    <row r="40" spans="1:11">
      <c r="A40" s="63"/>
      <c r="B40" s="63"/>
      <c r="D40" s="63"/>
      <c r="G40" s="63"/>
      <c r="H40" s="22"/>
      <c r="J40" s="63"/>
      <c r="K40" s="22">
        <f>Table4[[#This Row],[Qté]]*Table4[[#This Row],[Prix]]</f>
        <v>0</v>
      </c>
    </row>
    <row r="41" spans="1:11">
      <c r="A41" s="63"/>
      <c r="B41" s="63"/>
      <c r="D41" s="63"/>
      <c r="G41" s="63"/>
      <c r="H41" s="22"/>
      <c r="J41" s="63"/>
      <c r="K41" s="22">
        <f>Table4[[#This Row],[Qté]]*Table4[[#This Row],[Prix]]</f>
        <v>0</v>
      </c>
    </row>
    <row r="42" spans="1:11">
      <c r="A42" s="63"/>
      <c r="B42" s="63"/>
      <c r="D42" s="63"/>
      <c r="G42" s="63"/>
      <c r="H42" s="22"/>
      <c r="J42" s="63"/>
      <c r="K42" s="22">
        <f>Table4[[#This Row],[Qté]]*Table4[[#This Row],[Prix]]</f>
        <v>0</v>
      </c>
    </row>
    <row r="43" spans="1:11">
      <c r="A43" s="63"/>
      <c r="B43" s="63"/>
      <c r="D43" s="63"/>
      <c r="G43" s="63"/>
      <c r="H43" s="22"/>
      <c r="J43" s="63"/>
      <c r="K43" s="22">
        <f>Table4[[#This Row],[Qté]]*Table4[[#This Row],[Prix]]</f>
        <v>0</v>
      </c>
    </row>
    <row r="44" spans="1:11">
      <c r="H44" s="22"/>
      <c r="J44" s="63"/>
      <c r="K44" s="22">
        <f>Table4[[#This Row],[Qté]]*Table4[[#This Row],[Prix]]</f>
        <v>0</v>
      </c>
    </row>
    <row r="45" spans="1:11">
      <c r="H45" s="22"/>
      <c r="J45" s="63"/>
      <c r="K45" s="22">
        <f>Table4[[#This Row],[Qté]]*Table4[[#This Row],[Prix]]</f>
        <v>0</v>
      </c>
    </row>
    <row r="46" spans="1:11">
      <c r="H46" s="22"/>
      <c r="J46" s="63"/>
      <c r="K46" s="22">
        <f>Table4[[#This Row],[Qté]]*Table4[[#This Row],[Prix]]</f>
        <v>0</v>
      </c>
    </row>
    <row r="47" spans="1:11">
      <c r="H47" s="22"/>
      <c r="J47" s="63"/>
      <c r="K47" s="22">
        <f>Table4[[#This Row],[Qté]]*Table4[[#This Row],[Prix]]</f>
        <v>0</v>
      </c>
    </row>
    <row r="48" spans="1:11">
      <c r="H48" s="22"/>
      <c r="J48" s="63"/>
      <c r="K48" s="22">
        <f>Table4[[#This Row],[Qté]]*Table4[[#This Row],[Prix]]</f>
        <v>0</v>
      </c>
    </row>
    <row r="49" spans="8:11">
      <c r="H49" s="22"/>
      <c r="J49" s="63"/>
      <c r="K49" s="22">
        <f>Table4[[#This Row],[Qté]]*Table4[[#This Row],[Prix]]</f>
        <v>0</v>
      </c>
    </row>
    <row r="50" spans="8:11">
      <c r="H50" s="22"/>
      <c r="J50" s="63"/>
      <c r="K50" s="22">
        <f>Table4[[#This Row],[Qté]]*Table4[[#This Row],[Prix]]</f>
        <v>0</v>
      </c>
    </row>
    <row r="51" spans="8:11">
      <c r="H51" s="22"/>
      <c r="J51" s="63"/>
      <c r="K51" s="22">
        <f>Table4[[#This Row],[Qté]]*Table4[[#This Row],[Prix]]</f>
        <v>0</v>
      </c>
    </row>
    <row r="52" spans="8:11">
      <c r="H52" s="22"/>
      <c r="J52" s="63"/>
      <c r="K52" s="22">
        <f>Table4[[#This Row],[Qté]]*Table4[[#This Row],[Prix]]</f>
        <v>0</v>
      </c>
    </row>
    <row r="53" spans="8:11">
      <c r="H53" s="22"/>
      <c r="J53" s="63"/>
      <c r="K53" s="22">
        <f>Table4[[#This Row],[Qté]]*Table4[[#This Row],[Prix]]</f>
        <v>0</v>
      </c>
    </row>
    <row r="54" spans="8:11">
      <c r="H54" s="22"/>
      <c r="J54" s="63"/>
      <c r="K54" s="22">
        <f>Table4[[#This Row],[Qté]]*Table4[[#This Row],[Prix]]</f>
        <v>0</v>
      </c>
    </row>
    <row r="55" spans="8:11">
      <c r="H55" s="22"/>
      <c r="J55" s="63"/>
      <c r="K55" s="22">
        <f>Table4[[#This Row],[Qté]]*Table4[[#This Row],[Prix]]</f>
        <v>0</v>
      </c>
    </row>
    <row r="56" spans="8:11">
      <c r="H56" s="22"/>
      <c r="J56" s="63"/>
      <c r="K56" s="22">
        <f>Table4[[#This Row],[Qté]]*Table4[[#This Row],[Prix]]</f>
        <v>0</v>
      </c>
    </row>
    <row r="57" spans="8:11">
      <c r="H57" s="22"/>
      <c r="J57" s="63"/>
      <c r="K57" s="22">
        <f>Table4[[#This Row],[Qté]]*Table4[[#This Row],[Prix]]</f>
        <v>0</v>
      </c>
    </row>
    <row r="58" spans="8:11">
      <c r="H58" s="22"/>
      <c r="J58" s="63"/>
      <c r="K58" s="22">
        <f>Table4[[#This Row],[Qté]]*Table4[[#This Row],[Prix]]</f>
        <v>0</v>
      </c>
    </row>
    <row r="59" spans="8:11">
      <c r="H59" s="22"/>
      <c r="J59" s="63"/>
      <c r="K59" s="22">
        <f>Table4[[#This Row],[Qté]]*Table4[[#This Row],[Prix]]</f>
        <v>0</v>
      </c>
    </row>
    <row r="60" spans="8:11">
      <c r="H60" s="22"/>
      <c r="J60" s="63"/>
      <c r="K60" s="22">
        <f>Table4[[#This Row],[Qté]]*Table4[[#This Row],[Prix]]</f>
        <v>0</v>
      </c>
    </row>
    <row r="61" spans="8:11">
      <c r="H61" s="22"/>
      <c r="J61" s="63"/>
      <c r="K61" s="22">
        <f>Table4[[#This Row],[Qté]]*Table4[[#This Row],[Prix]]</f>
        <v>0</v>
      </c>
    </row>
    <row r="62" spans="8:11">
      <c r="H62" s="22"/>
      <c r="J62" s="63"/>
      <c r="K62" s="22">
        <f>Table4[[#This Row],[Qté]]*Table4[[#This Row],[Prix]]</f>
        <v>0</v>
      </c>
    </row>
    <row r="63" spans="8:11">
      <c r="H63" s="22"/>
      <c r="J63" s="63"/>
      <c r="K63" s="22">
        <f>Table4[[#This Row],[Qté]]*Table4[[#This Row],[Prix]]</f>
        <v>0</v>
      </c>
    </row>
    <row r="64" spans="8:11">
      <c r="H64" s="22"/>
      <c r="J64" s="63"/>
      <c r="K64" s="22">
        <f>Table4[[#This Row],[Qté]]*Table4[[#This Row],[Prix]]</f>
        <v>0</v>
      </c>
    </row>
    <row r="65" spans="8:11">
      <c r="H65" s="22"/>
      <c r="J65" s="63"/>
      <c r="K65" s="22">
        <f>Table4[[#This Row],[Qté]]*Table4[[#This Row],[Prix]]</f>
        <v>0</v>
      </c>
    </row>
    <row r="66" spans="8:11">
      <c r="H66" s="22"/>
      <c r="J66" s="63"/>
      <c r="K66" s="22">
        <f>Table4[[#This Row],[Qté]]*Table4[[#This Row],[Prix]]</f>
        <v>0</v>
      </c>
    </row>
    <row r="67" spans="8:11">
      <c r="H67" s="22"/>
      <c r="J67" s="63"/>
      <c r="K67" s="22">
        <f>Table4[[#This Row],[Qté]]*Table4[[#This Row],[Prix]]</f>
        <v>0</v>
      </c>
    </row>
    <row r="68" spans="8:11">
      <c r="H68" s="22"/>
      <c r="J68" s="63"/>
      <c r="K68" s="22">
        <f>Table4[[#This Row],[Qté]]*Table4[[#This Row],[Prix]]</f>
        <v>0</v>
      </c>
    </row>
    <row r="69" spans="8:11">
      <c r="H69" s="22"/>
      <c r="J69" s="63"/>
      <c r="K69" s="22">
        <f>Table4[[#This Row],[Qté]]*Table4[[#This Row],[Prix]]</f>
        <v>0</v>
      </c>
    </row>
    <row r="70" spans="8:11">
      <c r="H70" s="22"/>
      <c r="J70" s="63"/>
      <c r="K70" s="22">
        <f>Table4[[#This Row],[Qté]]*Table4[[#This Row],[Prix]]</f>
        <v>0</v>
      </c>
    </row>
    <row r="71" spans="8:11">
      <c r="H71" s="22"/>
      <c r="J71" s="63"/>
      <c r="K71" s="22">
        <f>Table4[[#This Row],[Qté]]*Table4[[#This Row],[Prix]]</f>
        <v>0</v>
      </c>
    </row>
    <row r="72" spans="8:11">
      <c r="H72" s="22"/>
      <c r="J72" s="63"/>
      <c r="K72" s="22">
        <f>Table4[[#This Row],[Qté]]*Table4[[#This Row],[Prix]]</f>
        <v>0</v>
      </c>
    </row>
    <row r="73" spans="8:11">
      <c r="H73" s="22"/>
      <c r="J73" s="63"/>
      <c r="K73" s="22">
        <f>Table4[[#This Row],[Qté]]*Table4[[#This Row],[Prix]]</f>
        <v>0</v>
      </c>
    </row>
    <row r="74" spans="8:11">
      <c r="H74" s="22"/>
      <c r="J74" s="63"/>
      <c r="K74" s="22">
        <f>Table4[[#This Row],[Qté]]*Table4[[#This Row],[Prix]]</f>
        <v>0</v>
      </c>
    </row>
    <row r="75" spans="8:11">
      <c r="H75" s="22"/>
      <c r="J75" s="63"/>
      <c r="K75" s="22">
        <f>Table4[[#This Row],[Qté]]*Table4[[#This Row],[Prix]]</f>
        <v>0</v>
      </c>
    </row>
    <row r="76" spans="8:11">
      <c r="H76" s="22"/>
      <c r="J76" s="63"/>
      <c r="K76" s="22">
        <f>Table4[[#This Row],[Qté]]*Table4[[#This Row],[Prix]]</f>
        <v>0</v>
      </c>
    </row>
    <row r="77" spans="8:11">
      <c r="H77" s="22"/>
      <c r="J77" s="63"/>
      <c r="K77" s="22">
        <f>Table4[[#This Row],[Qté]]*Table4[[#This Row],[Prix]]</f>
        <v>0</v>
      </c>
    </row>
    <row r="78" spans="8:11">
      <c r="H78" s="22"/>
      <c r="J78" s="63"/>
      <c r="K78" s="22">
        <f>Table4[[#This Row],[Qté]]*Table4[[#This Row],[Prix]]</f>
        <v>0</v>
      </c>
    </row>
    <row r="79" spans="8:11">
      <c r="H79" s="22"/>
      <c r="J79" s="63"/>
      <c r="K79" s="22">
        <f>Table4[[#This Row],[Qté]]*Table4[[#This Row],[Prix]]</f>
        <v>0</v>
      </c>
    </row>
    <row r="80" spans="8:11">
      <c r="H80" s="22"/>
      <c r="J80" s="63"/>
      <c r="K80" s="22">
        <f>Table4[[#This Row],[Qté]]*Table4[[#This Row],[Prix]]</f>
        <v>0</v>
      </c>
    </row>
    <row r="81" spans="8:11">
      <c r="H81" s="22"/>
      <c r="J81" s="63"/>
      <c r="K81" s="22">
        <f>Table4[[#This Row],[Qté]]*Table4[[#This Row],[Prix]]</f>
        <v>0</v>
      </c>
    </row>
    <row r="82" spans="8:11">
      <c r="H82" s="22"/>
      <c r="J82" s="63"/>
      <c r="K82" s="22">
        <f>Table4[[#This Row],[Qté]]*Table4[[#This Row],[Prix]]</f>
        <v>0</v>
      </c>
    </row>
    <row r="83" spans="8:11">
      <c r="H83" s="22"/>
      <c r="J83" s="63"/>
      <c r="K83" s="22">
        <f>Table4[[#This Row],[Qté]]*Table4[[#This Row],[Prix]]</f>
        <v>0</v>
      </c>
    </row>
    <row r="84" spans="8:11">
      <c r="H84" s="22"/>
      <c r="J84" s="63"/>
      <c r="K84" s="22">
        <f>Table4[[#This Row],[Qté]]*Table4[[#This Row],[Prix]]</f>
        <v>0</v>
      </c>
    </row>
    <row r="85" spans="8:11">
      <c r="H85" s="22"/>
      <c r="J85" s="63"/>
      <c r="K85" s="22">
        <f>Table4[[#This Row],[Qté]]*Table4[[#This Row],[Prix]]</f>
        <v>0</v>
      </c>
    </row>
    <row r="86" spans="8:11">
      <c r="H86" s="22"/>
      <c r="J86" s="63"/>
      <c r="K86" s="22">
        <f>Table4[[#This Row],[Qté]]*Table4[[#This Row],[Prix]]</f>
        <v>0</v>
      </c>
    </row>
    <row r="87" spans="8:11">
      <c r="H87" s="22"/>
      <c r="J87" s="63"/>
      <c r="K87" s="22">
        <f>Table4[[#This Row],[Qté]]*Table4[[#This Row],[Prix]]</f>
        <v>0</v>
      </c>
    </row>
    <row r="88" spans="8:11">
      <c r="H88" s="22"/>
      <c r="J88" s="63"/>
      <c r="K88" s="22">
        <f>Table4[[#This Row],[Qté]]*Table4[[#This Row],[Prix]]</f>
        <v>0</v>
      </c>
    </row>
    <row r="89" spans="8:11">
      <c r="H89" s="22"/>
      <c r="J89" s="63"/>
      <c r="K89" s="22">
        <f>Table4[[#This Row],[Qté]]*Table4[[#This Row],[Prix]]</f>
        <v>0</v>
      </c>
    </row>
    <row r="90" spans="8:11">
      <c r="H90" s="22"/>
      <c r="J90" s="63"/>
      <c r="K90" s="22">
        <f>Table4[[#This Row],[Qté]]*Table4[[#This Row],[Prix]]</f>
        <v>0</v>
      </c>
    </row>
    <row r="91" spans="8:11">
      <c r="H91" s="22"/>
      <c r="J91" s="63"/>
      <c r="K91" s="22">
        <f>Table4[[#This Row],[Qté]]*Table4[[#This Row],[Prix]]</f>
        <v>0</v>
      </c>
    </row>
    <row r="92" spans="8:11">
      <c r="H92" s="22"/>
      <c r="J92" s="63"/>
      <c r="K92" s="22">
        <f>Table4[[#This Row],[Qté]]*Table4[[#This Row],[Prix]]</f>
        <v>0</v>
      </c>
    </row>
    <row r="93" spans="8:11">
      <c r="H93" s="22"/>
      <c r="J93" s="63"/>
      <c r="K93" s="22">
        <f>Table4[[#This Row],[Qté]]*Table4[[#This Row],[Prix]]</f>
        <v>0</v>
      </c>
    </row>
    <row r="94" spans="8:11">
      <c r="H94" s="22"/>
      <c r="J94" s="63"/>
      <c r="K94" s="22">
        <f>Table4[[#This Row],[Qté]]*Table4[[#This Row],[Prix]]</f>
        <v>0</v>
      </c>
    </row>
    <row r="95" spans="8:11">
      <c r="H95" s="22"/>
      <c r="J95" s="63"/>
      <c r="K95" s="22">
        <f>Table4[[#This Row],[Qté]]*Table4[[#This Row],[Prix]]</f>
        <v>0</v>
      </c>
    </row>
    <row r="96" spans="8:11">
      <c r="H96" s="22"/>
      <c r="J96" s="63"/>
      <c r="K96" s="22">
        <f>Table4[[#This Row],[Qté]]*Table4[[#This Row],[Prix]]</f>
        <v>0</v>
      </c>
    </row>
    <row r="97" spans="8:11">
      <c r="H97" s="22"/>
      <c r="J97" s="63"/>
      <c r="K97" s="22">
        <f>Table4[[#This Row],[Qté]]*Table4[[#This Row],[Prix]]</f>
        <v>0</v>
      </c>
    </row>
    <row r="98" spans="8:11">
      <c r="H98" s="22"/>
      <c r="J98" s="63"/>
      <c r="K98" s="22">
        <f>Table4[[#This Row],[Qté]]*Table4[[#This Row],[Prix]]</f>
        <v>0</v>
      </c>
    </row>
    <row r="99" spans="8:11">
      <c r="H99" s="22"/>
      <c r="J99" s="63"/>
      <c r="K99" s="22">
        <f>Table4[[#This Row],[Qté]]*Table4[[#This Row],[Prix]]</f>
        <v>0</v>
      </c>
    </row>
    <row r="100" spans="8:11">
      <c r="H100" s="22"/>
      <c r="J100" s="63"/>
      <c r="K100" s="22">
        <f>Table4[[#This Row],[Qté]]*Table4[[#This Row],[Prix]]</f>
        <v>0</v>
      </c>
    </row>
    <row r="101" spans="8:11">
      <c r="H101" s="22"/>
      <c r="J101" s="63"/>
      <c r="K101" s="22">
        <f>Table4[[#This Row],[Qté]]*Table4[[#This Row],[Prix]]</f>
        <v>0</v>
      </c>
    </row>
    <row r="102" spans="8:11">
      <c r="H102" s="22"/>
      <c r="J102" s="63"/>
      <c r="K102" s="22">
        <f>Table4[[#This Row],[Qté]]*Table4[[#This Row],[Prix]]</f>
        <v>0</v>
      </c>
    </row>
    <row r="103" spans="8:11">
      <c r="H103" s="22"/>
      <c r="J103" s="63"/>
      <c r="K103" s="22">
        <f>Table4[[#This Row],[Qté]]*Table4[[#This Row],[Prix]]</f>
        <v>0</v>
      </c>
    </row>
    <row r="104" spans="8:11">
      <c r="H104" s="22"/>
      <c r="J104" s="63"/>
      <c r="K104" s="22">
        <f>Table4[[#This Row],[Qté]]*Table4[[#This Row],[Prix]]</f>
        <v>0</v>
      </c>
    </row>
    <row r="105" spans="8:11">
      <c r="H105" s="22"/>
      <c r="J105" s="63"/>
      <c r="K105" s="22">
        <f>Table4[[#This Row],[Qté]]*Table4[[#This Row],[Prix]]</f>
        <v>0</v>
      </c>
    </row>
    <row r="106" spans="8:11">
      <c r="H106" s="22"/>
      <c r="J106" s="63"/>
      <c r="K106" s="22">
        <f>Table4[[#This Row],[Qté]]*Table4[[#This Row],[Prix]]</f>
        <v>0</v>
      </c>
    </row>
    <row r="107" spans="8:11">
      <c r="H107" s="22"/>
      <c r="J107" s="63"/>
      <c r="K107" s="22">
        <f>Table4[[#This Row],[Qté]]*Table4[[#This Row],[Prix]]</f>
        <v>0</v>
      </c>
    </row>
    <row r="108" spans="8:11">
      <c r="H108" s="22"/>
      <c r="J108" s="63"/>
      <c r="K108" s="22">
        <f>Table4[[#This Row],[Qté]]*Table4[[#This Row],[Prix]]</f>
        <v>0</v>
      </c>
    </row>
    <row r="109" spans="8:11">
      <c r="H109" s="22"/>
      <c r="J109" s="63"/>
      <c r="K109" s="22">
        <f>Table4[[#This Row],[Qté]]*Table4[[#This Row],[Prix]]</f>
        <v>0</v>
      </c>
    </row>
    <row r="110" spans="8:11">
      <c r="H110" s="22"/>
      <c r="J110" s="63"/>
      <c r="K110" s="22">
        <f>Table4[[#This Row],[Qté]]*Table4[[#This Row],[Prix]]</f>
        <v>0</v>
      </c>
    </row>
    <row r="111" spans="8:11">
      <c r="H111" s="22"/>
      <c r="J111" s="63"/>
      <c r="K111" s="22">
        <f>Table4[[#This Row],[Qté]]*Table4[[#This Row],[Prix]]</f>
        <v>0</v>
      </c>
    </row>
    <row r="112" spans="8:11">
      <c r="H112" s="22"/>
      <c r="J112" s="63"/>
      <c r="K112" s="22">
        <f>Table4[[#This Row],[Qté]]*Table4[[#This Row],[Prix]]</f>
        <v>0</v>
      </c>
    </row>
    <row r="113" spans="8:11">
      <c r="H113" s="22"/>
      <c r="J113" s="63"/>
      <c r="K113" s="22">
        <f>Table4[[#This Row],[Qté]]*Table4[[#This Row],[Prix]]</f>
        <v>0</v>
      </c>
    </row>
    <row r="114" spans="8:11">
      <c r="H114" s="22"/>
      <c r="J114" s="63"/>
      <c r="K114" s="22">
        <f>Table4[[#This Row],[Qté]]*Table4[[#This Row],[Prix]]</f>
        <v>0</v>
      </c>
    </row>
    <row r="115" spans="8:11">
      <c r="H115" s="22"/>
      <c r="J115" s="63"/>
      <c r="K115" s="22">
        <f>Table4[[#This Row],[Qté]]*Table4[[#This Row],[Prix]]</f>
        <v>0</v>
      </c>
    </row>
    <row r="116" spans="8:11">
      <c r="H116" s="22"/>
      <c r="J116" s="63"/>
      <c r="K116" s="22">
        <f>Table4[[#This Row],[Qté]]*Table4[[#This Row],[Prix]]</f>
        <v>0</v>
      </c>
    </row>
    <row r="117" spans="8:11">
      <c r="H117" s="22"/>
      <c r="J117" s="63"/>
      <c r="K117" s="22">
        <f>Table4[[#This Row],[Qté]]*Table4[[#This Row],[Prix]]</f>
        <v>0</v>
      </c>
    </row>
    <row r="118" spans="8:11">
      <c r="H118" s="22"/>
      <c r="J118" s="63"/>
      <c r="K118" s="22">
        <f>Table4[[#This Row],[Qté]]*Table4[[#This Row],[Prix]]</f>
        <v>0</v>
      </c>
    </row>
    <row r="119" spans="8:11">
      <c r="H119" s="22"/>
      <c r="J119" s="63"/>
      <c r="K119" s="22">
        <f>Table4[[#This Row],[Qté]]*Table4[[#This Row],[Prix]]</f>
        <v>0</v>
      </c>
    </row>
    <row r="120" spans="8:11">
      <c r="H120" s="22"/>
      <c r="J120" s="63"/>
      <c r="K120" s="22">
        <f>Table4[[#This Row],[Qté]]*Table4[[#This Row],[Prix]]</f>
        <v>0</v>
      </c>
    </row>
    <row r="121" spans="8:11">
      <c r="H121" s="22"/>
      <c r="J121" s="63"/>
      <c r="K121" s="22">
        <f>Table4[[#This Row],[Qté]]*Table4[[#This Row],[Prix]]</f>
        <v>0</v>
      </c>
    </row>
    <row r="122" spans="8:11">
      <c r="H122" s="22"/>
      <c r="J122" s="63"/>
      <c r="K122" s="22">
        <f>Table4[[#This Row],[Qté]]*Table4[[#This Row],[Prix]]</f>
        <v>0</v>
      </c>
    </row>
    <row r="123" spans="8:11">
      <c r="H123" s="22"/>
      <c r="J123" s="63"/>
      <c r="K123" s="22">
        <f>Table4[[#This Row],[Qté]]*Table4[[#This Row],[Prix]]</f>
        <v>0</v>
      </c>
    </row>
    <row r="124" spans="8:11">
      <c r="H124" s="22"/>
      <c r="J124" s="63"/>
      <c r="K124" s="22">
        <f>Table4[[#This Row],[Qté]]*Table4[[#This Row],[Prix]]</f>
        <v>0</v>
      </c>
    </row>
    <row r="125" spans="8:11">
      <c r="H125" s="22"/>
      <c r="J125" s="63"/>
      <c r="K125" s="22">
        <f>Table4[[#This Row],[Qté]]*Table4[[#This Row],[Prix]]</f>
        <v>0</v>
      </c>
    </row>
    <row r="126" spans="8:11">
      <c r="H126" s="22"/>
      <c r="J126" s="63"/>
      <c r="K126" s="22">
        <f>Table4[[#This Row],[Qté]]*Table4[[#This Row],[Prix]]</f>
        <v>0</v>
      </c>
    </row>
    <row r="127" spans="8:11">
      <c r="H127" s="22"/>
      <c r="J127" s="63"/>
      <c r="K127" s="22">
        <f>Table4[[#This Row],[Qté]]*Table4[[#This Row],[Prix]]</f>
        <v>0</v>
      </c>
    </row>
    <row r="128" spans="8:11">
      <c r="H128" s="22"/>
      <c r="J128" s="63"/>
      <c r="K128" s="22">
        <f>Table4[[#This Row],[Qté]]*Table4[[#This Row],[Prix]]</f>
        <v>0</v>
      </c>
    </row>
    <row r="129" spans="8:11">
      <c r="H129" s="22"/>
      <c r="J129" s="63"/>
      <c r="K129" s="22">
        <f>Table4[[#This Row],[Qté]]*Table4[[#This Row],[Prix]]</f>
        <v>0</v>
      </c>
    </row>
    <row r="130" spans="8:11">
      <c r="H130" s="22"/>
      <c r="J130" s="63"/>
      <c r="K130" s="22">
        <f>Table4[[#This Row],[Qté]]*Table4[[#This Row],[Prix]]</f>
        <v>0</v>
      </c>
    </row>
    <row r="131" spans="8:11">
      <c r="H131" s="22"/>
      <c r="J131" s="63"/>
      <c r="K131" s="22">
        <f>Table4[[#This Row],[Qté]]*Table4[[#This Row],[Prix]]</f>
        <v>0</v>
      </c>
    </row>
    <row r="132" spans="8:11">
      <c r="H132" s="22"/>
      <c r="J132" s="63"/>
      <c r="K132" s="22">
        <f>Table4[[#This Row],[Qté]]*Table4[[#This Row],[Prix]]</f>
        <v>0</v>
      </c>
    </row>
    <row r="133" spans="8:11">
      <c r="H133" s="22"/>
      <c r="J133" s="63"/>
      <c r="K133" s="22">
        <f>Table4[[#This Row],[Qté]]*Table4[[#This Row],[Prix]]</f>
        <v>0</v>
      </c>
    </row>
    <row r="134" spans="8:11">
      <c r="H134" s="22"/>
      <c r="J134" s="63"/>
      <c r="K134" s="22">
        <f>Table4[[#This Row],[Qté]]*Table4[[#This Row],[Prix]]</f>
        <v>0</v>
      </c>
    </row>
    <row r="135" spans="8:11">
      <c r="H135" s="22"/>
      <c r="J135" s="63"/>
      <c r="K135" s="22">
        <f>Table4[[#This Row],[Qté]]*Table4[[#This Row],[Prix]]</f>
        <v>0</v>
      </c>
    </row>
    <row r="136" spans="8:11">
      <c r="H136" s="22"/>
      <c r="J136" s="63"/>
      <c r="K136" s="22">
        <f>Table4[[#This Row],[Qté]]*Table4[[#This Row],[Prix]]</f>
        <v>0</v>
      </c>
    </row>
    <row r="137" spans="8:11">
      <c r="H137" s="22"/>
      <c r="J137" s="63"/>
      <c r="K137" s="22">
        <f>Table4[[#This Row],[Qté]]*Table4[[#This Row],[Prix]]</f>
        <v>0</v>
      </c>
    </row>
    <row r="138" spans="8:11">
      <c r="H138" s="22"/>
      <c r="J138" s="63"/>
      <c r="K138" s="22">
        <f>Table4[[#This Row],[Qté]]*Table4[[#This Row],[Prix]]</f>
        <v>0</v>
      </c>
    </row>
    <row r="139" spans="8:11">
      <c r="H139" s="22"/>
      <c r="J139" s="63"/>
      <c r="K139" s="22">
        <f>Table4[[#This Row],[Qté]]*Table4[[#This Row],[Prix]]</f>
        <v>0</v>
      </c>
    </row>
    <row r="140" spans="8:11">
      <c r="H140" s="22"/>
      <c r="J140" s="63"/>
      <c r="K140" s="22">
        <f>Table4[[#This Row],[Qté]]*Table4[[#This Row],[Prix]]</f>
        <v>0</v>
      </c>
    </row>
    <row r="141" spans="8:11">
      <c r="H141" s="22"/>
      <c r="J141" s="63"/>
      <c r="K141" s="22">
        <f>Table4[[#This Row],[Qté]]*Table4[[#This Row],[Prix]]</f>
        <v>0</v>
      </c>
    </row>
    <row r="142" spans="8:11">
      <c r="H142" s="22"/>
      <c r="J142" s="63"/>
      <c r="K142" s="22">
        <f>Table4[[#This Row],[Qté]]*Table4[[#This Row],[Prix]]</f>
        <v>0</v>
      </c>
    </row>
    <row r="143" spans="8:11">
      <c r="H143" s="22"/>
      <c r="J143" s="63"/>
      <c r="K143" s="22">
        <f>Table4[[#This Row],[Qté]]*Table4[[#This Row],[Prix]]</f>
        <v>0</v>
      </c>
    </row>
    <row r="144" spans="8:11">
      <c r="H144" s="22"/>
      <c r="J144" s="63"/>
      <c r="K144" s="22">
        <f>Table4[[#This Row],[Qté]]*Table4[[#This Row],[Prix]]</f>
        <v>0</v>
      </c>
    </row>
    <row r="145" spans="8:11">
      <c r="H145" s="22"/>
      <c r="J145" s="63"/>
      <c r="K145" s="22">
        <f>Table4[[#This Row],[Qté]]*Table4[[#This Row],[Prix]]</f>
        <v>0</v>
      </c>
    </row>
    <row r="146" spans="8:11">
      <c r="H146" s="22"/>
      <c r="J146" s="63"/>
      <c r="K146" s="22">
        <f>Table4[[#This Row],[Qté]]*Table4[[#This Row],[Prix]]</f>
        <v>0</v>
      </c>
    </row>
    <row r="147" spans="8:11">
      <c r="H147" s="22"/>
      <c r="J147" s="63"/>
      <c r="K147" s="22">
        <f>Table4[[#This Row],[Qté]]*Table4[[#This Row],[Prix]]</f>
        <v>0</v>
      </c>
    </row>
    <row r="148" spans="8:11">
      <c r="H148" s="22"/>
      <c r="J148" s="63"/>
      <c r="K148" s="22">
        <f>Table4[[#This Row],[Qté]]*Table4[[#This Row],[Prix]]</f>
        <v>0</v>
      </c>
    </row>
    <row r="149" spans="8:11">
      <c r="H149" s="22"/>
      <c r="J149" s="63"/>
      <c r="K149" s="22">
        <f>Table4[[#This Row],[Qté]]*Table4[[#This Row],[Prix]]</f>
        <v>0</v>
      </c>
    </row>
    <row r="150" spans="8:11">
      <c r="H150" s="22"/>
      <c r="J150" s="63"/>
      <c r="K150" s="22">
        <f>Table4[[#This Row],[Qté]]*Table4[[#This Row],[Prix]]</f>
        <v>0</v>
      </c>
    </row>
    <row r="151" spans="8:11">
      <c r="H151" s="22"/>
      <c r="J151" s="63"/>
      <c r="K151" s="22">
        <f>Table4[[#This Row],[Qté]]*Table4[[#This Row],[Prix]]</f>
        <v>0</v>
      </c>
    </row>
    <row r="152" spans="8:11">
      <c r="H152" s="22"/>
      <c r="J152" s="63"/>
      <c r="K152" s="22">
        <f>Table4[[#This Row],[Qté]]*Table4[[#This Row],[Prix]]</f>
        <v>0</v>
      </c>
    </row>
    <row r="153" spans="8:11">
      <c r="H153" s="22"/>
      <c r="J153" s="63"/>
      <c r="K153" s="22">
        <f>Table4[[#This Row],[Qté]]*Table4[[#This Row],[Prix]]</f>
        <v>0</v>
      </c>
    </row>
    <row r="154" spans="8:11">
      <c r="H154" s="22"/>
      <c r="J154" s="63"/>
      <c r="K154" s="22">
        <f>Table4[[#This Row],[Qté]]*Table4[[#This Row],[Prix]]</f>
        <v>0</v>
      </c>
    </row>
    <row r="155" spans="8:11">
      <c r="H155" s="22"/>
      <c r="J155" s="63"/>
      <c r="K155" s="22">
        <f>Table4[[#This Row],[Qté]]*Table4[[#This Row],[Prix]]</f>
        <v>0</v>
      </c>
    </row>
    <row r="156" spans="8:11">
      <c r="H156" s="22"/>
      <c r="J156" s="63"/>
      <c r="K156" s="22">
        <f>Table4[[#This Row],[Qté]]*Table4[[#This Row],[Prix]]</f>
        <v>0</v>
      </c>
    </row>
    <row r="157" spans="8:11">
      <c r="H157" s="22"/>
      <c r="J157" s="63"/>
      <c r="K157" s="22">
        <f>Table4[[#This Row],[Qté]]*Table4[[#This Row],[Prix]]</f>
        <v>0</v>
      </c>
    </row>
    <row r="158" spans="8:11">
      <c r="H158" s="22"/>
      <c r="J158" s="63"/>
      <c r="K158" s="22">
        <f>Table4[[#This Row],[Qté]]*Table4[[#This Row],[Prix]]</f>
        <v>0</v>
      </c>
    </row>
    <row r="159" spans="8:11">
      <c r="H159" s="22"/>
      <c r="J159" s="63"/>
      <c r="K159" s="22">
        <f>Table4[[#This Row],[Qté]]*Table4[[#This Row],[Prix]]</f>
        <v>0</v>
      </c>
    </row>
    <row r="160" spans="8:11">
      <c r="H160" s="22"/>
      <c r="J160" s="63"/>
      <c r="K160" s="22">
        <f>Table4[[#This Row],[Qté]]*Table4[[#This Row],[Prix]]</f>
        <v>0</v>
      </c>
    </row>
    <row r="161" spans="8:11">
      <c r="H161" s="22"/>
      <c r="J161" s="63"/>
      <c r="K161" s="22">
        <f>Table4[[#This Row],[Qté]]*Table4[[#This Row],[Prix]]</f>
        <v>0</v>
      </c>
    </row>
    <row r="162" spans="8:11">
      <c r="H162" s="22"/>
      <c r="J162" s="63"/>
      <c r="K162" s="22">
        <f>Table4[[#This Row],[Qté]]*Table4[[#This Row],[Prix]]</f>
        <v>0</v>
      </c>
    </row>
    <row r="163" spans="8:11">
      <c r="H163" s="22"/>
      <c r="J163" s="63"/>
      <c r="K163" s="22">
        <f>Table4[[#This Row],[Qté]]*Table4[[#This Row],[Prix]]</f>
        <v>0</v>
      </c>
    </row>
    <row r="164" spans="8:11">
      <c r="H164" s="22"/>
      <c r="J164" s="63"/>
      <c r="K164" s="22">
        <f>Table4[[#This Row],[Qté]]*Table4[[#This Row],[Prix]]</f>
        <v>0</v>
      </c>
    </row>
    <row r="165" spans="8:11">
      <c r="H165" s="22"/>
      <c r="J165" s="63"/>
      <c r="K165" s="22">
        <f>Table4[[#This Row],[Qté]]*Table4[[#This Row],[Prix]]</f>
        <v>0</v>
      </c>
    </row>
    <row r="166" spans="8:11">
      <c r="H166" s="22"/>
      <c r="J166" s="63"/>
      <c r="K166" s="22">
        <f>Table4[[#This Row],[Qté]]*Table4[[#This Row],[Prix]]</f>
        <v>0</v>
      </c>
    </row>
    <row r="167" spans="8:11">
      <c r="H167" s="22"/>
      <c r="J167" s="63"/>
      <c r="K167" s="22">
        <f>Table4[[#This Row],[Qté]]*Table4[[#This Row],[Prix]]</f>
        <v>0</v>
      </c>
    </row>
    <row r="168" spans="8:11">
      <c r="H168" s="22"/>
      <c r="J168" s="63"/>
      <c r="K168" s="22">
        <f>Table4[[#This Row],[Qté]]*Table4[[#This Row],[Prix]]</f>
        <v>0</v>
      </c>
    </row>
    <row r="169" spans="8:11">
      <c r="H169" s="22"/>
      <c r="J169" s="63"/>
      <c r="K169" s="22">
        <f>Table4[[#This Row],[Qté]]*Table4[[#This Row],[Prix]]</f>
        <v>0</v>
      </c>
    </row>
    <row r="170" spans="8:11">
      <c r="H170" s="22"/>
      <c r="J170" s="63"/>
      <c r="K170" s="22">
        <f>Table4[[#This Row],[Qté]]*Table4[[#This Row],[Prix]]</f>
        <v>0</v>
      </c>
    </row>
    <row r="171" spans="8:11">
      <c r="H171" s="22"/>
      <c r="J171" s="63"/>
      <c r="K171" s="22">
        <f>Table4[[#This Row],[Qté]]*Table4[[#This Row],[Prix]]</f>
        <v>0</v>
      </c>
    </row>
    <row r="172" spans="8:11">
      <c r="H172" s="22"/>
      <c r="J172" s="63"/>
      <c r="K172" s="22">
        <f>Table4[[#This Row],[Qté]]*Table4[[#This Row],[Prix]]</f>
        <v>0</v>
      </c>
    </row>
    <row r="173" spans="8:11">
      <c r="H173" s="22"/>
      <c r="J173" s="63"/>
      <c r="K173" s="22">
        <f>Table4[[#This Row],[Qté]]*Table4[[#This Row],[Prix]]</f>
        <v>0</v>
      </c>
    </row>
    <row r="174" spans="8:11">
      <c r="H174" s="22"/>
      <c r="J174" s="63"/>
      <c r="K174" s="22">
        <f>Table4[[#This Row],[Qté]]*Table4[[#This Row],[Prix]]</f>
        <v>0</v>
      </c>
    </row>
    <row r="175" spans="8:11">
      <c r="H175" s="22"/>
      <c r="J175" s="63"/>
      <c r="K175" s="22">
        <f>Table4[[#This Row],[Qté]]*Table4[[#This Row],[Prix]]</f>
        <v>0</v>
      </c>
    </row>
    <row r="176" spans="8:11">
      <c r="H176" s="22"/>
      <c r="J176" s="63"/>
      <c r="K176" s="22">
        <f>Table4[[#This Row],[Qté]]*Table4[[#This Row],[Prix]]</f>
        <v>0</v>
      </c>
    </row>
    <row r="177" spans="8:11">
      <c r="H177" s="22"/>
      <c r="J177" s="63"/>
      <c r="K177" s="22">
        <f>Table4[[#This Row],[Qté]]*Table4[[#This Row],[Prix]]</f>
        <v>0</v>
      </c>
    </row>
    <row r="178" spans="8:11">
      <c r="H178" s="22"/>
      <c r="J178" s="63"/>
      <c r="K178" s="22">
        <f>Table4[[#This Row],[Qté]]*Table4[[#This Row],[Prix]]</f>
        <v>0</v>
      </c>
    </row>
    <row r="179" spans="8:11">
      <c r="H179" s="22"/>
      <c r="J179" s="63"/>
      <c r="K179" s="22">
        <f>Table4[[#This Row],[Qté]]*Table4[[#This Row],[Prix]]</f>
        <v>0</v>
      </c>
    </row>
    <row r="180" spans="8:11">
      <c r="H180" s="22"/>
      <c r="J180" s="63"/>
      <c r="K180" s="22">
        <f>Table4[[#This Row],[Qté]]*Table4[[#This Row],[Prix]]</f>
        <v>0</v>
      </c>
    </row>
    <row r="181" spans="8:11">
      <c r="H181" s="22"/>
      <c r="J181" s="63"/>
      <c r="K181" s="22">
        <f>Table4[[#This Row],[Qté]]*Table4[[#This Row],[Prix]]</f>
        <v>0</v>
      </c>
    </row>
    <row r="182" spans="8:11">
      <c r="H182" s="22"/>
      <c r="J182" s="63"/>
      <c r="K182" s="22">
        <f>Table4[[#This Row],[Qté]]*Table4[[#This Row],[Prix]]</f>
        <v>0</v>
      </c>
    </row>
    <row r="183" spans="8:11">
      <c r="H183" s="22"/>
      <c r="J183" s="63"/>
      <c r="K183" s="22">
        <f>Table4[[#This Row],[Qté]]*Table4[[#This Row],[Prix]]</f>
        <v>0</v>
      </c>
    </row>
    <row r="184" spans="8:11">
      <c r="H184" s="22"/>
      <c r="J184" s="63"/>
      <c r="K184" s="22">
        <f>Table4[[#This Row],[Qté]]*Table4[[#This Row],[Prix]]</f>
        <v>0</v>
      </c>
    </row>
    <row r="185" spans="8:11">
      <c r="H185" s="22"/>
      <c r="J185" s="63"/>
      <c r="K185" s="22">
        <f>Table4[[#This Row],[Qté]]*Table4[[#This Row],[Prix]]</f>
        <v>0</v>
      </c>
    </row>
    <row r="186" spans="8:11">
      <c r="H186" s="22"/>
      <c r="J186" s="63"/>
      <c r="K186" s="22">
        <f>Table4[[#This Row],[Qté]]*Table4[[#This Row],[Prix]]</f>
        <v>0</v>
      </c>
    </row>
    <row r="187" spans="8:11">
      <c r="H187" s="22"/>
      <c r="J187" s="63"/>
      <c r="K187" s="22">
        <f>Table4[[#This Row],[Qté]]*Table4[[#This Row],[Prix]]</f>
        <v>0</v>
      </c>
    </row>
    <row r="188" spans="8:11">
      <c r="H188" s="22"/>
      <c r="J188" s="63"/>
      <c r="K188" s="22">
        <f>Table4[[#This Row],[Qté]]*Table4[[#This Row],[Prix]]</f>
        <v>0</v>
      </c>
    </row>
    <row r="189" spans="8:11">
      <c r="H189" s="22"/>
      <c r="J189" s="63"/>
      <c r="K189" s="22">
        <f>Table4[[#This Row],[Qté]]*Table4[[#This Row],[Prix]]</f>
        <v>0</v>
      </c>
    </row>
    <row r="190" spans="8:11">
      <c r="H190" s="22"/>
      <c r="J190" s="63"/>
      <c r="K190" s="22">
        <f>Table4[[#This Row],[Qté]]*Table4[[#This Row],[Prix]]</f>
        <v>0</v>
      </c>
    </row>
    <row r="191" spans="8:11">
      <c r="H191" s="22"/>
      <c r="J191" s="63"/>
      <c r="K191" s="22">
        <f>Table4[[#This Row],[Qté]]*Table4[[#This Row],[Prix]]</f>
        <v>0</v>
      </c>
    </row>
    <row r="192" spans="8:11">
      <c r="H192" s="22"/>
      <c r="J192" s="63"/>
      <c r="K192" s="22">
        <f>Table4[[#This Row],[Qté]]*Table4[[#This Row],[Prix]]</f>
        <v>0</v>
      </c>
    </row>
    <row r="193" spans="8:11">
      <c r="H193" s="22"/>
      <c r="J193" s="63"/>
      <c r="K193" s="22">
        <f>Table4[[#This Row],[Qté]]*Table4[[#This Row],[Prix]]</f>
        <v>0</v>
      </c>
    </row>
    <row r="194" spans="8:11">
      <c r="H194" s="22"/>
      <c r="J194" s="63"/>
      <c r="K194" s="22">
        <f>Table4[[#This Row],[Qté]]*Table4[[#This Row],[Prix]]</f>
        <v>0</v>
      </c>
    </row>
    <row r="195" spans="8:11">
      <c r="H195" s="22"/>
      <c r="J195" s="63"/>
      <c r="K195" s="22">
        <f>Table4[[#This Row],[Qté]]*Table4[[#This Row],[Prix]]</f>
        <v>0</v>
      </c>
    </row>
    <row r="196" spans="8:11">
      <c r="H196" s="22"/>
      <c r="J196" s="63"/>
      <c r="K196" s="22">
        <f>Table4[[#This Row],[Qté]]*Table4[[#This Row],[Prix]]</f>
        <v>0</v>
      </c>
    </row>
    <row r="197" spans="8:11">
      <c r="H197" s="22"/>
      <c r="J197" s="63"/>
      <c r="K197" s="22">
        <f>Table4[[#This Row],[Qté]]*Table4[[#This Row],[Prix]]</f>
        <v>0</v>
      </c>
    </row>
    <row r="198" spans="8:11">
      <c r="H198" s="22"/>
      <c r="J198" s="63"/>
      <c r="K198" s="22">
        <f>Table4[[#This Row],[Qté]]*Table4[[#This Row],[Prix]]</f>
        <v>0</v>
      </c>
    </row>
    <row r="199" spans="8:11">
      <c r="H199" s="22"/>
      <c r="J199" s="63"/>
      <c r="K199" s="22">
        <f>Table4[[#This Row],[Qté]]*Table4[[#This Row],[Prix]]</f>
        <v>0</v>
      </c>
    </row>
    <row r="200" spans="8:11">
      <c r="H200" s="22"/>
      <c r="J200" s="63"/>
      <c r="K200" s="22">
        <f>Table4[[#This Row],[Qté]]*Table4[[#This Row],[Prix]]</f>
        <v>0</v>
      </c>
    </row>
    <row r="201" spans="8:11">
      <c r="H201" s="22"/>
      <c r="J201" s="63"/>
      <c r="K201" s="22">
        <f>Table4[[#This Row],[Qté]]*Table4[[#This Row],[Prix]]</f>
        <v>0</v>
      </c>
    </row>
    <row r="202" spans="8:11">
      <c r="H202" s="22"/>
      <c r="J202" s="63"/>
      <c r="K202" s="22">
        <f>Table4[[#This Row],[Qté]]*Table4[[#This Row],[Prix]]</f>
        <v>0</v>
      </c>
    </row>
    <row r="203" spans="8:11">
      <c r="H203" s="22"/>
      <c r="J203" s="63"/>
      <c r="K203" s="22">
        <f>Table4[[#This Row],[Qté]]*Table4[[#This Row],[Prix]]</f>
        <v>0</v>
      </c>
    </row>
    <row r="204" spans="8:11">
      <c r="H204" s="22"/>
      <c r="J204" s="63"/>
      <c r="K204" s="22">
        <f>Table4[[#This Row],[Qté]]*Table4[[#This Row],[Prix]]</f>
        <v>0</v>
      </c>
    </row>
    <row r="205" spans="8:11">
      <c r="H205" s="22"/>
      <c r="J205" s="63"/>
      <c r="K205" s="22">
        <f>Table4[[#This Row],[Qté]]*Table4[[#This Row],[Prix]]</f>
        <v>0</v>
      </c>
    </row>
    <row r="206" spans="8:11">
      <c r="H206" s="22"/>
      <c r="J206" s="63"/>
      <c r="K206" s="22">
        <f>Table4[[#This Row],[Qté]]*Table4[[#This Row],[Prix]]</f>
        <v>0</v>
      </c>
    </row>
    <row r="207" spans="8:11">
      <c r="H207" s="22"/>
      <c r="J207" s="63"/>
      <c r="K207" s="22">
        <f>Table4[[#This Row],[Qté]]*Table4[[#This Row],[Prix]]</f>
        <v>0</v>
      </c>
    </row>
    <row r="208" spans="8:11">
      <c r="H208" s="22"/>
      <c r="J208" s="63"/>
      <c r="K208" s="22">
        <f>Table4[[#This Row],[Qté]]*Table4[[#This Row],[Prix]]</f>
        <v>0</v>
      </c>
    </row>
    <row r="209" spans="8:11">
      <c r="H209" s="22"/>
      <c r="J209" s="63"/>
      <c r="K209" s="22">
        <f>Table4[[#This Row],[Qté]]*Table4[[#This Row],[Prix]]</f>
        <v>0</v>
      </c>
    </row>
    <row r="210" spans="8:11">
      <c r="H210" s="22"/>
      <c r="J210" s="63"/>
      <c r="K210" s="22">
        <f>Table4[[#This Row],[Qté]]*Table4[[#This Row],[Prix]]</f>
        <v>0</v>
      </c>
    </row>
    <row r="211" spans="8:11">
      <c r="H211" s="22"/>
      <c r="J211" s="63"/>
      <c r="K211" s="22">
        <f>Table4[[#This Row],[Qté]]*Table4[[#This Row],[Prix]]</f>
        <v>0</v>
      </c>
    </row>
    <row r="212" spans="8:11">
      <c r="H212" s="22"/>
      <c r="J212" s="63"/>
      <c r="K212" s="22">
        <f>Table4[[#This Row],[Qté]]*Table4[[#This Row],[Prix]]</f>
        <v>0</v>
      </c>
    </row>
    <row r="213" spans="8:11">
      <c r="H213" s="22"/>
      <c r="J213" s="63"/>
      <c r="K213" s="22">
        <f>Table4[[#This Row],[Qté]]*Table4[[#This Row],[Prix]]</f>
        <v>0</v>
      </c>
    </row>
    <row r="214" spans="8:11">
      <c r="H214" s="22"/>
      <c r="J214" s="63"/>
      <c r="K214" s="22">
        <f>Table4[[#This Row],[Qté]]*Table4[[#This Row],[Prix]]</f>
        <v>0</v>
      </c>
    </row>
    <row r="215" spans="8:11">
      <c r="H215" s="22"/>
      <c r="J215" s="63"/>
      <c r="K215" s="22">
        <f>Table4[[#This Row],[Qté]]*Table4[[#This Row],[Prix]]</f>
        <v>0</v>
      </c>
    </row>
    <row r="216" spans="8:11">
      <c r="H216" s="22"/>
      <c r="J216" s="63"/>
      <c r="K216" s="22">
        <f>Table4[[#This Row],[Qté]]*Table4[[#This Row],[Prix]]</f>
        <v>0</v>
      </c>
    </row>
    <row r="217" spans="8:11">
      <c r="H217" s="22"/>
      <c r="J217" s="63"/>
      <c r="K217" s="22">
        <f>Table4[[#This Row],[Qté]]*Table4[[#This Row],[Prix]]</f>
        <v>0</v>
      </c>
    </row>
    <row r="218" spans="8:11">
      <c r="H218" s="22"/>
      <c r="J218" s="63"/>
      <c r="K218" s="22">
        <f>Table4[[#This Row],[Qté]]*Table4[[#This Row],[Prix]]</f>
        <v>0</v>
      </c>
    </row>
    <row r="219" spans="8:11">
      <c r="H219" s="22"/>
      <c r="J219" s="63"/>
      <c r="K219" s="22">
        <f>Table4[[#This Row],[Qté]]*Table4[[#This Row],[Prix]]</f>
        <v>0</v>
      </c>
    </row>
    <row r="220" spans="8:11">
      <c r="H220" s="22"/>
      <c r="J220" s="63"/>
      <c r="K220" s="22">
        <f>Table4[[#This Row],[Qté]]*Table4[[#This Row],[Prix]]</f>
        <v>0</v>
      </c>
    </row>
    <row r="221" spans="8:11">
      <c r="H221" s="22"/>
      <c r="J221" s="63"/>
      <c r="K221" s="22">
        <f>Table4[[#This Row],[Qté]]*Table4[[#This Row],[Prix]]</f>
        <v>0</v>
      </c>
    </row>
    <row r="222" spans="8:11">
      <c r="H222" s="22"/>
      <c r="J222" s="63"/>
      <c r="K222" s="22">
        <f>Table4[[#This Row],[Qté]]*Table4[[#This Row],[Prix]]</f>
        <v>0</v>
      </c>
    </row>
    <row r="223" spans="8:11">
      <c r="H223" s="22"/>
      <c r="J223" s="63"/>
      <c r="K223" s="22">
        <f>Table4[[#This Row],[Qté]]*Table4[[#This Row],[Prix]]</f>
        <v>0</v>
      </c>
    </row>
    <row r="224" spans="8:11">
      <c r="H224" s="22"/>
      <c r="J224" s="63"/>
      <c r="K224" s="22">
        <f>Table4[[#This Row],[Qté]]*Table4[[#This Row],[Prix]]</f>
        <v>0</v>
      </c>
    </row>
    <row r="225" spans="8:11">
      <c r="H225" s="22"/>
      <c r="J225" s="63"/>
      <c r="K225" s="22">
        <f>Table4[[#This Row],[Qté]]*Table4[[#This Row],[Prix]]</f>
        <v>0</v>
      </c>
    </row>
    <row r="226" spans="8:11">
      <c r="H226" s="22"/>
      <c r="J226" s="63"/>
      <c r="K226" s="22">
        <f>Table4[[#This Row],[Qté]]*Table4[[#This Row],[Prix]]</f>
        <v>0</v>
      </c>
    </row>
    <row r="227" spans="8:11">
      <c r="H227" s="22"/>
      <c r="J227" s="63"/>
      <c r="K227" s="22">
        <f>Table4[[#This Row],[Qté]]*Table4[[#This Row],[Prix]]</f>
        <v>0</v>
      </c>
    </row>
    <row r="228" spans="8:11">
      <c r="H228" s="22"/>
      <c r="J228" s="63"/>
      <c r="K228" s="22">
        <f>Table4[[#This Row],[Qté]]*Table4[[#This Row],[Prix]]</f>
        <v>0</v>
      </c>
    </row>
    <row r="229" spans="8:11">
      <c r="H229" s="22"/>
      <c r="J229" s="63"/>
      <c r="K229" s="22">
        <f>Table4[[#This Row],[Qté]]*Table4[[#This Row],[Prix]]</f>
        <v>0</v>
      </c>
    </row>
    <row r="230" spans="8:11">
      <c r="H230" s="22"/>
      <c r="J230" s="63"/>
      <c r="K230" s="22">
        <f>Table4[[#This Row],[Qté]]*Table4[[#This Row],[Prix]]</f>
        <v>0</v>
      </c>
    </row>
    <row r="231" spans="8:11">
      <c r="H231" s="22"/>
      <c r="J231" s="63"/>
      <c r="K231" s="22">
        <f>Table4[[#This Row],[Qté]]*Table4[[#This Row],[Prix]]</f>
        <v>0</v>
      </c>
    </row>
    <row r="232" spans="8:11">
      <c r="H232" s="22"/>
      <c r="J232" s="63"/>
      <c r="K232" s="22">
        <f>Table4[[#This Row],[Qté]]*Table4[[#This Row],[Prix]]</f>
        <v>0</v>
      </c>
    </row>
    <row r="233" spans="8:11">
      <c r="H233" s="22"/>
      <c r="J233" s="63"/>
      <c r="K233" s="22">
        <f>Table4[[#This Row],[Qté]]*Table4[[#This Row],[Prix]]</f>
        <v>0</v>
      </c>
    </row>
    <row r="234" spans="8:11">
      <c r="H234" s="22"/>
      <c r="J234" s="63"/>
      <c r="K234" s="22">
        <f>Table4[[#This Row],[Qté]]*Table4[[#This Row],[Prix]]</f>
        <v>0</v>
      </c>
    </row>
    <row r="235" spans="8:11">
      <c r="H235" s="22"/>
      <c r="J235" s="63"/>
      <c r="K235" s="22">
        <f>Table4[[#This Row],[Qté]]*Table4[[#This Row],[Prix]]</f>
        <v>0</v>
      </c>
    </row>
    <row r="236" spans="8:11">
      <c r="H236" s="22"/>
      <c r="J236" s="63"/>
      <c r="K236" s="22">
        <f>Table4[[#This Row],[Qté]]*Table4[[#This Row],[Prix]]</f>
        <v>0</v>
      </c>
    </row>
    <row r="237" spans="8:11">
      <c r="H237" s="22"/>
      <c r="J237" s="63"/>
      <c r="K237" s="22">
        <f>Table4[[#This Row],[Qté]]*Table4[[#This Row],[Prix]]</f>
        <v>0</v>
      </c>
    </row>
    <row r="238" spans="8:11">
      <c r="H238" s="22"/>
      <c r="J238" s="63"/>
      <c r="K238" s="22">
        <f>Table4[[#This Row],[Qté]]*Table4[[#This Row],[Prix]]</f>
        <v>0</v>
      </c>
    </row>
    <row r="239" spans="8:11">
      <c r="H239" s="22"/>
      <c r="J239" s="63"/>
      <c r="K239" s="22">
        <f>Table4[[#This Row],[Qté]]*Table4[[#This Row],[Prix]]</f>
        <v>0</v>
      </c>
    </row>
    <row r="240" spans="8:11">
      <c r="H240" s="22"/>
      <c r="J240" s="63"/>
      <c r="K240" s="22">
        <f>Table4[[#This Row],[Qté]]*Table4[[#This Row],[Prix]]</f>
        <v>0</v>
      </c>
    </row>
    <row r="241" spans="8:11">
      <c r="H241" s="22"/>
      <c r="J241" s="63"/>
      <c r="K241" s="22">
        <f>Table4[[#This Row],[Qté]]*Table4[[#This Row],[Prix]]</f>
        <v>0</v>
      </c>
    </row>
    <row r="242" spans="8:11">
      <c r="H242" s="22"/>
      <c r="J242" s="63"/>
      <c r="K242" s="22">
        <f>Table4[[#This Row],[Qté]]*Table4[[#This Row],[Prix]]</f>
        <v>0</v>
      </c>
    </row>
    <row r="243" spans="8:11">
      <c r="H243" s="22"/>
      <c r="J243" s="63"/>
      <c r="K243" s="22">
        <f>Table4[[#This Row],[Qté]]*Table4[[#This Row],[Prix]]</f>
        <v>0</v>
      </c>
    </row>
    <row r="244" spans="8:11">
      <c r="H244" s="22"/>
      <c r="J244" s="63"/>
      <c r="K244" s="22">
        <f>Table4[[#This Row],[Qté]]*Table4[[#This Row],[Prix]]</f>
        <v>0</v>
      </c>
    </row>
    <row r="245" spans="8:11">
      <c r="H245" s="22"/>
      <c r="J245" s="63"/>
      <c r="K245" s="22">
        <f>Table4[[#This Row],[Qté]]*Table4[[#This Row],[Prix]]</f>
        <v>0</v>
      </c>
    </row>
    <row r="246" spans="8:11">
      <c r="H246" s="22"/>
      <c r="J246" s="63"/>
      <c r="K246" s="22">
        <f>Table4[[#This Row],[Qté]]*Table4[[#This Row],[Prix]]</f>
        <v>0</v>
      </c>
    </row>
    <row r="247" spans="8:11">
      <c r="H247" s="22"/>
      <c r="J247" s="63"/>
      <c r="K247" s="22">
        <f>Table4[[#This Row],[Qté]]*Table4[[#This Row],[Prix]]</f>
        <v>0</v>
      </c>
    </row>
    <row r="248" spans="8:11">
      <c r="H248" s="22"/>
      <c r="J248" s="63"/>
      <c r="K248" s="22">
        <f>Table4[[#This Row],[Qté]]*Table4[[#This Row],[Prix]]</f>
        <v>0</v>
      </c>
    </row>
    <row r="249" spans="8:11">
      <c r="H249" s="22"/>
      <c r="J249" s="63"/>
      <c r="K249" s="22">
        <f>Table4[[#This Row],[Qté]]*Table4[[#This Row],[Prix]]</f>
        <v>0</v>
      </c>
    </row>
    <row r="250" spans="8:11">
      <c r="H250" s="22"/>
      <c r="J250" s="63"/>
      <c r="K250" s="22">
        <f>Table4[[#This Row],[Qté]]*Table4[[#This Row],[Prix]]</f>
        <v>0</v>
      </c>
    </row>
    <row r="251" spans="8:11">
      <c r="H251" s="22"/>
      <c r="J251" s="63"/>
      <c r="K251" s="22">
        <f>Table4[[#This Row],[Qté]]*Table4[[#This Row],[Prix]]</f>
        <v>0</v>
      </c>
    </row>
    <row r="252" spans="8:11">
      <c r="H252" s="22"/>
      <c r="J252" s="63"/>
      <c r="K252" s="22">
        <f>Table4[[#This Row],[Qté]]*Table4[[#This Row],[Prix]]</f>
        <v>0</v>
      </c>
    </row>
    <row r="253" spans="8:11">
      <c r="H253" s="22"/>
      <c r="J253" s="63"/>
      <c r="K253" s="22">
        <f>Table4[[#This Row],[Qté]]*Table4[[#This Row],[Prix]]</f>
        <v>0</v>
      </c>
    </row>
    <row r="254" spans="8:11">
      <c r="H254" s="22"/>
      <c r="J254" s="63"/>
      <c r="K254" s="22">
        <f>Table4[[#This Row],[Qté]]*Table4[[#This Row],[Prix]]</f>
        <v>0</v>
      </c>
    </row>
    <row r="255" spans="8:11">
      <c r="H255" s="22"/>
      <c r="J255" s="63"/>
      <c r="K255" s="22">
        <f>Table4[[#This Row],[Qté]]*Table4[[#This Row],[Prix]]</f>
        <v>0</v>
      </c>
    </row>
    <row r="256" spans="8:11">
      <c r="H256" s="22"/>
      <c r="J256" s="63"/>
      <c r="K256" s="22">
        <f>Table4[[#This Row],[Qté]]*Table4[[#This Row],[Prix]]</f>
        <v>0</v>
      </c>
    </row>
    <row r="257" spans="8:11">
      <c r="H257" s="22"/>
      <c r="J257" s="63"/>
      <c r="K257" s="22">
        <f>Table4[[#This Row],[Qté]]*Table4[[#This Row],[Prix]]</f>
        <v>0</v>
      </c>
    </row>
    <row r="258" spans="8:11">
      <c r="H258" s="22"/>
      <c r="J258" s="63"/>
      <c r="K258" s="22">
        <f>Table4[[#This Row],[Qté]]*Table4[[#This Row],[Prix]]</f>
        <v>0</v>
      </c>
    </row>
    <row r="259" spans="8:11">
      <c r="H259" s="22"/>
      <c r="J259" s="63"/>
      <c r="K259" s="22">
        <f>Table4[[#This Row],[Qté]]*Table4[[#This Row],[Prix]]</f>
        <v>0</v>
      </c>
    </row>
    <row r="260" spans="8:11">
      <c r="H260" s="22"/>
      <c r="J260" s="63"/>
      <c r="K260" s="22">
        <f>Table4[[#This Row],[Qté]]*Table4[[#This Row],[Prix]]</f>
        <v>0</v>
      </c>
    </row>
    <row r="261" spans="8:11">
      <c r="H261" s="22"/>
      <c r="J261" s="63"/>
      <c r="K261" s="22">
        <f>Table4[[#This Row],[Qté]]*Table4[[#This Row],[Prix]]</f>
        <v>0</v>
      </c>
    </row>
    <row r="262" spans="8:11">
      <c r="H262" s="22"/>
      <c r="J262" s="63"/>
      <c r="K262" s="22">
        <f>Table4[[#This Row],[Qté]]*Table4[[#This Row],[Prix]]</f>
        <v>0</v>
      </c>
    </row>
    <row r="263" spans="8:11">
      <c r="H263" s="22"/>
      <c r="J263" s="63"/>
      <c r="K263" s="22">
        <f>Table4[[#This Row],[Qté]]*Table4[[#This Row],[Prix]]</f>
        <v>0</v>
      </c>
    </row>
    <row r="264" spans="8:11">
      <c r="H264" s="22"/>
      <c r="J264" s="63"/>
      <c r="K264" s="22">
        <f>Table4[[#This Row],[Qté]]*Table4[[#This Row],[Prix]]</f>
        <v>0</v>
      </c>
    </row>
    <row r="265" spans="8:11">
      <c r="H265" s="22"/>
      <c r="J265" s="63"/>
      <c r="K265" s="22">
        <f>Table4[[#This Row],[Qté]]*Table4[[#This Row],[Prix]]</f>
        <v>0</v>
      </c>
    </row>
    <row r="266" spans="8:11">
      <c r="H266" s="22"/>
      <c r="J266" s="63"/>
      <c r="K266" s="22">
        <f>Table4[[#This Row],[Qté]]*Table4[[#This Row],[Prix]]</f>
        <v>0</v>
      </c>
    </row>
    <row r="267" spans="8:11">
      <c r="H267" s="22"/>
      <c r="J267" s="63"/>
      <c r="K267" s="22">
        <f>Table4[[#This Row],[Qté]]*Table4[[#This Row],[Prix]]</f>
        <v>0</v>
      </c>
    </row>
    <row r="268" spans="8:11">
      <c r="H268" s="22"/>
      <c r="J268" s="63"/>
      <c r="K268" s="22">
        <f>Table4[[#This Row],[Qté]]*Table4[[#This Row],[Prix]]</f>
        <v>0</v>
      </c>
    </row>
    <row r="269" spans="8:11">
      <c r="H269" s="22"/>
      <c r="J269" s="63"/>
      <c r="K269" s="22">
        <f>Table4[[#This Row],[Qté]]*Table4[[#This Row],[Prix]]</f>
        <v>0</v>
      </c>
    </row>
    <row r="270" spans="8:11">
      <c r="H270" s="22"/>
      <c r="J270" s="63"/>
      <c r="K270" s="22">
        <f>Table4[[#This Row],[Qté]]*Table4[[#This Row],[Prix]]</f>
        <v>0</v>
      </c>
    </row>
    <row r="271" spans="8:11">
      <c r="H271" s="22"/>
      <c r="J271" s="63"/>
      <c r="K271" s="22">
        <f>Table4[[#This Row],[Qté]]*Table4[[#This Row],[Prix]]</f>
        <v>0</v>
      </c>
    </row>
    <row r="272" spans="8:11">
      <c r="H272" s="22"/>
      <c r="J272" s="63"/>
      <c r="K272" s="22">
        <f>Table4[[#This Row],[Qté]]*Table4[[#This Row],[Prix]]</f>
        <v>0</v>
      </c>
    </row>
    <row r="273" spans="8:11">
      <c r="H273" s="22"/>
      <c r="J273" s="63"/>
      <c r="K273" s="22">
        <f>Table4[[#This Row],[Qté]]*Table4[[#This Row],[Prix]]</f>
        <v>0</v>
      </c>
    </row>
    <row r="274" spans="8:11">
      <c r="H274" s="22"/>
      <c r="J274" s="63"/>
      <c r="K274" s="22">
        <f>Table4[[#This Row],[Qté]]*Table4[[#This Row],[Prix]]</f>
        <v>0</v>
      </c>
    </row>
    <row r="275" spans="8:11">
      <c r="H275" s="22"/>
      <c r="J275" s="63"/>
      <c r="K275" s="22">
        <f>Table4[[#This Row],[Qté]]*Table4[[#This Row],[Prix]]</f>
        <v>0</v>
      </c>
    </row>
    <row r="276" spans="8:11">
      <c r="H276" s="22"/>
      <c r="J276" s="63"/>
      <c r="K276" s="22">
        <f>Table4[[#This Row],[Qté]]*Table4[[#This Row],[Prix]]</f>
        <v>0</v>
      </c>
    </row>
    <row r="277" spans="8:11">
      <c r="H277" s="22"/>
      <c r="J277" s="63"/>
      <c r="K277" s="22">
        <f>Table4[[#This Row],[Qté]]*Table4[[#This Row],[Prix]]</f>
        <v>0</v>
      </c>
    </row>
    <row r="278" spans="8:11">
      <c r="H278" s="22"/>
      <c r="J278" s="63"/>
      <c r="K278" s="22">
        <f>Table4[[#This Row],[Qté]]*Table4[[#This Row],[Prix]]</f>
        <v>0</v>
      </c>
    </row>
    <row r="279" spans="8:11">
      <c r="H279" s="22"/>
      <c r="J279" s="63"/>
      <c r="K279" s="22">
        <f>Table4[[#This Row],[Qté]]*Table4[[#This Row],[Prix]]</f>
        <v>0</v>
      </c>
    </row>
    <row r="280" spans="8:11">
      <c r="H280" s="22"/>
      <c r="J280" s="63"/>
      <c r="K280" s="22">
        <f>Table4[[#This Row],[Qté]]*Table4[[#This Row],[Prix]]</f>
        <v>0</v>
      </c>
    </row>
    <row r="281" spans="8:11">
      <c r="H281" s="22"/>
      <c r="J281" s="63"/>
      <c r="K281" s="22">
        <f>Table4[[#This Row],[Qté]]*Table4[[#This Row],[Prix]]</f>
        <v>0</v>
      </c>
    </row>
    <row r="282" spans="8:11">
      <c r="H282" s="22"/>
      <c r="J282" s="63"/>
      <c r="K282" s="22">
        <f>Table4[[#This Row],[Qté]]*Table4[[#This Row],[Prix]]</f>
        <v>0</v>
      </c>
    </row>
    <row r="283" spans="8:11">
      <c r="H283" s="22"/>
      <c r="J283" s="63"/>
      <c r="K283" s="22">
        <f>Table4[[#This Row],[Qté]]*Table4[[#This Row],[Prix]]</f>
        <v>0</v>
      </c>
    </row>
    <row r="284" spans="8:11">
      <c r="H284" s="22"/>
      <c r="J284" s="63"/>
      <c r="K284" s="22">
        <f>Table4[[#This Row],[Qté]]*Table4[[#This Row],[Prix]]</f>
        <v>0</v>
      </c>
    </row>
    <row r="285" spans="8:11">
      <c r="H285" s="22"/>
      <c r="J285" s="63"/>
      <c r="K285" s="22">
        <f>Table4[[#This Row],[Qté]]*Table4[[#This Row],[Prix]]</f>
        <v>0</v>
      </c>
    </row>
    <row r="286" spans="8:11">
      <c r="H286" s="22"/>
      <c r="J286" s="63"/>
      <c r="K286" s="22">
        <f>Table4[[#This Row],[Qté]]*Table4[[#This Row],[Prix]]</f>
        <v>0</v>
      </c>
    </row>
    <row r="287" spans="8:11">
      <c r="H287" s="22"/>
      <c r="J287" s="63"/>
      <c r="K287" s="22">
        <f>Table4[[#This Row],[Qté]]*Table4[[#This Row],[Prix]]</f>
        <v>0</v>
      </c>
    </row>
    <row r="288" spans="8:11">
      <c r="H288" s="22"/>
      <c r="J288" s="63"/>
      <c r="K288" s="22">
        <f>Table4[[#This Row],[Qté]]*Table4[[#This Row],[Prix]]</f>
        <v>0</v>
      </c>
    </row>
    <row r="289" spans="8:11">
      <c r="H289" s="22"/>
      <c r="J289" s="63"/>
      <c r="K289" s="22">
        <f>Table4[[#This Row],[Qté]]*Table4[[#This Row],[Prix]]</f>
        <v>0</v>
      </c>
    </row>
    <row r="290" spans="8:11">
      <c r="H290" s="22"/>
      <c r="J290" s="63"/>
      <c r="K290" s="22">
        <f>Table4[[#This Row],[Qté]]*Table4[[#This Row],[Prix]]</f>
        <v>0</v>
      </c>
    </row>
    <row r="291" spans="8:11">
      <c r="H291" s="22"/>
      <c r="J291" s="63"/>
      <c r="K291" s="22">
        <f>Table4[[#This Row],[Qté]]*Table4[[#This Row],[Prix]]</f>
        <v>0</v>
      </c>
    </row>
    <row r="292" spans="8:11">
      <c r="H292" s="22"/>
      <c r="J292" s="63"/>
      <c r="K292" s="22">
        <f>Table4[[#This Row],[Qté]]*Table4[[#This Row],[Prix]]</f>
        <v>0</v>
      </c>
    </row>
    <row r="293" spans="8:11">
      <c r="H293" s="22"/>
      <c r="J293" s="63"/>
      <c r="K293" s="22">
        <f>Table4[[#This Row],[Qté]]*Table4[[#This Row],[Prix]]</f>
        <v>0</v>
      </c>
    </row>
    <row r="294" spans="8:11">
      <c r="H294" s="22"/>
      <c r="J294" s="63"/>
      <c r="K294" s="22">
        <f>Table4[[#This Row],[Qté]]*Table4[[#This Row],[Prix]]</f>
        <v>0</v>
      </c>
    </row>
    <row r="295" spans="8:11">
      <c r="H295" s="22"/>
      <c r="J295" s="63"/>
      <c r="K295" s="22">
        <f>Table4[[#This Row],[Qté]]*Table4[[#This Row],[Prix]]</f>
        <v>0</v>
      </c>
    </row>
    <row r="296" spans="8:11">
      <c r="H296" s="22"/>
      <c r="J296" s="63"/>
      <c r="K296" s="22">
        <f>Table4[[#This Row],[Qté]]*Table4[[#This Row],[Prix]]</f>
        <v>0</v>
      </c>
    </row>
    <row r="297" spans="8:11">
      <c r="H297" s="22"/>
      <c r="J297" s="63"/>
      <c r="K297" s="22">
        <f>Table4[[#This Row],[Qté]]*Table4[[#This Row],[Prix]]</f>
        <v>0</v>
      </c>
    </row>
    <row r="298" spans="8:11">
      <c r="H298" s="22"/>
      <c r="J298" s="63"/>
      <c r="K298" s="22">
        <f>Table4[[#This Row],[Qté]]*Table4[[#This Row],[Prix]]</f>
        <v>0</v>
      </c>
    </row>
    <row r="299" spans="8:11">
      <c r="H299" s="22"/>
      <c r="J299" s="63"/>
      <c r="K299" s="22">
        <f>Table4[[#This Row],[Qté]]*Table4[[#This Row],[Prix]]</f>
        <v>0</v>
      </c>
    </row>
    <row r="300" spans="8:11">
      <c r="H300" s="22"/>
      <c r="J300" s="63"/>
      <c r="K300" s="22">
        <f>Table4[[#This Row],[Qté]]*Table4[[#This Row],[Prix]]</f>
        <v>0</v>
      </c>
    </row>
    <row r="301" spans="8:11">
      <c r="H301" s="22"/>
      <c r="J301" s="63"/>
      <c r="K301" s="22">
        <f>Table4[[#This Row],[Qté]]*Table4[[#This Row],[Prix]]</f>
        <v>0</v>
      </c>
    </row>
    <row r="302" spans="8:11">
      <c r="H302" s="22"/>
      <c r="J302" s="63"/>
      <c r="K302" s="22">
        <f>Table4[[#This Row],[Qté]]*Table4[[#This Row],[Prix]]</f>
        <v>0</v>
      </c>
    </row>
    <row r="303" spans="8:11">
      <c r="H303" s="22"/>
      <c r="J303" s="63"/>
      <c r="K303" s="22">
        <f>Table4[[#This Row],[Qté]]*Table4[[#This Row],[Prix]]</f>
        <v>0</v>
      </c>
    </row>
    <row r="304" spans="8:11">
      <c r="H304" s="22"/>
      <c r="J304" s="63"/>
      <c r="K304" s="22">
        <f>Table4[[#This Row],[Qté]]*Table4[[#This Row],[Prix]]</f>
        <v>0</v>
      </c>
    </row>
    <row r="305" spans="8:11">
      <c r="H305" s="22"/>
      <c r="J305" s="63"/>
      <c r="K305" s="22">
        <f>Table4[[#This Row],[Qté]]*Table4[[#This Row],[Prix]]</f>
        <v>0</v>
      </c>
    </row>
    <row r="306" spans="8:11">
      <c r="H306" s="22"/>
      <c r="J306" s="63"/>
      <c r="K306" s="22">
        <f>Table4[[#This Row],[Qté]]*Table4[[#This Row],[Prix]]</f>
        <v>0</v>
      </c>
    </row>
    <row r="307" spans="8:11">
      <c r="H307" s="22"/>
      <c r="J307" s="63"/>
      <c r="K307" s="22">
        <f>Table4[[#This Row],[Qté]]*Table4[[#This Row],[Prix]]</f>
        <v>0</v>
      </c>
    </row>
    <row r="308" spans="8:11">
      <c r="H308" s="22"/>
      <c r="J308" s="63"/>
      <c r="K308" s="22">
        <f>Table4[[#This Row],[Qté]]*Table4[[#This Row],[Prix]]</f>
        <v>0</v>
      </c>
    </row>
    <row r="309" spans="8:11">
      <c r="H309" s="22"/>
      <c r="J309" s="63"/>
      <c r="K309" s="22">
        <f>Table4[[#This Row],[Qté]]*Table4[[#This Row],[Prix]]</f>
        <v>0</v>
      </c>
    </row>
    <row r="310" spans="8:11">
      <c r="H310" s="22"/>
      <c r="J310" s="63"/>
      <c r="K310" s="22">
        <f>Table4[[#This Row],[Qté]]*Table4[[#This Row],[Prix]]</f>
        <v>0</v>
      </c>
    </row>
    <row r="311" spans="8:11">
      <c r="H311" s="22"/>
      <c r="J311" s="63"/>
      <c r="K311" s="22">
        <f>Table4[[#This Row],[Qté]]*Table4[[#This Row],[Prix]]</f>
        <v>0</v>
      </c>
    </row>
    <row r="312" spans="8:11">
      <c r="H312" s="22"/>
      <c r="J312" s="63"/>
      <c r="K312" s="22">
        <f>Table4[[#This Row],[Qté]]*Table4[[#This Row],[Prix]]</f>
        <v>0</v>
      </c>
    </row>
    <row r="313" spans="8:11">
      <c r="H313" s="22"/>
      <c r="J313" s="63"/>
      <c r="K313" s="22">
        <f>Table4[[#This Row],[Qté]]*Table4[[#This Row],[Prix]]</f>
        <v>0</v>
      </c>
    </row>
    <row r="314" spans="8:11">
      <c r="H314" s="22"/>
      <c r="J314" s="63"/>
      <c r="K314" s="22">
        <f>Table4[[#This Row],[Qté]]*Table4[[#This Row],[Prix]]</f>
        <v>0</v>
      </c>
    </row>
    <row r="315" spans="8:11">
      <c r="H315" s="22"/>
      <c r="J315" s="63"/>
      <c r="K315" s="22">
        <f>Table4[[#This Row],[Qté]]*Table4[[#This Row],[Prix]]</f>
        <v>0</v>
      </c>
    </row>
    <row r="316" spans="8:11">
      <c r="H316" s="22"/>
      <c r="J316" s="63"/>
      <c r="K316" s="22">
        <f>Table4[[#This Row],[Qté]]*Table4[[#This Row],[Prix]]</f>
        <v>0</v>
      </c>
    </row>
    <row r="317" spans="8:11">
      <c r="H317" s="22"/>
      <c r="J317" s="63"/>
      <c r="K317" s="22">
        <f>Table4[[#This Row],[Qté]]*Table4[[#This Row],[Prix]]</f>
        <v>0</v>
      </c>
    </row>
    <row r="318" spans="8:11">
      <c r="H318" s="22"/>
      <c r="J318" s="63"/>
      <c r="K318" s="22">
        <f>Table4[[#This Row],[Qté]]*Table4[[#This Row],[Prix]]</f>
        <v>0</v>
      </c>
    </row>
    <row r="319" spans="8:11">
      <c r="H319" s="22"/>
      <c r="J319" s="63"/>
      <c r="K319" s="22">
        <f>Table4[[#This Row],[Qté]]*Table4[[#This Row],[Prix]]</f>
        <v>0</v>
      </c>
    </row>
    <row r="320" spans="8:11">
      <c r="H320" s="22"/>
      <c r="J320" s="63"/>
      <c r="K320" s="22">
        <f>Table4[[#This Row],[Qté]]*Table4[[#This Row],[Prix]]</f>
        <v>0</v>
      </c>
    </row>
    <row r="321" spans="8:11">
      <c r="H321" s="22"/>
      <c r="J321" s="63"/>
      <c r="K321" s="22">
        <f>Table4[[#This Row],[Qté]]*Table4[[#This Row],[Prix]]</f>
        <v>0</v>
      </c>
    </row>
    <row r="322" spans="8:11">
      <c r="H322" s="22"/>
      <c r="J322" s="63"/>
      <c r="K322" s="22">
        <f>Table4[[#This Row],[Qté]]*Table4[[#This Row],[Prix]]</f>
        <v>0</v>
      </c>
    </row>
    <row r="323" spans="8:11">
      <c r="H323" s="22"/>
      <c r="J323" s="63"/>
      <c r="K323" s="22">
        <f>Table4[[#This Row],[Qté]]*Table4[[#This Row],[Prix]]</f>
        <v>0</v>
      </c>
    </row>
    <row r="324" spans="8:11">
      <c r="H324" s="22"/>
      <c r="J324" s="63"/>
      <c r="K324" s="22">
        <f>Table4[[#This Row],[Qté]]*Table4[[#This Row],[Prix]]</f>
        <v>0</v>
      </c>
    </row>
    <row r="325" spans="8:11">
      <c r="H325" s="22"/>
      <c r="J325" s="63"/>
      <c r="K325" s="22">
        <f>Table4[[#This Row],[Qté]]*Table4[[#This Row],[Prix]]</f>
        <v>0</v>
      </c>
    </row>
    <row r="326" spans="8:11">
      <c r="H326" s="22"/>
      <c r="J326" s="63"/>
      <c r="K326" s="22">
        <f>Table4[[#This Row],[Qté]]*Table4[[#This Row],[Prix]]</f>
        <v>0</v>
      </c>
    </row>
    <row r="327" spans="8:11">
      <c r="H327" s="22"/>
      <c r="J327" s="63"/>
      <c r="K327" s="22">
        <f>Table4[[#This Row],[Qté]]*Table4[[#This Row],[Prix]]</f>
        <v>0</v>
      </c>
    </row>
    <row r="328" spans="8:11">
      <c r="H328" s="22"/>
      <c r="J328" s="63"/>
      <c r="K328" s="22">
        <f>Table4[[#This Row],[Qté]]*Table4[[#This Row],[Prix]]</f>
        <v>0</v>
      </c>
    </row>
    <row r="329" spans="8:11">
      <c r="H329" s="22"/>
      <c r="J329" s="63"/>
      <c r="K329" s="22">
        <f>Table4[[#This Row],[Qté]]*Table4[[#This Row],[Prix]]</f>
        <v>0</v>
      </c>
    </row>
    <row r="330" spans="8:11">
      <c r="H330" s="22"/>
      <c r="J330" s="63"/>
      <c r="K330" s="22">
        <f>Table4[[#This Row],[Qté]]*Table4[[#This Row],[Prix]]</f>
        <v>0</v>
      </c>
    </row>
    <row r="331" spans="8:11">
      <c r="H331" s="22"/>
      <c r="J331" s="63"/>
      <c r="K331" s="22">
        <f>Table4[[#This Row],[Qté]]*Table4[[#This Row],[Prix]]</f>
        <v>0</v>
      </c>
    </row>
    <row r="332" spans="8:11">
      <c r="H332" s="22"/>
      <c r="J332" s="63"/>
      <c r="K332" s="22">
        <f>Table4[[#This Row],[Qté]]*Table4[[#This Row],[Prix]]</f>
        <v>0</v>
      </c>
    </row>
    <row r="333" spans="8:11">
      <c r="H333" s="22"/>
      <c r="J333" s="63"/>
      <c r="K333" s="22">
        <f>Table4[[#This Row],[Qté]]*Table4[[#This Row],[Prix]]</f>
        <v>0</v>
      </c>
    </row>
    <row r="334" spans="8:11">
      <c r="H334" s="22"/>
      <c r="J334" s="63"/>
      <c r="K334" s="22">
        <f>Table4[[#This Row],[Qté]]*Table4[[#This Row],[Prix]]</f>
        <v>0</v>
      </c>
    </row>
    <row r="335" spans="8:11">
      <c r="H335" s="22"/>
      <c r="J335" s="63"/>
      <c r="K335" s="22">
        <f>Table4[[#This Row],[Qté]]*Table4[[#This Row],[Prix]]</f>
        <v>0</v>
      </c>
    </row>
    <row r="336" spans="8:11">
      <c r="H336" s="22"/>
      <c r="J336" s="63"/>
      <c r="K336" s="22">
        <f>Table4[[#This Row],[Qté]]*Table4[[#This Row],[Prix]]</f>
        <v>0</v>
      </c>
    </row>
    <row r="337" spans="8:11">
      <c r="H337" s="22"/>
      <c r="J337" s="63"/>
      <c r="K337" s="22">
        <f>Table4[[#This Row],[Qté]]*Table4[[#This Row],[Prix]]</f>
        <v>0</v>
      </c>
    </row>
    <row r="338" spans="8:11">
      <c r="H338" s="22"/>
      <c r="J338" s="63"/>
      <c r="K338" s="22">
        <f>Table4[[#This Row],[Qté]]*Table4[[#This Row],[Prix]]</f>
        <v>0</v>
      </c>
    </row>
    <row r="339" spans="8:11">
      <c r="H339" s="22"/>
      <c r="J339" s="63"/>
      <c r="K339" s="22">
        <f>Table4[[#This Row],[Qté]]*Table4[[#This Row],[Prix]]</f>
        <v>0</v>
      </c>
    </row>
    <row r="340" spans="8:11">
      <c r="H340" s="22"/>
      <c r="J340" s="63"/>
      <c r="K340" s="22">
        <f>Table4[[#This Row],[Qté]]*Table4[[#This Row],[Prix]]</f>
        <v>0</v>
      </c>
    </row>
    <row r="341" spans="8:11">
      <c r="H341" s="22"/>
      <c r="J341" s="63"/>
      <c r="K341" s="22">
        <f>Table4[[#This Row],[Qté]]*Table4[[#This Row],[Prix]]</f>
        <v>0</v>
      </c>
    </row>
    <row r="342" spans="8:11">
      <c r="H342" s="22"/>
      <c r="J342" s="63"/>
      <c r="K342" s="22">
        <f>Table4[[#This Row],[Qté]]*Table4[[#This Row],[Prix]]</f>
        <v>0</v>
      </c>
    </row>
    <row r="343" spans="8:11">
      <c r="H343" s="22"/>
      <c r="J343" s="63"/>
      <c r="K343" s="22">
        <f>Table4[[#This Row],[Qté]]*Table4[[#This Row],[Prix]]</f>
        <v>0</v>
      </c>
    </row>
    <row r="344" spans="8:11">
      <c r="H344" s="22"/>
      <c r="J344" s="63"/>
      <c r="K344" s="22">
        <f>Table4[[#This Row],[Qté]]*Table4[[#This Row],[Prix]]</f>
        <v>0</v>
      </c>
    </row>
    <row r="345" spans="8:11">
      <c r="H345" s="22"/>
      <c r="J345" s="63"/>
      <c r="K345" s="22">
        <f>Table4[[#This Row],[Qté]]*Table4[[#This Row],[Prix]]</f>
        <v>0</v>
      </c>
    </row>
    <row r="346" spans="8:11">
      <c r="H346" s="22"/>
      <c r="J346" s="63"/>
      <c r="K346" s="22">
        <f>Table4[[#This Row],[Qté]]*Table4[[#This Row],[Prix]]</f>
        <v>0</v>
      </c>
    </row>
    <row r="347" spans="8:11">
      <c r="H347" s="22"/>
      <c r="J347" s="63"/>
      <c r="K347" s="22">
        <f>Table4[[#This Row],[Qté]]*Table4[[#This Row],[Prix]]</f>
        <v>0</v>
      </c>
    </row>
    <row r="348" spans="8:11">
      <c r="H348" s="22"/>
      <c r="J348" s="63"/>
      <c r="K348" s="22">
        <f>Table4[[#This Row],[Qté]]*Table4[[#This Row],[Prix]]</f>
        <v>0</v>
      </c>
    </row>
    <row r="349" spans="8:11">
      <c r="H349" s="22"/>
      <c r="J349" s="63"/>
      <c r="K349" s="22">
        <f>Table4[[#This Row],[Qté]]*Table4[[#This Row],[Prix]]</f>
        <v>0</v>
      </c>
    </row>
    <row r="350" spans="8:11">
      <c r="H350" s="22"/>
      <c r="J350" s="63"/>
      <c r="K350" s="22">
        <f>Table4[[#This Row],[Qté]]*Table4[[#This Row],[Prix]]</f>
        <v>0</v>
      </c>
    </row>
    <row r="351" spans="8:11">
      <c r="H351" s="22"/>
      <c r="J351" s="63"/>
      <c r="K351" s="22">
        <f>Table4[[#This Row],[Qté]]*Table4[[#This Row],[Prix]]</f>
        <v>0</v>
      </c>
    </row>
    <row r="352" spans="8:11">
      <c r="H352" s="22"/>
      <c r="J352" s="63"/>
      <c r="K352" s="22">
        <f>Table4[[#This Row],[Qté]]*Table4[[#This Row],[Prix]]</f>
        <v>0</v>
      </c>
    </row>
    <row r="353" spans="8:11">
      <c r="H353" s="22"/>
      <c r="J353" s="63"/>
      <c r="K353" s="22">
        <f>Table4[[#This Row],[Qté]]*Table4[[#This Row],[Prix]]</f>
        <v>0</v>
      </c>
    </row>
    <row r="354" spans="8:11">
      <c r="H354" s="22"/>
      <c r="J354" s="63"/>
      <c r="K354" s="22">
        <f>Table4[[#This Row],[Qté]]*Table4[[#This Row],[Prix]]</f>
        <v>0</v>
      </c>
    </row>
    <row r="355" spans="8:11">
      <c r="H355" s="22"/>
      <c r="J355" s="63"/>
      <c r="K355" s="22">
        <f>Table4[[#This Row],[Qté]]*Table4[[#This Row],[Prix]]</f>
        <v>0</v>
      </c>
    </row>
    <row r="356" spans="8:11">
      <c r="H356" s="22"/>
      <c r="J356" s="63"/>
      <c r="K356" s="22">
        <f>Table4[[#This Row],[Qté]]*Table4[[#This Row],[Prix]]</f>
        <v>0</v>
      </c>
    </row>
    <row r="357" spans="8:11">
      <c r="H357" s="22"/>
      <c r="J357" s="63"/>
      <c r="K357" s="22">
        <f>Table4[[#This Row],[Qté]]*Table4[[#This Row],[Prix]]</f>
        <v>0</v>
      </c>
    </row>
    <row r="358" spans="8:11">
      <c r="H358" s="22"/>
      <c r="J358" s="63"/>
      <c r="K358" s="22">
        <f>Table4[[#This Row],[Qté]]*Table4[[#This Row],[Prix]]</f>
        <v>0</v>
      </c>
    </row>
    <row r="359" spans="8:11">
      <c r="H359" s="22"/>
      <c r="J359" s="63"/>
      <c r="K359" s="22">
        <f>Table4[[#This Row],[Qté]]*Table4[[#This Row],[Prix]]</f>
        <v>0</v>
      </c>
    </row>
    <row r="360" spans="8:11">
      <c r="H360" s="22"/>
      <c r="J360" s="63"/>
      <c r="K360" s="22">
        <f>Table4[[#This Row],[Qté]]*Table4[[#This Row],[Prix]]</f>
        <v>0</v>
      </c>
    </row>
    <row r="361" spans="8:11">
      <c r="H361" s="22"/>
      <c r="J361" s="63"/>
      <c r="K361" s="22">
        <f>Table4[[#This Row],[Qté]]*Table4[[#This Row],[Prix]]</f>
        <v>0</v>
      </c>
    </row>
    <row r="362" spans="8:11">
      <c r="H362" s="22"/>
      <c r="J362" s="63"/>
      <c r="K362" s="22">
        <f>Table4[[#This Row],[Qté]]*Table4[[#This Row],[Prix]]</f>
        <v>0</v>
      </c>
    </row>
    <row r="363" spans="8:11">
      <c r="H363" s="22"/>
      <c r="J363" s="63"/>
      <c r="K363" s="22">
        <f>Table4[[#This Row],[Qté]]*Table4[[#This Row],[Prix]]</f>
        <v>0</v>
      </c>
    </row>
    <row r="364" spans="8:11">
      <c r="H364" s="22"/>
      <c r="J364" s="63"/>
      <c r="K364" s="22">
        <f>Table4[[#This Row],[Qté]]*Table4[[#This Row],[Prix]]</f>
        <v>0</v>
      </c>
    </row>
    <row r="365" spans="8:11">
      <c r="H365" s="22"/>
      <c r="J365" s="63"/>
      <c r="K365" s="22">
        <f>Table4[[#This Row],[Qté]]*Table4[[#This Row],[Prix]]</f>
        <v>0</v>
      </c>
    </row>
    <row r="366" spans="8:11">
      <c r="H366" s="22"/>
      <c r="J366" s="63"/>
      <c r="K366" s="22">
        <f>Table4[[#This Row],[Qté]]*Table4[[#This Row],[Prix]]</f>
        <v>0</v>
      </c>
    </row>
    <row r="367" spans="8:11">
      <c r="H367" s="22"/>
      <c r="J367" s="63"/>
      <c r="K367" s="22">
        <f>Table4[[#This Row],[Qté]]*Table4[[#This Row],[Prix]]</f>
        <v>0</v>
      </c>
    </row>
    <row r="368" spans="8:11">
      <c r="H368" s="22"/>
      <c r="J368" s="63"/>
      <c r="K368" s="22">
        <f>Table4[[#This Row],[Qté]]*Table4[[#This Row],[Prix]]</f>
        <v>0</v>
      </c>
    </row>
    <row r="369" spans="8:11">
      <c r="H369" s="22"/>
      <c r="J369" s="63"/>
      <c r="K369" s="22">
        <f>Table4[[#This Row],[Qté]]*Table4[[#This Row],[Prix]]</f>
        <v>0</v>
      </c>
    </row>
    <row r="370" spans="8:11">
      <c r="H370" s="22"/>
      <c r="J370" s="63"/>
      <c r="K370" s="22">
        <f>Table4[[#This Row],[Qté]]*Table4[[#This Row],[Prix]]</f>
        <v>0</v>
      </c>
    </row>
    <row r="371" spans="8:11">
      <c r="H371" s="22"/>
      <c r="J371" s="63"/>
      <c r="K371" s="22">
        <f>Table4[[#This Row],[Qté]]*Table4[[#This Row],[Prix]]</f>
        <v>0</v>
      </c>
    </row>
    <row r="372" spans="8:11">
      <c r="H372" s="22"/>
      <c r="J372" s="63"/>
      <c r="K372" s="22">
        <f>Table4[[#This Row],[Qté]]*Table4[[#This Row],[Prix]]</f>
        <v>0</v>
      </c>
    </row>
    <row r="373" spans="8:11">
      <c r="H373" s="22"/>
      <c r="J373" s="63"/>
      <c r="K373" s="22">
        <f>Table4[[#This Row],[Qté]]*Table4[[#This Row],[Prix]]</f>
        <v>0</v>
      </c>
    </row>
    <row r="374" spans="8:11">
      <c r="H374" s="22"/>
      <c r="J374" s="63"/>
      <c r="K374" s="22">
        <f>Table4[[#This Row],[Qté]]*Table4[[#This Row],[Prix]]</f>
        <v>0</v>
      </c>
    </row>
    <row r="375" spans="8:11">
      <c r="H375" s="22"/>
      <c r="J375" s="63"/>
      <c r="K375" s="22">
        <f>Table4[[#This Row],[Qté]]*Table4[[#This Row],[Prix]]</f>
        <v>0</v>
      </c>
    </row>
    <row r="376" spans="8:11">
      <c r="H376" s="22"/>
      <c r="J376" s="63"/>
      <c r="K376" s="22">
        <f>Table4[[#This Row],[Qté]]*Table4[[#This Row],[Prix]]</f>
        <v>0</v>
      </c>
    </row>
    <row r="377" spans="8:11">
      <c r="H377" s="22"/>
      <c r="J377" s="63"/>
      <c r="K377" s="22">
        <f>Table4[[#This Row],[Qté]]*Table4[[#This Row],[Prix]]</f>
        <v>0</v>
      </c>
    </row>
    <row r="378" spans="8:11">
      <c r="H378" s="22"/>
      <c r="J378" s="63"/>
      <c r="K378" s="22">
        <f>Table4[[#This Row],[Qté]]*Table4[[#This Row],[Prix]]</f>
        <v>0</v>
      </c>
    </row>
    <row r="379" spans="8:11">
      <c r="H379" s="22"/>
      <c r="J379" s="63"/>
      <c r="K379" s="22">
        <f>Table4[[#This Row],[Qté]]*Table4[[#This Row],[Prix]]</f>
        <v>0</v>
      </c>
    </row>
    <row r="380" spans="8:11">
      <c r="H380" s="22"/>
      <c r="J380" s="63"/>
      <c r="K380" s="22">
        <f>Table4[[#This Row],[Qté]]*Table4[[#This Row],[Prix]]</f>
        <v>0</v>
      </c>
    </row>
    <row r="381" spans="8:11">
      <c r="H381" s="22"/>
      <c r="J381" s="63"/>
      <c r="K381" s="22">
        <f>Table4[[#This Row],[Qté]]*Table4[[#This Row],[Prix]]</f>
        <v>0</v>
      </c>
    </row>
    <row r="382" spans="8:11">
      <c r="H382" s="22"/>
      <c r="J382" s="63"/>
      <c r="K382" s="22">
        <f>Table4[[#This Row],[Qté]]*Table4[[#This Row],[Prix]]</f>
        <v>0</v>
      </c>
    </row>
    <row r="383" spans="8:11">
      <c r="H383" s="22"/>
      <c r="J383" s="63"/>
      <c r="K383" s="22">
        <f>Table4[[#This Row],[Qté]]*Table4[[#This Row],[Prix]]</f>
        <v>0</v>
      </c>
    </row>
    <row r="384" spans="8:11">
      <c r="H384" s="22"/>
      <c r="J384" s="63"/>
      <c r="K384" s="22">
        <f>Table4[[#This Row],[Qté]]*Table4[[#This Row],[Prix]]</f>
        <v>0</v>
      </c>
    </row>
    <row r="385" spans="8:11">
      <c r="H385" s="22"/>
      <c r="J385" s="63"/>
      <c r="K385" s="22">
        <f>Table4[[#This Row],[Qté]]*Table4[[#This Row],[Prix]]</f>
        <v>0</v>
      </c>
    </row>
    <row r="386" spans="8:11">
      <c r="H386" s="22"/>
      <c r="J386" s="63"/>
      <c r="K386" s="22">
        <f>Table4[[#This Row],[Qté]]*Table4[[#This Row],[Prix]]</f>
        <v>0</v>
      </c>
    </row>
    <row r="387" spans="8:11">
      <c r="H387" s="22"/>
      <c r="J387" s="63"/>
      <c r="K387" s="22">
        <f>Table4[[#This Row],[Qté]]*Table4[[#This Row],[Prix]]</f>
        <v>0</v>
      </c>
    </row>
    <row r="388" spans="8:11">
      <c r="H388" s="22"/>
      <c r="J388" s="63"/>
      <c r="K388" s="22">
        <f>Table4[[#This Row],[Qté]]*Table4[[#This Row],[Prix]]</f>
        <v>0</v>
      </c>
    </row>
    <row r="389" spans="8:11">
      <c r="H389" s="22"/>
      <c r="J389" s="63"/>
      <c r="K389" s="22">
        <f>Table4[[#This Row],[Qté]]*Table4[[#This Row],[Prix]]</f>
        <v>0</v>
      </c>
    </row>
    <row r="390" spans="8:11">
      <c r="H390" s="22"/>
      <c r="J390" s="63"/>
      <c r="K390" s="22">
        <f>Table4[[#This Row],[Qté]]*Table4[[#This Row],[Prix]]</f>
        <v>0</v>
      </c>
    </row>
    <row r="391" spans="8:11">
      <c r="H391" s="22"/>
      <c r="J391" s="63"/>
      <c r="K391" s="22">
        <f>Table4[[#This Row],[Qté]]*Table4[[#This Row],[Prix]]</f>
        <v>0</v>
      </c>
    </row>
    <row r="392" spans="8:11">
      <c r="H392" s="22"/>
      <c r="J392" s="63"/>
      <c r="K392" s="22">
        <f>Table4[[#This Row],[Qté]]*Table4[[#This Row],[Prix]]</f>
        <v>0</v>
      </c>
    </row>
    <row r="393" spans="8:11">
      <c r="H393" s="22"/>
      <c r="J393" s="63"/>
      <c r="K393" s="22">
        <f>Table4[[#This Row],[Qté]]*Table4[[#This Row],[Prix]]</f>
        <v>0</v>
      </c>
    </row>
    <row r="394" spans="8:11">
      <c r="H394" s="22"/>
      <c r="J394" s="63"/>
      <c r="K394" s="22">
        <f>Table4[[#This Row],[Qté]]*Table4[[#This Row],[Prix]]</f>
        <v>0</v>
      </c>
    </row>
    <row r="395" spans="8:11">
      <c r="H395" s="22"/>
      <c r="J395" s="63"/>
      <c r="K395" s="22">
        <f>Table4[[#This Row],[Qté]]*Table4[[#This Row],[Prix]]</f>
        <v>0</v>
      </c>
    </row>
    <row r="396" spans="8:11">
      <c r="H396" s="22"/>
      <c r="J396" s="63"/>
      <c r="K396" s="22">
        <f>Table4[[#This Row],[Qté]]*Table4[[#This Row],[Prix]]</f>
        <v>0</v>
      </c>
    </row>
    <row r="397" spans="8:11">
      <c r="H397" s="22"/>
      <c r="J397" s="63"/>
      <c r="K397" s="22">
        <f>Table4[[#This Row],[Qté]]*Table4[[#This Row],[Prix]]</f>
        <v>0</v>
      </c>
    </row>
    <row r="398" spans="8:11">
      <c r="H398" s="22"/>
      <c r="J398" s="63"/>
      <c r="K398" s="22">
        <f>Table4[[#This Row],[Qté]]*Table4[[#This Row],[Prix]]</f>
        <v>0</v>
      </c>
    </row>
    <row r="399" spans="8:11">
      <c r="H399" s="22"/>
      <c r="J399" s="63"/>
      <c r="K399" s="22">
        <f>Table4[[#This Row],[Qté]]*Table4[[#This Row],[Prix]]</f>
        <v>0</v>
      </c>
    </row>
    <row r="400" spans="8:11">
      <c r="H400" s="22"/>
      <c r="J400" s="63"/>
      <c r="K400" s="22">
        <f>Table4[[#This Row],[Qté]]*Table4[[#This Row],[Prix]]</f>
        <v>0</v>
      </c>
    </row>
    <row r="401" spans="8:11">
      <c r="H401" s="22"/>
      <c r="J401" s="63"/>
      <c r="K401" s="22">
        <f>Table4[[#This Row],[Qté]]*Table4[[#This Row],[Prix]]</f>
        <v>0</v>
      </c>
    </row>
    <row r="402" spans="8:11">
      <c r="H402" s="22"/>
      <c r="J402" s="63"/>
      <c r="K402" s="22">
        <f>Table4[[#This Row],[Qté]]*Table4[[#This Row],[Prix]]</f>
        <v>0</v>
      </c>
    </row>
    <row r="403" spans="8:11">
      <c r="H403" s="22"/>
      <c r="J403" s="63"/>
      <c r="K403" s="22">
        <f>Table4[[#This Row],[Qté]]*Table4[[#This Row],[Prix]]</f>
        <v>0</v>
      </c>
    </row>
    <row r="404" spans="8:11">
      <c r="H404" s="22"/>
      <c r="J404" s="63"/>
      <c r="K404" s="22">
        <f>Table4[[#This Row],[Qté]]*Table4[[#This Row],[Prix]]</f>
        <v>0</v>
      </c>
    </row>
    <row r="405" spans="8:11">
      <c r="H405" s="22"/>
      <c r="J405" s="63"/>
      <c r="K405" s="22">
        <f>Table4[[#This Row],[Qté]]*Table4[[#This Row],[Prix]]</f>
        <v>0</v>
      </c>
    </row>
    <row r="406" spans="8:11">
      <c r="H406" s="22"/>
      <c r="J406" s="63"/>
      <c r="K406" s="22">
        <f>Table4[[#This Row],[Qté]]*Table4[[#This Row],[Prix]]</f>
        <v>0</v>
      </c>
    </row>
    <row r="407" spans="8:11">
      <c r="H407" s="22"/>
      <c r="J407" s="63"/>
      <c r="K407" s="22">
        <f>Table4[[#This Row],[Qté]]*Table4[[#This Row],[Prix]]</f>
        <v>0</v>
      </c>
    </row>
    <row r="408" spans="8:11">
      <c r="H408" s="22"/>
      <c r="J408" s="63"/>
      <c r="K408" s="22">
        <f>Table4[[#This Row],[Qté]]*Table4[[#This Row],[Prix]]</f>
        <v>0</v>
      </c>
    </row>
    <row r="409" spans="8:11">
      <c r="H409" s="22"/>
      <c r="J409" s="63"/>
      <c r="K409" s="22">
        <f>Table4[[#This Row],[Qté]]*Table4[[#This Row],[Prix]]</f>
        <v>0</v>
      </c>
    </row>
    <row r="410" spans="8:11">
      <c r="H410" s="22"/>
      <c r="J410" s="63"/>
      <c r="K410" s="22">
        <f>Table4[[#This Row],[Qté]]*Table4[[#This Row],[Prix]]</f>
        <v>0</v>
      </c>
    </row>
    <row r="411" spans="8:11">
      <c r="H411" s="22"/>
      <c r="J411" s="63"/>
      <c r="K411" s="22">
        <f>Table4[[#This Row],[Qté]]*Table4[[#This Row],[Prix]]</f>
        <v>0</v>
      </c>
    </row>
    <row r="412" spans="8:11">
      <c r="H412" s="22"/>
      <c r="J412" s="63"/>
      <c r="K412" s="22">
        <f>Table4[[#This Row],[Qté]]*Table4[[#This Row],[Prix]]</f>
        <v>0</v>
      </c>
    </row>
    <row r="413" spans="8:11">
      <c r="H413" s="22"/>
      <c r="J413" s="63"/>
      <c r="K413" s="22">
        <f>Table4[[#This Row],[Qté]]*Table4[[#This Row],[Prix]]</f>
        <v>0</v>
      </c>
    </row>
    <row r="414" spans="8:11">
      <c r="H414" s="22"/>
      <c r="J414" s="63"/>
      <c r="K414" s="22">
        <f>Table4[[#This Row],[Qté]]*Table4[[#This Row],[Prix]]</f>
        <v>0</v>
      </c>
    </row>
    <row r="415" spans="8:11">
      <c r="H415" s="22"/>
      <c r="J415" s="63"/>
      <c r="K415" s="22">
        <f>Table4[[#This Row],[Qté]]*Table4[[#This Row],[Prix]]</f>
        <v>0</v>
      </c>
    </row>
    <row r="416" spans="8:11">
      <c r="H416" s="22"/>
      <c r="J416" s="63"/>
      <c r="K416" s="22">
        <f>Table4[[#This Row],[Qté]]*Table4[[#This Row],[Prix]]</f>
        <v>0</v>
      </c>
    </row>
    <row r="417" spans="8:11">
      <c r="H417" s="22"/>
      <c r="J417" s="63"/>
      <c r="K417" s="22">
        <f>Table4[[#This Row],[Qté]]*Table4[[#This Row],[Prix]]</f>
        <v>0</v>
      </c>
    </row>
    <row r="418" spans="8:11">
      <c r="H418" s="22"/>
      <c r="J418" s="63"/>
      <c r="K418" s="22">
        <f>Table4[[#This Row],[Qté]]*Table4[[#This Row],[Prix]]</f>
        <v>0</v>
      </c>
    </row>
    <row r="419" spans="8:11">
      <c r="H419" s="22"/>
      <c r="J419" s="63"/>
      <c r="K419" s="22">
        <f>Table4[[#This Row],[Qté]]*Table4[[#This Row],[Prix]]</f>
        <v>0</v>
      </c>
    </row>
    <row r="420" spans="8:11">
      <c r="H420" s="22"/>
      <c r="J420" s="63"/>
      <c r="K420" s="22">
        <f>Table4[[#This Row],[Qté]]*Table4[[#This Row],[Prix]]</f>
        <v>0</v>
      </c>
    </row>
    <row r="421" spans="8:11">
      <c r="H421" s="22"/>
      <c r="J421" s="63"/>
      <c r="K421" s="22">
        <f>Table4[[#This Row],[Qté]]*Table4[[#This Row],[Prix]]</f>
        <v>0</v>
      </c>
    </row>
    <row r="422" spans="8:11">
      <c r="H422" s="22"/>
      <c r="J422" s="63"/>
      <c r="K422" s="22">
        <f>Table4[[#This Row],[Qté]]*Table4[[#This Row],[Prix]]</f>
        <v>0</v>
      </c>
    </row>
    <row r="423" spans="8:11">
      <c r="H423" s="22"/>
      <c r="J423" s="63"/>
      <c r="K423" s="22">
        <f>Table4[[#This Row],[Qté]]*Table4[[#This Row],[Prix]]</f>
        <v>0</v>
      </c>
    </row>
    <row r="424" spans="8:11">
      <c r="H424" s="22"/>
      <c r="J424" s="63"/>
      <c r="K424" s="22">
        <f>Table4[[#This Row],[Qté]]*Table4[[#This Row],[Prix]]</f>
        <v>0</v>
      </c>
    </row>
    <row r="425" spans="8:11">
      <c r="H425" s="22"/>
      <c r="J425" s="63"/>
      <c r="K425" s="22">
        <f>Table4[[#This Row],[Qté]]*Table4[[#This Row],[Prix]]</f>
        <v>0</v>
      </c>
    </row>
    <row r="426" spans="8:11">
      <c r="H426" s="22"/>
      <c r="J426" s="63"/>
      <c r="K426" s="22">
        <f>Table4[[#This Row],[Qté]]*Table4[[#This Row],[Prix]]</f>
        <v>0</v>
      </c>
    </row>
    <row r="427" spans="8:11">
      <c r="H427" s="22"/>
      <c r="J427" s="63"/>
      <c r="K427" s="22">
        <f>Table4[[#This Row],[Qté]]*Table4[[#This Row],[Prix]]</f>
        <v>0</v>
      </c>
    </row>
    <row r="428" spans="8:11">
      <c r="H428" s="22"/>
      <c r="J428" s="63"/>
      <c r="K428" s="22">
        <f>Table4[[#This Row],[Qté]]*Table4[[#This Row],[Prix]]</f>
        <v>0</v>
      </c>
    </row>
    <row r="429" spans="8:11">
      <c r="H429" s="22"/>
      <c r="J429" s="63"/>
      <c r="K429" s="22">
        <f>Table4[[#This Row],[Qté]]*Table4[[#This Row],[Prix]]</f>
        <v>0</v>
      </c>
    </row>
    <row r="430" spans="8:11">
      <c r="H430" s="22"/>
      <c r="J430" s="63"/>
      <c r="K430" s="22">
        <f>Table4[[#This Row],[Qté]]*Table4[[#This Row],[Prix]]</f>
        <v>0</v>
      </c>
    </row>
    <row r="431" spans="8:11">
      <c r="H431" s="22"/>
      <c r="J431" s="63"/>
      <c r="K431" s="22">
        <f>Table4[[#This Row],[Qté]]*Table4[[#This Row],[Prix]]</f>
        <v>0</v>
      </c>
    </row>
    <row r="432" spans="8:11">
      <c r="H432" s="22"/>
      <c r="J432" s="63"/>
      <c r="K432" s="22">
        <f>Table4[[#This Row],[Qté]]*Table4[[#This Row],[Prix]]</f>
        <v>0</v>
      </c>
    </row>
    <row r="433" spans="8:11">
      <c r="H433" s="22"/>
      <c r="J433" s="63"/>
      <c r="K433" s="22">
        <f>Table4[[#This Row],[Qté]]*Table4[[#This Row],[Prix]]</f>
        <v>0</v>
      </c>
    </row>
    <row r="434" spans="8:11">
      <c r="H434" s="22"/>
      <c r="J434" s="63"/>
      <c r="K434" s="22">
        <f>Table4[[#This Row],[Qté]]*Table4[[#This Row],[Prix]]</f>
        <v>0</v>
      </c>
    </row>
    <row r="435" spans="8:11">
      <c r="H435" s="22"/>
      <c r="J435" s="63"/>
      <c r="K435" s="22">
        <f>Table4[[#This Row],[Qté]]*Table4[[#This Row],[Prix]]</f>
        <v>0</v>
      </c>
    </row>
    <row r="436" spans="8:11">
      <c r="H436" s="22"/>
      <c r="J436" s="63"/>
      <c r="K436" s="22">
        <f>Table4[[#This Row],[Qté]]*Table4[[#This Row],[Prix]]</f>
        <v>0</v>
      </c>
    </row>
    <row r="437" spans="8:11">
      <c r="H437" s="22"/>
      <c r="J437" s="63"/>
      <c r="K437" s="22">
        <f>Table4[[#This Row],[Qté]]*Table4[[#This Row],[Prix]]</f>
        <v>0</v>
      </c>
    </row>
    <row r="438" spans="8:11">
      <c r="H438" s="22"/>
      <c r="J438" s="63"/>
      <c r="K438" s="22">
        <f>Table4[[#This Row],[Qté]]*Table4[[#This Row],[Prix]]</f>
        <v>0</v>
      </c>
    </row>
    <row r="439" spans="8:11">
      <c r="H439" s="22"/>
      <c r="J439" s="63"/>
      <c r="K439" s="22">
        <f>Table4[[#This Row],[Qté]]*Table4[[#This Row],[Prix]]</f>
        <v>0</v>
      </c>
    </row>
    <row r="440" spans="8:11">
      <c r="H440" s="22"/>
      <c r="J440" s="63"/>
      <c r="K440" s="22">
        <f>Table4[[#This Row],[Qté]]*Table4[[#This Row],[Prix]]</f>
        <v>0</v>
      </c>
    </row>
    <row r="441" spans="8:11">
      <c r="H441" s="22"/>
      <c r="J441" s="63"/>
      <c r="K441" s="22">
        <f>Table4[[#This Row],[Qté]]*Table4[[#This Row],[Prix]]</f>
        <v>0</v>
      </c>
    </row>
    <row r="442" spans="8:11">
      <c r="H442" s="22"/>
      <c r="J442" s="63"/>
      <c r="K442" s="22">
        <f>Table4[[#This Row],[Qté]]*Table4[[#This Row],[Prix]]</f>
        <v>0</v>
      </c>
    </row>
    <row r="443" spans="8:11">
      <c r="H443" s="22"/>
      <c r="J443" s="63"/>
      <c r="K443" s="22">
        <f>Table4[[#This Row],[Qté]]*Table4[[#This Row],[Prix]]</f>
        <v>0</v>
      </c>
    </row>
    <row r="444" spans="8:11">
      <c r="H444" s="22"/>
      <c r="J444" s="63"/>
      <c r="K444" s="22">
        <f>Table4[[#This Row],[Qté]]*Table4[[#This Row],[Prix]]</f>
        <v>0</v>
      </c>
    </row>
    <row r="445" spans="8:11">
      <c r="H445" s="22"/>
      <c r="J445" s="63"/>
      <c r="K445" s="22">
        <f>Table4[[#This Row],[Qté]]*Table4[[#This Row],[Prix]]</f>
        <v>0</v>
      </c>
    </row>
    <row r="446" spans="8:11">
      <c r="H446" s="22"/>
      <c r="J446" s="63"/>
      <c r="K446" s="22">
        <f>Table4[[#This Row],[Qté]]*Table4[[#This Row],[Prix]]</f>
        <v>0</v>
      </c>
    </row>
    <row r="447" spans="8:11">
      <c r="H447" s="22"/>
      <c r="J447" s="63"/>
      <c r="K447" s="22">
        <f>Table4[[#This Row],[Qté]]*Table4[[#This Row],[Prix]]</f>
        <v>0</v>
      </c>
    </row>
    <row r="448" spans="8:11">
      <c r="H448" s="22"/>
      <c r="J448" s="63"/>
      <c r="K448" s="22">
        <f>Table4[[#This Row],[Qté]]*Table4[[#This Row],[Prix]]</f>
        <v>0</v>
      </c>
    </row>
    <row r="449" spans="8:11">
      <c r="H449" s="22"/>
      <c r="J449" s="63"/>
      <c r="K449" s="22">
        <f>Table4[[#This Row],[Qté]]*Table4[[#This Row],[Prix]]</f>
        <v>0</v>
      </c>
    </row>
    <row r="450" spans="8:11">
      <c r="H450" s="22"/>
      <c r="J450" s="63"/>
      <c r="K450" s="22">
        <f>Table4[[#This Row],[Qté]]*Table4[[#This Row],[Prix]]</f>
        <v>0</v>
      </c>
    </row>
    <row r="451" spans="8:11">
      <c r="H451" s="22"/>
      <c r="J451" s="63"/>
      <c r="K451" s="22">
        <f>Table4[[#This Row],[Qté]]*Table4[[#This Row],[Prix]]</f>
        <v>0</v>
      </c>
    </row>
    <row r="452" spans="8:11">
      <c r="H452" s="22"/>
      <c r="J452" s="63"/>
      <c r="K452" s="22">
        <f>Table4[[#This Row],[Qté]]*Table4[[#This Row],[Prix]]</f>
        <v>0</v>
      </c>
    </row>
    <row r="453" spans="8:11">
      <c r="H453" s="22"/>
      <c r="J453" s="63"/>
      <c r="K453" s="22">
        <f>Table4[[#This Row],[Qté]]*Table4[[#This Row],[Prix]]</f>
        <v>0</v>
      </c>
    </row>
    <row r="454" spans="8:11">
      <c r="H454" s="22"/>
      <c r="J454" s="63"/>
      <c r="K454" s="22">
        <f>Table4[[#This Row],[Qté]]*Table4[[#This Row],[Prix]]</f>
        <v>0</v>
      </c>
    </row>
    <row r="455" spans="8:11">
      <c r="H455" s="22"/>
      <c r="J455" s="63"/>
      <c r="K455" s="22">
        <f>Table4[[#This Row],[Qté]]*Table4[[#This Row],[Prix]]</f>
        <v>0</v>
      </c>
    </row>
    <row r="456" spans="8:11">
      <c r="H456" s="22"/>
      <c r="J456" s="63"/>
      <c r="K456" s="22">
        <f>Table4[[#This Row],[Qté]]*Table4[[#This Row],[Prix]]</f>
        <v>0</v>
      </c>
    </row>
    <row r="457" spans="8:11">
      <c r="H457" s="22"/>
      <c r="J457" s="63"/>
      <c r="K457" s="22">
        <f>Table4[[#This Row],[Qté]]*Table4[[#This Row],[Prix]]</f>
        <v>0</v>
      </c>
    </row>
    <row r="458" spans="8:11">
      <c r="H458" s="22"/>
      <c r="J458" s="63"/>
      <c r="K458" s="22">
        <f>Table4[[#This Row],[Qté]]*Table4[[#This Row],[Prix]]</f>
        <v>0</v>
      </c>
    </row>
    <row r="459" spans="8:11">
      <c r="H459" s="22"/>
      <c r="J459" s="63"/>
      <c r="K459" s="22">
        <f>Table4[[#This Row],[Qté]]*Table4[[#This Row],[Prix]]</f>
        <v>0</v>
      </c>
    </row>
    <row r="460" spans="8:11">
      <c r="H460" s="22"/>
      <c r="J460" s="63"/>
      <c r="K460" s="22">
        <f>Table4[[#This Row],[Qté]]*Table4[[#This Row],[Prix]]</f>
        <v>0</v>
      </c>
    </row>
    <row r="461" spans="8:11">
      <c r="H461" s="22"/>
      <c r="J461" s="63"/>
      <c r="K461" s="22">
        <f>Table4[[#This Row],[Qté]]*Table4[[#This Row],[Prix]]</f>
        <v>0</v>
      </c>
    </row>
    <row r="462" spans="8:11">
      <c r="H462" s="22"/>
      <c r="J462" s="63"/>
      <c r="K462" s="22">
        <f>Table4[[#This Row],[Qté]]*Table4[[#This Row],[Prix]]</f>
        <v>0</v>
      </c>
    </row>
    <row r="463" spans="8:11">
      <c r="H463" s="22"/>
      <c r="J463" s="63"/>
      <c r="K463" s="22">
        <f>Table4[[#This Row],[Qté]]*Table4[[#This Row],[Prix]]</f>
        <v>0</v>
      </c>
    </row>
    <row r="464" spans="8:11">
      <c r="H464" s="22"/>
      <c r="J464" s="63"/>
      <c r="K464" s="22">
        <f>Table4[[#This Row],[Qté]]*Table4[[#This Row],[Prix]]</f>
        <v>0</v>
      </c>
    </row>
    <row r="465" spans="8:11">
      <c r="H465" s="22"/>
      <c r="J465" s="63"/>
      <c r="K465" s="22">
        <f>Table4[[#This Row],[Qté]]*Table4[[#This Row],[Prix]]</f>
        <v>0</v>
      </c>
    </row>
    <row r="466" spans="8:11">
      <c r="H466" s="22"/>
      <c r="J466" s="63"/>
      <c r="K466" s="22">
        <f>Table4[[#This Row],[Qté]]*Table4[[#This Row],[Prix]]</f>
        <v>0</v>
      </c>
    </row>
    <row r="467" spans="8:11">
      <c r="H467" s="22"/>
      <c r="J467" s="63"/>
      <c r="K467" s="22">
        <f>Table4[[#This Row],[Qté]]*Table4[[#This Row],[Prix]]</f>
        <v>0</v>
      </c>
    </row>
    <row r="468" spans="8:11">
      <c r="H468" s="22"/>
      <c r="J468" s="63"/>
      <c r="K468" s="22">
        <f>Table4[[#This Row],[Qté]]*Table4[[#This Row],[Prix]]</f>
        <v>0</v>
      </c>
    </row>
    <row r="469" spans="8:11">
      <c r="H469" s="22"/>
      <c r="J469" s="63"/>
      <c r="K469" s="22">
        <f>Table4[[#This Row],[Qté]]*Table4[[#This Row],[Prix]]</f>
        <v>0</v>
      </c>
    </row>
    <row r="470" spans="8:11">
      <c r="H470" s="22"/>
      <c r="J470" s="63"/>
      <c r="K470" s="22">
        <f>Table4[[#This Row],[Qté]]*Table4[[#This Row],[Prix]]</f>
        <v>0</v>
      </c>
    </row>
    <row r="471" spans="8:11">
      <c r="H471" s="22"/>
      <c r="J471" s="63"/>
      <c r="K471" s="22">
        <f>Table4[[#This Row],[Qté]]*Table4[[#This Row],[Prix]]</f>
        <v>0</v>
      </c>
    </row>
    <row r="472" spans="8:11">
      <c r="H472" s="22"/>
      <c r="J472" s="63"/>
      <c r="K472" s="22">
        <f>Table4[[#This Row],[Qté]]*Table4[[#This Row],[Prix]]</f>
        <v>0</v>
      </c>
    </row>
    <row r="473" spans="8:11">
      <c r="H473" s="22"/>
      <c r="J473" s="63"/>
      <c r="K473" s="22">
        <f>Table4[[#This Row],[Qté]]*Table4[[#This Row],[Prix]]</f>
        <v>0</v>
      </c>
    </row>
    <row r="474" spans="8:11">
      <c r="H474" s="22"/>
      <c r="J474" s="63"/>
      <c r="K474" s="22">
        <f>Table4[[#This Row],[Qté]]*Table4[[#This Row],[Prix]]</f>
        <v>0</v>
      </c>
    </row>
    <row r="475" spans="8:11">
      <c r="H475" s="22"/>
      <c r="J475" s="63"/>
      <c r="K475" s="22">
        <f>Table4[[#This Row],[Qté]]*Table4[[#This Row],[Prix]]</f>
        <v>0</v>
      </c>
    </row>
    <row r="476" spans="8:11">
      <c r="H476" s="22"/>
      <c r="J476" s="63"/>
      <c r="K476" s="22">
        <f>Table4[[#This Row],[Qté]]*Table4[[#This Row],[Prix]]</f>
        <v>0</v>
      </c>
    </row>
    <row r="477" spans="8:11">
      <c r="H477" s="22"/>
      <c r="J477" s="63"/>
      <c r="K477" s="22">
        <f>Table4[[#This Row],[Qté]]*Table4[[#This Row],[Prix]]</f>
        <v>0</v>
      </c>
    </row>
    <row r="478" spans="8:11">
      <c r="H478" s="22"/>
      <c r="J478" s="63"/>
      <c r="K478" s="22">
        <f>Table4[[#This Row],[Qté]]*Table4[[#This Row],[Prix]]</f>
        <v>0</v>
      </c>
    </row>
    <row r="479" spans="8:11">
      <c r="H479" s="22"/>
      <c r="J479" s="63"/>
      <c r="K479" s="22">
        <f>Table4[[#This Row],[Qté]]*Table4[[#This Row],[Prix]]</f>
        <v>0</v>
      </c>
    </row>
    <row r="480" spans="8:11">
      <c r="H480" s="22"/>
      <c r="J480" s="63"/>
      <c r="K480" s="22">
        <f>Table4[[#This Row],[Qté]]*Table4[[#This Row],[Prix]]</f>
        <v>0</v>
      </c>
    </row>
    <row r="481" spans="8:11">
      <c r="H481" s="22"/>
      <c r="J481" s="63"/>
      <c r="K481" s="22">
        <f>Table4[[#This Row],[Qté]]*Table4[[#This Row],[Prix]]</f>
        <v>0</v>
      </c>
    </row>
    <row r="482" spans="8:11">
      <c r="H482" s="22"/>
      <c r="J482" s="63"/>
      <c r="K482" s="22">
        <f>Table4[[#This Row],[Qté]]*Table4[[#This Row],[Prix]]</f>
        <v>0</v>
      </c>
    </row>
    <row r="483" spans="8:11">
      <c r="H483" s="22"/>
      <c r="J483" s="63"/>
      <c r="K483" s="22">
        <f>Table4[[#This Row],[Qté]]*Table4[[#This Row],[Prix]]</f>
        <v>0</v>
      </c>
    </row>
    <row r="484" spans="8:11">
      <c r="H484" s="22"/>
      <c r="J484" s="63"/>
      <c r="K484" s="22">
        <f>Table4[[#This Row],[Qté]]*Table4[[#This Row],[Prix]]</f>
        <v>0</v>
      </c>
    </row>
    <row r="485" spans="8:11">
      <c r="H485" s="22"/>
      <c r="J485" s="63"/>
      <c r="K485" s="22">
        <f>Table4[[#This Row],[Qté]]*Table4[[#This Row],[Prix]]</f>
        <v>0</v>
      </c>
    </row>
    <row r="486" spans="8:11">
      <c r="H486" s="22"/>
      <c r="J486" s="63"/>
      <c r="K486" s="22">
        <f>Table4[[#This Row],[Qté]]*Table4[[#This Row],[Prix]]</f>
        <v>0</v>
      </c>
    </row>
    <row r="487" spans="8:11">
      <c r="H487" s="22"/>
      <c r="J487" s="63"/>
      <c r="K487" s="22">
        <f>Table4[[#This Row],[Qté]]*Table4[[#This Row],[Prix]]</f>
        <v>0</v>
      </c>
    </row>
    <row r="488" spans="8:11">
      <c r="H488" s="22"/>
      <c r="J488" s="63"/>
      <c r="K488" s="22">
        <f>Table4[[#This Row],[Qté]]*Table4[[#This Row],[Prix]]</f>
        <v>0</v>
      </c>
    </row>
    <row r="489" spans="8:11">
      <c r="H489" s="22"/>
      <c r="J489" s="63"/>
      <c r="K489" s="22">
        <f>Table4[[#This Row],[Qté]]*Table4[[#This Row],[Prix]]</f>
        <v>0</v>
      </c>
    </row>
    <row r="490" spans="8:11">
      <c r="H490" s="22"/>
      <c r="J490" s="63"/>
      <c r="K490" s="22">
        <f>Table4[[#This Row],[Qté]]*Table4[[#This Row],[Prix]]</f>
        <v>0</v>
      </c>
    </row>
    <row r="491" spans="8:11">
      <c r="H491" s="22"/>
      <c r="J491" s="63"/>
      <c r="K491" s="22">
        <f>Table4[[#This Row],[Qté]]*Table4[[#This Row],[Prix]]</f>
        <v>0</v>
      </c>
    </row>
    <row r="492" spans="8:11">
      <c r="H492" s="22"/>
      <c r="J492" s="63"/>
      <c r="K492" s="22">
        <f>Table4[[#This Row],[Qté]]*Table4[[#This Row],[Prix]]</f>
        <v>0</v>
      </c>
    </row>
    <row r="493" spans="8:11">
      <c r="H493" s="22"/>
      <c r="J493" s="63"/>
      <c r="K493" s="22">
        <f>Table4[[#This Row],[Qté]]*Table4[[#This Row],[Prix]]</f>
        <v>0</v>
      </c>
    </row>
    <row r="494" spans="8:11">
      <c r="H494" s="22"/>
      <c r="J494" s="63"/>
      <c r="K494" s="22">
        <f>Table4[[#This Row],[Qté]]*Table4[[#This Row],[Prix]]</f>
        <v>0</v>
      </c>
    </row>
    <row r="495" spans="8:11">
      <c r="H495" s="22"/>
      <c r="J495" s="63"/>
      <c r="K495" s="22">
        <f>Table4[[#This Row],[Qté]]*Table4[[#This Row],[Prix]]</f>
        <v>0</v>
      </c>
    </row>
    <row r="496" spans="8:11">
      <c r="H496" s="22"/>
      <c r="J496" s="63"/>
      <c r="K496" s="22">
        <f>Table4[[#This Row],[Qté]]*Table4[[#This Row],[Prix]]</f>
        <v>0</v>
      </c>
    </row>
    <row r="497" spans="8:11">
      <c r="H497" s="22"/>
      <c r="J497" s="63"/>
      <c r="K497" s="22">
        <f>Table4[[#This Row],[Qté]]*Table4[[#This Row],[Prix]]</f>
        <v>0</v>
      </c>
    </row>
    <row r="498" spans="8:11">
      <c r="H498" s="22"/>
      <c r="J498" s="63"/>
      <c r="K498" s="22">
        <f>Table4[[#This Row],[Qté]]*Table4[[#This Row],[Prix]]</f>
        <v>0</v>
      </c>
    </row>
    <row r="499" spans="8:11">
      <c r="H499" s="22"/>
      <c r="J499" s="63"/>
      <c r="K499" s="22">
        <f>Table4[[#This Row],[Qté]]*Table4[[#This Row],[Prix]]</f>
        <v>0</v>
      </c>
    </row>
    <row r="500" spans="8:11">
      <c r="H500" s="22"/>
      <c r="J500" s="63"/>
      <c r="K500" s="22">
        <f>Table4[[#This Row],[Qté]]*Table4[[#This Row],[Prix]]</f>
        <v>0</v>
      </c>
    </row>
    <row r="501" spans="8:11">
      <c r="H501" s="22"/>
      <c r="J501" s="63"/>
      <c r="K501" s="22">
        <f>Table4[[#This Row],[Qté]]*Table4[[#This Row],[Prix]]</f>
        <v>0</v>
      </c>
    </row>
    <row r="502" spans="8:11">
      <c r="H502" s="22"/>
      <c r="J502" s="63"/>
      <c r="K502" s="22">
        <f>Table4[[#This Row],[Qté]]*Table4[[#This Row],[Prix]]</f>
        <v>0</v>
      </c>
    </row>
    <row r="503" spans="8:11">
      <c r="H503" s="22"/>
      <c r="J503" s="63"/>
      <c r="K503" s="22">
        <f>Table4[[#This Row],[Qté]]*Table4[[#This Row],[Prix]]</f>
        <v>0</v>
      </c>
    </row>
    <row r="504" spans="8:11">
      <c r="H504" s="22"/>
      <c r="J504" s="63"/>
      <c r="K504" s="22">
        <f>Table4[[#This Row],[Qté]]*Table4[[#This Row],[Prix]]</f>
        <v>0</v>
      </c>
    </row>
    <row r="505" spans="8:11">
      <c r="H505" s="22"/>
      <c r="J505" s="63"/>
      <c r="K505" s="22">
        <f>Table4[[#This Row],[Qté]]*Table4[[#This Row],[Prix]]</f>
        <v>0</v>
      </c>
    </row>
    <row r="506" spans="8:11">
      <c r="H506" s="22"/>
      <c r="J506" s="63"/>
      <c r="K506" s="22">
        <f>Table4[[#This Row],[Qté]]*Table4[[#This Row],[Prix]]</f>
        <v>0</v>
      </c>
    </row>
    <row r="507" spans="8:11">
      <c r="H507" s="22"/>
      <c r="J507" s="63"/>
      <c r="K507" s="22">
        <f>Table4[[#This Row],[Qté]]*Table4[[#This Row],[Prix]]</f>
        <v>0</v>
      </c>
    </row>
    <row r="508" spans="8:11">
      <c r="H508" s="22"/>
      <c r="J508" s="63"/>
      <c r="K508" s="22">
        <f>Table4[[#This Row],[Qté]]*Table4[[#This Row],[Prix]]</f>
        <v>0</v>
      </c>
    </row>
    <row r="509" spans="8:11">
      <c r="H509" s="22"/>
      <c r="J509" s="63"/>
      <c r="K509" s="22">
        <f>Table4[[#This Row],[Qté]]*Table4[[#This Row],[Prix]]</f>
        <v>0</v>
      </c>
    </row>
    <row r="510" spans="8:11">
      <c r="H510" s="22"/>
      <c r="J510" s="63"/>
      <c r="K510" s="22">
        <f>Table4[[#This Row],[Qté]]*Table4[[#This Row],[Prix]]</f>
        <v>0</v>
      </c>
    </row>
    <row r="511" spans="8:11">
      <c r="H511" s="22"/>
      <c r="J511" s="63"/>
      <c r="K511" s="22">
        <f>Table4[[#This Row],[Qté]]*Table4[[#This Row],[Prix]]</f>
        <v>0</v>
      </c>
    </row>
    <row r="512" spans="8:11">
      <c r="H512" s="22"/>
      <c r="J512" s="63"/>
      <c r="K512" s="22">
        <f>Table4[[#This Row],[Qté]]*Table4[[#This Row],[Prix]]</f>
        <v>0</v>
      </c>
    </row>
    <row r="513" spans="8:11">
      <c r="H513" s="22"/>
      <c r="J513" s="63"/>
      <c r="K513" s="22">
        <f>Table4[[#This Row],[Qté]]*Table4[[#This Row],[Prix]]</f>
        <v>0</v>
      </c>
    </row>
    <row r="514" spans="8:11">
      <c r="H514" s="22"/>
      <c r="J514" s="63"/>
      <c r="K514" s="22">
        <f>Table4[[#This Row],[Qté]]*Table4[[#This Row],[Prix]]</f>
        <v>0</v>
      </c>
    </row>
    <row r="515" spans="8:11">
      <c r="H515" s="22"/>
      <c r="J515" s="63"/>
      <c r="K515" s="22">
        <f>Table4[[#This Row],[Qté]]*Table4[[#This Row],[Prix]]</f>
        <v>0</v>
      </c>
    </row>
    <row r="516" spans="8:11">
      <c r="H516" s="22"/>
      <c r="J516" s="63"/>
      <c r="K516" s="22">
        <f>Table4[[#This Row],[Qté]]*Table4[[#This Row],[Prix]]</f>
        <v>0</v>
      </c>
    </row>
    <row r="517" spans="8:11">
      <c r="H517" s="22"/>
      <c r="J517" s="63"/>
      <c r="K517" s="22">
        <f>Table4[[#This Row],[Qté]]*Table4[[#This Row],[Prix]]</f>
        <v>0</v>
      </c>
    </row>
    <row r="518" spans="8:11">
      <c r="H518" s="22"/>
      <c r="J518" s="63"/>
      <c r="K518" s="22">
        <f>Table4[[#This Row],[Qté]]*Table4[[#This Row],[Prix]]</f>
        <v>0</v>
      </c>
    </row>
    <row r="519" spans="8:11">
      <c r="H519" s="22"/>
      <c r="J519" s="63"/>
      <c r="K519" s="22">
        <f>Table4[[#This Row],[Qté]]*Table4[[#This Row],[Prix]]</f>
        <v>0</v>
      </c>
    </row>
    <row r="520" spans="8:11">
      <c r="H520" s="22"/>
      <c r="J520" s="63"/>
      <c r="K520" s="22">
        <f>Table4[[#This Row],[Qté]]*Table4[[#This Row],[Prix]]</f>
        <v>0</v>
      </c>
    </row>
    <row r="521" spans="8:11">
      <c r="H521" s="22"/>
      <c r="J521" s="63"/>
      <c r="K521" s="22">
        <f>Table4[[#This Row],[Qté]]*Table4[[#This Row],[Prix]]</f>
        <v>0</v>
      </c>
    </row>
    <row r="522" spans="8:11">
      <c r="H522" s="22"/>
      <c r="J522" s="63"/>
      <c r="K522" s="22">
        <f>Table4[[#This Row],[Qté]]*Table4[[#This Row],[Prix]]</f>
        <v>0</v>
      </c>
    </row>
    <row r="523" spans="8:11">
      <c r="H523" s="22"/>
      <c r="J523" s="63"/>
      <c r="K523" s="22">
        <f>Table4[[#This Row],[Qté]]*Table4[[#This Row],[Prix]]</f>
        <v>0</v>
      </c>
    </row>
    <row r="524" spans="8:11">
      <c r="H524" s="22"/>
      <c r="J524" s="63"/>
      <c r="K524" s="22">
        <f>Table4[[#This Row],[Qté]]*Table4[[#This Row],[Prix]]</f>
        <v>0</v>
      </c>
    </row>
    <row r="525" spans="8:11">
      <c r="H525" s="22"/>
      <c r="J525" s="63"/>
      <c r="K525" s="22">
        <f>Table4[[#This Row],[Qté]]*Table4[[#This Row],[Prix]]</f>
        <v>0</v>
      </c>
    </row>
    <row r="526" spans="8:11">
      <c r="H526" s="22"/>
      <c r="J526" s="63"/>
      <c r="K526" s="22">
        <f>Table4[[#This Row],[Qté]]*Table4[[#This Row],[Prix]]</f>
        <v>0</v>
      </c>
    </row>
    <row r="527" spans="8:11">
      <c r="H527" s="22"/>
      <c r="J527" s="63"/>
      <c r="K527" s="22">
        <f>Table4[[#This Row],[Qté]]*Table4[[#This Row],[Prix]]</f>
        <v>0</v>
      </c>
    </row>
    <row r="528" spans="8:11">
      <c r="H528" s="22"/>
      <c r="J528" s="63"/>
      <c r="K528" s="22">
        <f>Table4[[#This Row],[Qté]]*Table4[[#This Row],[Prix]]</f>
        <v>0</v>
      </c>
    </row>
    <row r="529" spans="8:11">
      <c r="H529" s="22"/>
      <c r="J529" s="63"/>
      <c r="K529" s="22">
        <f>Table4[[#This Row],[Qté]]*Table4[[#This Row],[Prix]]</f>
        <v>0</v>
      </c>
    </row>
    <row r="530" spans="8:11">
      <c r="H530" s="22"/>
      <c r="J530" s="63"/>
      <c r="K530" s="22">
        <f>Table4[[#This Row],[Qté]]*Table4[[#This Row],[Prix]]</f>
        <v>0</v>
      </c>
    </row>
    <row r="531" spans="8:11">
      <c r="H531" s="22"/>
      <c r="J531" s="63"/>
      <c r="K531" s="22">
        <f>Table4[[#This Row],[Qté]]*Table4[[#This Row],[Prix]]</f>
        <v>0</v>
      </c>
    </row>
    <row r="532" spans="8:11">
      <c r="H532" s="22"/>
      <c r="J532" s="63"/>
      <c r="K532" s="22">
        <f>Table4[[#This Row],[Qté]]*Table4[[#This Row],[Prix]]</f>
        <v>0</v>
      </c>
    </row>
    <row r="533" spans="8:11">
      <c r="H533" s="22"/>
      <c r="J533" s="63"/>
      <c r="K533" s="22">
        <f>Table4[[#This Row],[Qté]]*Table4[[#This Row],[Prix]]</f>
        <v>0</v>
      </c>
    </row>
    <row r="534" spans="8:11">
      <c r="H534" s="22"/>
      <c r="J534" s="63"/>
      <c r="K534" s="22">
        <f>Table4[[#This Row],[Qté]]*Table4[[#This Row],[Prix]]</f>
        <v>0</v>
      </c>
    </row>
    <row r="535" spans="8:11">
      <c r="H535" s="22"/>
      <c r="J535" s="63"/>
      <c r="K535" s="22">
        <f>Table4[[#This Row],[Qté]]*Table4[[#This Row],[Prix]]</f>
        <v>0</v>
      </c>
    </row>
    <row r="536" spans="8:11">
      <c r="H536" s="22"/>
      <c r="J536" s="63"/>
      <c r="K536" s="22">
        <f>Table4[[#This Row],[Qté]]*Table4[[#This Row],[Prix]]</f>
        <v>0</v>
      </c>
    </row>
    <row r="537" spans="8:11">
      <c r="H537" s="22"/>
      <c r="J537" s="63"/>
      <c r="K537" s="22">
        <f>Table4[[#This Row],[Qté]]*Table4[[#This Row],[Prix]]</f>
        <v>0</v>
      </c>
    </row>
    <row r="538" spans="8:11">
      <c r="H538" s="22"/>
      <c r="J538" s="63"/>
      <c r="K538" s="22">
        <f>Table4[[#This Row],[Qté]]*Table4[[#This Row],[Prix]]</f>
        <v>0</v>
      </c>
    </row>
    <row r="539" spans="8:11">
      <c r="H539" s="22"/>
      <c r="J539" s="63"/>
      <c r="K539" s="22">
        <f>Table4[[#This Row],[Qté]]*Table4[[#This Row],[Prix]]</f>
        <v>0</v>
      </c>
    </row>
    <row r="540" spans="8:11">
      <c r="H540" s="22"/>
      <c r="J540" s="63"/>
      <c r="K540" s="22">
        <f>Table4[[#This Row],[Qté]]*Table4[[#This Row],[Prix]]</f>
        <v>0</v>
      </c>
    </row>
    <row r="541" spans="8:11">
      <c r="H541" s="22"/>
      <c r="J541" s="63"/>
      <c r="K541" s="22">
        <f>Table4[[#This Row],[Qté]]*Table4[[#This Row],[Prix]]</f>
        <v>0</v>
      </c>
    </row>
    <row r="542" spans="8:11">
      <c r="H542" s="22"/>
      <c r="J542" s="63"/>
      <c r="K542" s="22">
        <f>Table4[[#This Row],[Qté]]*Table4[[#This Row],[Prix]]</f>
        <v>0</v>
      </c>
    </row>
    <row r="543" spans="8:11">
      <c r="H543" s="22"/>
      <c r="J543" s="63"/>
      <c r="K543" s="22">
        <f>Table4[[#This Row],[Qté]]*Table4[[#This Row],[Prix]]</f>
        <v>0</v>
      </c>
    </row>
    <row r="544" spans="8:11">
      <c r="H544" s="22"/>
      <c r="J544" s="63"/>
      <c r="K544" s="22">
        <f>Table4[[#This Row],[Qté]]*Table4[[#This Row],[Prix]]</f>
        <v>0</v>
      </c>
    </row>
    <row r="545" spans="8:11">
      <c r="H545" s="22"/>
      <c r="J545" s="63"/>
      <c r="K545" s="22">
        <f>Table4[[#This Row],[Qté]]*Table4[[#This Row],[Prix]]</f>
        <v>0</v>
      </c>
    </row>
    <row r="546" spans="8:11">
      <c r="H546" s="22"/>
      <c r="J546" s="63"/>
      <c r="K546" s="22">
        <f>Table4[[#This Row],[Qté]]*Table4[[#This Row],[Prix]]</f>
        <v>0</v>
      </c>
    </row>
    <row r="547" spans="8:11">
      <c r="H547" s="22"/>
      <c r="J547" s="63"/>
      <c r="K547" s="22">
        <f>Table4[[#This Row],[Qté]]*Table4[[#This Row],[Prix]]</f>
        <v>0</v>
      </c>
    </row>
    <row r="548" spans="8:11">
      <c r="H548" s="22"/>
      <c r="J548" s="63"/>
      <c r="K548" s="22">
        <f>Table4[[#This Row],[Qté]]*Table4[[#This Row],[Prix]]</f>
        <v>0</v>
      </c>
    </row>
    <row r="549" spans="8:11">
      <c r="H549" s="22"/>
      <c r="J549" s="63"/>
      <c r="K549" s="22">
        <f>Table4[[#This Row],[Qté]]*Table4[[#This Row],[Prix]]</f>
        <v>0</v>
      </c>
    </row>
    <row r="550" spans="8:11">
      <c r="H550" s="22"/>
      <c r="J550" s="63"/>
      <c r="K550" s="22">
        <f>Table4[[#This Row],[Qté]]*Table4[[#This Row],[Prix]]</f>
        <v>0</v>
      </c>
    </row>
    <row r="551" spans="8:11">
      <c r="H551" s="22"/>
      <c r="J551" s="63"/>
      <c r="K551" s="22">
        <f>Table4[[#This Row],[Qté]]*Table4[[#This Row],[Prix]]</f>
        <v>0</v>
      </c>
    </row>
    <row r="552" spans="8:11">
      <c r="H552" s="22"/>
      <c r="J552" s="63"/>
      <c r="K552" s="22">
        <f>Table4[[#This Row],[Qté]]*Table4[[#This Row],[Prix]]</f>
        <v>0</v>
      </c>
    </row>
    <row r="553" spans="8:11">
      <c r="H553" s="22"/>
      <c r="J553" s="63"/>
      <c r="K553" s="22">
        <f>Table4[[#This Row],[Qté]]*Table4[[#This Row],[Prix]]</f>
        <v>0</v>
      </c>
    </row>
    <row r="554" spans="8:11">
      <c r="H554" s="22"/>
      <c r="J554" s="63"/>
      <c r="K554" s="22">
        <f>Table4[[#This Row],[Qté]]*Table4[[#This Row],[Prix]]</f>
        <v>0</v>
      </c>
    </row>
    <row r="555" spans="8:11">
      <c r="H555" s="22"/>
      <c r="J555" s="63"/>
      <c r="K555" s="22">
        <f>Table4[[#This Row],[Qté]]*Table4[[#This Row],[Prix]]</f>
        <v>0</v>
      </c>
    </row>
    <row r="556" spans="8:11">
      <c r="H556" s="22"/>
      <c r="J556" s="63"/>
      <c r="K556" s="22">
        <f>Table4[[#This Row],[Qté]]*Table4[[#This Row],[Prix]]</f>
        <v>0</v>
      </c>
    </row>
    <row r="557" spans="8:11">
      <c r="H557" s="22"/>
      <c r="J557" s="63"/>
      <c r="K557" s="22">
        <f>Table4[[#This Row],[Qté]]*Table4[[#This Row],[Prix]]</f>
        <v>0</v>
      </c>
    </row>
    <row r="558" spans="8:11">
      <c r="H558" s="22"/>
      <c r="J558" s="63"/>
      <c r="K558" s="22">
        <f>Table4[[#This Row],[Qté]]*Table4[[#This Row],[Prix]]</f>
        <v>0</v>
      </c>
    </row>
    <row r="559" spans="8:11">
      <c r="H559" s="22"/>
      <c r="J559" s="63"/>
      <c r="K559" s="22">
        <f>Table4[[#This Row],[Qté]]*Table4[[#This Row],[Prix]]</f>
        <v>0</v>
      </c>
    </row>
    <row r="560" spans="8:11">
      <c r="H560" s="22"/>
      <c r="J560" s="63"/>
      <c r="K560" s="22">
        <f>Table4[[#This Row],[Qté]]*Table4[[#This Row],[Prix]]</f>
        <v>0</v>
      </c>
    </row>
    <row r="561" spans="8:11">
      <c r="H561" s="22"/>
      <c r="J561" s="63"/>
      <c r="K561" s="22">
        <f>Table4[[#This Row],[Qté]]*Table4[[#This Row],[Prix]]</f>
        <v>0</v>
      </c>
    </row>
    <row r="562" spans="8:11">
      <c r="H562" s="22"/>
      <c r="J562" s="63"/>
      <c r="K562" s="22">
        <f>Table4[[#This Row],[Qté]]*Table4[[#This Row],[Prix]]</f>
        <v>0</v>
      </c>
    </row>
    <row r="563" spans="8:11">
      <c r="H563" s="22"/>
      <c r="J563" s="63"/>
      <c r="K563" s="22">
        <f>Table4[[#This Row],[Qté]]*Table4[[#This Row],[Prix]]</f>
        <v>0</v>
      </c>
    </row>
    <row r="564" spans="8:11">
      <c r="H564" s="22"/>
      <c r="J564" s="63"/>
      <c r="K564" s="22">
        <f>Table4[[#This Row],[Qté]]*Table4[[#This Row],[Prix]]</f>
        <v>0</v>
      </c>
    </row>
    <row r="565" spans="8:11">
      <c r="H565" s="22"/>
      <c r="J565" s="63"/>
      <c r="K565" s="22">
        <f>Table4[[#This Row],[Qté]]*Table4[[#This Row],[Prix]]</f>
        <v>0</v>
      </c>
    </row>
    <row r="566" spans="8:11">
      <c r="H566" s="22"/>
      <c r="J566" s="63"/>
      <c r="K566" s="22">
        <f>Table4[[#This Row],[Qté]]*Table4[[#This Row],[Prix]]</f>
        <v>0</v>
      </c>
    </row>
    <row r="567" spans="8:11">
      <c r="H567" s="22"/>
      <c r="J567" s="63"/>
      <c r="K567" s="22">
        <f>Table4[[#This Row],[Qté]]*Table4[[#This Row],[Prix]]</f>
        <v>0</v>
      </c>
    </row>
    <row r="568" spans="8:11">
      <c r="H568" s="22"/>
      <c r="J568" s="63"/>
      <c r="K568" s="22">
        <f>Table4[[#This Row],[Qté]]*Table4[[#This Row],[Prix]]</f>
        <v>0</v>
      </c>
    </row>
    <row r="569" spans="8:11">
      <c r="H569" s="22"/>
      <c r="J569" s="63"/>
      <c r="K569" s="22">
        <f>Table4[[#This Row],[Qté]]*Table4[[#This Row],[Prix]]</f>
        <v>0</v>
      </c>
    </row>
    <row r="570" spans="8:11">
      <c r="H570" s="22"/>
      <c r="J570" s="63"/>
      <c r="K570" s="22">
        <f>Table4[[#This Row],[Qté]]*Table4[[#This Row],[Prix]]</f>
        <v>0</v>
      </c>
    </row>
    <row r="571" spans="8:11">
      <c r="H571" s="22"/>
      <c r="J571" s="63"/>
      <c r="K571" s="22">
        <f>Table4[[#This Row],[Qté]]*Table4[[#This Row],[Prix]]</f>
        <v>0</v>
      </c>
    </row>
    <row r="572" spans="8:11">
      <c r="H572" s="22"/>
      <c r="J572" s="63"/>
      <c r="K572" s="22">
        <f>Table4[[#This Row],[Qté]]*Table4[[#This Row],[Prix]]</f>
        <v>0</v>
      </c>
    </row>
    <row r="573" spans="8:11">
      <c r="H573" s="22"/>
      <c r="J573" s="63"/>
      <c r="K573" s="22">
        <f>Table4[[#This Row],[Qté]]*Table4[[#This Row],[Prix]]</f>
        <v>0</v>
      </c>
    </row>
    <row r="574" spans="8:11">
      <c r="H574" s="22"/>
      <c r="J574" s="63"/>
      <c r="K574" s="22">
        <f>Table4[[#This Row],[Qté]]*Table4[[#This Row],[Prix]]</f>
        <v>0</v>
      </c>
    </row>
    <row r="575" spans="8:11">
      <c r="H575" s="22"/>
      <c r="J575" s="63"/>
      <c r="K575" s="22">
        <f>Table4[[#This Row],[Qté]]*Table4[[#This Row],[Prix]]</f>
        <v>0</v>
      </c>
    </row>
    <row r="576" spans="8:11">
      <c r="H576" s="22"/>
      <c r="J576" s="63"/>
      <c r="K576" s="22">
        <f>Table4[[#This Row],[Qté]]*Table4[[#This Row],[Prix]]</f>
        <v>0</v>
      </c>
    </row>
    <row r="577" spans="8:11">
      <c r="H577" s="22"/>
      <c r="J577" s="63"/>
      <c r="K577" s="22">
        <f>Table4[[#This Row],[Qté]]*Table4[[#This Row],[Prix]]</f>
        <v>0</v>
      </c>
    </row>
    <row r="578" spans="8:11">
      <c r="H578" s="22"/>
      <c r="J578" s="63"/>
      <c r="K578" s="22">
        <f>Table4[[#This Row],[Qté]]*Table4[[#This Row],[Prix]]</f>
        <v>0</v>
      </c>
    </row>
    <row r="579" spans="8:11">
      <c r="H579" s="22"/>
      <c r="J579" s="63"/>
      <c r="K579" s="22">
        <f>Table4[[#This Row],[Qté]]*Table4[[#This Row],[Prix]]</f>
        <v>0</v>
      </c>
    </row>
    <row r="580" spans="8:11">
      <c r="H580" s="22"/>
      <c r="J580" s="63"/>
      <c r="K580" s="22">
        <f>Table4[[#This Row],[Qté]]*Table4[[#This Row],[Prix]]</f>
        <v>0</v>
      </c>
    </row>
    <row r="581" spans="8:11">
      <c r="H581" s="22"/>
      <c r="J581" s="63"/>
      <c r="K581" s="22">
        <f>Table4[[#This Row],[Qté]]*Table4[[#This Row],[Prix]]</f>
        <v>0</v>
      </c>
    </row>
    <row r="582" spans="8:11">
      <c r="H582" s="22"/>
      <c r="J582" s="63"/>
      <c r="K582" s="22">
        <f>Table4[[#This Row],[Qté]]*Table4[[#This Row],[Prix]]</f>
        <v>0</v>
      </c>
    </row>
    <row r="583" spans="8:11">
      <c r="H583" s="22"/>
      <c r="J583" s="63"/>
      <c r="K583" s="22">
        <f>Table4[[#This Row],[Qté]]*Table4[[#This Row],[Prix]]</f>
        <v>0</v>
      </c>
    </row>
    <row r="584" spans="8:11">
      <c r="H584" s="22"/>
      <c r="J584" s="63"/>
      <c r="K584" s="22">
        <f>Table4[[#This Row],[Qté]]*Table4[[#This Row],[Prix]]</f>
        <v>0</v>
      </c>
    </row>
    <row r="585" spans="8:11">
      <c r="H585" s="22"/>
      <c r="J585" s="63"/>
      <c r="K585" s="22">
        <f>Table4[[#This Row],[Qté]]*Table4[[#This Row],[Prix]]</f>
        <v>0</v>
      </c>
    </row>
    <row r="586" spans="8:11">
      <c r="H586" s="22"/>
      <c r="J586" s="63"/>
      <c r="K586" s="22">
        <f>Table4[[#This Row],[Qté]]*Table4[[#This Row],[Prix]]</f>
        <v>0</v>
      </c>
    </row>
    <row r="587" spans="8:11">
      <c r="H587" s="22"/>
      <c r="J587" s="63"/>
      <c r="K587" s="22">
        <f>Table4[[#This Row],[Qté]]*Table4[[#This Row],[Prix]]</f>
        <v>0</v>
      </c>
    </row>
    <row r="588" spans="8:11">
      <c r="H588" s="22"/>
      <c r="J588" s="63"/>
      <c r="K588" s="22">
        <f>Table4[[#This Row],[Qté]]*Table4[[#This Row],[Prix]]</f>
        <v>0</v>
      </c>
    </row>
    <row r="589" spans="8:11">
      <c r="H589" s="22"/>
      <c r="J589" s="63"/>
      <c r="K589" s="22">
        <f>Table4[[#This Row],[Qté]]*Table4[[#This Row],[Prix]]</f>
        <v>0</v>
      </c>
    </row>
    <row r="590" spans="8:11">
      <c r="H590" s="22"/>
      <c r="J590" s="63"/>
      <c r="K590" s="22">
        <f>Table4[[#This Row],[Qté]]*Table4[[#This Row],[Prix]]</f>
        <v>0</v>
      </c>
    </row>
    <row r="591" spans="8:11">
      <c r="H591" s="22"/>
      <c r="J591" s="63"/>
      <c r="K591" s="22">
        <f>Table4[[#This Row],[Qté]]*Table4[[#This Row],[Prix]]</f>
        <v>0</v>
      </c>
    </row>
    <row r="592" spans="8:11">
      <c r="H592" s="22"/>
      <c r="J592" s="63"/>
      <c r="K592" s="22">
        <f>Table4[[#This Row],[Qté]]*Table4[[#This Row],[Prix]]</f>
        <v>0</v>
      </c>
    </row>
    <row r="593" spans="8:11">
      <c r="H593" s="22"/>
      <c r="J593" s="63"/>
      <c r="K593" s="22">
        <f>Table4[[#This Row],[Qté]]*Table4[[#This Row],[Prix]]</f>
        <v>0</v>
      </c>
    </row>
    <row r="594" spans="8:11">
      <c r="H594" s="22"/>
      <c r="J594" s="63"/>
      <c r="K594" s="22">
        <f>Table4[[#This Row],[Qté]]*Table4[[#This Row],[Prix]]</f>
        <v>0</v>
      </c>
    </row>
    <row r="595" spans="8:11">
      <c r="H595" s="22"/>
      <c r="J595" s="63"/>
      <c r="K595" s="22">
        <f>Table4[[#This Row],[Qté]]*Table4[[#This Row],[Prix]]</f>
        <v>0</v>
      </c>
    </row>
    <row r="596" spans="8:11">
      <c r="H596" s="22"/>
      <c r="J596" s="63"/>
      <c r="K596" s="22">
        <f>Table4[[#This Row],[Qté]]*Table4[[#This Row],[Prix]]</f>
        <v>0</v>
      </c>
    </row>
    <row r="597" spans="8:11">
      <c r="H597" s="22"/>
      <c r="J597" s="63"/>
      <c r="K597" s="22">
        <f>Table4[[#This Row],[Qté]]*Table4[[#This Row],[Prix]]</f>
        <v>0</v>
      </c>
    </row>
    <row r="598" spans="8:11">
      <c r="H598" s="22"/>
      <c r="J598" s="63"/>
      <c r="K598" s="22">
        <f>Table4[[#This Row],[Qté]]*Table4[[#This Row],[Prix]]</f>
        <v>0</v>
      </c>
    </row>
    <row r="599" spans="8:11">
      <c r="H599" s="22"/>
      <c r="J599" s="63"/>
      <c r="K599" s="22">
        <f>Table4[[#This Row],[Qté]]*Table4[[#This Row],[Prix]]</f>
        <v>0</v>
      </c>
    </row>
    <row r="600" spans="8:11">
      <c r="H600" s="22"/>
      <c r="J600" s="63"/>
      <c r="K600" s="22">
        <f>Table4[[#This Row],[Qté]]*Table4[[#This Row],[Prix]]</f>
        <v>0</v>
      </c>
    </row>
    <row r="601" spans="8:11">
      <c r="H601" s="22"/>
      <c r="J601" s="63"/>
      <c r="K601" s="22">
        <f>Table4[[#This Row],[Qté]]*Table4[[#This Row],[Prix]]</f>
        <v>0</v>
      </c>
    </row>
    <row r="602" spans="8:11">
      <c r="H602" s="22"/>
      <c r="J602" s="63"/>
      <c r="K602" s="22">
        <f>Table4[[#This Row],[Qté]]*Table4[[#This Row],[Prix]]</f>
        <v>0</v>
      </c>
    </row>
    <row r="603" spans="8:11">
      <c r="H603" s="22"/>
      <c r="J603" s="63"/>
      <c r="K603" s="22">
        <f>Table4[[#This Row],[Qté]]*Table4[[#This Row],[Prix]]</f>
        <v>0</v>
      </c>
    </row>
    <row r="604" spans="8:11">
      <c r="H604" s="22"/>
      <c r="J604" s="63"/>
      <c r="K604" s="22">
        <f>Table4[[#This Row],[Qté]]*Table4[[#This Row],[Prix]]</f>
        <v>0</v>
      </c>
    </row>
    <row r="605" spans="8:11">
      <c r="H605" s="22"/>
      <c r="J605" s="63"/>
      <c r="K605" s="22">
        <f>Table4[[#This Row],[Qté]]*Table4[[#This Row],[Prix]]</f>
        <v>0</v>
      </c>
    </row>
    <row r="606" spans="8:11">
      <c r="H606" s="22"/>
      <c r="J606" s="63"/>
      <c r="K606" s="22">
        <f>Table4[[#This Row],[Qté]]*Table4[[#This Row],[Prix]]</f>
        <v>0</v>
      </c>
    </row>
    <row r="607" spans="8:11">
      <c r="H607" s="22"/>
      <c r="J607" s="63"/>
      <c r="K607" s="22">
        <f>Table4[[#This Row],[Qté]]*Table4[[#This Row],[Prix]]</f>
        <v>0</v>
      </c>
    </row>
    <row r="608" spans="8:11">
      <c r="H608" s="22"/>
      <c r="J608" s="63"/>
      <c r="K608" s="22">
        <f>Table4[[#This Row],[Qté]]*Table4[[#This Row],[Prix]]</f>
        <v>0</v>
      </c>
    </row>
    <row r="609" spans="8:11">
      <c r="H609" s="22"/>
      <c r="J609" s="63"/>
      <c r="K609" s="22">
        <f>Table4[[#This Row],[Qté]]*Table4[[#This Row],[Prix]]</f>
        <v>0</v>
      </c>
    </row>
    <row r="610" spans="8:11">
      <c r="H610" s="22"/>
      <c r="J610" s="63"/>
      <c r="K610" s="22">
        <f>Table4[[#This Row],[Qté]]*Table4[[#This Row],[Prix]]</f>
        <v>0</v>
      </c>
    </row>
    <row r="611" spans="8:11">
      <c r="H611" s="22"/>
      <c r="J611" s="63"/>
      <c r="K611" s="22">
        <f>Table4[[#This Row],[Qté]]*Table4[[#This Row],[Prix]]</f>
        <v>0</v>
      </c>
    </row>
    <row r="612" spans="8:11">
      <c r="H612" s="22"/>
      <c r="J612" s="63"/>
      <c r="K612" s="22">
        <f>Table4[[#This Row],[Qté]]*Table4[[#This Row],[Prix]]</f>
        <v>0</v>
      </c>
    </row>
    <row r="613" spans="8:11">
      <c r="H613" s="22"/>
      <c r="J613" s="63"/>
      <c r="K613" s="22">
        <f>Table4[[#This Row],[Qté]]*Table4[[#This Row],[Prix]]</f>
        <v>0</v>
      </c>
    </row>
    <row r="614" spans="8:11">
      <c r="H614" s="22"/>
      <c r="J614" s="63"/>
      <c r="K614" s="22">
        <f>Table4[[#This Row],[Qté]]*Table4[[#This Row],[Prix]]</f>
        <v>0</v>
      </c>
    </row>
    <row r="615" spans="8:11">
      <c r="H615" s="22"/>
      <c r="J615" s="63"/>
      <c r="K615" s="22">
        <f>Table4[[#This Row],[Qté]]*Table4[[#This Row],[Prix]]</f>
        <v>0</v>
      </c>
    </row>
    <row r="616" spans="8:11">
      <c r="H616" s="22"/>
      <c r="J616" s="63"/>
      <c r="K616" s="22">
        <f>Table4[[#This Row],[Qté]]*Table4[[#This Row],[Prix]]</f>
        <v>0</v>
      </c>
    </row>
    <row r="617" spans="8:11">
      <c r="H617" s="22"/>
      <c r="J617" s="63"/>
      <c r="K617" s="22">
        <f>Table4[[#This Row],[Qté]]*Table4[[#This Row],[Prix]]</f>
        <v>0</v>
      </c>
    </row>
    <row r="618" spans="8:11">
      <c r="H618" s="22"/>
      <c r="J618" s="63"/>
      <c r="K618" s="22">
        <f>Table4[[#This Row],[Qté]]*Table4[[#This Row],[Prix]]</f>
        <v>0</v>
      </c>
    </row>
    <row r="619" spans="8:11">
      <c r="H619" s="22"/>
      <c r="J619" s="63"/>
      <c r="K619" s="22">
        <f>Table4[[#This Row],[Qté]]*Table4[[#This Row],[Prix]]</f>
        <v>0</v>
      </c>
    </row>
    <row r="620" spans="8:11">
      <c r="H620" s="22"/>
      <c r="J620" s="63"/>
      <c r="K620" s="22">
        <f>Table4[[#This Row],[Qté]]*Table4[[#This Row],[Prix]]</f>
        <v>0</v>
      </c>
    </row>
    <row r="621" spans="8:11">
      <c r="H621" s="22"/>
      <c r="J621" s="63"/>
      <c r="K621" s="22">
        <f>Table4[[#This Row],[Qté]]*Table4[[#This Row],[Prix]]</f>
        <v>0</v>
      </c>
    </row>
    <row r="622" spans="8:11">
      <c r="H622" s="22"/>
      <c r="J622" s="63"/>
      <c r="K622" s="22">
        <f>Table4[[#This Row],[Qté]]*Table4[[#This Row],[Prix]]</f>
        <v>0</v>
      </c>
    </row>
    <row r="623" spans="8:11">
      <c r="H623" s="22"/>
      <c r="J623" s="63"/>
      <c r="K623" s="22">
        <f>Table4[[#This Row],[Qté]]*Table4[[#This Row],[Prix]]</f>
        <v>0</v>
      </c>
    </row>
    <row r="624" spans="8:11">
      <c r="H624" s="22"/>
      <c r="J624" s="63"/>
      <c r="K624" s="22">
        <f>Table4[[#This Row],[Qté]]*Table4[[#This Row],[Prix]]</f>
        <v>0</v>
      </c>
    </row>
    <row r="625" spans="8:11">
      <c r="H625" s="22"/>
      <c r="J625" s="63"/>
      <c r="K625" s="22">
        <f>Table4[[#This Row],[Qté]]*Table4[[#This Row],[Prix]]</f>
        <v>0</v>
      </c>
    </row>
    <row r="626" spans="8:11">
      <c r="H626" s="22"/>
      <c r="J626" s="63"/>
      <c r="K626" s="22">
        <f>Table4[[#This Row],[Qté]]*Table4[[#This Row],[Prix]]</f>
        <v>0</v>
      </c>
    </row>
    <row r="627" spans="8:11">
      <c r="H627" s="22"/>
      <c r="J627" s="63"/>
      <c r="K627" s="22">
        <f>Table4[[#This Row],[Qté]]*Table4[[#This Row],[Prix]]</f>
        <v>0</v>
      </c>
    </row>
    <row r="628" spans="8:11">
      <c r="H628" s="22"/>
      <c r="J628" s="63"/>
      <c r="K628" s="22">
        <f>Table4[[#This Row],[Qté]]*Table4[[#This Row],[Prix]]</f>
        <v>0</v>
      </c>
    </row>
    <row r="629" spans="8:11">
      <c r="H629" s="22"/>
      <c r="J629" s="63"/>
      <c r="K629" s="22">
        <f>Table4[[#This Row],[Qté]]*Table4[[#This Row],[Prix]]</f>
        <v>0</v>
      </c>
    </row>
    <row r="630" spans="8:11">
      <c r="H630" s="22"/>
      <c r="J630" s="63"/>
      <c r="K630" s="22">
        <f>Table4[[#This Row],[Qté]]*Table4[[#This Row],[Prix]]</f>
        <v>0</v>
      </c>
    </row>
    <row r="631" spans="8:11">
      <c r="H631" s="22"/>
      <c r="J631" s="63"/>
      <c r="K631" s="22">
        <f>Table4[[#This Row],[Qté]]*Table4[[#This Row],[Prix]]</f>
        <v>0</v>
      </c>
    </row>
    <row r="632" spans="8:11">
      <c r="H632" s="22"/>
      <c r="J632" s="63"/>
      <c r="K632" s="22">
        <f>Table4[[#This Row],[Qté]]*Table4[[#This Row],[Prix]]</f>
        <v>0</v>
      </c>
    </row>
    <row r="633" spans="8:11">
      <c r="H633" s="22"/>
      <c r="J633" s="63"/>
      <c r="K633" s="22">
        <f>Table4[[#This Row],[Qté]]*Table4[[#This Row],[Prix]]</f>
        <v>0</v>
      </c>
    </row>
    <row r="634" spans="8:11">
      <c r="H634" s="22"/>
      <c r="J634" s="63"/>
      <c r="K634" s="22">
        <f>Table4[[#This Row],[Qté]]*Table4[[#This Row],[Prix]]</f>
        <v>0</v>
      </c>
    </row>
    <row r="635" spans="8:11">
      <c r="H635" s="22"/>
      <c r="J635" s="63"/>
      <c r="K635" s="22">
        <f>Table4[[#This Row],[Qté]]*Table4[[#This Row],[Prix]]</f>
        <v>0</v>
      </c>
    </row>
    <row r="636" spans="8:11">
      <c r="H636" s="22"/>
      <c r="J636" s="63"/>
      <c r="K636" s="22">
        <f>Table4[[#This Row],[Qté]]*Table4[[#This Row],[Prix]]</f>
        <v>0</v>
      </c>
    </row>
    <row r="637" spans="8:11">
      <c r="H637" s="22"/>
      <c r="J637" s="63"/>
      <c r="K637" s="22">
        <f>Table4[[#This Row],[Qté]]*Table4[[#This Row],[Prix]]</f>
        <v>0</v>
      </c>
    </row>
    <row r="638" spans="8:11">
      <c r="H638" s="22"/>
      <c r="J638" s="63"/>
      <c r="K638" s="22">
        <f>Table4[[#This Row],[Qté]]*Table4[[#This Row],[Prix]]</f>
        <v>0</v>
      </c>
    </row>
    <row r="639" spans="8:11">
      <c r="H639" s="22"/>
      <c r="J639" s="63"/>
      <c r="K639" s="22">
        <f>Table4[[#This Row],[Qté]]*Table4[[#This Row],[Prix]]</f>
        <v>0</v>
      </c>
    </row>
    <row r="640" spans="8:11">
      <c r="H640" s="22"/>
      <c r="J640" s="63"/>
      <c r="K640" s="22">
        <f>Table4[[#This Row],[Qté]]*Table4[[#This Row],[Prix]]</f>
        <v>0</v>
      </c>
    </row>
    <row r="641" spans="8:11">
      <c r="H641" s="22"/>
      <c r="J641" s="63"/>
      <c r="K641" s="22">
        <f>Table4[[#This Row],[Qté]]*Table4[[#This Row],[Prix]]</f>
        <v>0</v>
      </c>
    </row>
    <row r="642" spans="8:11">
      <c r="H642" s="22"/>
      <c r="J642" s="63"/>
      <c r="K642" s="22">
        <f>Table4[[#This Row],[Qté]]*Table4[[#This Row],[Prix]]</f>
        <v>0</v>
      </c>
    </row>
    <row r="643" spans="8:11">
      <c r="H643" s="22"/>
      <c r="J643" s="63"/>
      <c r="K643" s="22">
        <f>Table4[[#This Row],[Qté]]*Table4[[#This Row],[Prix]]</f>
        <v>0</v>
      </c>
    </row>
    <row r="644" spans="8:11">
      <c r="H644" s="22"/>
      <c r="J644" s="63"/>
      <c r="K644" s="22">
        <f>Table4[[#This Row],[Qté]]*Table4[[#This Row],[Prix]]</f>
        <v>0</v>
      </c>
    </row>
    <row r="645" spans="8:11">
      <c r="H645" s="22"/>
      <c r="J645" s="63"/>
      <c r="K645" s="22">
        <f>Table4[[#This Row],[Qté]]*Table4[[#This Row],[Prix]]</f>
        <v>0</v>
      </c>
    </row>
    <row r="646" spans="8:11">
      <c r="H646" s="22"/>
      <c r="J646" s="63"/>
      <c r="K646" s="22">
        <f>Table4[[#This Row],[Qté]]*Table4[[#This Row],[Prix]]</f>
        <v>0</v>
      </c>
    </row>
    <row r="647" spans="8:11">
      <c r="H647" s="22"/>
      <c r="J647" s="63"/>
      <c r="K647" s="22">
        <f>Table4[[#This Row],[Qté]]*Table4[[#This Row],[Prix]]</f>
        <v>0</v>
      </c>
    </row>
    <row r="648" spans="8:11">
      <c r="H648" s="22"/>
      <c r="J648" s="63"/>
      <c r="K648" s="22">
        <f>Table4[[#This Row],[Qté]]*Table4[[#This Row],[Prix]]</f>
        <v>0</v>
      </c>
    </row>
    <row r="649" spans="8:11">
      <c r="H649" s="22"/>
      <c r="J649" s="63"/>
      <c r="K649" s="22">
        <f>Table4[[#This Row],[Qté]]*Table4[[#This Row],[Prix]]</f>
        <v>0</v>
      </c>
    </row>
    <row r="650" spans="8:11">
      <c r="H650" s="22"/>
      <c r="J650" s="63"/>
      <c r="K650" s="22">
        <f>Table4[[#This Row],[Qté]]*Table4[[#This Row],[Prix]]</f>
        <v>0</v>
      </c>
    </row>
    <row r="651" spans="8:11">
      <c r="H651" s="22"/>
      <c r="J651" s="63"/>
      <c r="K651" s="22">
        <f>Table4[[#This Row],[Qté]]*Table4[[#This Row],[Prix]]</f>
        <v>0</v>
      </c>
    </row>
    <row r="652" spans="8:11">
      <c r="H652" s="22"/>
      <c r="J652" s="63"/>
      <c r="K652" s="22">
        <f>Table4[[#This Row],[Qté]]*Table4[[#This Row],[Prix]]</f>
        <v>0</v>
      </c>
    </row>
    <row r="653" spans="8:11">
      <c r="H653" s="22"/>
      <c r="J653" s="63"/>
      <c r="K653" s="22">
        <f>Table4[[#This Row],[Qté]]*Table4[[#This Row],[Prix]]</f>
        <v>0</v>
      </c>
    </row>
    <row r="654" spans="8:11">
      <c r="H654" s="22"/>
      <c r="J654" s="63"/>
      <c r="K654" s="22">
        <f>Table4[[#This Row],[Qté]]*Table4[[#This Row],[Prix]]</f>
        <v>0</v>
      </c>
    </row>
    <row r="655" spans="8:11">
      <c r="H655" s="22"/>
      <c r="J655" s="63"/>
      <c r="K655" s="22">
        <f>Table4[[#This Row],[Qté]]*Table4[[#This Row],[Prix]]</f>
        <v>0</v>
      </c>
    </row>
    <row r="656" spans="8:11">
      <c r="H656" s="22"/>
      <c r="J656" s="63"/>
      <c r="K656" s="22">
        <f>Table4[[#This Row],[Qté]]*Table4[[#This Row],[Prix]]</f>
        <v>0</v>
      </c>
    </row>
    <row r="657" spans="8:11">
      <c r="H657" s="22"/>
      <c r="J657" s="63"/>
      <c r="K657" s="22">
        <f>Table4[[#This Row],[Qté]]*Table4[[#This Row],[Prix]]</f>
        <v>0</v>
      </c>
    </row>
    <row r="658" spans="8:11">
      <c r="H658" s="22"/>
      <c r="J658" s="63"/>
      <c r="K658" s="22">
        <f>Table4[[#This Row],[Qté]]*Table4[[#This Row],[Prix]]</f>
        <v>0</v>
      </c>
    </row>
    <row r="659" spans="8:11">
      <c r="H659" s="22"/>
      <c r="J659" s="63"/>
      <c r="K659" s="22">
        <f>Table4[[#This Row],[Qté]]*Table4[[#This Row],[Prix]]</f>
        <v>0</v>
      </c>
    </row>
    <row r="660" spans="8:11">
      <c r="H660" s="22"/>
      <c r="J660" s="63"/>
      <c r="K660" s="22">
        <f>Table4[[#This Row],[Qté]]*Table4[[#This Row],[Prix]]</f>
        <v>0</v>
      </c>
    </row>
    <row r="661" spans="8:11">
      <c r="H661" s="22"/>
      <c r="J661" s="63"/>
      <c r="K661" s="22">
        <f>Table4[[#This Row],[Qté]]*Table4[[#This Row],[Prix]]</f>
        <v>0</v>
      </c>
    </row>
    <row r="662" spans="8:11">
      <c r="H662" s="22"/>
      <c r="J662" s="63"/>
      <c r="K662" s="22">
        <f>Table4[[#This Row],[Qté]]*Table4[[#This Row],[Prix]]</f>
        <v>0</v>
      </c>
    </row>
    <row r="663" spans="8:11">
      <c r="H663" s="22"/>
      <c r="J663" s="63"/>
      <c r="K663" s="22">
        <f>Table4[[#This Row],[Qté]]*Table4[[#This Row],[Prix]]</f>
        <v>0</v>
      </c>
    </row>
    <row r="664" spans="8:11">
      <c r="H664" s="22"/>
      <c r="J664" s="63"/>
      <c r="K664" s="22">
        <f>Table4[[#This Row],[Qté]]*Table4[[#This Row],[Prix]]</f>
        <v>0</v>
      </c>
    </row>
    <row r="665" spans="8:11">
      <c r="H665" s="22"/>
      <c r="J665" s="63"/>
      <c r="K665" s="22">
        <f>Table4[[#This Row],[Qté]]*Table4[[#This Row],[Prix]]</f>
        <v>0</v>
      </c>
    </row>
    <row r="666" spans="8:11">
      <c r="H666" s="22"/>
      <c r="J666" s="63"/>
      <c r="K666" s="22">
        <f>Table4[[#This Row],[Qté]]*Table4[[#This Row],[Prix]]</f>
        <v>0</v>
      </c>
    </row>
    <row r="667" spans="8:11">
      <c r="H667" s="22"/>
      <c r="J667" s="63"/>
      <c r="K667" s="22">
        <f>Table4[[#This Row],[Qté]]*Table4[[#This Row],[Prix]]</f>
        <v>0</v>
      </c>
    </row>
    <row r="668" spans="8:11">
      <c r="H668" s="22"/>
      <c r="J668" s="63"/>
      <c r="K668" s="22">
        <f>Table4[[#This Row],[Qté]]*Table4[[#This Row],[Prix]]</f>
        <v>0</v>
      </c>
    </row>
    <row r="669" spans="8:11">
      <c r="H669" s="22"/>
      <c r="J669" s="63"/>
      <c r="K669" s="22">
        <f>Table4[[#This Row],[Qté]]*Table4[[#This Row],[Prix]]</f>
        <v>0</v>
      </c>
    </row>
    <row r="670" spans="8:11">
      <c r="H670" s="22"/>
      <c r="J670" s="63"/>
      <c r="K670" s="22">
        <f>Table4[[#This Row],[Qté]]*Table4[[#This Row],[Prix]]</f>
        <v>0</v>
      </c>
    </row>
    <row r="671" spans="8:11">
      <c r="H671" s="22"/>
      <c r="J671" s="63"/>
      <c r="K671" s="22">
        <f>Table4[[#This Row],[Qté]]*Table4[[#This Row],[Prix]]</f>
        <v>0</v>
      </c>
    </row>
    <row r="672" spans="8:11">
      <c r="H672" s="22"/>
      <c r="J672" s="63"/>
      <c r="K672" s="22">
        <f>Table4[[#This Row],[Qté]]*Table4[[#This Row],[Prix]]</f>
        <v>0</v>
      </c>
    </row>
    <row r="673" spans="8:11">
      <c r="H673" s="22"/>
      <c r="J673" s="63"/>
      <c r="K673" s="22">
        <f>Table4[[#This Row],[Qté]]*Table4[[#This Row],[Prix]]</f>
        <v>0</v>
      </c>
    </row>
    <row r="674" spans="8:11">
      <c r="H674" s="22"/>
      <c r="J674" s="63"/>
      <c r="K674" s="22">
        <f>Table4[[#This Row],[Qté]]*Table4[[#This Row],[Prix]]</f>
        <v>0</v>
      </c>
    </row>
    <row r="675" spans="8:11">
      <c r="H675" s="22"/>
      <c r="J675" s="63"/>
      <c r="K675" s="22">
        <f>Table4[[#This Row],[Qté]]*Table4[[#This Row],[Prix]]</f>
        <v>0</v>
      </c>
    </row>
    <row r="676" spans="8:11">
      <c r="H676" s="22"/>
      <c r="J676" s="63"/>
      <c r="K676" s="22">
        <f>Table4[[#This Row],[Qté]]*Table4[[#This Row],[Prix]]</f>
        <v>0</v>
      </c>
    </row>
    <row r="677" spans="8:11">
      <c r="H677" s="22"/>
      <c r="J677" s="63"/>
      <c r="K677" s="22">
        <f>Table4[[#This Row],[Qté]]*Table4[[#This Row],[Prix]]</f>
        <v>0</v>
      </c>
    </row>
    <row r="678" spans="8:11">
      <c r="H678" s="22"/>
      <c r="J678" s="63"/>
      <c r="K678" s="22">
        <f>Table4[[#This Row],[Qté]]*Table4[[#This Row],[Prix]]</f>
        <v>0</v>
      </c>
    </row>
    <row r="679" spans="8:11">
      <c r="H679" s="22"/>
      <c r="J679" s="63"/>
      <c r="K679" s="22">
        <f>Table4[[#This Row],[Qté]]*Table4[[#This Row],[Prix]]</f>
        <v>0</v>
      </c>
    </row>
    <row r="680" spans="8:11">
      <c r="H680" s="22"/>
      <c r="J680" s="63"/>
      <c r="K680" s="22">
        <f>Table4[[#This Row],[Qté]]*Table4[[#This Row],[Prix]]</f>
        <v>0</v>
      </c>
    </row>
    <row r="681" spans="8:11">
      <c r="H681" s="22"/>
      <c r="J681" s="63"/>
      <c r="K681" s="22">
        <f>Table4[[#This Row],[Qté]]*Table4[[#This Row],[Prix]]</f>
        <v>0</v>
      </c>
    </row>
    <row r="682" spans="8:11">
      <c r="H682" s="22"/>
      <c r="J682" s="63"/>
      <c r="K682" s="22">
        <f>Table4[[#This Row],[Qté]]*Table4[[#This Row],[Prix]]</f>
        <v>0</v>
      </c>
    </row>
    <row r="683" spans="8:11">
      <c r="H683" s="22"/>
      <c r="J683" s="63"/>
      <c r="K683" s="22">
        <f>Table4[[#This Row],[Qté]]*Table4[[#This Row],[Prix]]</f>
        <v>0</v>
      </c>
    </row>
    <row r="684" spans="8:11">
      <c r="H684" s="22"/>
      <c r="J684" s="63"/>
      <c r="K684" s="22">
        <f>Table4[[#This Row],[Qté]]*Table4[[#This Row],[Prix]]</f>
        <v>0</v>
      </c>
    </row>
    <row r="685" spans="8:11">
      <c r="H685" s="22"/>
      <c r="J685" s="63"/>
      <c r="K685" s="22">
        <f>Table4[[#This Row],[Qté]]*Table4[[#This Row],[Prix]]</f>
        <v>0</v>
      </c>
    </row>
    <row r="686" spans="8:11">
      <c r="H686" s="22"/>
      <c r="J686" s="63"/>
      <c r="K686" s="22">
        <f>Table4[[#This Row],[Qté]]*Table4[[#This Row],[Prix]]</f>
        <v>0</v>
      </c>
    </row>
    <row r="687" spans="8:11">
      <c r="H687" s="22"/>
      <c r="J687" s="63"/>
      <c r="K687" s="22">
        <f>Table4[[#This Row],[Qté]]*Table4[[#This Row],[Prix]]</f>
        <v>0</v>
      </c>
    </row>
    <row r="688" spans="8:11">
      <c r="H688" s="22"/>
      <c r="J688" s="63"/>
      <c r="K688" s="22">
        <f>Table4[[#This Row],[Qté]]*Table4[[#This Row],[Prix]]</f>
        <v>0</v>
      </c>
    </row>
    <row r="689" spans="8:11">
      <c r="H689" s="22"/>
      <c r="J689" s="63"/>
      <c r="K689" s="22">
        <f>Table4[[#This Row],[Qté]]*Table4[[#This Row],[Prix]]</f>
        <v>0</v>
      </c>
    </row>
    <row r="690" spans="8:11">
      <c r="H690" s="22"/>
      <c r="J690" s="63"/>
      <c r="K690" s="22">
        <f>Table4[[#This Row],[Qté]]*Table4[[#This Row],[Prix]]</f>
        <v>0</v>
      </c>
    </row>
    <row r="691" spans="8:11">
      <c r="H691" s="22"/>
      <c r="J691" s="63"/>
      <c r="K691" s="22">
        <f>Table4[[#This Row],[Qté]]*Table4[[#This Row],[Prix]]</f>
        <v>0</v>
      </c>
    </row>
    <row r="692" spans="8:11">
      <c r="H692" s="22"/>
      <c r="J692" s="63"/>
      <c r="K692" s="22">
        <f>Table4[[#This Row],[Qté]]*Table4[[#This Row],[Prix]]</f>
        <v>0</v>
      </c>
    </row>
    <row r="693" spans="8:11">
      <c r="H693" s="22"/>
      <c r="J693" s="63"/>
      <c r="K693" s="22">
        <f>Table4[[#This Row],[Qté]]*Table4[[#This Row],[Prix]]</f>
        <v>0</v>
      </c>
    </row>
    <row r="694" spans="8:11">
      <c r="H694" s="22"/>
      <c r="J694" s="63"/>
      <c r="K694" s="22">
        <f>Table4[[#This Row],[Qté]]*Table4[[#This Row],[Prix]]</f>
        <v>0</v>
      </c>
    </row>
    <row r="695" spans="8:11">
      <c r="H695" s="22"/>
      <c r="J695" s="63"/>
      <c r="K695" s="22">
        <f>Table4[[#This Row],[Qté]]*Table4[[#This Row],[Prix]]</f>
        <v>0</v>
      </c>
    </row>
    <row r="696" spans="8:11">
      <c r="H696" s="22"/>
      <c r="J696" s="63"/>
      <c r="K696" s="22">
        <f>Table4[[#This Row],[Qté]]*Table4[[#This Row],[Prix]]</f>
        <v>0</v>
      </c>
    </row>
    <row r="697" spans="8:11">
      <c r="H697" s="22"/>
      <c r="J697" s="63"/>
      <c r="K697" s="22">
        <f>Table4[[#This Row],[Qté]]*Table4[[#This Row],[Prix]]</f>
        <v>0</v>
      </c>
    </row>
    <row r="698" spans="8:11">
      <c r="H698" s="22"/>
      <c r="J698" s="63"/>
      <c r="K698" s="22">
        <f>Table4[[#This Row],[Qté]]*Table4[[#This Row],[Prix]]</f>
        <v>0</v>
      </c>
    </row>
    <row r="699" spans="8:11">
      <c r="H699" s="22"/>
      <c r="J699" s="63"/>
      <c r="K699" s="22">
        <f>Table4[[#This Row],[Qté]]*Table4[[#This Row],[Prix]]</f>
        <v>0</v>
      </c>
    </row>
    <row r="700" spans="8:11">
      <c r="H700" s="22"/>
      <c r="J700" s="63"/>
      <c r="K700" s="22">
        <f>Table4[[#This Row],[Qté]]*Table4[[#This Row],[Prix]]</f>
        <v>0</v>
      </c>
    </row>
    <row r="701" spans="8:11">
      <c r="H701" s="22"/>
      <c r="J701" s="63"/>
      <c r="K701" s="22">
        <f>Table4[[#This Row],[Qté]]*Table4[[#This Row],[Prix]]</f>
        <v>0</v>
      </c>
    </row>
    <row r="702" spans="8:11">
      <c r="H702" s="22"/>
      <c r="J702" s="63"/>
      <c r="K702" s="22">
        <f>Table4[[#This Row],[Qté]]*Table4[[#This Row],[Prix]]</f>
        <v>0</v>
      </c>
    </row>
    <row r="703" spans="8:11">
      <c r="H703" s="22"/>
      <c r="J703" s="63"/>
      <c r="K703" s="22">
        <f>Table4[[#This Row],[Qté]]*Table4[[#This Row],[Prix]]</f>
        <v>0</v>
      </c>
    </row>
    <row r="704" spans="8:11">
      <c r="H704" s="22"/>
      <c r="J704" s="63"/>
      <c r="K704" s="22">
        <f>Table4[[#This Row],[Qté]]*Table4[[#This Row],[Prix]]</f>
        <v>0</v>
      </c>
    </row>
    <row r="705" spans="8:11">
      <c r="H705" s="22"/>
      <c r="J705" s="63"/>
      <c r="K705" s="22">
        <f>Table4[[#This Row],[Qté]]*Table4[[#This Row],[Prix]]</f>
        <v>0</v>
      </c>
    </row>
    <row r="706" spans="8:11">
      <c r="H706" s="22"/>
      <c r="J706" s="63"/>
      <c r="K706" s="22">
        <f>Table4[[#This Row],[Qté]]*Table4[[#This Row],[Prix]]</f>
        <v>0</v>
      </c>
    </row>
    <row r="707" spans="8:11">
      <c r="H707" s="22"/>
      <c r="J707" s="63"/>
      <c r="K707" s="22">
        <f>Table4[[#This Row],[Qté]]*Table4[[#This Row],[Prix]]</f>
        <v>0</v>
      </c>
    </row>
    <row r="708" spans="8:11">
      <c r="H708" s="22"/>
      <c r="J708" s="63"/>
      <c r="K708" s="22">
        <f>Table4[[#This Row],[Qté]]*Table4[[#This Row],[Prix]]</f>
        <v>0</v>
      </c>
    </row>
    <row r="709" spans="8:11">
      <c r="H709" s="22"/>
      <c r="J709" s="63"/>
      <c r="K709" s="22">
        <f>Table4[[#This Row],[Qté]]*Table4[[#This Row],[Prix]]</f>
        <v>0</v>
      </c>
    </row>
    <row r="710" spans="8:11">
      <c r="H710" s="22"/>
      <c r="J710" s="63"/>
      <c r="K710" s="22">
        <f>Table4[[#This Row],[Qté]]*Table4[[#This Row],[Prix]]</f>
        <v>0</v>
      </c>
    </row>
    <row r="711" spans="8:11">
      <c r="H711" s="22"/>
      <c r="J711" s="63"/>
      <c r="K711" s="22">
        <f>Table4[[#This Row],[Qté]]*Table4[[#This Row],[Prix]]</f>
        <v>0</v>
      </c>
    </row>
    <row r="712" spans="8:11">
      <c r="H712" s="22"/>
      <c r="J712" s="63"/>
      <c r="K712" s="22">
        <f>Table4[[#This Row],[Qté]]*Table4[[#This Row],[Prix]]</f>
        <v>0</v>
      </c>
    </row>
    <row r="713" spans="8:11">
      <c r="H713" s="22"/>
      <c r="J713" s="63"/>
      <c r="K713" s="22">
        <f>Table4[[#This Row],[Qté]]*Table4[[#This Row],[Prix]]</f>
        <v>0</v>
      </c>
    </row>
    <row r="714" spans="8:11">
      <c r="H714" s="22"/>
      <c r="J714" s="63"/>
      <c r="K714" s="22">
        <f>Table4[[#This Row],[Qté]]*Table4[[#This Row],[Prix]]</f>
        <v>0</v>
      </c>
    </row>
    <row r="715" spans="8:11">
      <c r="H715" s="22"/>
      <c r="J715" s="63"/>
      <c r="K715" s="22">
        <f>Table4[[#This Row],[Qté]]*Table4[[#This Row],[Prix]]</f>
        <v>0</v>
      </c>
    </row>
    <row r="716" spans="8:11">
      <c r="H716" s="22"/>
      <c r="J716" s="63"/>
      <c r="K716" s="22">
        <f>Table4[[#This Row],[Qté]]*Table4[[#This Row],[Prix]]</f>
        <v>0</v>
      </c>
    </row>
    <row r="717" spans="8:11">
      <c r="H717" s="22"/>
      <c r="J717" s="63"/>
      <c r="K717" s="22">
        <f>Table4[[#This Row],[Qté]]*Table4[[#This Row],[Prix]]</f>
        <v>0</v>
      </c>
    </row>
    <row r="718" spans="8:11">
      <c r="H718" s="22"/>
      <c r="J718" s="63"/>
      <c r="K718" s="22">
        <f>Table4[[#This Row],[Qté]]*Table4[[#This Row],[Prix]]</f>
        <v>0</v>
      </c>
    </row>
    <row r="719" spans="8:11">
      <c r="H719" s="22"/>
      <c r="J719" s="63"/>
      <c r="K719" s="22">
        <f>Table4[[#This Row],[Qté]]*Table4[[#This Row],[Prix]]</f>
        <v>0</v>
      </c>
    </row>
    <row r="720" spans="8:11">
      <c r="H720" s="22"/>
      <c r="J720" s="63"/>
      <c r="K720" s="22">
        <f>Table4[[#This Row],[Qté]]*Table4[[#This Row],[Prix]]</f>
        <v>0</v>
      </c>
    </row>
    <row r="721" spans="8:11">
      <c r="H721" s="22"/>
      <c r="J721" s="63"/>
      <c r="K721" s="22">
        <f>Table4[[#This Row],[Qté]]*Table4[[#This Row],[Prix]]</f>
        <v>0</v>
      </c>
    </row>
    <row r="722" spans="8:11">
      <c r="H722" s="22"/>
      <c r="J722" s="63"/>
      <c r="K722" s="22">
        <f>Table4[[#This Row],[Qté]]*Table4[[#This Row],[Prix]]</f>
        <v>0</v>
      </c>
    </row>
    <row r="723" spans="8:11">
      <c r="H723" s="22"/>
      <c r="J723" s="63"/>
      <c r="K723" s="22">
        <f>Table4[[#This Row],[Qté]]*Table4[[#This Row],[Prix]]</f>
        <v>0</v>
      </c>
    </row>
    <row r="724" spans="8:11">
      <c r="H724" s="22"/>
      <c r="J724" s="63"/>
      <c r="K724" s="22">
        <f>Table4[[#This Row],[Qté]]*Table4[[#This Row],[Prix]]</f>
        <v>0</v>
      </c>
    </row>
    <row r="725" spans="8:11">
      <c r="H725" s="22"/>
      <c r="J725" s="63"/>
      <c r="K725" s="22">
        <f>Table4[[#This Row],[Qté]]*Table4[[#This Row],[Prix]]</f>
        <v>0</v>
      </c>
    </row>
    <row r="726" spans="8:11">
      <c r="H726" s="22"/>
      <c r="J726" s="63"/>
      <c r="K726" s="22">
        <f>Table4[[#This Row],[Qté]]*Table4[[#This Row],[Prix]]</f>
        <v>0</v>
      </c>
    </row>
    <row r="727" spans="8:11">
      <c r="H727" s="22"/>
      <c r="J727" s="63"/>
      <c r="K727" s="22">
        <f>Table4[[#This Row],[Qté]]*Table4[[#This Row],[Prix]]</f>
        <v>0</v>
      </c>
    </row>
    <row r="728" spans="8:11">
      <c r="H728" s="22"/>
      <c r="J728" s="63"/>
      <c r="K728" s="22">
        <f>Table4[[#This Row],[Qté]]*Table4[[#This Row],[Prix]]</f>
        <v>0</v>
      </c>
    </row>
    <row r="729" spans="8:11">
      <c r="H729" s="22"/>
      <c r="J729" s="63"/>
      <c r="K729" s="22">
        <f>Table4[[#This Row],[Qté]]*Table4[[#This Row],[Prix]]</f>
        <v>0</v>
      </c>
    </row>
    <row r="730" spans="8:11">
      <c r="H730" s="22"/>
      <c r="J730" s="63"/>
      <c r="K730" s="22">
        <f>Table4[[#This Row],[Qté]]*Table4[[#This Row],[Prix]]</f>
        <v>0</v>
      </c>
    </row>
    <row r="731" spans="8:11">
      <c r="H731" s="22"/>
      <c r="J731" s="63"/>
      <c r="K731" s="22">
        <f>Table4[[#This Row],[Qté]]*Table4[[#This Row],[Prix]]</f>
        <v>0</v>
      </c>
    </row>
    <row r="732" spans="8:11">
      <c r="H732" s="22"/>
      <c r="J732" s="63"/>
      <c r="K732" s="22">
        <f>Table4[[#This Row],[Qté]]*Table4[[#This Row],[Prix]]</f>
        <v>0</v>
      </c>
    </row>
    <row r="733" spans="8:11">
      <c r="H733" s="22"/>
      <c r="J733" s="63"/>
      <c r="K733" s="22">
        <f>Table4[[#This Row],[Qté]]*Table4[[#This Row],[Prix]]</f>
        <v>0</v>
      </c>
    </row>
    <row r="734" spans="8:11">
      <c r="H734" s="22"/>
      <c r="J734" s="63"/>
      <c r="K734" s="22">
        <f>Table4[[#This Row],[Qté]]*Table4[[#This Row],[Prix]]</f>
        <v>0</v>
      </c>
    </row>
    <row r="735" spans="8:11">
      <c r="H735" s="22"/>
      <c r="J735" s="63"/>
      <c r="K735" s="22">
        <f>Table4[[#This Row],[Qté]]*Table4[[#This Row],[Prix]]</f>
        <v>0</v>
      </c>
    </row>
    <row r="736" spans="8:11">
      <c r="H736" s="22"/>
      <c r="J736" s="63"/>
      <c r="K736" s="22">
        <f>Table4[[#This Row],[Qté]]*Table4[[#This Row],[Prix]]</f>
        <v>0</v>
      </c>
    </row>
    <row r="737" spans="8:11">
      <c r="H737" s="22"/>
      <c r="J737" s="63"/>
      <c r="K737" s="22">
        <f>Table4[[#This Row],[Qté]]*Table4[[#This Row],[Prix]]</f>
        <v>0</v>
      </c>
    </row>
    <row r="738" spans="8:11">
      <c r="H738" s="22"/>
      <c r="J738" s="63"/>
      <c r="K738" s="22">
        <f>Table4[[#This Row],[Qté]]*Table4[[#This Row],[Prix]]</f>
        <v>0</v>
      </c>
    </row>
    <row r="739" spans="8:11">
      <c r="H739" s="22"/>
      <c r="J739" s="63"/>
      <c r="K739" s="22">
        <f>Table4[[#This Row],[Qté]]*Table4[[#This Row],[Prix]]</f>
        <v>0</v>
      </c>
    </row>
    <row r="740" spans="8:11">
      <c r="H740" s="22"/>
      <c r="J740" s="63"/>
      <c r="K740" s="22">
        <f>Table4[[#This Row],[Qté]]*Table4[[#This Row],[Prix]]</f>
        <v>0</v>
      </c>
    </row>
    <row r="741" spans="8:11">
      <c r="H741" s="22"/>
      <c r="J741" s="63"/>
      <c r="K741" s="22">
        <f>Table4[[#This Row],[Qté]]*Table4[[#This Row],[Prix]]</f>
        <v>0</v>
      </c>
    </row>
    <row r="742" spans="8:11">
      <c r="H742" s="22"/>
      <c r="J742" s="63"/>
      <c r="K742" s="22">
        <f>Table4[[#This Row],[Qté]]*Table4[[#This Row],[Prix]]</f>
        <v>0</v>
      </c>
    </row>
    <row r="743" spans="8:11">
      <c r="H743" s="22"/>
      <c r="J743" s="63"/>
      <c r="K743" s="22">
        <f>Table4[[#This Row],[Qté]]*Table4[[#This Row],[Prix]]</f>
        <v>0</v>
      </c>
    </row>
    <row r="744" spans="8:11">
      <c r="H744" s="22"/>
      <c r="J744" s="63"/>
      <c r="K744" s="22">
        <f>Table4[[#This Row],[Qté]]*Table4[[#This Row],[Prix]]</f>
        <v>0</v>
      </c>
    </row>
    <row r="745" spans="8:11">
      <c r="H745" s="22"/>
      <c r="J745" s="63"/>
      <c r="K745" s="22">
        <f>Table4[[#This Row],[Qté]]*Table4[[#This Row],[Prix]]</f>
        <v>0</v>
      </c>
    </row>
    <row r="746" spans="8:11">
      <c r="H746" s="22"/>
      <c r="J746" s="63"/>
      <c r="K746" s="22">
        <f>Table4[[#This Row],[Qté]]*Table4[[#This Row],[Prix]]</f>
        <v>0</v>
      </c>
    </row>
    <row r="747" spans="8:11">
      <c r="H747" s="22"/>
      <c r="J747" s="63"/>
      <c r="K747" s="22">
        <f>Table4[[#This Row],[Qté]]*Table4[[#This Row],[Prix]]</f>
        <v>0</v>
      </c>
    </row>
    <row r="748" spans="8:11">
      <c r="H748" s="22"/>
      <c r="J748" s="63"/>
      <c r="K748" s="22">
        <f>Table4[[#This Row],[Qté]]*Table4[[#This Row],[Prix]]</f>
        <v>0</v>
      </c>
    </row>
    <row r="749" spans="8:11">
      <c r="H749" s="22"/>
      <c r="J749" s="63"/>
      <c r="K749" s="22">
        <f>Table4[[#This Row],[Qté]]*Table4[[#This Row],[Prix]]</f>
        <v>0</v>
      </c>
    </row>
    <row r="750" spans="8:11">
      <c r="H750" s="22"/>
      <c r="J750" s="63"/>
      <c r="K750" s="22">
        <f>Table4[[#This Row],[Qté]]*Table4[[#This Row],[Prix]]</f>
        <v>0</v>
      </c>
    </row>
    <row r="751" spans="8:11">
      <c r="H751" s="22"/>
      <c r="J751" s="63"/>
      <c r="K751" s="22">
        <f>Table4[[#This Row],[Qté]]*Table4[[#This Row],[Prix]]</f>
        <v>0</v>
      </c>
    </row>
    <row r="752" spans="8:11">
      <c r="H752" s="22"/>
      <c r="J752" s="63"/>
      <c r="K752" s="22">
        <f>Table4[[#This Row],[Qté]]*Table4[[#This Row],[Prix]]</f>
        <v>0</v>
      </c>
    </row>
    <row r="753" spans="8:11">
      <c r="H753" s="22"/>
      <c r="J753" s="63"/>
      <c r="K753" s="22">
        <f>Table4[[#This Row],[Qté]]*Table4[[#This Row],[Prix]]</f>
        <v>0</v>
      </c>
    </row>
    <row r="754" spans="8:11">
      <c r="H754" s="22"/>
      <c r="J754" s="63"/>
      <c r="K754" s="22">
        <f>Table4[[#This Row],[Qté]]*Table4[[#This Row],[Prix]]</f>
        <v>0</v>
      </c>
    </row>
    <row r="755" spans="8:11">
      <c r="H755" s="22"/>
      <c r="J755" s="63"/>
      <c r="K755" s="22">
        <f>Table4[[#This Row],[Qté]]*Table4[[#This Row],[Prix]]</f>
        <v>0</v>
      </c>
    </row>
    <row r="756" spans="8:11">
      <c r="H756" s="22"/>
      <c r="J756" s="63"/>
      <c r="K756" s="22">
        <f>Table4[[#This Row],[Qté]]*Table4[[#This Row],[Prix]]</f>
        <v>0</v>
      </c>
    </row>
    <row r="757" spans="8:11">
      <c r="H757" s="22"/>
      <c r="J757" s="63"/>
      <c r="K757" s="22">
        <f>Table4[[#This Row],[Qté]]*Table4[[#This Row],[Prix]]</f>
        <v>0</v>
      </c>
    </row>
    <row r="758" spans="8:11">
      <c r="H758" s="22"/>
      <c r="J758" s="63"/>
      <c r="K758" s="22">
        <f>Table4[[#This Row],[Qté]]*Table4[[#This Row],[Prix]]</f>
        <v>0</v>
      </c>
    </row>
    <row r="759" spans="8:11">
      <c r="H759" s="22"/>
      <c r="J759" s="63"/>
      <c r="K759" s="22">
        <f>Table4[[#This Row],[Qté]]*Table4[[#This Row],[Prix]]</f>
        <v>0</v>
      </c>
    </row>
    <row r="760" spans="8:11">
      <c r="H760" s="22"/>
      <c r="J760" s="63"/>
      <c r="K760" s="22">
        <f>Table4[[#This Row],[Qté]]*Table4[[#This Row],[Prix]]</f>
        <v>0</v>
      </c>
    </row>
    <row r="761" spans="8:11">
      <c r="H761" s="22"/>
      <c r="J761" s="63"/>
      <c r="K761" s="22">
        <f>Table4[[#This Row],[Qté]]*Table4[[#This Row],[Prix]]</f>
        <v>0</v>
      </c>
    </row>
    <row r="762" spans="8:11">
      <c r="H762" s="22"/>
      <c r="J762" s="63"/>
      <c r="K762" s="22">
        <f>Table4[[#This Row],[Qté]]*Table4[[#This Row],[Prix]]</f>
        <v>0</v>
      </c>
    </row>
    <row r="763" spans="8:11">
      <c r="H763" s="22"/>
      <c r="J763" s="63"/>
      <c r="K763" s="22">
        <f>Table4[[#This Row],[Qté]]*Table4[[#This Row],[Prix]]</f>
        <v>0</v>
      </c>
    </row>
    <row r="764" spans="8:11">
      <c r="H764" s="22"/>
      <c r="J764" s="63"/>
      <c r="K764" s="22">
        <f>Table4[[#This Row],[Qté]]*Table4[[#This Row],[Prix]]</f>
        <v>0</v>
      </c>
    </row>
    <row r="765" spans="8:11">
      <c r="H765" s="22"/>
      <c r="J765" s="63"/>
      <c r="K765" s="22">
        <f>Table4[[#This Row],[Qté]]*Table4[[#This Row],[Prix]]</f>
        <v>0</v>
      </c>
    </row>
    <row r="766" spans="8:11">
      <c r="H766" s="22"/>
      <c r="J766" s="63"/>
      <c r="K766" s="22">
        <f>Table4[[#This Row],[Qté]]*Table4[[#This Row],[Prix]]</f>
        <v>0</v>
      </c>
    </row>
    <row r="767" spans="8:11">
      <c r="H767" s="22"/>
      <c r="J767" s="63"/>
      <c r="K767" s="22">
        <f>Table4[[#This Row],[Qté]]*Table4[[#This Row],[Prix]]</f>
        <v>0</v>
      </c>
    </row>
    <row r="768" spans="8:11">
      <c r="H768" s="22"/>
      <c r="J768" s="63"/>
      <c r="K768" s="22">
        <f>Table4[[#This Row],[Qté]]*Table4[[#This Row],[Prix]]</f>
        <v>0</v>
      </c>
    </row>
    <row r="769" spans="8:11">
      <c r="H769" s="22"/>
      <c r="J769" s="63"/>
      <c r="K769" s="22">
        <f>Table4[[#This Row],[Qté]]*Table4[[#This Row],[Prix]]</f>
        <v>0</v>
      </c>
    </row>
    <row r="770" spans="8:11">
      <c r="H770" s="22"/>
      <c r="J770" s="63"/>
      <c r="K770" s="22">
        <f>Table4[[#This Row],[Qté]]*Table4[[#This Row],[Prix]]</f>
        <v>0</v>
      </c>
    </row>
    <row r="771" spans="8:11">
      <c r="H771" s="22"/>
      <c r="J771" s="63"/>
      <c r="K771" s="22">
        <f>Table4[[#This Row],[Qté]]*Table4[[#This Row],[Prix]]</f>
        <v>0</v>
      </c>
    </row>
    <row r="772" spans="8:11">
      <c r="H772" s="22"/>
      <c r="J772" s="63"/>
      <c r="K772" s="22">
        <f>Table4[[#This Row],[Qté]]*Table4[[#This Row],[Prix]]</f>
        <v>0</v>
      </c>
    </row>
    <row r="773" spans="8:11">
      <c r="H773" s="22"/>
      <c r="J773" s="63"/>
      <c r="K773" s="22">
        <f>Table4[[#This Row],[Qté]]*Table4[[#This Row],[Prix]]</f>
        <v>0</v>
      </c>
    </row>
    <row r="774" spans="8:11">
      <c r="H774" s="22"/>
      <c r="J774" s="63"/>
      <c r="K774" s="22">
        <f>Table4[[#This Row],[Qté]]*Table4[[#This Row],[Prix]]</f>
        <v>0</v>
      </c>
    </row>
    <row r="775" spans="8:11">
      <c r="H775" s="22"/>
      <c r="J775" s="63"/>
      <c r="K775" s="22">
        <f>Table4[[#This Row],[Qté]]*Table4[[#This Row],[Prix]]</f>
        <v>0</v>
      </c>
    </row>
    <row r="776" spans="8:11">
      <c r="H776" s="22"/>
      <c r="J776" s="63"/>
      <c r="K776" s="22">
        <f>Table4[[#This Row],[Qté]]*Table4[[#This Row],[Prix]]</f>
        <v>0</v>
      </c>
    </row>
    <row r="777" spans="8:11">
      <c r="H777" s="22"/>
      <c r="J777" s="63"/>
      <c r="K777" s="22">
        <f>Table4[[#This Row],[Qté]]*Table4[[#This Row],[Prix]]</f>
        <v>0</v>
      </c>
    </row>
    <row r="778" spans="8:11">
      <c r="H778" s="22"/>
      <c r="J778" s="63"/>
      <c r="K778" s="22">
        <f>Table4[[#This Row],[Qté]]*Table4[[#This Row],[Prix]]</f>
        <v>0</v>
      </c>
    </row>
    <row r="779" spans="8:11">
      <c r="H779" s="22"/>
      <c r="J779" s="63"/>
      <c r="K779" s="22">
        <f>Table4[[#This Row],[Qté]]*Table4[[#This Row],[Prix]]</f>
        <v>0</v>
      </c>
    </row>
    <row r="780" spans="8:11">
      <c r="H780" s="22"/>
      <c r="J780" s="63"/>
      <c r="K780" s="22">
        <f>Table4[[#This Row],[Qté]]*Table4[[#This Row],[Prix]]</f>
        <v>0</v>
      </c>
    </row>
    <row r="781" spans="8:11">
      <c r="H781" s="22"/>
      <c r="J781" s="63"/>
      <c r="K781" s="22">
        <f>Table4[[#This Row],[Qté]]*Table4[[#This Row],[Prix]]</f>
        <v>0</v>
      </c>
    </row>
    <row r="782" spans="8:11">
      <c r="H782" s="22"/>
      <c r="J782" s="63"/>
      <c r="K782" s="22">
        <f>Table4[[#This Row],[Qté]]*Table4[[#This Row],[Prix]]</f>
        <v>0</v>
      </c>
    </row>
    <row r="783" spans="8:11">
      <c r="H783" s="22"/>
      <c r="J783" s="63"/>
      <c r="K783" s="22">
        <f>Table4[[#This Row],[Qté]]*Table4[[#This Row],[Prix]]</f>
        <v>0</v>
      </c>
    </row>
    <row r="784" spans="8:11">
      <c r="H784" s="22"/>
      <c r="J784" s="63"/>
      <c r="K784" s="22">
        <f>Table4[[#This Row],[Qté]]*Table4[[#This Row],[Prix]]</f>
        <v>0</v>
      </c>
    </row>
    <row r="785" spans="8:11">
      <c r="H785" s="22"/>
      <c r="J785" s="63"/>
      <c r="K785" s="22">
        <f>Table4[[#This Row],[Qté]]*Table4[[#This Row],[Prix]]</f>
        <v>0</v>
      </c>
    </row>
    <row r="786" spans="8:11">
      <c r="H786" s="22"/>
      <c r="J786" s="63"/>
      <c r="K786" s="22">
        <f>Table4[[#This Row],[Qté]]*Table4[[#This Row],[Prix]]</f>
        <v>0</v>
      </c>
    </row>
    <row r="787" spans="8:11">
      <c r="H787" s="22"/>
      <c r="J787" s="63"/>
      <c r="K787" s="22">
        <f>Table4[[#This Row],[Qté]]*Table4[[#This Row],[Prix]]</f>
        <v>0</v>
      </c>
    </row>
    <row r="788" spans="8:11">
      <c r="H788" s="22"/>
      <c r="J788" s="63"/>
      <c r="K788" s="22">
        <f>Table4[[#This Row],[Qté]]*Table4[[#This Row],[Prix]]</f>
        <v>0</v>
      </c>
    </row>
    <row r="789" spans="8:11">
      <c r="H789" s="22"/>
      <c r="J789" s="63"/>
      <c r="K789" s="22">
        <f>Table4[[#This Row],[Qté]]*Table4[[#This Row],[Prix]]</f>
        <v>0</v>
      </c>
    </row>
    <row r="790" spans="8:11">
      <c r="H790" s="22"/>
      <c r="J790" s="63"/>
      <c r="K790" s="22">
        <f>Table4[[#This Row],[Qté]]*Table4[[#This Row],[Prix]]</f>
        <v>0</v>
      </c>
    </row>
    <row r="791" spans="8:11">
      <c r="H791" s="22"/>
      <c r="J791" s="63"/>
      <c r="K791" s="22">
        <f>Table4[[#This Row],[Qté]]*Table4[[#This Row],[Prix]]</f>
        <v>0</v>
      </c>
    </row>
    <row r="792" spans="8:11">
      <c r="H792" s="22"/>
      <c r="J792" s="63"/>
      <c r="K792" s="22">
        <f>Table4[[#This Row],[Qté]]*Table4[[#This Row],[Prix]]</f>
        <v>0</v>
      </c>
    </row>
    <row r="793" spans="8:11">
      <c r="H793" s="22"/>
      <c r="J793" s="63"/>
      <c r="K793" s="22">
        <f>Table4[[#This Row],[Qté]]*Table4[[#This Row],[Prix]]</f>
        <v>0</v>
      </c>
    </row>
    <row r="794" spans="8:11">
      <c r="H794" s="22"/>
      <c r="J794" s="63"/>
      <c r="K794" s="22">
        <f>Table4[[#This Row],[Qté]]*Table4[[#This Row],[Prix]]</f>
        <v>0</v>
      </c>
    </row>
    <row r="795" spans="8:11">
      <c r="H795" s="22"/>
      <c r="J795" s="63"/>
      <c r="K795" s="22">
        <f>Table4[[#This Row],[Qté]]*Table4[[#This Row],[Prix]]</f>
        <v>0</v>
      </c>
    </row>
    <row r="796" spans="8:11">
      <c r="H796" s="22"/>
      <c r="J796" s="63"/>
      <c r="K796" s="22">
        <f>Table4[[#This Row],[Qté]]*Table4[[#This Row],[Prix]]</f>
        <v>0</v>
      </c>
    </row>
    <row r="797" spans="8:11">
      <c r="H797" s="22"/>
      <c r="J797" s="63"/>
      <c r="K797" s="22">
        <f>Table4[[#This Row],[Qté]]*Table4[[#This Row],[Prix]]</f>
        <v>0</v>
      </c>
    </row>
    <row r="798" spans="8:11">
      <c r="H798" s="22"/>
      <c r="J798" s="63"/>
      <c r="K798" s="22">
        <f>Table4[[#This Row],[Qté]]*Table4[[#This Row],[Prix]]</f>
        <v>0</v>
      </c>
    </row>
    <row r="799" spans="8:11">
      <c r="H799" s="22"/>
      <c r="J799" s="63"/>
      <c r="K799" s="22">
        <f>Table4[[#This Row],[Qté]]*Table4[[#This Row],[Prix]]</f>
        <v>0</v>
      </c>
    </row>
    <row r="800" spans="8:11">
      <c r="H800" s="22"/>
      <c r="J800" s="63"/>
      <c r="K800" s="22">
        <f>Table4[[#This Row],[Qté]]*Table4[[#This Row],[Prix]]</f>
        <v>0</v>
      </c>
    </row>
    <row r="801" spans="8:11">
      <c r="H801" s="22"/>
      <c r="J801" s="63"/>
      <c r="K801" s="22">
        <f>Table4[[#This Row],[Qté]]*Table4[[#This Row],[Prix]]</f>
        <v>0</v>
      </c>
    </row>
    <row r="802" spans="8:11">
      <c r="H802" s="22"/>
      <c r="J802" s="63"/>
      <c r="K802" s="22">
        <f>Table4[[#This Row],[Qté]]*Table4[[#This Row],[Prix]]</f>
        <v>0</v>
      </c>
    </row>
    <row r="803" spans="8:11">
      <c r="H803" s="22"/>
      <c r="J803" s="63"/>
      <c r="K803" s="22">
        <f>Table4[[#This Row],[Qté]]*Table4[[#This Row],[Prix]]</f>
        <v>0</v>
      </c>
    </row>
    <row r="804" spans="8:11">
      <c r="H804" s="22"/>
      <c r="J804" s="63"/>
      <c r="K804" s="22">
        <f>Table4[[#This Row],[Qté]]*Table4[[#This Row],[Prix]]</f>
        <v>0</v>
      </c>
    </row>
    <row r="805" spans="8:11">
      <c r="H805" s="22"/>
      <c r="J805" s="63"/>
      <c r="K805" s="22">
        <f>Table4[[#This Row],[Qté]]*Table4[[#This Row],[Prix]]</f>
        <v>0</v>
      </c>
    </row>
    <row r="806" spans="8:11">
      <c r="H806" s="22"/>
      <c r="J806" s="63"/>
      <c r="K806" s="22">
        <f>Table4[[#This Row],[Qté]]*Table4[[#This Row],[Prix]]</f>
        <v>0</v>
      </c>
    </row>
    <row r="807" spans="8:11">
      <c r="H807" s="22"/>
      <c r="J807" s="63"/>
      <c r="K807" s="22">
        <f>Table4[[#This Row],[Qté]]*Table4[[#This Row],[Prix]]</f>
        <v>0</v>
      </c>
    </row>
    <row r="808" spans="8:11">
      <c r="H808" s="22"/>
      <c r="J808" s="63"/>
      <c r="K808" s="22">
        <f>Table4[[#This Row],[Qté]]*Table4[[#This Row],[Prix]]</f>
        <v>0</v>
      </c>
    </row>
    <row r="809" spans="8:11">
      <c r="H809" s="22"/>
      <c r="J809" s="63"/>
      <c r="K809" s="22">
        <f>Table4[[#This Row],[Qté]]*Table4[[#This Row],[Prix]]</f>
        <v>0</v>
      </c>
    </row>
    <row r="810" spans="8:11">
      <c r="H810" s="22"/>
      <c r="J810" s="63"/>
      <c r="K810" s="22">
        <f>Table4[[#This Row],[Qté]]*Table4[[#This Row],[Prix]]</f>
        <v>0</v>
      </c>
    </row>
    <row r="811" spans="8:11">
      <c r="H811" s="22"/>
      <c r="J811" s="63"/>
      <c r="K811" s="22">
        <f>Table4[[#This Row],[Qté]]*Table4[[#This Row],[Prix]]</f>
        <v>0</v>
      </c>
    </row>
    <row r="812" spans="8:11">
      <c r="H812" s="22"/>
      <c r="J812" s="63"/>
      <c r="K812" s="22">
        <f>Table4[[#This Row],[Qté]]*Table4[[#This Row],[Prix]]</f>
        <v>0</v>
      </c>
    </row>
    <row r="813" spans="8:11">
      <c r="H813" s="22"/>
      <c r="J813" s="63"/>
      <c r="K813" s="22">
        <f>Table4[[#This Row],[Qté]]*Table4[[#This Row],[Prix]]</f>
        <v>0</v>
      </c>
    </row>
    <row r="814" spans="8:11">
      <c r="H814" s="22"/>
      <c r="J814" s="63"/>
      <c r="K814" s="22">
        <f>Table4[[#This Row],[Qté]]*Table4[[#This Row],[Prix]]</f>
        <v>0</v>
      </c>
    </row>
    <row r="815" spans="8:11">
      <c r="H815" s="22"/>
      <c r="J815" s="63"/>
      <c r="K815" s="22">
        <f>Table4[[#This Row],[Qté]]*Table4[[#This Row],[Prix]]</f>
        <v>0</v>
      </c>
    </row>
    <row r="816" spans="8:11">
      <c r="H816" s="22"/>
      <c r="J816" s="63"/>
      <c r="K816" s="22">
        <f>Table4[[#This Row],[Qté]]*Table4[[#This Row],[Prix]]</f>
        <v>0</v>
      </c>
    </row>
    <row r="817" spans="8:11">
      <c r="H817" s="22"/>
      <c r="J817" s="63"/>
      <c r="K817" s="22">
        <f>Table4[[#This Row],[Qté]]*Table4[[#This Row],[Prix]]</f>
        <v>0</v>
      </c>
    </row>
    <row r="818" spans="8:11">
      <c r="H818" s="22"/>
      <c r="J818" s="63"/>
      <c r="K818" s="22">
        <f>Table4[[#This Row],[Qté]]*Table4[[#This Row],[Prix]]</f>
        <v>0</v>
      </c>
    </row>
    <row r="819" spans="8:11">
      <c r="H819" s="22"/>
      <c r="J819" s="63"/>
      <c r="K819" s="22">
        <f>Table4[[#This Row],[Qté]]*Table4[[#This Row],[Prix]]</f>
        <v>0</v>
      </c>
    </row>
    <row r="820" spans="8:11">
      <c r="H820" s="22"/>
      <c r="J820" s="63"/>
      <c r="K820" s="22">
        <f>Table4[[#This Row],[Qté]]*Table4[[#This Row],[Prix]]</f>
        <v>0</v>
      </c>
    </row>
    <row r="821" spans="8:11">
      <c r="H821" s="22"/>
      <c r="J821" s="63"/>
      <c r="K821" s="22">
        <f>Table4[[#This Row],[Qté]]*Table4[[#This Row],[Prix]]</f>
        <v>0</v>
      </c>
    </row>
    <row r="822" spans="8:11">
      <c r="H822" s="22"/>
      <c r="J822" s="63"/>
      <c r="K822" s="22">
        <f>Table4[[#This Row],[Qté]]*Table4[[#This Row],[Prix]]</f>
        <v>0</v>
      </c>
    </row>
    <row r="823" spans="8:11">
      <c r="H823" s="22"/>
      <c r="J823" s="63"/>
      <c r="K823" s="22">
        <f>Table4[[#This Row],[Qté]]*Table4[[#This Row],[Prix]]</f>
        <v>0</v>
      </c>
    </row>
    <row r="824" spans="8:11">
      <c r="H824" s="22"/>
      <c r="J824" s="63"/>
      <c r="K824" s="22">
        <f>Table4[[#This Row],[Qté]]*Table4[[#This Row],[Prix]]</f>
        <v>0</v>
      </c>
    </row>
    <row r="825" spans="8:11">
      <c r="H825" s="22"/>
      <c r="J825" s="63"/>
      <c r="K825" s="22">
        <f>Table4[[#This Row],[Qté]]*Table4[[#This Row],[Prix]]</f>
        <v>0</v>
      </c>
    </row>
    <row r="826" spans="8:11">
      <c r="H826" s="22"/>
      <c r="J826" s="63"/>
      <c r="K826" s="22">
        <f>Table4[[#This Row],[Qté]]*Table4[[#This Row],[Prix]]</f>
        <v>0</v>
      </c>
    </row>
    <row r="827" spans="8:11">
      <c r="H827" s="22"/>
      <c r="J827" s="63"/>
      <c r="K827" s="22">
        <f>Table4[[#This Row],[Qté]]*Table4[[#This Row],[Prix]]</f>
        <v>0</v>
      </c>
    </row>
    <row r="828" spans="8:11">
      <c r="H828" s="22"/>
      <c r="J828" s="63"/>
      <c r="K828" s="22">
        <f>Table4[[#This Row],[Qté]]*Table4[[#This Row],[Prix]]</f>
        <v>0</v>
      </c>
    </row>
    <row r="829" spans="8:11">
      <c r="H829" s="22"/>
      <c r="J829" s="63"/>
      <c r="K829" s="22">
        <f>Table4[[#This Row],[Qté]]*Table4[[#This Row],[Prix]]</f>
        <v>0</v>
      </c>
    </row>
    <row r="830" spans="8:11">
      <c r="H830" s="22"/>
      <c r="J830" s="63"/>
      <c r="K830" s="22">
        <f>Table4[[#This Row],[Qté]]*Table4[[#This Row],[Prix]]</f>
        <v>0</v>
      </c>
    </row>
    <row r="831" spans="8:11">
      <c r="H831" s="22"/>
      <c r="J831" s="63"/>
      <c r="K831" s="22">
        <f>Table4[[#This Row],[Qté]]*Table4[[#This Row],[Prix]]</f>
        <v>0</v>
      </c>
    </row>
    <row r="832" spans="8:11">
      <c r="H832" s="22"/>
      <c r="J832" s="63"/>
      <c r="K832" s="22">
        <f>Table4[[#This Row],[Qté]]*Table4[[#This Row],[Prix]]</f>
        <v>0</v>
      </c>
    </row>
    <row r="833" spans="8:11">
      <c r="H833" s="22"/>
      <c r="J833" s="63"/>
      <c r="K833" s="22">
        <f>Table4[[#This Row],[Qté]]*Table4[[#This Row],[Prix]]</f>
        <v>0</v>
      </c>
    </row>
    <row r="834" spans="8:11">
      <c r="H834" s="22"/>
      <c r="J834" s="63"/>
      <c r="K834" s="22">
        <f>Table4[[#This Row],[Qté]]*Table4[[#This Row],[Prix]]</f>
        <v>0</v>
      </c>
    </row>
    <row r="835" spans="8:11">
      <c r="H835" s="22"/>
      <c r="J835" s="63"/>
      <c r="K835" s="22">
        <f>Table4[[#This Row],[Qté]]*Table4[[#This Row],[Prix]]</f>
        <v>0</v>
      </c>
    </row>
    <row r="836" spans="8:11">
      <c r="H836" s="22"/>
      <c r="J836" s="63"/>
      <c r="K836" s="22">
        <f>Table4[[#This Row],[Qté]]*Table4[[#This Row],[Prix]]</f>
        <v>0</v>
      </c>
    </row>
    <row r="837" spans="8:11">
      <c r="H837" s="22"/>
      <c r="J837" s="63"/>
      <c r="K837" s="22">
        <f>Table4[[#This Row],[Qté]]*Table4[[#This Row],[Prix]]</f>
        <v>0</v>
      </c>
    </row>
    <row r="838" spans="8:11">
      <c r="H838" s="22"/>
      <c r="J838" s="63"/>
      <c r="K838" s="22">
        <f>Table4[[#This Row],[Qté]]*Table4[[#This Row],[Prix]]</f>
        <v>0</v>
      </c>
    </row>
    <row r="839" spans="8:11">
      <c r="H839" s="22"/>
      <c r="J839" s="63"/>
      <c r="K839" s="22">
        <f>Table4[[#This Row],[Qté]]*Table4[[#This Row],[Prix]]</f>
        <v>0</v>
      </c>
    </row>
    <row r="840" spans="8:11">
      <c r="H840" s="22"/>
      <c r="J840" s="63"/>
      <c r="K840" s="22">
        <f>Table4[[#This Row],[Qté]]*Table4[[#This Row],[Prix]]</f>
        <v>0</v>
      </c>
    </row>
    <row r="841" spans="8:11">
      <c r="H841" s="22"/>
      <c r="J841" s="63"/>
      <c r="K841" s="22">
        <f>Table4[[#This Row],[Qté]]*Table4[[#This Row],[Prix]]</f>
        <v>0</v>
      </c>
    </row>
    <row r="842" spans="8:11">
      <c r="H842" s="22"/>
      <c r="J842" s="63"/>
      <c r="K842" s="22">
        <f>Table4[[#This Row],[Qté]]*Table4[[#This Row],[Prix]]</f>
        <v>0</v>
      </c>
    </row>
    <row r="843" spans="8:11">
      <c r="H843" s="22"/>
      <c r="J843" s="63"/>
      <c r="K843" s="22">
        <f>Table4[[#This Row],[Qté]]*Table4[[#This Row],[Prix]]</f>
        <v>0</v>
      </c>
    </row>
    <row r="844" spans="8:11">
      <c r="H844" s="22"/>
      <c r="J844" s="63"/>
      <c r="K844" s="22">
        <f>Table4[[#This Row],[Qté]]*Table4[[#This Row],[Prix]]</f>
        <v>0</v>
      </c>
    </row>
    <row r="845" spans="8:11">
      <c r="H845" s="22"/>
      <c r="J845" s="63"/>
      <c r="K845" s="22">
        <f>Table4[[#This Row],[Qté]]*Table4[[#This Row],[Prix]]</f>
        <v>0</v>
      </c>
    </row>
    <row r="846" spans="8:11">
      <c r="H846" s="22"/>
      <c r="J846" s="63"/>
      <c r="K846" s="22">
        <f>Table4[[#This Row],[Qté]]*Table4[[#This Row],[Prix]]</f>
        <v>0</v>
      </c>
    </row>
    <row r="847" spans="8:11">
      <c r="H847" s="22"/>
      <c r="J847" s="63"/>
      <c r="K847" s="22">
        <f>Table4[[#This Row],[Qté]]*Table4[[#This Row],[Prix]]</f>
        <v>0</v>
      </c>
    </row>
    <row r="848" spans="8:11">
      <c r="H848" s="22"/>
      <c r="J848" s="63"/>
      <c r="K848" s="22">
        <f>Table4[[#This Row],[Qté]]*Table4[[#This Row],[Prix]]</f>
        <v>0</v>
      </c>
    </row>
    <row r="849" spans="8:11">
      <c r="H849" s="22"/>
      <c r="J849" s="63"/>
      <c r="K849" s="22">
        <f>Table4[[#This Row],[Qté]]*Table4[[#This Row],[Prix]]</f>
        <v>0</v>
      </c>
    </row>
    <row r="850" spans="8:11">
      <c r="H850" s="22"/>
      <c r="J850" s="63"/>
      <c r="K850" s="22">
        <f>Table4[[#This Row],[Qté]]*Table4[[#This Row],[Prix]]</f>
        <v>0</v>
      </c>
    </row>
    <row r="851" spans="8:11">
      <c r="H851" s="22"/>
      <c r="J851" s="63"/>
      <c r="K851" s="22">
        <f>Table4[[#This Row],[Qté]]*Table4[[#This Row],[Prix]]</f>
        <v>0</v>
      </c>
    </row>
    <row r="852" spans="8:11">
      <c r="H852" s="22"/>
      <c r="J852" s="63"/>
      <c r="K852" s="22">
        <f>Table4[[#This Row],[Qté]]*Table4[[#This Row],[Prix]]</f>
        <v>0</v>
      </c>
    </row>
    <row r="853" spans="8:11">
      <c r="H853" s="22"/>
      <c r="J853" s="63"/>
      <c r="K853" s="22">
        <f>Table4[[#This Row],[Qté]]*Table4[[#This Row],[Prix]]</f>
        <v>0</v>
      </c>
    </row>
    <row r="854" spans="8:11">
      <c r="H854" s="22"/>
      <c r="J854" s="63"/>
      <c r="K854" s="22">
        <f>Table4[[#This Row],[Qté]]*Table4[[#This Row],[Prix]]</f>
        <v>0</v>
      </c>
    </row>
    <row r="855" spans="8:11">
      <c r="H855" s="22"/>
      <c r="J855" s="63"/>
      <c r="K855" s="22">
        <f>Table4[[#This Row],[Qté]]*Table4[[#This Row],[Prix]]</f>
        <v>0</v>
      </c>
    </row>
    <row r="856" spans="8:11">
      <c r="H856" s="22"/>
      <c r="J856" s="63"/>
      <c r="K856" s="22">
        <f>Table4[[#This Row],[Qté]]*Table4[[#This Row],[Prix]]</f>
        <v>0</v>
      </c>
    </row>
    <row r="857" spans="8:11">
      <c r="H857" s="22"/>
      <c r="J857" s="63"/>
      <c r="K857" s="22">
        <f>Table4[[#This Row],[Qté]]*Table4[[#This Row],[Prix]]</f>
        <v>0</v>
      </c>
    </row>
    <row r="858" spans="8:11">
      <c r="H858" s="22"/>
      <c r="J858" s="63"/>
      <c r="K858" s="22">
        <f>Table4[[#This Row],[Qté]]*Table4[[#This Row],[Prix]]</f>
        <v>0</v>
      </c>
    </row>
    <row r="859" spans="8:11">
      <c r="H859" s="22"/>
      <c r="J859" s="63"/>
      <c r="K859" s="22">
        <f>Table4[[#This Row],[Qté]]*Table4[[#This Row],[Prix]]</f>
        <v>0</v>
      </c>
    </row>
    <row r="860" spans="8:11">
      <c r="H860" s="22"/>
      <c r="J860" s="63"/>
      <c r="K860" s="22">
        <f>Table4[[#This Row],[Qté]]*Table4[[#This Row],[Prix]]</f>
        <v>0</v>
      </c>
    </row>
    <row r="861" spans="8:11">
      <c r="H861" s="22"/>
      <c r="J861" s="63"/>
      <c r="K861" s="22">
        <f>Table4[[#This Row],[Qté]]*Table4[[#This Row],[Prix]]</f>
        <v>0</v>
      </c>
    </row>
    <row r="862" spans="8:11">
      <c r="H862" s="22"/>
      <c r="J862" s="63"/>
      <c r="K862" s="22">
        <f>Table4[[#This Row],[Qté]]*Table4[[#This Row],[Prix]]</f>
        <v>0</v>
      </c>
    </row>
    <row r="863" spans="8:11">
      <c r="H863" s="22"/>
      <c r="J863" s="63"/>
      <c r="K863" s="22">
        <f>Table4[[#This Row],[Qté]]*Table4[[#This Row],[Prix]]</f>
        <v>0</v>
      </c>
    </row>
    <row r="864" spans="8:11">
      <c r="H864" s="22"/>
      <c r="J864" s="63"/>
      <c r="K864" s="22">
        <f>Table4[[#This Row],[Qté]]*Table4[[#This Row],[Prix]]</f>
        <v>0</v>
      </c>
    </row>
    <row r="865" spans="8:11">
      <c r="H865" s="22"/>
      <c r="J865" s="63"/>
      <c r="K865" s="22">
        <f>Table4[[#This Row],[Qté]]*Table4[[#This Row],[Prix]]</f>
        <v>0</v>
      </c>
    </row>
    <row r="866" spans="8:11">
      <c r="H866" s="22"/>
      <c r="J866" s="63"/>
      <c r="K866" s="22">
        <f>Table4[[#This Row],[Qté]]*Table4[[#This Row],[Prix]]</f>
        <v>0</v>
      </c>
    </row>
    <row r="867" spans="8:11">
      <c r="H867" s="22"/>
      <c r="J867" s="63"/>
      <c r="K867" s="22">
        <f>Table4[[#This Row],[Qté]]*Table4[[#This Row],[Prix]]</f>
        <v>0</v>
      </c>
    </row>
    <row r="868" spans="8:11">
      <c r="H868" s="22"/>
      <c r="J868" s="63"/>
      <c r="K868" s="22">
        <f>Table4[[#This Row],[Qté]]*Table4[[#This Row],[Prix]]</f>
        <v>0</v>
      </c>
    </row>
    <row r="869" spans="8:11">
      <c r="H869" s="22"/>
      <c r="J869" s="63"/>
      <c r="K869" s="22">
        <f>Table4[[#This Row],[Qté]]*Table4[[#This Row],[Prix]]</f>
        <v>0</v>
      </c>
    </row>
    <row r="870" spans="8:11">
      <c r="H870" s="22"/>
      <c r="J870" s="63"/>
      <c r="K870" s="22">
        <f>Table4[[#This Row],[Qté]]*Table4[[#This Row],[Prix]]</f>
        <v>0</v>
      </c>
    </row>
    <row r="871" spans="8:11">
      <c r="H871" s="22"/>
      <c r="J871" s="63"/>
      <c r="K871" s="22">
        <f>Table4[[#This Row],[Qté]]*Table4[[#This Row],[Prix]]</f>
        <v>0</v>
      </c>
    </row>
    <row r="872" spans="8:11">
      <c r="H872" s="22"/>
      <c r="J872" s="63"/>
      <c r="K872" s="22">
        <f>Table4[[#This Row],[Qté]]*Table4[[#This Row],[Prix]]</f>
        <v>0</v>
      </c>
    </row>
    <row r="873" spans="8:11">
      <c r="H873" s="22"/>
      <c r="J873" s="63"/>
      <c r="K873" s="22">
        <f>Table4[[#This Row],[Qté]]*Table4[[#This Row],[Prix]]</f>
        <v>0</v>
      </c>
    </row>
    <row r="874" spans="8:11">
      <c r="H874" s="22"/>
      <c r="J874" s="63"/>
      <c r="K874" s="22">
        <f>Table4[[#This Row],[Qté]]*Table4[[#This Row],[Prix]]</f>
        <v>0</v>
      </c>
    </row>
    <row r="875" spans="8:11">
      <c r="H875" s="22"/>
      <c r="J875" s="63"/>
      <c r="K875" s="22">
        <f>Table4[[#This Row],[Qté]]*Table4[[#This Row],[Prix]]</f>
        <v>0</v>
      </c>
    </row>
    <row r="876" spans="8:11">
      <c r="H876" s="22"/>
      <c r="J876" s="63"/>
      <c r="K876" s="22">
        <f>Table4[[#This Row],[Qté]]*Table4[[#This Row],[Prix]]</f>
        <v>0</v>
      </c>
    </row>
    <row r="877" spans="8:11">
      <c r="H877" s="22"/>
      <c r="J877" s="63"/>
      <c r="K877" s="22">
        <f>Table4[[#This Row],[Qté]]*Table4[[#This Row],[Prix]]</f>
        <v>0</v>
      </c>
    </row>
    <row r="878" spans="8:11">
      <c r="H878" s="22"/>
      <c r="J878" s="63"/>
      <c r="K878" s="22">
        <f>Table4[[#This Row],[Qté]]*Table4[[#This Row],[Prix]]</f>
        <v>0</v>
      </c>
    </row>
    <row r="879" spans="8:11">
      <c r="H879" s="22"/>
      <c r="J879" s="63"/>
      <c r="K879" s="22">
        <f>Table4[[#This Row],[Qté]]*Table4[[#This Row],[Prix]]</f>
        <v>0</v>
      </c>
    </row>
    <row r="880" spans="8:11">
      <c r="H880" s="22"/>
      <c r="J880" s="63"/>
      <c r="K880" s="22">
        <f>Table4[[#This Row],[Qté]]*Table4[[#This Row],[Prix]]</f>
        <v>0</v>
      </c>
    </row>
    <row r="881" spans="8:11">
      <c r="H881" s="22"/>
      <c r="J881" s="63"/>
      <c r="K881" s="22">
        <f>Table4[[#This Row],[Qté]]*Table4[[#This Row],[Prix]]</f>
        <v>0</v>
      </c>
    </row>
    <row r="882" spans="8:11">
      <c r="H882" s="22"/>
      <c r="J882" s="63"/>
      <c r="K882" s="22">
        <f>Table4[[#This Row],[Qté]]*Table4[[#This Row],[Prix]]</f>
        <v>0</v>
      </c>
    </row>
    <row r="883" spans="8:11">
      <c r="H883" s="22"/>
      <c r="J883" s="63"/>
      <c r="K883" s="22">
        <f>Table4[[#This Row],[Qté]]*Table4[[#This Row],[Prix]]</f>
        <v>0</v>
      </c>
    </row>
    <row r="884" spans="8:11">
      <c r="H884" s="22"/>
      <c r="J884" s="63"/>
      <c r="K884" s="22">
        <f>Table4[[#This Row],[Qté]]*Table4[[#This Row],[Prix]]</f>
        <v>0</v>
      </c>
    </row>
    <row r="885" spans="8:11">
      <c r="H885" s="22"/>
      <c r="J885" s="63"/>
      <c r="K885" s="22">
        <f>Table4[[#This Row],[Qté]]*Table4[[#This Row],[Prix]]</f>
        <v>0</v>
      </c>
    </row>
    <row r="886" spans="8:11">
      <c r="H886" s="22"/>
      <c r="J886" s="63"/>
      <c r="K886" s="22">
        <f>Table4[[#This Row],[Qté]]*Table4[[#This Row],[Prix]]</f>
        <v>0</v>
      </c>
    </row>
    <row r="887" spans="8:11">
      <c r="H887" s="22"/>
      <c r="J887" s="63"/>
      <c r="K887" s="22">
        <f>Table4[[#This Row],[Qté]]*Table4[[#This Row],[Prix]]</f>
        <v>0</v>
      </c>
    </row>
    <row r="888" spans="8:11">
      <c r="H888" s="22"/>
      <c r="J888" s="63"/>
      <c r="K888" s="22">
        <f>Table4[[#This Row],[Qté]]*Table4[[#This Row],[Prix]]</f>
        <v>0</v>
      </c>
    </row>
    <row r="889" spans="8:11">
      <c r="H889" s="22"/>
      <c r="J889" s="63"/>
      <c r="K889" s="22">
        <f>Table4[[#This Row],[Qté]]*Table4[[#This Row],[Prix]]</f>
        <v>0</v>
      </c>
    </row>
    <row r="890" spans="8:11">
      <c r="H890" s="22"/>
      <c r="J890" s="63"/>
      <c r="K890" s="22">
        <f>Table4[[#This Row],[Qté]]*Table4[[#This Row],[Prix]]</f>
        <v>0</v>
      </c>
    </row>
    <row r="891" spans="8:11">
      <c r="H891" s="22"/>
      <c r="J891" s="63"/>
      <c r="K891" s="22">
        <f>Table4[[#This Row],[Qté]]*Table4[[#This Row],[Prix]]</f>
        <v>0</v>
      </c>
    </row>
    <row r="892" spans="8:11">
      <c r="H892" s="22"/>
      <c r="J892" s="63"/>
      <c r="K892" s="22">
        <f>Table4[[#This Row],[Qté]]*Table4[[#This Row],[Prix]]</f>
        <v>0</v>
      </c>
    </row>
    <row r="893" spans="8:11">
      <c r="H893" s="22"/>
      <c r="J893" s="63"/>
      <c r="K893" s="22">
        <f>Table4[[#This Row],[Qté]]*Table4[[#This Row],[Prix]]</f>
        <v>0</v>
      </c>
    </row>
    <row r="894" spans="8:11">
      <c r="H894" s="22"/>
      <c r="J894" s="63"/>
      <c r="K894" s="22">
        <f>Table4[[#This Row],[Qté]]*Table4[[#This Row],[Prix]]</f>
        <v>0</v>
      </c>
    </row>
    <row r="895" spans="8:11">
      <c r="H895" s="22"/>
      <c r="J895" s="63"/>
      <c r="K895" s="22">
        <f>Table4[[#This Row],[Qté]]*Table4[[#This Row],[Prix]]</f>
        <v>0</v>
      </c>
    </row>
    <row r="896" spans="8:11">
      <c r="H896" s="22"/>
      <c r="J896" s="63"/>
      <c r="K896" s="22">
        <f>Table4[[#This Row],[Qté]]*Table4[[#This Row],[Prix]]</f>
        <v>0</v>
      </c>
    </row>
    <row r="897" spans="8:11">
      <c r="H897" s="22"/>
      <c r="J897" s="63"/>
      <c r="K897" s="22">
        <f>Table4[[#This Row],[Qté]]*Table4[[#This Row],[Prix]]</f>
        <v>0</v>
      </c>
    </row>
    <row r="898" spans="8:11">
      <c r="H898" s="22"/>
      <c r="J898" s="63"/>
      <c r="K898" s="22">
        <f>Table4[[#This Row],[Qté]]*Table4[[#This Row],[Prix]]</f>
        <v>0</v>
      </c>
    </row>
    <row r="899" spans="8:11">
      <c r="H899" s="22"/>
      <c r="J899" s="63"/>
      <c r="K899" s="22">
        <f>Table4[[#This Row],[Qté]]*Table4[[#This Row],[Prix]]</f>
        <v>0</v>
      </c>
    </row>
    <row r="900" spans="8:11">
      <c r="H900" s="22"/>
      <c r="J900" s="63"/>
      <c r="K900" s="22">
        <f>Table4[[#This Row],[Qté]]*Table4[[#This Row],[Prix]]</f>
        <v>0</v>
      </c>
    </row>
    <row r="901" spans="8:11">
      <c r="H901" s="22"/>
      <c r="J901" s="63"/>
      <c r="K901" s="22">
        <f>Table4[[#This Row],[Qté]]*Table4[[#This Row],[Prix]]</f>
        <v>0</v>
      </c>
    </row>
    <row r="902" spans="8:11">
      <c r="H902" s="22"/>
      <c r="J902" s="63"/>
      <c r="K902" s="22">
        <f>Table4[[#This Row],[Qté]]*Table4[[#This Row],[Prix]]</f>
        <v>0</v>
      </c>
    </row>
    <row r="903" spans="8:11">
      <c r="H903" s="22"/>
      <c r="J903" s="63"/>
      <c r="K903" s="22">
        <f>Table4[[#This Row],[Qté]]*Table4[[#This Row],[Prix]]</f>
        <v>0</v>
      </c>
    </row>
    <row r="904" spans="8:11">
      <c r="H904" s="22"/>
      <c r="J904" s="63"/>
      <c r="K904" s="22">
        <f>Table4[[#This Row],[Qté]]*Table4[[#This Row],[Prix]]</f>
        <v>0</v>
      </c>
    </row>
    <row r="905" spans="8:11">
      <c r="H905" s="22"/>
      <c r="J905" s="63"/>
      <c r="K905" s="22">
        <f>Table4[[#This Row],[Qté]]*Table4[[#This Row],[Prix]]</f>
        <v>0</v>
      </c>
    </row>
    <row r="906" spans="8:11">
      <c r="H906" s="22"/>
      <c r="J906" s="63"/>
      <c r="K906" s="22">
        <f>Table4[[#This Row],[Qté]]*Table4[[#This Row],[Prix]]</f>
        <v>0</v>
      </c>
    </row>
    <row r="907" spans="8:11">
      <c r="H907" s="22"/>
      <c r="J907" s="63"/>
      <c r="K907" s="22">
        <f>Table4[[#This Row],[Qté]]*Table4[[#This Row],[Prix]]</f>
        <v>0</v>
      </c>
    </row>
    <row r="908" spans="8:11">
      <c r="H908" s="22"/>
      <c r="J908" s="63"/>
      <c r="K908" s="22">
        <f>Table4[[#This Row],[Qté]]*Table4[[#This Row],[Prix]]</f>
        <v>0</v>
      </c>
    </row>
    <row r="909" spans="8:11">
      <c r="H909" s="22"/>
      <c r="J909" s="63"/>
      <c r="K909" s="22">
        <f>Table4[[#This Row],[Qté]]*Table4[[#This Row],[Prix]]</f>
        <v>0</v>
      </c>
    </row>
    <row r="910" spans="8:11">
      <c r="H910" s="22"/>
      <c r="J910" s="63"/>
      <c r="K910" s="22">
        <f>Table4[[#This Row],[Qté]]*Table4[[#This Row],[Prix]]</f>
        <v>0</v>
      </c>
    </row>
    <row r="911" spans="8:11">
      <c r="H911" s="22"/>
      <c r="J911" s="63"/>
      <c r="K911" s="22">
        <f>Table4[[#This Row],[Qté]]*Table4[[#This Row],[Prix]]</f>
        <v>0</v>
      </c>
    </row>
    <row r="912" spans="8:11">
      <c r="H912" s="22"/>
      <c r="J912" s="63"/>
      <c r="K912" s="22">
        <f>Table4[[#This Row],[Qté]]*Table4[[#This Row],[Prix]]</f>
        <v>0</v>
      </c>
    </row>
    <row r="913" spans="8:11">
      <c r="H913" s="22"/>
      <c r="J913" s="63"/>
      <c r="K913" s="22">
        <f>Table4[[#This Row],[Qté]]*Table4[[#This Row],[Prix]]</f>
        <v>0</v>
      </c>
    </row>
    <row r="914" spans="8:11">
      <c r="H914" s="22"/>
      <c r="J914" s="63"/>
      <c r="K914" s="22">
        <f>Table4[[#This Row],[Qté]]*Table4[[#This Row],[Prix]]</f>
        <v>0</v>
      </c>
    </row>
    <row r="915" spans="8:11">
      <c r="H915" s="22"/>
      <c r="J915" s="63"/>
      <c r="K915" s="22">
        <f>Table4[[#This Row],[Qté]]*Table4[[#This Row],[Prix]]</f>
        <v>0</v>
      </c>
    </row>
    <row r="916" spans="8:11">
      <c r="H916" s="22"/>
      <c r="J916" s="63"/>
      <c r="K916" s="22">
        <f>Table4[[#This Row],[Qté]]*Table4[[#This Row],[Prix]]</f>
        <v>0</v>
      </c>
    </row>
    <row r="917" spans="8:11">
      <c r="H917" s="22"/>
      <c r="J917" s="63"/>
      <c r="K917" s="22">
        <f>Table4[[#This Row],[Qté]]*Table4[[#This Row],[Prix]]</f>
        <v>0</v>
      </c>
    </row>
    <row r="918" spans="8:11">
      <c r="H918" s="22"/>
      <c r="J918" s="63"/>
      <c r="K918" s="22">
        <f>Table4[[#This Row],[Qté]]*Table4[[#This Row],[Prix]]</f>
        <v>0</v>
      </c>
    </row>
    <row r="919" spans="8:11">
      <c r="H919" s="22"/>
      <c r="J919" s="63"/>
      <c r="K919" s="22">
        <f>Table4[[#This Row],[Qté]]*Table4[[#This Row],[Prix]]</f>
        <v>0</v>
      </c>
    </row>
    <row r="920" spans="8:11">
      <c r="H920" s="22"/>
      <c r="J920" s="63"/>
      <c r="K920" s="22">
        <f>Table4[[#This Row],[Qté]]*Table4[[#This Row],[Prix]]</f>
        <v>0</v>
      </c>
    </row>
    <row r="921" spans="8:11">
      <c r="H921" s="22"/>
      <c r="J921" s="63"/>
      <c r="K921" s="22">
        <f>Table4[[#This Row],[Qté]]*Table4[[#This Row],[Prix]]</f>
        <v>0</v>
      </c>
    </row>
    <row r="922" spans="8:11">
      <c r="H922" s="22"/>
      <c r="J922" s="63"/>
      <c r="K922" s="22">
        <f>Table4[[#This Row],[Qté]]*Table4[[#This Row],[Prix]]</f>
        <v>0</v>
      </c>
    </row>
    <row r="923" spans="8:11">
      <c r="H923" s="22"/>
      <c r="J923" s="63"/>
      <c r="K923" s="22">
        <f>Table4[[#This Row],[Qté]]*Table4[[#This Row],[Prix]]</f>
        <v>0</v>
      </c>
    </row>
    <row r="924" spans="8:11">
      <c r="H924" s="22"/>
      <c r="J924" s="63"/>
      <c r="K924" s="22">
        <f>Table4[[#This Row],[Qté]]*Table4[[#This Row],[Prix]]</f>
        <v>0</v>
      </c>
    </row>
    <row r="925" spans="8:11">
      <c r="H925" s="22"/>
      <c r="J925" s="63"/>
      <c r="K925" s="22">
        <f>Table4[[#This Row],[Qté]]*Table4[[#This Row],[Prix]]</f>
        <v>0</v>
      </c>
    </row>
    <row r="926" spans="8:11">
      <c r="H926" s="22"/>
      <c r="J926" s="63"/>
      <c r="K926" s="22">
        <f>Table4[[#This Row],[Qté]]*Table4[[#This Row],[Prix]]</f>
        <v>0</v>
      </c>
    </row>
    <row r="927" spans="8:11">
      <c r="H927" s="22"/>
      <c r="J927" s="63"/>
      <c r="K927" s="22">
        <f>Table4[[#This Row],[Qté]]*Table4[[#This Row],[Prix]]</f>
        <v>0</v>
      </c>
    </row>
    <row r="928" spans="8:11">
      <c r="H928" s="22"/>
      <c r="J928" s="63"/>
      <c r="K928" s="22">
        <f>Table4[[#This Row],[Qté]]*Table4[[#This Row],[Prix]]</f>
        <v>0</v>
      </c>
    </row>
    <row r="929" spans="8:11">
      <c r="H929" s="22"/>
      <c r="J929" s="63"/>
      <c r="K929" s="22">
        <f>Table4[[#This Row],[Qté]]*Table4[[#This Row],[Prix]]</f>
        <v>0</v>
      </c>
    </row>
    <row r="930" spans="8:11">
      <c r="H930" s="22"/>
      <c r="J930" s="63"/>
      <c r="K930" s="22">
        <f>Table4[[#This Row],[Qté]]*Table4[[#This Row],[Prix]]</f>
        <v>0</v>
      </c>
    </row>
    <row r="931" spans="8:11">
      <c r="H931" s="22"/>
      <c r="J931" s="63"/>
      <c r="K931" s="22">
        <f>Table4[[#This Row],[Qté]]*Table4[[#This Row],[Prix]]</f>
        <v>0</v>
      </c>
    </row>
    <row r="932" spans="8:11">
      <c r="H932" s="22"/>
      <c r="J932" s="63"/>
      <c r="K932" s="22">
        <f>Table4[[#This Row],[Qté]]*Table4[[#This Row],[Prix]]</f>
        <v>0</v>
      </c>
    </row>
    <row r="933" spans="8:11">
      <c r="H933" s="22"/>
      <c r="J933" s="63"/>
      <c r="K933" s="22">
        <f>Table4[[#This Row],[Qté]]*Table4[[#This Row],[Prix]]</f>
        <v>0</v>
      </c>
    </row>
    <row r="934" spans="8:11">
      <c r="H934" s="22"/>
      <c r="J934" s="63"/>
      <c r="K934" s="22">
        <f>Table4[[#This Row],[Qté]]*Table4[[#This Row],[Prix]]</f>
        <v>0</v>
      </c>
    </row>
    <row r="935" spans="8:11">
      <c r="H935" s="22"/>
      <c r="J935" s="63"/>
      <c r="K935" s="22">
        <f>Table4[[#This Row],[Qté]]*Table4[[#This Row],[Prix]]</f>
        <v>0</v>
      </c>
    </row>
    <row r="936" spans="8:11">
      <c r="H936" s="22"/>
      <c r="J936" s="63"/>
      <c r="K936" s="22">
        <f>Table4[[#This Row],[Qté]]*Table4[[#This Row],[Prix]]</f>
        <v>0</v>
      </c>
    </row>
    <row r="937" spans="8:11">
      <c r="H937" s="22"/>
      <c r="J937" s="63"/>
      <c r="K937" s="22">
        <f>Table4[[#This Row],[Qté]]*Table4[[#This Row],[Prix]]</f>
        <v>0</v>
      </c>
    </row>
    <row r="938" spans="8:11">
      <c r="H938" s="22"/>
      <c r="J938" s="63"/>
      <c r="K938" s="22">
        <f>Table4[[#This Row],[Qté]]*Table4[[#This Row],[Prix]]</f>
        <v>0</v>
      </c>
    </row>
    <row r="939" spans="8:11">
      <c r="H939" s="22"/>
      <c r="J939" s="63"/>
      <c r="K939" s="22">
        <f>Table4[[#This Row],[Qté]]*Table4[[#This Row],[Prix]]</f>
        <v>0</v>
      </c>
    </row>
    <row r="940" spans="8:11">
      <c r="H940" s="22"/>
      <c r="J940" s="63"/>
      <c r="K940" s="22">
        <f>Table4[[#This Row],[Qté]]*Table4[[#This Row],[Prix]]</f>
        <v>0</v>
      </c>
    </row>
    <row r="941" spans="8:11">
      <c r="H941" s="22"/>
      <c r="J941" s="63"/>
      <c r="K941" s="22">
        <f>Table4[[#This Row],[Qté]]*Table4[[#This Row],[Prix]]</f>
        <v>0</v>
      </c>
    </row>
    <row r="942" spans="8:11">
      <c r="H942" s="22"/>
      <c r="J942" s="63"/>
      <c r="K942" s="22">
        <f>Table4[[#This Row],[Qté]]*Table4[[#This Row],[Prix]]</f>
        <v>0</v>
      </c>
    </row>
    <row r="943" spans="8:11">
      <c r="H943" s="22"/>
      <c r="J943" s="63"/>
      <c r="K943" s="22">
        <f>Table4[[#This Row],[Qté]]*Table4[[#This Row],[Prix]]</f>
        <v>0</v>
      </c>
    </row>
    <row r="944" spans="8:11">
      <c r="H944" s="22"/>
      <c r="J944" s="63"/>
      <c r="K944" s="22">
        <f>Table4[[#This Row],[Qté]]*Table4[[#This Row],[Prix]]</f>
        <v>0</v>
      </c>
    </row>
    <row r="945" spans="8:11">
      <c r="H945" s="22"/>
      <c r="J945" s="63"/>
      <c r="K945" s="22">
        <f>Table4[[#This Row],[Qté]]*Table4[[#This Row],[Prix]]</f>
        <v>0</v>
      </c>
    </row>
    <row r="946" spans="8:11">
      <c r="H946" s="22"/>
      <c r="J946" s="63"/>
      <c r="K946" s="22">
        <f>Table4[[#This Row],[Qté]]*Table4[[#This Row],[Prix]]</f>
        <v>0</v>
      </c>
    </row>
    <row r="947" spans="8:11">
      <c r="H947" s="22"/>
      <c r="J947" s="63"/>
      <c r="K947" s="22">
        <f>Table4[[#This Row],[Qté]]*Table4[[#This Row],[Prix]]</f>
        <v>0</v>
      </c>
    </row>
    <row r="948" spans="8:11">
      <c r="H948" s="22"/>
      <c r="J948" s="63"/>
      <c r="K948" s="22">
        <f>Table4[[#This Row],[Qté]]*Table4[[#This Row],[Prix]]</f>
        <v>0</v>
      </c>
    </row>
    <row r="949" spans="8:11">
      <c r="H949" s="22"/>
      <c r="J949" s="63"/>
      <c r="K949" s="22">
        <f>Table4[[#This Row],[Qté]]*Table4[[#This Row],[Prix]]</f>
        <v>0</v>
      </c>
    </row>
    <row r="950" spans="8:11">
      <c r="H950" s="22"/>
      <c r="J950" s="63"/>
      <c r="K950" s="22">
        <f>Table4[[#This Row],[Qté]]*Table4[[#This Row],[Prix]]</f>
        <v>0</v>
      </c>
    </row>
    <row r="951" spans="8:11">
      <c r="H951" s="22"/>
      <c r="J951" s="63"/>
      <c r="K951" s="22">
        <f>Table4[[#This Row],[Qté]]*Table4[[#This Row],[Prix]]</f>
        <v>0</v>
      </c>
    </row>
    <row r="952" spans="8:11">
      <c r="H952" s="22"/>
      <c r="J952" s="63"/>
      <c r="K952" s="22">
        <f>Table4[[#This Row],[Qté]]*Table4[[#This Row],[Prix]]</f>
        <v>0</v>
      </c>
    </row>
    <row r="953" spans="8:11">
      <c r="H953" s="22"/>
      <c r="J953" s="63"/>
      <c r="K953" s="22">
        <f>Table4[[#This Row],[Qté]]*Table4[[#This Row],[Prix]]</f>
        <v>0</v>
      </c>
    </row>
    <row r="954" spans="8:11">
      <c r="H954" s="22"/>
      <c r="J954" s="63"/>
      <c r="K954" s="22">
        <f>Table4[[#This Row],[Qté]]*Table4[[#This Row],[Prix]]</f>
        <v>0</v>
      </c>
    </row>
    <row r="955" spans="8:11">
      <c r="H955" s="22"/>
      <c r="J955" s="63"/>
      <c r="K955" s="22">
        <f>Table4[[#This Row],[Qté]]*Table4[[#This Row],[Prix]]</f>
        <v>0</v>
      </c>
    </row>
    <row r="956" spans="8:11">
      <c r="H956" s="22"/>
      <c r="J956" s="63"/>
      <c r="K956" s="22">
        <f>Table4[[#This Row],[Qté]]*Table4[[#This Row],[Prix]]</f>
        <v>0</v>
      </c>
    </row>
    <row r="957" spans="8:11">
      <c r="H957" s="22"/>
      <c r="J957" s="63"/>
      <c r="K957" s="22">
        <f>Table4[[#This Row],[Qté]]*Table4[[#This Row],[Prix]]</f>
        <v>0</v>
      </c>
    </row>
    <row r="958" spans="8:11">
      <c r="H958" s="22"/>
      <c r="J958" s="63"/>
      <c r="K958" s="22">
        <f>Table4[[#This Row],[Qté]]*Table4[[#This Row],[Prix]]</f>
        <v>0</v>
      </c>
    </row>
    <row r="959" spans="8:11">
      <c r="H959" s="22"/>
      <c r="J959" s="63"/>
      <c r="K959" s="22">
        <f>Table4[[#This Row],[Qté]]*Table4[[#This Row],[Prix]]</f>
        <v>0</v>
      </c>
    </row>
    <row r="960" spans="8:11">
      <c r="H960" s="22"/>
      <c r="J960" s="63"/>
      <c r="K960" s="22">
        <f>Table4[[#This Row],[Qté]]*Table4[[#This Row],[Prix]]</f>
        <v>0</v>
      </c>
    </row>
    <row r="961" spans="8:11">
      <c r="H961" s="22"/>
      <c r="J961" s="63"/>
      <c r="K961" s="22">
        <f>Table4[[#This Row],[Qté]]*Table4[[#This Row],[Prix]]</f>
        <v>0</v>
      </c>
    </row>
    <row r="962" spans="8:11">
      <c r="H962" s="22"/>
      <c r="J962" s="63"/>
      <c r="K962" s="22">
        <f>Table4[[#This Row],[Qté]]*Table4[[#This Row],[Prix]]</f>
        <v>0</v>
      </c>
    </row>
    <row r="963" spans="8:11">
      <c r="H963" s="22"/>
      <c r="J963" s="63"/>
      <c r="K963" s="22">
        <f>Table4[[#This Row],[Qté]]*Table4[[#This Row],[Prix]]</f>
        <v>0</v>
      </c>
    </row>
    <row r="964" spans="8:11">
      <c r="H964" s="22"/>
      <c r="J964" s="63"/>
      <c r="K964" s="22">
        <f>Table4[[#This Row],[Qté]]*Table4[[#This Row],[Prix]]</f>
        <v>0</v>
      </c>
    </row>
    <row r="965" spans="8:11">
      <c r="H965" s="22"/>
      <c r="J965" s="63"/>
      <c r="K965" s="22">
        <f>Table4[[#This Row],[Qté]]*Table4[[#This Row],[Prix]]</f>
        <v>0</v>
      </c>
    </row>
    <row r="966" spans="8:11">
      <c r="H966" s="22"/>
      <c r="J966" s="63"/>
      <c r="K966" s="22">
        <f>Table4[[#This Row],[Qté]]*Table4[[#This Row],[Prix]]</f>
        <v>0</v>
      </c>
    </row>
    <row r="967" spans="8:11">
      <c r="H967" s="22"/>
      <c r="J967" s="63"/>
      <c r="K967" s="22">
        <f>Table4[[#This Row],[Qté]]*Table4[[#This Row],[Prix]]</f>
        <v>0</v>
      </c>
    </row>
    <row r="968" spans="8:11">
      <c r="H968" s="22"/>
      <c r="J968" s="63"/>
      <c r="K968" s="22">
        <f>Table4[[#This Row],[Qté]]*Table4[[#This Row],[Prix]]</f>
        <v>0</v>
      </c>
    </row>
    <row r="969" spans="8:11">
      <c r="H969" s="22"/>
      <c r="J969" s="63"/>
      <c r="K969" s="22">
        <f>Table4[[#This Row],[Qté]]*Table4[[#This Row],[Prix]]</f>
        <v>0</v>
      </c>
    </row>
    <row r="970" spans="8:11">
      <c r="H970" s="22"/>
      <c r="J970" s="63"/>
      <c r="K970" s="22">
        <f>Table4[[#This Row],[Qté]]*Table4[[#This Row],[Prix]]</f>
        <v>0</v>
      </c>
    </row>
    <row r="971" spans="8:11">
      <c r="H971" s="22"/>
      <c r="J971" s="63"/>
      <c r="K971" s="22">
        <f>Table4[[#This Row],[Qté]]*Table4[[#This Row],[Prix]]</f>
        <v>0</v>
      </c>
    </row>
    <row r="972" spans="8:11">
      <c r="H972" s="22"/>
      <c r="J972" s="63"/>
      <c r="K972" s="22">
        <f>Table4[[#This Row],[Qté]]*Table4[[#This Row],[Prix]]</f>
        <v>0</v>
      </c>
    </row>
    <row r="973" spans="8:11">
      <c r="H973" s="22"/>
      <c r="J973" s="63"/>
      <c r="K973" s="22">
        <f>Table4[[#This Row],[Qté]]*Table4[[#This Row],[Prix]]</f>
        <v>0</v>
      </c>
    </row>
    <row r="974" spans="8:11">
      <c r="H974" s="22"/>
      <c r="J974" s="63"/>
      <c r="K974" s="22">
        <f>Table4[[#This Row],[Qté]]*Table4[[#This Row],[Prix]]</f>
        <v>0</v>
      </c>
    </row>
    <row r="975" spans="8:11">
      <c r="H975" s="22"/>
      <c r="J975" s="63"/>
      <c r="K975" s="22">
        <f>Table4[[#This Row],[Qté]]*Table4[[#This Row],[Prix]]</f>
        <v>0</v>
      </c>
    </row>
    <row r="976" spans="8:11">
      <c r="H976" s="22"/>
      <c r="J976" s="63"/>
      <c r="K976" s="22">
        <f>Table4[[#This Row],[Qté]]*Table4[[#This Row],[Prix]]</f>
        <v>0</v>
      </c>
    </row>
    <row r="977" spans="8:11">
      <c r="H977" s="22"/>
      <c r="J977" s="63"/>
      <c r="K977" s="22">
        <f>Table4[[#This Row],[Qté]]*Table4[[#This Row],[Prix]]</f>
        <v>0</v>
      </c>
    </row>
    <row r="978" spans="8:11">
      <c r="H978" s="22"/>
      <c r="J978" s="63"/>
      <c r="K978" s="22">
        <f>Table4[[#This Row],[Qté]]*Table4[[#This Row],[Prix]]</f>
        <v>0</v>
      </c>
    </row>
    <row r="979" spans="8:11">
      <c r="H979" s="22"/>
      <c r="J979" s="63"/>
      <c r="K979" s="22">
        <f>Table4[[#This Row],[Qté]]*Table4[[#This Row],[Prix]]</f>
        <v>0</v>
      </c>
    </row>
    <row r="980" spans="8:11">
      <c r="H980" s="22"/>
      <c r="J980" s="63"/>
      <c r="K980" s="22">
        <f>Table4[[#This Row],[Qté]]*Table4[[#This Row],[Prix]]</f>
        <v>0</v>
      </c>
    </row>
    <row r="981" spans="8:11">
      <c r="H981" s="22"/>
      <c r="J981" s="63"/>
      <c r="K981" s="22">
        <f>Table4[[#This Row],[Qté]]*Table4[[#This Row],[Prix]]</f>
        <v>0</v>
      </c>
    </row>
    <row r="982" spans="8:11">
      <c r="H982" s="22"/>
      <c r="J982" s="63"/>
      <c r="K982" s="22">
        <f>Table4[[#This Row],[Qté]]*Table4[[#This Row],[Prix]]</f>
        <v>0</v>
      </c>
    </row>
    <row r="983" spans="8:11">
      <c r="H983" s="22"/>
      <c r="J983" s="63"/>
      <c r="K983" s="22">
        <f>Table4[[#This Row],[Qté]]*Table4[[#This Row],[Prix]]</f>
        <v>0</v>
      </c>
    </row>
    <row r="984" spans="8:11">
      <c r="H984" s="22"/>
      <c r="J984" s="63"/>
      <c r="K984" s="22">
        <f>Table4[[#This Row],[Qté]]*Table4[[#This Row],[Prix]]</f>
        <v>0</v>
      </c>
    </row>
    <row r="985" spans="8:11">
      <c r="H985" s="22"/>
      <c r="J985" s="63"/>
      <c r="K985" s="22">
        <f>Table4[[#This Row],[Qté]]*Table4[[#This Row],[Prix]]</f>
        <v>0</v>
      </c>
    </row>
    <row r="986" spans="8:11">
      <c r="H986" s="22"/>
      <c r="J986" s="63"/>
      <c r="K986" s="22">
        <f>Table4[[#This Row],[Qté]]*Table4[[#This Row],[Prix]]</f>
        <v>0</v>
      </c>
    </row>
    <row r="987" spans="8:11">
      <c r="H987" s="22"/>
      <c r="J987" s="63"/>
      <c r="K987" s="22">
        <f>Table4[[#This Row],[Qté]]*Table4[[#This Row],[Prix]]</f>
        <v>0</v>
      </c>
    </row>
    <row r="988" spans="8:11">
      <c r="H988" s="22"/>
      <c r="J988" s="63"/>
      <c r="K988" s="22">
        <f>Table4[[#This Row],[Qté]]*Table4[[#This Row],[Prix]]</f>
        <v>0</v>
      </c>
    </row>
    <row r="989" spans="8:11">
      <c r="H989" s="22"/>
      <c r="J989" s="63"/>
      <c r="K989" s="22">
        <f>Table4[[#This Row],[Qté]]*Table4[[#This Row],[Prix]]</f>
        <v>0</v>
      </c>
    </row>
    <row r="990" spans="8:11">
      <c r="H990" s="22"/>
      <c r="J990" s="63"/>
      <c r="K990" s="22">
        <f>Table4[[#This Row],[Qté]]*Table4[[#This Row],[Prix]]</f>
        <v>0</v>
      </c>
    </row>
    <row r="991" spans="8:11">
      <c r="H991" s="22"/>
      <c r="J991" s="63"/>
      <c r="K991" s="22">
        <f>Table4[[#This Row],[Qté]]*Table4[[#This Row],[Prix]]</f>
        <v>0</v>
      </c>
    </row>
    <row r="992" spans="8:11">
      <c r="H992" s="22"/>
      <c r="J992" s="63"/>
      <c r="K992" s="22">
        <f>Table4[[#This Row],[Qté]]*Table4[[#This Row],[Prix]]</f>
        <v>0</v>
      </c>
    </row>
    <row r="993" spans="1:11">
      <c r="H993" s="22"/>
      <c r="J993" s="63"/>
      <c r="K993" s="22">
        <f>Table4[[#This Row],[Qté]]*Table4[[#This Row],[Prix]]</f>
        <v>0</v>
      </c>
    </row>
    <row r="994" spans="1:11">
      <c r="H994" s="22"/>
      <c r="J994" s="63"/>
      <c r="K994" s="22">
        <f>Table4[[#This Row],[Qté]]*Table4[[#This Row],[Prix]]</f>
        <v>0</v>
      </c>
    </row>
    <row r="995" spans="1:11">
      <c r="H995" s="22"/>
      <c r="J995" s="63"/>
      <c r="K995" s="22">
        <f>Table4[[#This Row],[Qté]]*Table4[[#This Row],[Prix]]</f>
        <v>0</v>
      </c>
    </row>
    <row r="996" spans="1:11">
      <c r="H996" s="22"/>
      <c r="J996" s="63"/>
      <c r="K996" s="22">
        <f>Table4[[#This Row],[Qté]]*Table4[[#This Row],[Prix]]</f>
        <v>0</v>
      </c>
    </row>
    <row r="997" spans="1:11">
      <c r="H997" s="22"/>
      <c r="J997" s="63"/>
      <c r="K997" s="22">
        <f>Table4[[#This Row],[Qté]]*Table4[[#This Row],[Prix]]</f>
        <v>0</v>
      </c>
    </row>
    <row r="998" spans="1:11">
      <c r="H998" s="22"/>
      <c r="J998" s="63"/>
      <c r="K998" s="22">
        <f>Table4[[#This Row],[Qté]]*Table4[[#This Row],[Prix]]</f>
        <v>0</v>
      </c>
    </row>
    <row r="999" spans="1:11">
      <c r="H999" s="22"/>
      <c r="J999" s="63"/>
      <c r="K999" s="22">
        <f>Table4[[#This Row],[Qté]]*Table4[[#This Row],[Prix]]</f>
        <v>0</v>
      </c>
    </row>
    <row r="1000" spans="1:11">
      <c r="H1000" s="22"/>
      <c r="J1000" s="63"/>
      <c r="K1000" s="22">
        <f>Table4[[#This Row],[Qté]]*Table4[[#This Row],[Prix]]</f>
        <v>0</v>
      </c>
    </row>
    <row r="1001" spans="1:11">
      <c r="A1001" s="63" t="s">
        <v>335</v>
      </c>
      <c r="B1001" s="63"/>
      <c r="C1001" s="63"/>
      <c r="D1001" s="63"/>
      <c r="E1001" s="63"/>
      <c r="F1001" s="63"/>
      <c r="G1001" s="63"/>
      <c r="H1001" s="2"/>
      <c r="I1001" s="63"/>
      <c r="J1001" s="63">
        <f>SUBTOTAL(103,[Stock])</f>
        <v>0</v>
      </c>
      <c r="K1001" s="67">
        <f>SUBTOTAL(109,[Total])</f>
        <v>0</v>
      </c>
    </row>
  </sheetData>
  <dataValidations count="1">
    <dataValidation type="list" allowBlank="1" showInputMessage="1" showErrorMessage="1" sqref="J3:J1000">
      <formula1>Inventaire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4" tint="0.39997558519241921"/>
  </sheetPr>
  <dimension ref="A1:J1001"/>
  <sheetViews>
    <sheetView zoomScale="70" zoomScaleNormal="70" workbookViewId="0">
      <pane ySplit="2" topLeftCell="A3" activePane="bottomLeft" state="frozenSplit"/>
      <selection pane="bottomLeft" activeCell="A3" sqref="A3"/>
    </sheetView>
  </sheetViews>
  <sheetFormatPr baseColWidth="10" defaultColWidth="11.42578125" defaultRowHeight="15"/>
  <cols>
    <col min="1" max="1" width="23" customWidth="1"/>
    <col min="2" max="2" width="6.28515625" bestFit="1" customWidth="1"/>
    <col min="3" max="3" width="29.7109375" customWidth="1"/>
    <col min="4" max="4" width="18.140625" customWidth="1"/>
    <col min="8" max="8" width="6.5703125" bestFit="1" customWidth="1"/>
  </cols>
  <sheetData>
    <row r="1" spans="1:10">
      <c r="E1" s="67">
        <f>'4 Total'!E1</f>
        <v>0</v>
      </c>
      <c r="F1" s="22">
        <f>Table3[[#Totals],[Total]]</f>
        <v>0</v>
      </c>
      <c r="G1" s="67">
        <f>F1-E1</f>
        <v>0</v>
      </c>
      <c r="H1">
        <f>'4 Total'!D1</f>
        <v>0</v>
      </c>
      <c r="I1">
        <f>Table3[[#Totals],[Stock]]</f>
        <v>0</v>
      </c>
    </row>
    <row r="2" spans="1:10">
      <c r="A2" t="s">
        <v>319</v>
      </c>
      <c r="B2" t="s">
        <v>312</v>
      </c>
      <c r="C2" t="s">
        <v>355</v>
      </c>
      <c r="D2" t="s">
        <v>356</v>
      </c>
      <c r="E2" t="s">
        <v>315</v>
      </c>
      <c r="F2" t="s">
        <v>316</v>
      </c>
      <c r="G2" t="s">
        <v>317</v>
      </c>
      <c r="H2" t="s">
        <v>334</v>
      </c>
      <c r="I2" t="s">
        <v>349</v>
      </c>
      <c r="J2" t="s">
        <v>335</v>
      </c>
    </row>
    <row r="3" spans="1:10">
      <c r="A3" s="63"/>
      <c r="C3" s="63"/>
      <c r="F3" s="63"/>
      <c r="G3" s="22"/>
      <c r="I3" s="63"/>
      <c r="J3" s="22">
        <f>IF(Table3[[#This Row],[Stock]]="A acheter",Table3[[#This Row],[Prix]]*Table3[[#This Row],[Qté]],0)</f>
        <v>0</v>
      </c>
    </row>
    <row r="4" spans="1:10">
      <c r="A4" s="63"/>
      <c r="C4" s="63"/>
      <c r="F4" s="63"/>
      <c r="G4" s="22"/>
      <c r="I4" s="63"/>
      <c r="J4" s="22">
        <f>IF(Table3[[#This Row],[Stock]]="A acheter",Table3[[#This Row],[Prix]]*Table3[[#This Row],[Qté]],0)</f>
        <v>0</v>
      </c>
    </row>
    <row r="5" spans="1:10">
      <c r="A5" s="63"/>
      <c r="C5" s="63"/>
      <c r="F5" s="63"/>
      <c r="G5" s="22"/>
      <c r="I5" s="63"/>
      <c r="J5" s="22">
        <f>IF(Table3[[#This Row],[Stock]]="A acheter",Table3[[#This Row],[Prix]]*Table3[[#This Row],[Qté]],0)</f>
        <v>0</v>
      </c>
    </row>
    <row r="6" spans="1:10">
      <c r="A6" s="63"/>
      <c r="C6" s="63"/>
      <c r="F6" s="63"/>
      <c r="G6" s="22"/>
      <c r="I6" s="63"/>
      <c r="J6" s="22">
        <f>IF(Table3[[#This Row],[Stock]]="A acheter",Table3[[#This Row],[Prix]]*Table3[[#This Row],[Qté]],0)</f>
        <v>0</v>
      </c>
    </row>
    <row r="7" spans="1:10">
      <c r="A7" s="63"/>
      <c r="C7" s="63"/>
      <c r="F7" s="63"/>
      <c r="G7" s="22"/>
      <c r="I7" s="63"/>
      <c r="J7" s="22">
        <f>IF(Table3[[#This Row],[Stock]]="A acheter",Table3[[#This Row],[Prix]]*Table3[[#This Row],[Qté]],0)</f>
        <v>0</v>
      </c>
    </row>
    <row r="8" spans="1:10">
      <c r="A8" s="63"/>
      <c r="C8" s="63"/>
      <c r="F8" s="63"/>
      <c r="G8" s="22"/>
      <c r="I8" s="63"/>
      <c r="J8" s="22">
        <f>IF(Table3[[#This Row],[Stock]]="A acheter",Table3[[#This Row],[Prix]]*Table3[[#This Row],[Qté]],0)</f>
        <v>0</v>
      </c>
    </row>
    <row r="9" spans="1:10">
      <c r="A9" s="63"/>
      <c r="C9" s="63"/>
      <c r="F9" s="63"/>
      <c r="G9" s="22"/>
      <c r="I9" s="63"/>
      <c r="J9" s="22">
        <f>IF(Table3[[#This Row],[Stock]]="A acheter",Table3[[#This Row],[Prix]]*Table3[[#This Row],[Qté]],0)</f>
        <v>0</v>
      </c>
    </row>
    <row r="10" spans="1:10">
      <c r="A10" s="63"/>
      <c r="C10" s="63"/>
      <c r="F10" s="63"/>
      <c r="G10" s="22"/>
      <c r="I10" s="63"/>
      <c r="J10" s="22">
        <f>IF(Table3[[#This Row],[Stock]]="A acheter",Table3[[#This Row],[Prix]]*Table3[[#This Row],[Qté]],0)</f>
        <v>0</v>
      </c>
    </row>
    <row r="11" spans="1:10">
      <c r="A11" s="63"/>
      <c r="C11" s="63"/>
      <c r="F11" s="63"/>
      <c r="G11" s="22"/>
      <c r="I11" s="63"/>
      <c r="J11" s="22">
        <f>IF(Table3[[#This Row],[Stock]]="A acheter",Table3[[#This Row],[Prix]]*Table3[[#This Row],[Qté]],0)</f>
        <v>0</v>
      </c>
    </row>
    <row r="12" spans="1:10">
      <c r="A12" s="63"/>
      <c r="C12" s="63"/>
      <c r="F12" s="63"/>
      <c r="G12" s="22"/>
      <c r="I12" s="63"/>
      <c r="J12" s="22">
        <f>IF(Table3[[#This Row],[Stock]]="A acheter",Table3[[#This Row],[Prix]]*Table3[[#This Row],[Qté]],0)</f>
        <v>0</v>
      </c>
    </row>
    <row r="13" spans="1:10">
      <c r="A13" s="63"/>
      <c r="C13" s="63"/>
      <c r="F13" s="63"/>
      <c r="G13" s="22"/>
      <c r="I13" s="63"/>
      <c r="J13" s="22">
        <f>IF(Table3[[#This Row],[Stock]]="A acheter",Table3[[#This Row],[Prix]]*Table3[[#This Row],[Qté]],0)</f>
        <v>0</v>
      </c>
    </row>
    <row r="14" spans="1:10">
      <c r="A14" s="63"/>
      <c r="C14" s="63"/>
      <c r="F14" s="63"/>
      <c r="G14" s="22"/>
      <c r="I14" s="63"/>
      <c r="J14" s="22">
        <f>IF(Table3[[#This Row],[Stock]]="A acheter",Table3[[#This Row],[Prix]]*Table3[[#This Row],[Qté]],0)</f>
        <v>0</v>
      </c>
    </row>
    <row r="15" spans="1:10">
      <c r="A15" s="63"/>
      <c r="C15" s="63"/>
      <c r="F15" s="63"/>
      <c r="G15" s="22"/>
      <c r="I15" s="63"/>
      <c r="J15" s="22">
        <f>IF(Table3[[#This Row],[Stock]]="A acheter",Table3[[#This Row],[Prix]]*Table3[[#This Row],[Qté]],0)</f>
        <v>0</v>
      </c>
    </row>
    <row r="16" spans="1:10">
      <c r="A16" s="63"/>
      <c r="C16" s="63"/>
      <c r="F16" s="63"/>
      <c r="G16" s="22"/>
      <c r="I16" s="63"/>
      <c r="J16" s="22">
        <f>IF(Table3[[#This Row],[Stock]]="A acheter",Table3[[#This Row],[Prix]]*Table3[[#This Row],[Qté]],0)</f>
        <v>0</v>
      </c>
    </row>
    <row r="17" spans="1:10">
      <c r="A17" s="63"/>
      <c r="C17" s="63"/>
      <c r="F17" s="63"/>
      <c r="G17" s="22"/>
      <c r="I17" s="63"/>
      <c r="J17" s="22">
        <f>IF(Table3[[#This Row],[Stock]]="A acheter",Table3[[#This Row],[Prix]]*Table3[[#This Row],[Qté]],0)</f>
        <v>0</v>
      </c>
    </row>
    <row r="18" spans="1:10">
      <c r="A18" s="63"/>
      <c r="C18" s="63"/>
      <c r="F18" s="63"/>
      <c r="G18" s="22"/>
      <c r="I18" s="63"/>
      <c r="J18" s="22">
        <f>IF(Table3[[#This Row],[Stock]]="A acheter",Table3[[#This Row],[Prix]]*Table3[[#This Row],[Qté]],0)</f>
        <v>0</v>
      </c>
    </row>
    <row r="19" spans="1:10">
      <c r="A19" s="63"/>
      <c r="C19" s="63"/>
      <c r="F19" s="63"/>
      <c r="G19" s="22"/>
      <c r="I19" s="63"/>
      <c r="J19" s="22">
        <f>IF(Table3[[#This Row],[Stock]]="A acheter",Table3[[#This Row],[Prix]]*Table3[[#This Row],[Qté]],0)</f>
        <v>0</v>
      </c>
    </row>
    <row r="20" spans="1:10">
      <c r="A20" s="63"/>
      <c r="C20" s="63"/>
      <c r="F20" s="63"/>
      <c r="G20" s="22"/>
      <c r="I20" s="63"/>
      <c r="J20" s="22">
        <f>IF(Table3[[#This Row],[Stock]]="A acheter",Table3[[#This Row],[Prix]]*Table3[[#This Row],[Qté]],0)</f>
        <v>0</v>
      </c>
    </row>
    <row r="21" spans="1:10">
      <c r="A21" s="63"/>
      <c r="C21" s="63"/>
      <c r="F21" s="63"/>
      <c r="G21" s="22"/>
      <c r="I21" s="63"/>
      <c r="J21" s="22">
        <f>IF(Table3[[#This Row],[Stock]]="A acheter",Table3[[#This Row],[Prix]]*Table3[[#This Row],[Qté]],0)</f>
        <v>0</v>
      </c>
    </row>
    <row r="22" spans="1:10">
      <c r="A22" s="63"/>
      <c r="C22" s="63"/>
      <c r="F22" s="63"/>
      <c r="G22" s="22"/>
      <c r="I22" s="63"/>
      <c r="J22" s="22">
        <f>IF(Table3[[#This Row],[Stock]]="A acheter",Table3[[#This Row],[Prix]]*Table3[[#This Row],[Qté]],0)</f>
        <v>0</v>
      </c>
    </row>
    <row r="23" spans="1:10">
      <c r="A23" s="63"/>
      <c r="C23" s="63"/>
      <c r="F23" s="63"/>
      <c r="G23" s="22"/>
      <c r="I23" s="63"/>
      <c r="J23" s="22">
        <f>IF(Table3[[#This Row],[Stock]]="A acheter",Table3[[#This Row],[Prix]]*Table3[[#This Row],[Qté]],0)</f>
        <v>0</v>
      </c>
    </row>
    <row r="24" spans="1:10">
      <c r="A24" s="63"/>
      <c r="C24" s="63"/>
      <c r="F24" s="63"/>
      <c r="G24" s="22"/>
      <c r="I24" s="63"/>
      <c r="J24" s="22">
        <f>IF(Table3[[#This Row],[Stock]]="A acheter",Table3[[#This Row],[Prix]]*Table3[[#This Row],[Qté]],0)</f>
        <v>0</v>
      </c>
    </row>
    <row r="25" spans="1:10">
      <c r="A25" s="63"/>
      <c r="C25" s="63"/>
      <c r="F25" s="63"/>
      <c r="G25" s="22"/>
      <c r="I25" s="63"/>
      <c r="J25" s="22">
        <f>IF(Table3[[#This Row],[Stock]]="A acheter",Table3[[#This Row],[Prix]]*Table3[[#This Row],[Qté]],0)</f>
        <v>0</v>
      </c>
    </row>
    <row r="26" spans="1:10">
      <c r="A26" s="63"/>
      <c r="C26" s="63"/>
      <c r="G26" s="22"/>
      <c r="I26" s="63"/>
      <c r="J26" s="22">
        <f>IF(Table3[[#This Row],[Stock]]="A acheter",Table3[[#This Row],[Prix]]*Table3[[#This Row],[Qté]],0)</f>
        <v>0</v>
      </c>
    </row>
    <row r="27" spans="1:10">
      <c r="A27" s="63"/>
      <c r="C27" s="63"/>
      <c r="F27" s="63"/>
      <c r="G27" s="22"/>
      <c r="I27" s="63"/>
      <c r="J27" s="22">
        <f>IF(Table3[[#This Row],[Stock]]="A acheter",Table3[[#This Row],[Prix]]*Table3[[#This Row],[Qté]],0)</f>
        <v>0</v>
      </c>
    </row>
    <row r="28" spans="1:10">
      <c r="A28" s="63"/>
      <c r="C28" s="63"/>
      <c r="F28" s="63"/>
      <c r="G28" s="22"/>
      <c r="I28" s="63"/>
      <c r="J28" s="22">
        <f>IF(Table3[[#This Row],[Stock]]="A acheter",Table3[[#This Row],[Prix]]*Table3[[#This Row],[Qté]],0)</f>
        <v>0</v>
      </c>
    </row>
    <row r="29" spans="1:10">
      <c r="A29" s="63"/>
      <c r="C29" s="63"/>
      <c r="F29" s="63"/>
      <c r="G29" s="22"/>
      <c r="I29" s="63"/>
      <c r="J29" s="22">
        <f>IF(Table3[[#This Row],[Stock]]="A acheter",Table3[[#This Row],[Prix]]*Table3[[#This Row],[Qté]],0)</f>
        <v>0</v>
      </c>
    </row>
    <row r="30" spans="1:10">
      <c r="A30" s="63"/>
      <c r="C30" s="63"/>
      <c r="F30" s="63"/>
      <c r="G30" s="22"/>
      <c r="I30" s="63"/>
      <c r="J30" s="22">
        <f>IF(Table3[[#This Row],[Stock]]="A acheter",Table3[[#This Row],[Prix]]*Table3[[#This Row],[Qté]],0)</f>
        <v>0</v>
      </c>
    </row>
    <row r="31" spans="1:10">
      <c r="A31" s="63"/>
      <c r="C31" s="63"/>
      <c r="F31" s="63"/>
      <c r="G31" s="22"/>
      <c r="I31" s="63"/>
      <c r="J31" s="22">
        <f>IF(Table3[[#This Row],[Stock]]="A acheter",Table3[[#This Row],[Prix]]*Table3[[#This Row],[Qté]],0)</f>
        <v>0</v>
      </c>
    </row>
    <row r="32" spans="1:10">
      <c r="A32" s="63"/>
      <c r="C32" s="63"/>
      <c r="F32" s="63"/>
      <c r="G32" s="22"/>
      <c r="I32" s="63"/>
      <c r="J32" s="22">
        <f>IF(Table3[[#This Row],[Stock]]="A acheter",Table3[[#This Row],[Prix]]*Table3[[#This Row],[Qté]],0)</f>
        <v>0</v>
      </c>
    </row>
    <row r="33" spans="1:10">
      <c r="A33" s="63"/>
      <c r="C33" s="63"/>
      <c r="F33" s="63"/>
      <c r="G33" s="22"/>
      <c r="I33" s="63"/>
      <c r="J33" s="22">
        <f>IF(Table3[[#This Row],[Stock]]="A acheter",Table3[[#This Row],[Prix]]*Table3[[#This Row],[Qté]],0)</f>
        <v>0</v>
      </c>
    </row>
    <row r="34" spans="1:10">
      <c r="A34" s="63"/>
      <c r="C34" s="63"/>
      <c r="G34" s="22"/>
      <c r="I34" s="63"/>
      <c r="J34" s="22">
        <f>IF(Table3[[#This Row],[Stock]]="A acheter",Table3[[#This Row],[Prix]]*Table3[[#This Row],[Qté]],0)</f>
        <v>0</v>
      </c>
    </row>
    <row r="35" spans="1:10">
      <c r="A35" s="63"/>
      <c r="C35" s="63"/>
      <c r="F35" s="63"/>
      <c r="G35" s="22"/>
      <c r="I35" s="63"/>
      <c r="J35" s="22">
        <f>IF(Table3[[#This Row],[Stock]]="A acheter",Table3[[#This Row],[Prix]]*Table3[[#This Row],[Qté]],0)</f>
        <v>0</v>
      </c>
    </row>
    <row r="36" spans="1:10">
      <c r="A36" s="63"/>
      <c r="C36" s="63"/>
      <c r="F36" s="63"/>
      <c r="G36" s="22"/>
      <c r="I36" s="63"/>
      <c r="J36" s="22">
        <f>IF(Table3[[#This Row],[Stock]]="A acheter",Table3[[#This Row],[Prix]]*Table3[[#This Row],[Qté]],0)</f>
        <v>0</v>
      </c>
    </row>
    <row r="37" spans="1:10">
      <c r="A37" s="63"/>
      <c r="C37" s="63"/>
      <c r="F37" s="63"/>
      <c r="G37" s="22"/>
      <c r="I37" s="63"/>
      <c r="J37" s="22">
        <f>IF(Table3[[#This Row],[Stock]]="A acheter",Table3[[#This Row],[Prix]]*Table3[[#This Row],[Qté]],0)</f>
        <v>0</v>
      </c>
    </row>
    <row r="38" spans="1:10">
      <c r="A38" s="63"/>
      <c r="C38" s="63"/>
      <c r="F38" s="63"/>
      <c r="G38" s="22"/>
      <c r="I38" s="63"/>
      <c r="J38" s="22">
        <f>IF(Table3[[#This Row],[Stock]]="A acheter",Table3[[#This Row],[Prix]]*Table3[[#This Row],[Qté]],0)</f>
        <v>0</v>
      </c>
    </row>
    <row r="39" spans="1:10">
      <c r="A39" s="63"/>
      <c r="C39" s="63"/>
      <c r="F39" s="63"/>
      <c r="G39" s="22"/>
      <c r="I39" s="63"/>
      <c r="J39" s="22">
        <f>IF(Table3[[#This Row],[Stock]]="A acheter",Table3[[#This Row],[Prix]]*Table3[[#This Row],[Qté]],0)</f>
        <v>0</v>
      </c>
    </row>
    <row r="40" spans="1:10">
      <c r="A40" s="63"/>
      <c r="C40" s="63"/>
      <c r="F40" s="63"/>
      <c r="G40" s="22"/>
      <c r="I40" s="63"/>
      <c r="J40" s="22">
        <f>IF(Table3[[#This Row],[Stock]]="A acheter",Table3[[#This Row],[Prix]]*Table3[[#This Row],[Qté]],0)</f>
        <v>0</v>
      </c>
    </row>
    <row r="41" spans="1:10">
      <c r="A41" s="63"/>
      <c r="C41" s="63"/>
      <c r="F41" s="63"/>
      <c r="G41" s="22"/>
      <c r="I41" s="63"/>
      <c r="J41" s="22">
        <f>IF(Table3[[#This Row],[Stock]]="A acheter",Table3[[#This Row],[Prix]]*Table3[[#This Row],[Qté]],0)</f>
        <v>0</v>
      </c>
    </row>
    <row r="42" spans="1:10">
      <c r="A42" s="63"/>
      <c r="C42" s="63"/>
      <c r="F42" s="63"/>
      <c r="G42" s="22"/>
      <c r="I42" s="63"/>
      <c r="J42" s="22">
        <f>IF(Table3[[#This Row],[Stock]]="A acheter",Table3[[#This Row],[Prix]]*Table3[[#This Row],[Qté]],0)</f>
        <v>0</v>
      </c>
    </row>
    <row r="43" spans="1:10">
      <c r="A43" s="63"/>
      <c r="C43" s="63"/>
      <c r="F43" s="63"/>
      <c r="G43" s="22"/>
      <c r="I43" s="63"/>
      <c r="J43" s="22">
        <f>IF(Table3[[#This Row],[Stock]]="A acheter",Table3[[#This Row],[Prix]]*Table3[[#This Row],[Qté]],0)</f>
        <v>0</v>
      </c>
    </row>
    <row r="44" spans="1:10">
      <c r="A44" s="63"/>
      <c r="C44" s="63"/>
      <c r="G44" s="22"/>
      <c r="I44" s="63"/>
      <c r="J44" s="22">
        <f>IF(Table3[[#This Row],[Stock]]="A acheter",Table3[[#This Row],[Prix]]*Table3[[#This Row],[Qté]],0)</f>
        <v>0</v>
      </c>
    </row>
    <row r="45" spans="1:10">
      <c r="A45" s="63"/>
      <c r="C45" s="63"/>
      <c r="F45" s="63"/>
      <c r="G45" s="22"/>
      <c r="I45" s="63"/>
      <c r="J45" s="22">
        <f>IF(Table3[[#This Row],[Stock]]="A acheter",Table3[[#This Row],[Prix]]*Table3[[#This Row],[Qté]],0)</f>
        <v>0</v>
      </c>
    </row>
    <row r="46" spans="1:10">
      <c r="A46" s="63"/>
      <c r="C46" s="63"/>
      <c r="F46" s="63"/>
      <c r="G46" s="22"/>
      <c r="I46" s="63"/>
      <c r="J46" s="22">
        <f>IF(Table3[[#This Row],[Stock]]="A acheter",Table3[[#This Row],[Prix]]*Table3[[#This Row],[Qté]],0)</f>
        <v>0</v>
      </c>
    </row>
    <row r="47" spans="1:10">
      <c r="A47" s="63"/>
      <c r="C47" s="63"/>
      <c r="F47" s="63"/>
      <c r="G47" s="22"/>
      <c r="I47" s="63"/>
      <c r="J47" s="22">
        <f>IF(Table3[[#This Row],[Stock]]="A acheter",Table3[[#This Row],[Prix]]*Table3[[#This Row],[Qté]],0)</f>
        <v>0</v>
      </c>
    </row>
    <row r="48" spans="1:10">
      <c r="A48" s="63"/>
      <c r="C48" s="63"/>
      <c r="F48" s="63"/>
      <c r="G48" s="22"/>
      <c r="I48" s="63"/>
      <c r="J48" s="22">
        <f>IF(Table3[[#This Row],[Stock]]="A acheter",Table3[[#This Row],[Prix]]*Table3[[#This Row],[Qté]],0)</f>
        <v>0</v>
      </c>
    </row>
    <row r="49" spans="1:10">
      <c r="A49" s="63"/>
      <c r="C49" s="63"/>
      <c r="F49" s="63"/>
      <c r="G49" s="22"/>
      <c r="I49" s="63"/>
      <c r="J49" s="22">
        <f>IF(Table3[[#This Row],[Stock]]="A acheter",Table3[[#This Row],[Prix]]*Table3[[#This Row],[Qté]],0)</f>
        <v>0</v>
      </c>
    </row>
    <row r="50" spans="1:10">
      <c r="A50" s="63"/>
      <c r="C50" s="63"/>
      <c r="G50" s="22"/>
      <c r="I50" s="63"/>
      <c r="J50" s="22">
        <f>IF(Table3[[#This Row],[Stock]]="A acheter",Table3[[#This Row],[Prix]]*Table3[[#This Row],[Qté]],0)</f>
        <v>0</v>
      </c>
    </row>
    <row r="51" spans="1:10">
      <c r="A51" s="63"/>
      <c r="C51" s="63"/>
      <c r="F51" s="63"/>
      <c r="G51" s="22"/>
      <c r="I51" s="63"/>
      <c r="J51" s="22">
        <f>IF(Table3[[#This Row],[Stock]]="A acheter",Table3[[#This Row],[Prix]]*Table3[[#This Row],[Qté]],0)</f>
        <v>0</v>
      </c>
    </row>
    <row r="52" spans="1:10">
      <c r="A52" s="63"/>
      <c r="C52" s="63"/>
      <c r="F52" s="63"/>
      <c r="G52" s="22"/>
      <c r="I52" s="63"/>
      <c r="J52" s="22">
        <f>IF(Table3[[#This Row],[Stock]]="A acheter",Table3[[#This Row],[Prix]]*Table3[[#This Row],[Qté]],0)</f>
        <v>0</v>
      </c>
    </row>
    <row r="53" spans="1:10">
      <c r="A53" s="63"/>
      <c r="C53" s="63"/>
      <c r="F53" s="63"/>
      <c r="G53" s="22"/>
      <c r="I53" s="63"/>
      <c r="J53" s="22">
        <f>IF(Table3[[#This Row],[Stock]]="A acheter",Table3[[#This Row],[Prix]]*Table3[[#This Row],[Qté]],0)</f>
        <v>0</v>
      </c>
    </row>
    <row r="54" spans="1:10">
      <c r="A54" s="63"/>
      <c r="C54" s="63"/>
      <c r="F54" s="63"/>
      <c r="G54" s="22"/>
      <c r="I54" s="63"/>
      <c r="J54" s="22">
        <f>IF(Table3[[#This Row],[Stock]]="A acheter",Table3[[#This Row],[Prix]]*Table3[[#This Row],[Qté]],0)</f>
        <v>0</v>
      </c>
    </row>
    <row r="55" spans="1:10">
      <c r="A55" s="63"/>
      <c r="C55" s="63"/>
      <c r="G55" s="22"/>
      <c r="I55" s="63"/>
      <c r="J55" s="22">
        <f>IF(Table3[[#This Row],[Stock]]="A acheter",Table3[[#This Row],[Prix]]*Table3[[#This Row],[Qté]],0)</f>
        <v>0</v>
      </c>
    </row>
    <row r="56" spans="1:10">
      <c r="A56" s="63"/>
      <c r="C56" s="63"/>
      <c r="G56" s="22"/>
      <c r="I56" s="63"/>
      <c r="J56" s="22">
        <f>IF(Table3[[#This Row],[Stock]]="A acheter",Table3[[#This Row],[Prix]]*Table3[[#This Row],[Qté]],0)</f>
        <v>0</v>
      </c>
    </row>
    <row r="57" spans="1:10">
      <c r="A57" s="63"/>
      <c r="C57" s="63"/>
      <c r="G57" s="22"/>
      <c r="I57" s="63"/>
      <c r="J57" s="22">
        <f>IF(Table3[[#This Row],[Stock]]="A acheter",Table3[[#This Row],[Prix]]*Table3[[#This Row],[Qté]],0)</f>
        <v>0</v>
      </c>
    </row>
    <row r="58" spans="1:10">
      <c r="A58" s="63"/>
      <c r="C58" s="63"/>
      <c r="G58" s="22"/>
      <c r="I58" s="63"/>
      <c r="J58" s="22">
        <f>IF(Table3[[#This Row],[Stock]]="A acheter",Table3[[#This Row],[Prix]]*Table3[[#This Row],[Qté]],0)</f>
        <v>0</v>
      </c>
    </row>
    <row r="59" spans="1:10">
      <c r="A59" s="63"/>
      <c r="C59" s="63"/>
      <c r="F59" s="63"/>
      <c r="G59" s="22"/>
      <c r="I59" s="63"/>
      <c r="J59" s="22">
        <f>IF(Table3[[#This Row],[Stock]]="A acheter",Table3[[#This Row],[Prix]]*Table3[[#This Row],[Qté]],0)</f>
        <v>0</v>
      </c>
    </row>
    <row r="60" spans="1:10">
      <c r="A60" s="63"/>
      <c r="C60" s="63"/>
      <c r="F60" s="63"/>
      <c r="G60" s="22"/>
      <c r="I60" s="63"/>
      <c r="J60" s="22">
        <f>IF(Table3[[#This Row],[Stock]]="A acheter",Table3[[#This Row],[Prix]]*Table3[[#This Row],[Qté]],0)</f>
        <v>0</v>
      </c>
    </row>
    <row r="61" spans="1:10">
      <c r="A61" s="63"/>
      <c r="C61" s="63"/>
      <c r="F61" s="63"/>
      <c r="G61" s="22"/>
      <c r="I61" s="63"/>
      <c r="J61" s="22">
        <f>IF(Table3[[#This Row],[Stock]]="A acheter",Table3[[#This Row],[Prix]]*Table3[[#This Row],[Qté]],0)</f>
        <v>0</v>
      </c>
    </row>
    <row r="62" spans="1:10">
      <c r="A62" s="63"/>
      <c r="C62" s="63"/>
      <c r="F62" s="63"/>
      <c r="G62" s="22"/>
      <c r="I62" s="63"/>
      <c r="J62" s="22">
        <f>IF(Table3[[#This Row],[Stock]]="A acheter",Table3[[#This Row],[Prix]]*Table3[[#This Row],[Qté]],0)</f>
        <v>0</v>
      </c>
    </row>
    <row r="63" spans="1:10">
      <c r="A63" s="63"/>
      <c r="C63" s="63"/>
      <c r="G63" s="22"/>
      <c r="I63" s="63"/>
      <c r="J63" s="22">
        <f>IF(Table3[[#This Row],[Stock]]="A acheter",Table3[[#This Row],[Prix]]*Table3[[#This Row],[Qté]],0)</f>
        <v>0</v>
      </c>
    </row>
    <row r="64" spans="1:10">
      <c r="A64" s="63"/>
      <c r="C64" s="63"/>
      <c r="F64" s="63"/>
      <c r="G64" s="22"/>
      <c r="I64" s="63"/>
      <c r="J64" s="22">
        <f>IF(Table3[[#This Row],[Stock]]="A acheter",Table3[[#This Row],[Prix]]*Table3[[#This Row],[Qté]],0)</f>
        <v>0</v>
      </c>
    </row>
    <row r="65" spans="1:10">
      <c r="A65" s="63"/>
      <c r="C65" s="63"/>
      <c r="G65" s="22"/>
      <c r="I65" s="63"/>
      <c r="J65" s="22">
        <f>IF(Table3[[#This Row],[Stock]]="A acheter",Table3[[#This Row],[Prix]]*Table3[[#This Row],[Qté]],0)</f>
        <v>0</v>
      </c>
    </row>
    <row r="66" spans="1:10">
      <c r="A66" s="63"/>
      <c r="C66" s="63"/>
      <c r="F66" s="63"/>
      <c r="G66" s="22"/>
      <c r="I66" s="63"/>
      <c r="J66" s="22">
        <f>IF(Table3[[#This Row],[Stock]]="A acheter",Table3[[#This Row],[Prix]]*Table3[[#This Row],[Qté]],0)</f>
        <v>0</v>
      </c>
    </row>
    <row r="67" spans="1:10">
      <c r="A67" s="63"/>
      <c r="C67" s="63"/>
      <c r="F67" s="63"/>
      <c r="G67" s="22"/>
      <c r="I67" s="63"/>
      <c r="J67" s="22">
        <f>IF(Table3[[#This Row],[Stock]]="A acheter",Table3[[#This Row],[Prix]]*Table3[[#This Row],[Qté]],0)</f>
        <v>0</v>
      </c>
    </row>
    <row r="68" spans="1:10">
      <c r="A68" s="63"/>
      <c r="C68" s="63"/>
      <c r="G68" s="22"/>
      <c r="I68" s="63"/>
      <c r="J68" s="22">
        <f>IF(Table3[[#This Row],[Stock]]="A acheter",Table3[[#This Row],[Prix]]*Table3[[#This Row],[Qté]],0)</f>
        <v>0</v>
      </c>
    </row>
    <row r="69" spans="1:10">
      <c r="A69" s="63"/>
      <c r="C69" s="63"/>
      <c r="G69" s="22"/>
      <c r="I69" s="63"/>
      <c r="J69" s="22">
        <f>IF(Table3[[#This Row],[Stock]]="A acheter",Table3[[#This Row],[Prix]]*Table3[[#This Row],[Qté]],0)</f>
        <v>0</v>
      </c>
    </row>
    <row r="70" spans="1:10">
      <c r="A70" s="63"/>
      <c r="C70" s="63"/>
      <c r="F70" s="63"/>
      <c r="G70" s="22"/>
      <c r="I70" s="63"/>
      <c r="J70" s="22">
        <f>IF(Table3[[#This Row],[Stock]]="A acheter",Table3[[#This Row],[Prix]]*Table3[[#This Row],[Qté]],0)</f>
        <v>0</v>
      </c>
    </row>
    <row r="71" spans="1:10">
      <c r="A71" s="63"/>
      <c r="C71" s="63"/>
      <c r="F71" s="63"/>
      <c r="G71" s="22"/>
      <c r="I71" s="63"/>
      <c r="J71" s="22">
        <f>IF(Table3[[#This Row],[Stock]]="A acheter",Table3[[#This Row],[Prix]]*Table3[[#This Row],[Qté]],0)</f>
        <v>0</v>
      </c>
    </row>
    <row r="72" spans="1:10">
      <c r="A72" s="63"/>
      <c r="C72" s="63"/>
      <c r="F72" s="63"/>
      <c r="G72" s="22"/>
      <c r="I72" s="63"/>
      <c r="J72" s="22">
        <f>IF(Table3[[#This Row],[Stock]]="A acheter",Table3[[#This Row],[Prix]]*Table3[[#This Row],[Qté]],0)</f>
        <v>0</v>
      </c>
    </row>
    <row r="73" spans="1:10">
      <c r="G73" s="22"/>
      <c r="J73" s="22">
        <f>IF(Table3[[#This Row],[Stock]]="A acheter",Table3[[#This Row],[Prix]]*Table3[[#This Row],[Qté]],0)</f>
        <v>0</v>
      </c>
    </row>
    <row r="74" spans="1:10">
      <c r="G74" s="22"/>
      <c r="J74" s="22">
        <f>IF(Table3[[#This Row],[Stock]]="A acheter",Table3[[#This Row],[Prix]]*Table3[[#This Row],[Qté]],0)</f>
        <v>0</v>
      </c>
    </row>
    <row r="75" spans="1:10">
      <c r="G75" s="22"/>
      <c r="J75" s="22">
        <f>IF(Table3[[#This Row],[Stock]]="A acheter",Table3[[#This Row],[Prix]]*Table3[[#This Row],[Qté]],0)</f>
        <v>0</v>
      </c>
    </row>
    <row r="76" spans="1:10">
      <c r="G76" s="22"/>
      <c r="J76" s="22">
        <f>IF(Table3[[#This Row],[Stock]]="A acheter",Table3[[#This Row],[Prix]]*Table3[[#This Row],[Qté]],0)</f>
        <v>0</v>
      </c>
    </row>
    <row r="77" spans="1:10">
      <c r="G77" s="22"/>
      <c r="J77" s="22">
        <f>IF(Table3[[#This Row],[Stock]]="A acheter",Table3[[#This Row],[Prix]]*Table3[[#This Row],[Qté]],0)</f>
        <v>0</v>
      </c>
    </row>
    <row r="78" spans="1:10">
      <c r="G78" s="22"/>
      <c r="J78" s="22">
        <f>IF(Table3[[#This Row],[Stock]]="A acheter",Table3[[#This Row],[Prix]]*Table3[[#This Row],[Qté]],0)</f>
        <v>0</v>
      </c>
    </row>
    <row r="79" spans="1:10">
      <c r="G79" s="22"/>
      <c r="J79" s="22">
        <f>IF(Table3[[#This Row],[Stock]]="A acheter",Table3[[#This Row],[Prix]]*Table3[[#This Row],[Qté]],0)</f>
        <v>0</v>
      </c>
    </row>
    <row r="80" spans="1:10">
      <c r="G80" s="22"/>
      <c r="J80" s="22">
        <f>IF(Table3[[#This Row],[Stock]]="A acheter",Table3[[#This Row],[Prix]]*Table3[[#This Row],[Qté]],0)</f>
        <v>0</v>
      </c>
    </row>
    <row r="81" spans="7:10">
      <c r="G81" s="22"/>
      <c r="J81" s="22">
        <f>IF(Table3[[#This Row],[Stock]]="A acheter",Table3[[#This Row],[Prix]]*Table3[[#This Row],[Qté]],0)</f>
        <v>0</v>
      </c>
    </row>
    <row r="82" spans="7:10">
      <c r="G82" s="22"/>
      <c r="J82" s="22">
        <f>IF(Table3[[#This Row],[Stock]]="A acheter",Table3[[#This Row],[Prix]]*Table3[[#This Row],[Qté]],0)</f>
        <v>0</v>
      </c>
    </row>
    <row r="83" spans="7:10">
      <c r="G83" s="22"/>
      <c r="J83" s="22">
        <f>IF(Table3[[#This Row],[Stock]]="A acheter",Table3[[#This Row],[Prix]]*Table3[[#This Row],[Qté]],0)</f>
        <v>0</v>
      </c>
    </row>
    <row r="84" spans="7:10">
      <c r="G84" s="22"/>
      <c r="J84" s="22">
        <f>IF(Table3[[#This Row],[Stock]]="A acheter",Table3[[#This Row],[Prix]]*Table3[[#This Row],[Qté]],0)</f>
        <v>0</v>
      </c>
    </row>
    <row r="85" spans="7:10">
      <c r="G85" s="22"/>
      <c r="J85" s="22">
        <f>IF(Table3[[#This Row],[Stock]]="A acheter",Table3[[#This Row],[Prix]]*Table3[[#This Row],[Qté]],0)</f>
        <v>0</v>
      </c>
    </row>
    <row r="86" spans="7:10">
      <c r="G86" s="22"/>
      <c r="J86" s="22">
        <f>IF(Table3[[#This Row],[Stock]]="A acheter",Table3[[#This Row],[Prix]]*Table3[[#This Row],[Qté]],0)</f>
        <v>0</v>
      </c>
    </row>
    <row r="87" spans="7:10">
      <c r="G87" s="22"/>
      <c r="J87" s="22">
        <f>IF(Table3[[#This Row],[Stock]]="A acheter",Table3[[#This Row],[Prix]]*Table3[[#This Row],[Qté]],0)</f>
        <v>0</v>
      </c>
    </row>
    <row r="88" spans="7:10">
      <c r="G88" s="22"/>
      <c r="J88" s="22">
        <f>IF(Table3[[#This Row],[Stock]]="A acheter",Table3[[#This Row],[Prix]]*Table3[[#This Row],[Qté]],0)</f>
        <v>0</v>
      </c>
    </row>
    <row r="89" spans="7:10">
      <c r="G89" s="22"/>
      <c r="J89" s="22">
        <f>IF(Table3[[#This Row],[Stock]]="A acheter",Table3[[#This Row],[Prix]]*Table3[[#This Row],[Qté]],0)</f>
        <v>0</v>
      </c>
    </row>
    <row r="90" spans="7:10">
      <c r="G90" s="22"/>
      <c r="J90" s="22">
        <f>IF(Table3[[#This Row],[Stock]]="A acheter",Table3[[#This Row],[Prix]]*Table3[[#This Row],[Qté]],0)</f>
        <v>0</v>
      </c>
    </row>
    <row r="91" spans="7:10">
      <c r="G91" s="22"/>
      <c r="J91" s="22">
        <f>IF(Table3[[#This Row],[Stock]]="A acheter",Table3[[#This Row],[Prix]]*Table3[[#This Row],[Qté]],0)</f>
        <v>0</v>
      </c>
    </row>
    <row r="92" spans="7:10">
      <c r="G92" s="22"/>
      <c r="J92" s="22">
        <f>IF(Table3[[#This Row],[Stock]]="A acheter",Table3[[#This Row],[Prix]]*Table3[[#This Row],[Qté]],0)</f>
        <v>0</v>
      </c>
    </row>
    <row r="93" spans="7:10">
      <c r="G93" s="22"/>
      <c r="J93" s="22">
        <f>IF(Table3[[#This Row],[Stock]]="A acheter",Table3[[#This Row],[Prix]]*Table3[[#This Row],[Qté]],0)</f>
        <v>0</v>
      </c>
    </row>
    <row r="94" spans="7:10">
      <c r="G94" s="22"/>
      <c r="J94" s="22">
        <f>IF(Table3[[#This Row],[Stock]]="A acheter",Table3[[#This Row],[Prix]]*Table3[[#This Row],[Qté]],0)</f>
        <v>0</v>
      </c>
    </row>
    <row r="95" spans="7:10">
      <c r="G95" s="22"/>
      <c r="J95" s="22">
        <f>IF(Table3[[#This Row],[Stock]]="A acheter",Table3[[#This Row],[Prix]]*Table3[[#This Row],[Qté]],0)</f>
        <v>0</v>
      </c>
    </row>
    <row r="96" spans="7:10">
      <c r="G96" s="22"/>
      <c r="J96" s="22">
        <f>IF(Table3[[#This Row],[Stock]]="A acheter",Table3[[#This Row],[Prix]]*Table3[[#This Row],[Qté]],0)</f>
        <v>0</v>
      </c>
    </row>
    <row r="97" spans="7:10">
      <c r="G97" s="22"/>
      <c r="J97" s="22">
        <f>IF(Table3[[#This Row],[Stock]]="A acheter",Table3[[#This Row],[Prix]]*Table3[[#This Row],[Qté]],0)</f>
        <v>0</v>
      </c>
    </row>
    <row r="98" spans="7:10">
      <c r="G98" s="22"/>
      <c r="J98" s="22">
        <f>IF(Table3[[#This Row],[Stock]]="A acheter",Table3[[#This Row],[Prix]]*Table3[[#This Row],[Qté]],0)</f>
        <v>0</v>
      </c>
    </row>
    <row r="99" spans="7:10">
      <c r="G99" s="22"/>
      <c r="J99" s="22">
        <f>IF(Table3[[#This Row],[Stock]]="A acheter",Table3[[#This Row],[Prix]]*Table3[[#This Row],[Qté]],0)</f>
        <v>0</v>
      </c>
    </row>
    <row r="100" spans="7:10">
      <c r="G100" s="22"/>
      <c r="J100" s="22">
        <f>IF(Table3[[#This Row],[Stock]]="A acheter",Table3[[#This Row],[Prix]]*Table3[[#This Row],[Qté]],0)</f>
        <v>0</v>
      </c>
    </row>
    <row r="101" spans="7:10">
      <c r="G101" s="22"/>
      <c r="J101" s="22">
        <f>IF(Table3[[#This Row],[Stock]]="A acheter",Table3[[#This Row],[Prix]]*Table3[[#This Row],[Qté]],0)</f>
        <v>0</v>
      </c>
    </row>
    <row r="102" spans="7:10">
      <c r="G102" s="22"/>
      <c r="J102" s="22">
        <f>IF(Table3[[#This Row],[Stock]]="A acheter",Table3[[#This Row],[Prix]]*Table3[[#This Row],[Qté]],0)</f>
        <v>0</v>
      </c>
    </row>
    <row r="103" spans="7:10">
      <c r="G103" s="22"/>
      <c r="J103" s="22">
        <f>IF(Table3[[#This Row],[Stock]]="A acheter",Table3[[#This Row],[Prix]]*Table3[[#This Row],[Qté]],0)</f>
        <v>0</v>
      </c>
    </row>
    <row r="104" spans="7:10">
      <c r="G104" s="22"/>
      <c r="J104" s="22">
        <f>IF(Table3[[#This Row],[Stock]]="A acheter",Table3[[#This Row],[Prix]]*Table3[[#This Row],[Qté]],0)</f>
        <v>0</v>
      </c>
    </row>
    <row r="105" spans="7:10">
      <c r="G105" s="22"/>
      <c r="J105" s="22">
        <f>IF(Table3[[#This Row],[Stock]]="A acheter",Table3[[#This Row],[Prix]]*Table3[[#This Row],[Qté]],0)</f>
        <v>0</v>
      </c>
    </row>
    <row r="106" spans="7:10">
      <c r="G106" s="22"/>
      <c r="J106" s="22">
        <f>IF(Table3[[#This Row],[Stock]]="A acheter",Table3[[#This Row],[Prix]]*Table3[[#This Row],[Qté]],0)</f>
        <v>0</v>
      </c>
    </row>
    <row r="107" spans="7:10">
      <c r="G107" s="22"/>
      <c r="J107" s="22">
        <f>IF(Table3[[#This Row],[Stock]]="A acheter",Table3[[#This Row],[Prix]]*Table3[[#This Row],[Qté]],0)</f>
        <v>0</v>
      </c>
    </row>
    <row r="108" spans="7:10">
      <c r="G108" s="22"/>
      <c r="J108" s="22">
        <f>IF(Table3[[#This Row],[Stock]]="A acheter",Table3[[#This Row],[Prix]]*Table3[[#This Row],[Qté]],0)</f>
        <v>0</v>
      </c>
    </row>
    <row r="109" spans="7:10">
      <c r="G109" s="22"/>
      <c r="J109" s="22">
        <f>IF(Table3[[#This Row],[Stock]]="A acheter",Table3[[#This Row],[Prix]]*Table3[[#This Row],[Qté]],0)</f>
        <v>0</v>
      </c>
    </row>
    <row r="110" spans="7:10">
      <c r="G110" s="22"/>
      <c r="J110" s="22">
        <f>IF(Table3[[#This Row],[Stock]]="A acheter",Table3[[#This Row],[Prix]]*Table3[[#This Row],[Qté]],0)</f>
        <v>0</v>
      </c>
    </row>
    <row r="111" spans="7:10">
      <c r="G111" s="22"/>
      <c r="J111" s="22">
        <f>IF(Table3[[#This Row],[Stock]]="A acheter",Table3[[#This Row],[Prix]]*Table3[[#This Row],[Qté]],0)</f>
        <v>0</v>
      </c>
    </row>
    <row r="112" spans="7:10">
      <c r="G112" s="22"/>
      <c r="J112" s="22">
        <f>IF(Table3[[#This Row],[Stock]]="A acheter",Table3[[#This Row],[Prix]]*Table3[[#This Row],[Qté]],0)</f>
        <v>0</v>
      </c>
    </row>
    <row r="113" spans="7:10">
      <c r="G113" s="22"/>
      <c r="J113" s="22">
        <f>IF(Table3[[#This Row],[Stock]]="A acheter",Table3[[#This Row],[Prix]]*Table3[[#This Row],[Qté]],0)</f>
        <v>0</v>
      </c>
    </row>
    <row r="114" spans="7:10">
      <c r="G114" s="22"/>
      <c r="J114" s="22">
        <f>IF(Table3[[#This Row],[Stock]]="A acheter",Table3[[#This Row],[Prix]]*Table3[[#This Row],[Qté]],0)</f>
        <v>0</v>
      </c>
    </row>
    <row r="115" spans="7:10">
      <c r="G115" s="22"/>
      <c r="J115" s="22">
        <f>IF(Table3[[#This Row],[Stock]]="A acheter",Table3[[#This Row],[Prix]]*Table3[[#This Row],[Qté]],0)</f>
        <v>0</v>
      </c>
    </row>
    <row r="116" spans="7:10">
      <c r="G116" s="22"/>
      <c r="J116" s="22">
        <f>IF(Table3[[#This Row],[Stock]]="A acheter",Table3[[#This Row],[Prix]]*Table3[[#This Row],[Qté]],0)</f>
        <v>0</v>
      </c>
    </row>
    <row r="117" spans="7:10">
      <c r="G117" s="22"/>
      <c r="J117" s="22">
        <f>IF(Table3[[#This Row],[Stock]]="A acheter",Table3[[#This Row],[Prix]]*Table3[[#This Row],[Qté]],0)</f>
        <v>0</v>
      </c>
    </row>
    <row r="118" spans="7:10">
      <c r="G118" s="22"/>
      <c r="J118" s="22">
        <f>IF(Table3[[#This Row],[Stock]]="A acheter",Table3[[#This Row],[Prix]]*Table3[[#This Row],[Qté]],0)</f>
        <v>0</v>
      </c>
    </row>
    <row r="119" spans="7:10">
      <c r="G119" s="22"/>
      <c r="J119" s="22">
        <f>IF(Table3[[#This Row],[Stock]]="A acheter",Table3[[#This Row],[Prix]]*Table3[[#This Row],[Qté]],0)</f>
        <v>0</v>
      </c>
    </row>
    <row r="120" spans="7:10">
      <c r="G120" s="22"/>
      <c r="J120" s="22">
        <f>IF(Table3[[#This Row],[Stock]]="A acheter",Table3[[#This Row],[Prix]]*Table3[[#This Row],[Qté]],0)</f>
        <v>0</v>
      </c>
    </row>
    <row r="121" spans="7:10">
      <c r="G121" s="22"/>
      <c r="J121" s="22">
        <f>IF(Table3[[#This Row],[Stock]]="A acheter",Table3[[#This Row],[Prix]]*Table3[[#This Row],[Qté]],0)</f>
        <v>0</v>
      </c>
    </row>
    <row r="122" spans="7:10">
      <c r="G122" s="22"/>
      <c r="J122" s="22">
        <f>IF(Table3[[#This Row],[Stock]]="A acheter",Table3[[#This Row],[Prix]]*Table3[[#This Row],[Qté]],0)</f>
        <v>0</v>
      </c>
    </row>
    <row r="123" spans="7:10">
      <c r="G123" s="22"/>
      <c r="J123" s="22">
        <f>IF(Table3[[#This Row],[Stock]]="A acheter",Table3[[#This Row],[Prix]]*Table3[[#This Row],[Qté]],0)</f>
        <v>0</v>
      </c>
    </row>
    <row r="124" spans="7:10">
      <c r="G124" s="22"/>
      <c r="J124" s="22">
        <f>IF(Table3[[#This Row],[Stock]]="A acheter",Table3[[#This Row],[Prix]]*Table3[[#This Row],[Qté]],0)</f>
        <v>0</v>
      </c>
    </row>
    <row r="125" spans="7:10">
      <c r="G125" s="22"/>
      <c r="J125" s="22">
        <f>IF(Table3[[#This Row],[Stock]]="A acheter",Table3[[#This Row],[Prix]]*Table3[[#This Row],[Qté]],0)</f>
        <v>0</v>
      </c>
    </row>
    <row r="126" spans="7:10">
      <c r="G126" s="22"/>
      <c r="J126" s="22">
        <f>IF(Table3[[#This Row],[Stock]]="A acheter",Table3[[#This Row],[Prix]]*Table3[[#This Row],[Qté]],0)</f>
        <v>0</v>
      </c>
    </row>
    <row r="127" spans="7:10">
      <c r="G127" s="22"/>
      <c r="J127" s="22">
        <f>IF(Table3[[#This Row],[Stock]]="A acheter",Table3[[#This Row],[Prix]]*Table3[[#This Row],[Qté]],0)</f>
        <v>0</v>
      </c>
    </row>
    <row r="128" spans="7:10">
      <c r="G128" s="22"/>
      <c r="J128" s="22">
        <f>IF(Table3[[#This Row],[Stock]]="A acheter",Table3[[#This Row],[Prix]]*Table3[[#This Row],[Qté]],0)</f>
        <v>0</v>
      </c>
    </row>
    <row r="129" spans="7:10">
      <c r="G129" s="22"/>
      <c r="J129" s="22">
        <f>IF(Table3[[#This Row],[Stock]]="A acheter",Table3[[#This Row],[Prix]]*Table3[[#This Row],[Qté]],0)</f>
        <v>0</v>
      </c>
    </row>
    <row r="130" spans="7:10">
      <c r="G130" s="22"/>
      <c r="J130" s="22">
        <f>IF(Table3[[#This Row],[Stock]]="A acheter",Table3[[#This Row],[Prix]]*Table3[[#This Row],[Qté]],0)</f>
        <v>0</v>
      </c>
    </row>
    <row r="131" spans="7:10">
      <c r="G131" s="22"/>
      <c r="J131" s="22">
        <f>IF(Table3[[#This Row],[Stock]]="A acheter",Table3[[#This Row],[Prix]]*Table3[[#This Row],[Qté]],0)</f>
        <v>0</v>
      </c>
    </row>
    <row r="132" spans="7:10">
      <c r="G132" s="22"/>
      <c r="J132" s="22">
        <f>IF(Table3[[#This Row],[Stock]]="A acheter",Table3[[#This Row],[Prix]]*Table3[[#This Row],[Qté]],0)</f>
        <v>0</v>
      </c>
    </row>
    <row r="133" spans="7:10">
      <c r="G133" s="22"/>
      <c r="J133" s="22">
        <f>IF(Table3[[#This Row],[Stock]]="A acheter",Table3[[#This Row],[Prix]]*Table3[[#This Row],[Qté]],0)</f>
        <v>0</v>
      </c>
    </row>
    <row r="134" spans="7:10">
      <c r="G134" s="22"/>
      <c r="J134" s="22">
        <f>IF(Table3[[#This Row],[Stock]]="A acheter",Table3[[#This Row],[Prix]]*Table3[[#This Row],[Qté]],0)</f>
        <v>0</v>
      </c>
    </row>
    <row r="135" spans="7:10">
      <c r="G135" s="22"/>
      <c r="J135" s="22">
        <f>IF(Table3[[#This Row],[Stock]]="A acheter",Table3[[#This Row],[Prix]]*Table3[[#This Row],[Qté]],0)</f>
        <v>0</v>
      </c>
    </row>
    <row r="136" spans="7:10">
      <c r="G136" s="22"/>
      <c r="J136" s="22">
        <f>IF(Table3[[#This Row],[Stock]]="A acheter",Table3[[#This Row],[Prix]]*Table3[[#This Row],[Qté]],0)</f>
        <v>0</v>
      </c>
    </row>
    <row r="137" spans="7:10">
      <c r="G137" s="22"/>
      <c r="J137" s="22">
        <f>IF(Table3[[#This Row],[Stock]]="A acheter",Table3[[#This Row],[Prix]]*Table3[[#This Row],[Qté]],0)</f>
        <v>0</v>
      </c>
    </row>
    <row r="138" spans="7:10">
      <c r="G138" s="22"/>
      <c r="J138" s="22">
        <f>IF(Table3[[#This Row],[Stock]]="A acheter",Table3[[#This Row],[Prix]]*Table3[[#This Row],[Qté]],0)</f>
        <v>0</v>
      </c>
    </row>
    <row r="139" spans="7:10">
      <c r="G139" s="22"/>
      <c r="J139" s="22">
        <f>IF(Table3[[#This Row],[Stock]]="A acheter",Table3[[#This Row],[Prix]]*Table3[[#This Row],[Qté]],0)</f>
        <v>0</v>
      </c>
    </row>
    <row r="140" spans="7:10">
      <c r="G140" s="22"/>
      <c r="J140" s="22">
        <f>IF(Table3[[#This Row],[Stock]]="A acheter",Table3[[#This Row],[Prix]]*Table3[[#This Row],[Qté]],0)</f>
        <v>0</v>
      </c>
    </row>
    <row r="141" spans="7:10">
      <c r="G141" s="22"/>
      <c r="J141" s="22">
        <f>IF(Table3[[#This Row],[Stock]]="A acheter",Table3[[#This Row],[Prix]]*Table3[[#This Row],[Qté]],0)</f>
        <v>0</v>
      </c>
    </row>
    <row r="142" spans="7:10">
      <c r="G142" s="22"/>
      <c r="J142" s="22">
        <f>IF(Table3[[#This Row],[Stock]]="A acheter",Table3[[#This Row],[Prix]]*Table3[[#This Row],[Qté]],0)</f>
        <v>0</v>
      </c>
    </row>
    <row r="143" spans="7:10">
      <c r="G143" s="22"/>
      <c r="J143" s="22">
        <f>IF(Table3[[#This Row],[Stock]]="A acheter",Table3[[#This Row],[Prix]]*Table3[[#This Row],[Qté]],0)</f>
        <v>0</v>
      </c>
    </row>
    <row r="144" spans="7:10">
      <c r="G144" s="22"/>
      <c r="J144" s="22">
        <f>IF(Table3[[#This Row],[Stock]]="A acheter",Table3[[#This Row],[Prix]]*Table3[[#This Row],[Qté]],0)</f>
        <v>0</v>
      </c>
    </row>
    <row r="145" spans="7:10">
      <c r="G145" s="22"/>
      <c r="J145" s="22">
        <f>IF(Table3[[#This Row],[Stock]]="A acheter",Table3[[#This Row],[Prix]]*Table3[[#This Row],[Qté]],0)</f>
        <v>0</v>
      </c>
    </row>
    <row r="146" spans="7:10">
      <c r="G146" s="22"/>
      <c r="J146" s="22">
        <f>IF(Table3[[#This Row],[Stock]]="A acheter",Table3[[#This Row],[Prix]]*Table3[[#This Row],[Qté]],0)</f>
        <v>0</v>
      </c>
    </row>
    <row r="147" spans="7:10">
      <c r="G147" s="22"/>
      <c r="J147" s="22">
        <f>IF(Table3[[#This Row],[Stock]]="A acheter",Table3[[#This Row],[Prix]]*Table3[[#This Row],[Qté]],0)</f>
        <v>0</v>
      </c>
    </row>
    <row r="148" spans="7:10">
      <c r="G148" s="22"/>
      <c r="J148" s="22">
        <f>IF(Table3[[#This Row],[Stock]]="A acheter",Table3[[#This Row],[Prix]]*Table3[[#This Row],[Qté]],0)</f>
        <v>0</v>
      </c>
    </row>
    <row r="149" spans="7:10">
      <c r="G149" s="22"/>
      <c r="J149" s="22">
        <f>IF(Table3[[#This Row],[Stock]]="A acheter",Table3[[#This Row],[Prix]]*Table3[[#This Row],[Qté]],0)</f>
        <v>0</v>
      </c>
    </row>
    <row r="150" spans="7:10">
      <c r="G150" s="22"/>
      <c r="J150" s="22">
        <f>IF(Table3[[#This Row],[Stock]]="A acheter",Table3[[#This Row],[Prix]]*Table3[[#This Row],[Qté]],0)</f>
        <v>0</v>
      </c>
    </row>
    <row r="151" spans="7:10">
      <c r="G151" s="22"/>
      <c r="J151" s="22">
        <f>IF(Table3[[#This Row],[Stock]]="A acheter",Table3[[#This Row],[Prix]]*Table3[[#This Row],[Qté]],0)</f>
        <v>0</v>
      </c>
    </row>
    <row r="152" spans="7:10">
      <c r="G152" s="22"/>
      <c r="J152" s="22">
        <f>IF(Table3[[#This Row],[Stock]]="A acheter",Table3[[#This Row],[Prix]]*Table3[[#This Row],[Qté]],0)</f>
        <v>0</v>
      </c>
    </row>
    <row r="153" spans="7:10">
      <c r="G153" s="22"/>
      <c r="J153" s="22">
        <f>IF(Table3[[#This Row],[Stock]]="A acheter",Table3[[#This Row],[Prix]]*Table3[[#This Row],[Qté]],0)</f>
        <v>0</v>
      </c>
    </row>
    <row r="154" spans="7:10">
      <c r="G154" s="22"/>
      <c r="J154" s="22">
        <f>IF(Table3[[#This Row],[Stock]]="A acheter",Table3[[#This Row],[Prix]]*Table3[[#This Row],[Qté]],0)</f>
        <v>0</v>
      </c>
    </row>
    <row r="155" spans="7:10">
      <c r="G155" s="22"/>
      <c r="J155" s="22">
        <f>IF(Table3[[#This Row],[Stock]]="A acheter",Table3[[#This Row],[Prix]]*Table3[[#This Row],[Qté]],0)</f>
        <v>0</v>
      </c>
    </row>
    <row r="156" spans="7:10">
      <c r="G156" s="22"/>
      <c r="J156" s="22">
        <f>IF(Table3[[#This Row],[Stock]]="A acheter",Table3[[#This Row],[Prix]]*Table3[[#This Row],[Qté]],0)</f>
        <v>0</v>
      </c>
    </row>
    <row r="157" spans="7:10">
      <c r="G157" s="22"/>
      <c r="J157" s="22">
        <f>IF(Table3[[#This Row],[Stock]]="A acheter",Table3[[#This Row],[Prix]]*Table3[[#This Row],[Qté]],0)</f>
        <v>0</v>
      </c>
    </row>
    <row r="158" spans="7:10">
      <c r="G158" s="22"/>
      <c r="J158" s="22">
        <f>IF(Table3[[#This Row],[Stock]]="A acheter",Table3[[#This Row],[Prix]]*Table3[[#This Row],[Qté]],0)</f>
        <v>0</v>
      </c>
    </row>
    <row r="159" spans="7:10">
      <c r="G159" s="22"/>
      <c r="J159" s="22">
        <f>IF(Table3[[#This Row],[Stock]]="A acheter",Table3[[#This Row],[Prix]]*Table3[[#This Row],[Qté]],0)</f>
        <v>0</v>
      </c>
    </row>
    <row r="160" spans="7:10">
      <c r="G160" s="22"/>
      <c r="J160" s="22">
        <f>IF(Table3[[#This Row],[Stock]]="A acheter",Table3[[#This Row],[Prix]]*Table3[[#This Row],[Qté]],0)</f>
        <v>0</v>
      </c>
    </row>
    <row r="161" spans="7:10">
      <c r="G161" s="22"/>
      <c r="J161" s="22">
        <f>IF(Table3[[#This Row],[Stock]]="A acheter",Table3[[#This Row],[Prix]]*Table3[[#This Row],[Qté]],0)</f>
        <v>0</v>
      </c>
    </row>
    <row r="162" spans="7:10">
      <c r="G162" s="22"/>
      <c r="J162" s="22">
        <f>IF(Table3[[#This Row],[Stock]]="A acheter",Table3[[#This Row],[Prix]]*Table3[[#This Row],[Qté]],0)</f>
        <v>0</v>
      </c>
    </row>
    <row r="163" spans="7:10">
      <c r="G163" s="22"/>
      <c r="J163" s="22">
        <f>IF(Table3[[#This Row],[Stock]]="A acheter",Table3[[#This Row],[Prix]]*Table3[[#This Row],[Qté]],0)</f>
        <v>0</v>
      </c>
    </row>
    <row r="164" spans="7:10">
      <c r="G164" s="22"/>
      <c r="J164" s="22">
        <f>IF(Table3[[#This Row],[Stock]]="A acheter",Table3[[#This Row],[Prix]]*Table3[[#This Row],[Qté]],0)</f>
        <v>0</v>
      </c>
    </row>
    <row r="165" spans="7:10">
      <c r="G165" s="22"/>
      <c r="J165" s="22">
        <f>IF(Table3[[#This Row],[Stock]]="A acheter",Table3[[#This Row],[Prix]]*Table3[[#This Row],[Qté]],0)</f>
        <v>0</v>
      </c>
    </row>
    <row r="166" spans="7:10">
      <c r="G166" s="22"/>
      <c r="J166" s="22">
        <f>IF(Table3[[#This Row],[Stock]]="A acheter",Table3[[#This Row],[Prix]]*Table3[[#This Row],[Qté]],0)</f>
        <v>0</v>
      </c>
    </row>
    <row r="167" spans="7:10">
      <c r="G167" s="22"/>
      <c r="J167" s="22">
        <f>IF(Table3[[#This Row],[Stock]]="A acheter",Table3[[#This Row],[Prix]]*Table3[[#This Row],[Qté]],0)</f>
        <v>0</v>
      </c>
    </row>
    <row r="168" spans="7:10">
      <c r="G168" s="22"/>
      <c r="J168" s="22">
        <f>IF(Table3[[#This Row],[Stock]]="A acheter",Table3[[#This Row],[Prix]]*Table3[[#This Row],[Qté]],0)</f>
        <v>0</v>
      </c>
    </row>
    <row r="169" spans="7:10">
      <c r="G169" s="22"/>
      <c r="J169" s="22">
        <f>IF(Table3[[#This Row],[Stock]]="A acheter",Table3[[#This Row],[Prix]]*Table3[[#This Row],[Qté]],0)</f>
        <v>0</v>
      </c>
    </row>
    <row r="170" spans="7:10">
      <c r="G170" s="22"/>
      <c r="J170" s="22">
        <f>IF(Table3[[#This Row],[Stock]]="A acheter",Table3[[#This Row],[Prix]]*Table3[[#This Row],[Qté]],0)</f>
        <v>0</v>
      </c>
    </row>
    <row r="171" spans="7:10">
      <c r="G171" s="22"/>
      <c r="J171" s="22">
        <f>IF(Table3[[#This Row],[Stock]]="A acheter",Table3[[#This Row],[Prix]]*Table3[[#This Row],[Qté]],0)</f>
        <v>0</v>
      </c>
    </row>
    <row r="172" spans="7:10">
      <c r="G172" s="22"/>
      <c r="J172" s="22">
        <f>IF(Table3[[#This Row],[Stock]]="A acheter",Table3[[#This Row],[Prix]]*Table3[[#This Row],[Qté]],0)</f>
        <v>0</v>
      </c>
    </row>
    <row r="173" spans="7:10">
      <c r="G173" s="22"/>
      <c r="J173" s="22">
        <f>IF(Table3[[#This Row],[Stock]]="A acheter",Table3[[#This Row],[Prix]]*Table3[[#This Row],[Qté]],0)</f>
        <v>0</v>
      </c>
    </row>
    <row r="174" spans="7:10">
      <c r="G174" s="22"/>
      <c r="J174" s="22">
        <f>IF(Table3[[#This Row],[Stock]]="A acheter",Table3[[#This Row],[Prix]]*Table3[[#This Row],[Qté]],0)</f>
        <v>0</v>
      </c>
    </row>
    <row r="175" spans="7:10">
      <c r="G175" s="22"/>
      <c r="J175" s="22">
        <f>IF(Table3[[#This Row],[Stock]]="A acheter",Table3[[#This Row],[Prix]]*Table3[[#This Row],[Qté]],0)</f>
        <v>0</v>
      </c>
    </row>
    <row r="176" spans="7:10">
      <c r="G176" s="22"/>
      <c r="J176" s="22">
        <f>IF(Table3[[#This Row],[Stock]]="A acheter",Table3[[#This Row],[Prix]]*Table3[[#This Row],[Qté]],0)</f>
        <v>0</v>
      </c>
    </row>
    <row r="177" spans="7:10">
      <c r="G177" s="22"/>
      <c r="J177" s="22">
        <f>IF(Table3[[#This Row],[Stock]]="A acheter",Table3[[#This Row],[Prix]]*Table3[[#This Row],[Qté]],0)</f>
        <v>0</v>
      </c>
    </row>
    <row r="178" spans="7:10">
      <c r="G178" s="22"/>
      <c r="J178" s="22">
        <f>IF(Table3[[#This Row],[Stock]]="A acheter",Table3[[#This Row],[Prix]]*Table3[[#This Row],[Qté]],0)</f>
        <v>0</v>
      </c>
    </row>
    <row r="179" spans="7:10">
      <c r="G179" s="22"/>
      <c r="J179" s="22">
        <f>IF(Table3[[#This Row],[Stock]]="A acheter",Table3[[#This Row],[Prix]]*Table3[[#This Row],[Qté]],0)</f>
        <v>0</v>
      </c>
    </row>
    <row r="180" spans="7:10">
      <c r="G180" s="22"/>
      <c r="J180" s="22">
        <f>IF(Table3[[#This Row],[Stock]]="A acheter",Table3[[#This Row],[Prix]]*Table3[[#This Row],[Qté]],0)</f>
        <v>0</v>
      </c>
    </row>
    <row r="181" spans="7:10">
      <c r="G181" s="22"/>
      <c r="J181" s="22">
        <f>IF(Table3[[#This Row],[Stock]]="A acheter",Table3[[#This Row],[Prix]]*Table3[[#This Row],[Qté]],0)</f>
        <v>0</v>
      </c>
    </row>
    <row r="182" spans="7:10">
      <c r="G182" s="22"/>
      <c r="J182" s="22">
        <f>IF(Table3[[#This Row],[Stock]]="A acheter",Table3[[#This Row],[Prix]]*Table3[[#This Row],[Qté]],0)</f>
        <v>0</v>
      </c>
    </row>
    <row r="183" spans="7:10">
      <c r="G183" s="22"/>
      <c r="J183" s="22">
        <f>IF(Table3[[#This Row],[Stock]]="A acheter",Table3[[#This Row],[Prix]]*Table3[[#This Row],[Qté]],0)</f>
        <v>0</v>
      </c>
    </row>
    <row r="184" spans="7:10">
      <c r="G184" s="22"/>
      <c r="J184" s="22">
        <f>IF(Table3[[#This Row],[Stock]]="A acheter",Table3[[#This Row],[Prix]]*Table3[[#This Row],[Qté]],0)</f>
        <v>0</v>
      </c>
    </row>
    <row r="185" spans="7:10">
      <c r="G185" s="22"/>
      <c r="J185" s="22">
        <f>IF(Table3[[#This Row],[Stock]]="A acheter",Table3[[#This Row],[Prix]]*Table3[[#This Row],[Qté]],0)</f>
        <v>0</v>
      </c>
    </row>
    <row r="186" spans="7:10">
      <c r="G186" s="22"/>
      <c r="J186" s="22">
        <f>IF(Table3[[#This Row],[Stock]]="A acheter",Table3[[#This Row],[Prix]]*Table3[[#This Row],[Qté]],0)</f>
        <v>0</v>
      </c>
    </row>
    <row r="187" spans="7:10">
      <c r="G187" s="22"/>
      <c r="J187" s="22">
        <f>IF(Table3[[#This Row],[Stock]]="A acheter",Table3[[#This Row],[Prix]]*Table3[[#This Row],[Qté]],0)</f>
        <v>0</v>
      </c>
    </row>
    <row r="188" spans="7:10">
      <c r="G188" s="22"/>
      <c r="J188" s="22">
        <f>IF(Table3[[#This Row],[Stock]]="A acheter",Table3[[#This Row],[Prix]]*Table3[[#This Row],[Qté]],0)</f>
        <v>0</v>
      </c>
    </row>
    <row r="189" spans="7:10">
      <c r="G189" s="22"/>
      <c r="J189" s="22">
        <f>IF(Table3[[#This Row],[Stock]]="A acheter",Table3[[#This Row],[Prix]]*Table3[[#This Row],[Qté]],0)</f>
        <v>0</v>
      </c>
    </row>
    <row r="190" spans="7:10">
      <c r="G190" s="22"/>
      <c r="J190" s="22">
        <f>IF(Table3[[#This Row],[Stock]]="A acheter",Table3[[#This Row],[Prix]]*Table3[[#This Row],[Qté]],0)</f>
        <v>0</v>
      </c>
    </row>
    <row r="191" spans="7:10">
      <c r="G191" s="22"/>
      <c r="J191" s="22">
        <f>IF(Table3[[#This Row],[Stock]]="A acheter",Table3[[#This Row],[Prix]]*Table3[[#This Row],[Qté]],0)</f>
        <v>0</v>
      </c>
    </row>
    <row r="192" spans="7:10">
      <c r="G192" s="22"/>
      <c r="J192" s="22">
        <f>IF(Table3[[#This Row],[Stock]]="A acheter",Table3[[#This Row],[Prix]]*Table3[[#This Row],[Qté]],0)</f>
        <v>0</v>
      </c>
    </row>
    <row r="193" spans="7:10">
      <c r="G193" s="22"/>
      <c r="J193" s="22">
        <f>IF(Table3[[#This Row],[Stock]]="A acheter",Table3[[#This Row],[Prix]]*Table3[[#This Row],[Qté]],0)</f>
        <v>0</v>
      </c>
    </row>
    <row r="194" spans="7:10">
      <c r="G194" s="22"/>
      <c r="J194" s="22">
        <f>IF(Table3[[#This Row],[Stock]]="A acheter",Table3[[#This Row],[Prix]]*Table3[[#This Row],[Qté]],0)</f>
        <v>0</v>
      </c>
    </row>
    <row r="195" spans="7:10">
      <c r="G195" s="22"/>
      <c r="J195" s="22">
        <f>IF(Table3[[#This Row],[Stock]]="A acheter",Table3[[#This Row],[Prix]]*Table3[[#This Row],[Qté]],0)</f>
        <v>0</v>
      </c>
    </row>
    <row r="196" spans="7:10">
      <c r="G196" s="22"/>
      <c r="J196" s="22">
        <f>IF(Table3[[#This Row],[Stock]]="A acheter",Table3[[#This Row],[Prix]]*Table3[[#This Row],[Qté]],0)</f>
        <v>0</v>
      </c>
    </row>
    <row r="197" spans="7:10">
      <c r="G197" s="22"/>
      <c r="J197" s="22">
        <f>IF(Table3[[#This Row],[Stock]]="A acheter",Table3[[#This Row],[Prix]]*Table3[[#This Row],[Qté]],0)</f>
        <v>0</v>
      </c>
    </row>
    <row r="198" spans="7:10">
      <c r="G198" s="22"/>
      <c r="J198" s="22">
        <f>IF(Table3[[#This Row],[Stock]]="A acheter",Table3[[#This Row],[Prix]]*Table3[[#This Row],[Qté]],0)</f>
        <v>0</v>
      </c>
    </row>
    <row r="199" spans="7:10">
      <c r="G199" s="22"/>
      <c r="J199" s="22">
        <f>IF(Table3[[#This Row],[Stock]]="A acheter",Table3[[#This Row],[Prix]]*Table3[[#This Row],[Qté]],0)</f>
        <v>0</v>
      </c>
    </row>
    <row r="200" spans="7:10">
      <c r="G200" s="22"/>
      <c r="J200" s="22">
        <f>IF(Table3[[#This Row],[Stock]]="A acheter",Table3[[#This Row],[Prix]]*Table3[[#This Row],[Qté]],0)</f>
        <v>0</v>
      </c>
    </row>
    <row r="201" spans="7:10">
      <c r="G201" s="22"/>
      <c r="J201" s="22">
        <f>IF(Table3[[#This Row],[Stock]]="A acheter",Table3[[#This Row],[Prix]]*Table3[[#This Row],[Qté]],0)</f>
        <v>0</v>
      </c>
    </row>
    <row r="202" spans="7:10">
      <c r="G202" s="22"/>
      <c r="J202" s="22">
        <f>IF(Table3[[#This Row],[Stock]]="A acheter",Table3[[#This Row],[Prix]]*Table3[[#This Row],[Qté]],0)</f>
        <v>0</v>
      </c>
    </row>
    <row r="203" spans="7:10">
      <c r="G203" s="22"/>
      <c r="J203" s="22">
        <f>IF(Table3[[#This Row],[Stock]]="A acheter",Table3[[#This Row],[Prix]]*Table3[[#This Row],[Qté]],0)</f>
        <v>0</v>
      </c>
    </row>
    <row r="204" spans="7:10">
      <c r="G204" s="22"/>
      <c r="J204" s="22">
        <f>IF(Table3[[#This Row],[Stock]]="A acheter",Table3[[#This Row],[Prix]]*Table3[[#This Row],[Qté]],0)</f>
        <v>0</v>
      </c>
    </row>
    <row r="205" spans="7:10">
      <c r="G205" s="22"/>
      <c r="J205" s="22">
        <f>IF(Table3[[#This Row],[Stock]]="A acheter",Table3[[#This Row],[Prix]]*Table3[[#This Row],[Qté]],0)</f>
        <v>0</v>
      </c>
    </row>
    <row r="206" spans="7:10">
      <c r="G206" s="22"/>
      <c r="J206" s="22">
        <f>IF(Table3[[#This Row],[Stock]]="A acheter",Table3[[#This Row],[Prix]]*Table3[[#This Row],[Qté]],0)</f>
        <v>0</v>
      </c>
    </row>
    <row r="207" spans="7:10">
      <c r="G207" s="22"/>
      <c r="J207" s="22">
        <f>IF(Table3[[#This Row],[Stock]]="A acheter",Table3[[#This Row],[Prix]]*Table3[[#This Row],[Qté]],0)</f>
        <v>0</v>
      </c>
    </row>
    <row r="208" spans="7:10">
      <c r="G208" s="22"/>
      <c r="J208" s="22">
        <f>IF(Table3[[#This Row],[Stock]]="A acheter",Table3[[#This Row],[Prix]]*Table3[[#This Row],[Qté]],0)</f>
        <v>0</v>
      </c>
    </row>
    <row r="209" spans="7:10">
      <c r="G209" s="22"/>
      <c r="J209" s="22">
        <f>IF(Table3[[#This Row],[Stock]]="A acheter",Table3[[#This Row],[Prix]]*Table3[[#This Row],[Qté]],0)</f>
        <v>0</v>
      </c>
    </row>
    <row r="210" spans="7:10">
      <c r="G210" s="22"/>
      <c r="J210" s="22">
        <f>IF(Table3[[#This Row],[Stock]]="A acheter",Table3[[#This Row],[Prix]]*Table3[[#This Row],[Qté]],0)</f>
        <v>0</v>
      </c>
    </row>
    <row r="211" spans="7:10">
      <c r="G211" s="22"/>
      <c r="J211" s="22">
        <f>IF(Table3[[#This Row],[Stock]]="A acheter",Table3[[#This Row],[Prix]]*Table3[[#This Row],[Qté]],0)</f>
        <v>0</v>
      </c>
    </row>
    <row r="212" spans="7:10">
      <c r="G212" s="22"/>
      <c r="J212" s="22">
        <f>IF(Table3[[#This Row],[Stock]]="A acheter",Table3[[#This Row],[Prix]]*Table3[[#This Row],[Qté]],0)</f>
        <v>0</v>
      </c>
    </row>
    <row r="213" spans="7:10">
      <c r="G213" s="22"/>
      <c r="J213" s="22">
        <f>IF(Table3[[#This Row],[Stock]]="A acheter",Table3[[#This Row],[Prix]]*Table3[[#This Row],[Qté]],0)</f>
        <v>0</v>
      </c>
    </row>
    <row r="214" spans="7:10">
      <c r="G214" s="22"/>
      <c r="J214" s="22">
        <f>IF(Table3[[#This Row],[Stock]]="A acheter",Table3[[#This Row],[Prix]]*Table3[[#This Row],[Qté]],0)</f>
        <v>0</v>
      </c>
    </row>
    <row r="215" spans="7:10">
      <c r="G215" s="22"/>
      <c r="J215" s="22">
        <f>IF(Table3[[#This Row],[Stock]]="A acheter",Table3[[#This Row],[Prix]]*Table3[[#This Row],[Qté]],0)</f>
        <v>0</v>
      </c>
    </row>
    <row r="216" spans="7:10">
      <c r="G216" s="22"/>
      <c r="J216" s="22">
        <f>IF(Table3[[#This Row],[Stock]]="A acheter",Table3[[#This Row],[Prix]]*Table3[[#This Row],[Qté]],0)</f>
        <v>0</v>
      </c>
    </row>
    <row r="217" spans="7:10">
      <c r="G217" s="22"/>
      <c r="J217" s="22">
        <f>IF(Table3[[#This Row],[Stock]]="A acheter",Table3[[#This Row],[Prix]]*Table3[[#This Row],[Qté]],0)</f>
        <v>0</v>
      </c>
    </row>
    <row r="218" spans="7:10">
      <c r="G218" s="22"/>
      <c r="J218" s="22">
        <f>IF(Table3[[#This Row],[Stock]]="A acheter",Table3[[#This Row],[Prix]]*Table3[[#This Row],[Qté]],0)</f>
        <v>0</v>
      </c>
    </row>
    <row r="219" spans="7:10">
      <c r="G219" s="22"/>
      <c r="J219" s="22">
        <f>IF(Table3[[#This Row],[Stock]]="A acheter",Table3[[#This Row],[Prix]]*Table3[[#This Row],[Qté]],0)</f>
        <v>0</v>
      </c>
    </row>
    <row r="220" spans="7:10">
      <c r="G220" s="22"/>
      <c r="J220" s="22">
        <f>IF(Table3[[#This Row],[Stock]]="A acheter",Table3[[#This Row],[Prix]]*Table3[[#This Row],[Qté]],0)</f>
        <v>0</v>
      </c>
    </row>
    <row r="221" spans="7:10">
      <c r="G221" s="22"/>
      <c r="J221" s="22">
        <f>IF(Table3[[#This Row],[Stock]]="A acheter",Table3[[#This Row],[Prix]]*Table3[[#This Row],[Qté]],0)</f>
        <v>0</v>
      </c>
    </row>
    <row r="222" spans="7:10">
      <c r="G222" s="22"/>
      <c r="J222" s="22">
        <f>IF(Table3[[#This Row],[Stock]]="A acheter",Table3[[#This Row],[Prix]]*Table3[[#This Row],[Qté]],0)</f>
        <v>0</v>
      </c>
    </row>
    <row r="223" spans="7:10">
      <c r="G223" s="22"/>
      <c r="J223" s="22">
        <f>IF(Table3[[#This Row],[Stock]]="A acheter",Table3[[#This Row],[Prix]]*Table3[[#This Row],[Qté]],0)</f>
        <v>0</v>
      </c>
    </row>
    <row r="224" spans="7:10">
      <c r="G224" s="22"/>
      <c r="J224" s="22">
        <f>IF(Table3[[#This Row],[Stock]]="A acheter",Table3[[#This Row],[Prix]]*Table3[[#This Row],[Qté]],0)</f>
        <v>0</v>
      </c>
    </row>
    <row r="225" spans="7:10">
      <c r="G225" s="22"/>
      <c r="J225" s="22">
        <f>IF(Table3[[#This Row],[Stock]]="A acheter",Table3[[#This Row],[Prix]]*Table3[[#This Row],[Qté]],0)</f>
        <v>0</v>
      </c>
    </row>
    <row r="226" spans="7:10">
      <c r="G226" s="22"/>
      <c r="J226" s="22">
        <f>IF(Table3[[#This Row],[Stock]]="A acheter",Table3[[#This Row],[Prix]]*Table3[[#This Row],[Qté]],0)</f>
        <v>0</v>
      </c>
    </row>
    <row r="227" spans="7:10">
      <c r="G227" s="22"/>
      <c r="J227" s="22">
        <f>IF(Table3[[#This Row],[Stock]]="A acheter",Table3[[#This Row],[Prix]]*Table3[[#This Row],[Qté]],0)</f>
        <v>0</v>
      </c>
    </row>
    <row r="228" spans="7:10">
      <c r="G228" s="22"/>
      <c r="J228" s="22">
        <f>IF(Table3[[#This Row],[Stock]]="A acheter",Table3[[#This Row],[Prix]]*Table3[[#This Row],[Qté]],0)</f>
        <v>0</v>
      </c>
    </row>
    <row r="229" spans="7:10">
      <c r="G229" s="22"/>
      <c r="J229" s="22">
        <f>IF(Table3[[#This Row],[Stock]]="A acheter",Table3[[#This Row],[Prix]]*Table3[[#This Row],[Qté]],0)</f>
        <v>0</v>
      </c>
    </row>
    <row r="230" spans="7:10">
      <c r="G230" s="22"/>
      <c r="J230" s="22">
        <f>IF(Table3[[#This Row],[Stock]]="A acheter",Table3[[#This Row],[Prix]]*Table3[[#This Row],[Qté]],0)</f>
        <v>0</v>
      </c>
    </row>
    <row r="231" spans="7:10">
      <c r="G231" s="22"/>
      <c r="J231" s="22">
        <f>IF(Table3[[#This Row],[Stock]]="A acheter",Table3[[#This Row],[Prix]]*Table3[[#This Row],[Qté]],0)</f>
        <v>0</v>
      </c>
    </row>
    <row r="232" spans="7:10">
      <c r="G232" s="22"/>
      <c r="J232" s="22">
        <f>IF(Table3[[#This Row],[Stock]]="A acheter",Table3[[#This Row],[Prix]]*Table3[[#This Row],[Qté]],0)</f>
        <v>0</v>
      </c>
    </row>
    <row r="233" spans="7:10">
      <c r="G233" s="22"/>
      <c r="J233" s="22">
        <f>IF(Table3[[#This Row],[Stock]]="A acheter",Table3[[#This Row],[Prix]]*Table3[[#This Row],[Qté]],0)</f>
        <v>0</v>
      </c>
    </row>
    <row r="234" spans="7:10">
      <c r="G234" s="22"/>
      <c r="J234" s="22">
        <f>IF(Table3[[#This Row],[Stock]]="A acheter",Table3[[#This Row],[Prix]]*Table3[[#This Row],[Qté]],0)</f>
        <v>0</v>
      </c>
    </row>
    <row r="235" spans="7:10">
      <c r="G235" s="22"/>
      <c r="J235" s="22">
        <f>IF(Table3[[#This Row],[Stock]]="A acheter",Table3[[#This Row],[Prix]]*Table3[[#This Row],[Qté]],0)</f>
        <v>0</v>
      </c>
    </row>
    <row r="236" spans="7:10">
      <c r="G236" s="22"/>
      <c r="J236" s="22">
        <f>IF(Table3[[#This Row],[Stock]]="A acheter",Table3[[#This Row],[Prix]]*Table3[[#This Row],[Qté]],0)</f>
        <v>0</v>
      </c>
    </row>
    <row r="237" spans="7:10">
      <c r="G237" s="22"/>
      <c r="J237" s="22">
        <f>IF(Table3[[#This Row],[Stock]]="A acheter",Table3[[#This Row],[Prix]]*Table3[[#This Row],[Qté]],0)</f>
        <v>0</v>
      </c>
    </row>
    <row r="238" spans="7:10">
      <c r="G238" s="22"/>
      <c r="J238" s="22">
        <f>IF(Table3[[#This Row],[Stock]]="A acheter",Table3[[#This Row],[Prix]]*Table3[[#This Row],[Qté]],0)</f>
        <v>0</v>
      </c>
    </row>
    <row r="239" spans="7:10">
      <c r="G239" s="22"/>
      <c r="J239" s="22">
        <f>IF(Table3[[#This Row],[Stock]]="A acheter",Table3[[#This Row],[Prix]]*Table3[[#This Row],[Qté]],0)</f>
        <v>0</v>
      </c>
    </row>
    <row r="240" spans="7:10">
      <c r="G240" s="22"/>
      <c r="J240" s="22">
        <f>IF(Table3[[#This Row],[Stock]]="A acheter",Table3[[#This Row],[Prix]]*Table3[[#This Row],[Qté]],0)</f>
        <v>0</v>
      </c>
    </row>
    <row r="241" spans="7:10">
      <c r="G241" s="22"/>
      <c r="J241" s="22">
        <f>IF(Table3[[#This Row],[Stock]]="A acheter",Table3[[#This Row],[Prix]]*Table3[[#This Row],[Qté]],0)</f>
        <v>0</v>
      </c>
    </row>
    <row r="242" spans="7:10">
      <c r="G242" s="22"/>
      <c r="J242" s="22">
        <f>IF(Table3[[#This Row],[Stock]]="A acheter",Table3[[#This Row],[Prix]]*Table3[[#This Row],[Qté]],0)</f>
        <v>0</v>
      </c>
    </row>
    <row r="243" spans="7:10">
      <c r="G243" s="22"/>
      <c r="J243" s="22">
        <f>IF(Table3[[#This Row],[Stock]]="A acheter",Table3[[#This Row],[Prix]]*Table3[[#This Row],[Qté]],0)</f>
        <v>0</v>
      </c>
    </row>
    <row r="244" spans="7:10">
      <c r="G244" s="22"/>
      <c r="J244" s="22">
        <f>IF(Table3[[#This Row],[Stock]]="A acheter",Table3[[#This Row],[Prix]]*Table3[[#This Row],[Qté]],0)</f>
        <v>0</v>
      </c>
    </row>
    <row r="245" spans="7:10">
      <c r="G245" s="22"/>
      <c r="J245" s="22">
        <f>IF(Table3[[#This Row],[Stock]]="A acheter",Table3[[#This Row],[Prix]]*Table3[[#This Row],[Qté]],0)</f>
        <v>0</v>
      </c>
    </row>
    <row r="246" spans="7:10">
      <c r="G246" s="22"/>
      <c r="J246" s="22">
        <f>IF(Table3[[#This Row],[Stock]]="A acheter",Table3[[#This Row],[Prix]]*Table3[[#This Row],[Qté]],0)</f>
        <v>0</v>
      </c>
    </row>
    <row r="247" spans="7:10">
      <c r="G247" s="22"/>
      <c r="J247" s="22">
        <f>IF(Table3[[#This Row],[Stock]]="A acheter",Table3[[#This Row],[Prix]]*Table3[[#This Row],[Qté]],0)</f>
        <v>0</v>
      </c>
    </row>
    <row r="248" spans="7:10">
      <c r="G248" s="22"/>
      <c r="J248" s="22">
        <f>IF(Table3[[#This Row],[Stock]]="A acheter",Table3[[#This Row],[Prix]]*Table3[[#This Row],[Qté]],0)</f>
        <v>0</v>
      </c>
    </row>
    <row r="249" spans="7:10">
      <c r="G249" s="22"/>
      <c r="J249" s="22">
        <f>IF(Table3[[#This Row],[Stock]]="A acheter",Table3[[#This Row],[Prix]]*Table3[[#This Row],[Qté]],0)</f>
        <v>0</v>
      </c>
    </row>
    <row r="250" spans="7:10">
      <c r="G250" s="22"/>
      <c r="J250" s="22">
        <f>IF(Table3[[#This Row],[Stock]]="A acheter",Table3[[#This Row],[Prix]]*Table3[[#This Row],[Qté]],0)</f>
        <v>0</v>
      </c>
    </row>
    <row r="251" spans="7:10">
      <c r="G251" s="22"/>
      <c r="J251" s="22">
        <f>IF(Table3[[#This Row],[Stock]]="A acheter",Table3[[#This Row],[Prix]]*Table3[[#This Row],[Qté]],0)</f>
        <v>0</v>
      </c>
    </row>
    <row r="252" spans="7:10">
      <c r="G252" s="22"/>
      <c r="J252" s="22">
        <f>IF(Table3[[#This Row],[Stock]]="A acheter",Table3[[#This Row],[Prix]]*Table3[[#This Row],[Qté]],0)</f>
        <v>0</v>
      </c>
    </row>
    <row r="253" spans="7:10">
      <c r="G253" s="22"/>
      <c r="J253" s="22">
        <f>IF(Table3[[#This Row],[Stock]]="A acheter",Table3[[#This Row],[Prix]]*Table3[[#This Row],[Qté]],0)</f>
        <v>0</v>
      </c>
    </row>
    <row r="254" spans="7:10">
      <c r="G254" s="22"/>
      <c r="J254" s="22">
        <f>IF(Table3[[#This Row],[Stock]]="A acheter",Table3[[#This Row],[Prix]]*Table3[[#This Row],[Qté]],0)</f>
        <v>0</v>
      </c>
    </row>
    <row r="255" spans="7:10">
      <c r="G255" s="22"/>
      <c r="J255" s="22">
        <f>IF(Table3[[#This Row],[Stock]]="A acheter",Table3[[#This Row],[Prix]]*Table3[[#This Row],[Qté]],0)</f>
        <v>0</v>
      </c>
    </row>
    <row r="256" spans="7:10">
      <c r="G256" s="22"/>
      <c r="J256" s="22">
        <f>IF(Table3[[#This Row],[Stock]]="A acheter",Table3[[#This Row],[Prix]]*Table3[[#This Row],[Qté]],0)</f>
        <v>0</v>
      </c>
    </row>
    <row r="257" spans="7:10">
      <c r="G257" s="22"/>
      <c r="J257" s="22">
        <f>IF(Table3[[#This Row],[Stock]]="A acheter",Table3[[#This Row],[Prix]]*Table3[[#This Row],[Qté]],0)</f>
        <v>0</v>
      </c>
    </row>
    <row r="258" spans="7:10">
      <c r="G258" s="22"/>
      <c r="J258" s="22">
        <f>IF(Table3[[#This Row],[Stock]]="A acheter",Table3[[#This Row],[Prix]]*Table3[[#This Row],[Qté]],0)</f>
        <v>0</v>
      </c>
    </row>
    <row r="259" spans="7:10">
      <c r="G259" s="22"/>
      <c r="J259" s="22">
        <f>IF(Table3[[#This Row],[Stock]]="A acheter",Table3[[#This Row],[Prix]]*Table3[[#This Row],[Qté]],0)</f>
        <v>0</v>
      </c>
    </row>
    <row r="260" spans="7:10">
      <c r="G260" s="22"/>
      <c r="J260" s="22">
        <f>IF(Table3[[#This Row],[Stock]]="A acheter",Table3[[#This Row],[Prix]]*Table3[[#This Row],[Qté]],0)</f>
        <v>0</v>
      </c>
    </row>
    <row r="261" spans="7:10">
      <c r="G261" s="22"/>
      <c r="J261" s="22">
        <f>IF(Table3[[#This Row],[Stock]]="A acheter",Table3[[#This Row],[Prix]]*Table3[[#This Row],[Qté]],0)</f>
        <v>0</v>
      </c>
    </row>
    <row r="262" spans="7:10">
      <c r="G262" s="22"/>
      <c r="J262" s="22">
        <f>IF(Table3[[#This Row],[Stock]]="A acheter",Table3[[#This Row],[Prix]]*Table3[[#This Row],[Qté]],0)</f>
        <v>0</v>
      </c>
    </row>
    <row r="263" spans="7:10">
      <c r="G263" s="22"/>
      <c r="J263" s="22">
        <f>IF(Table3[[#This Row],[Stock]]="A acheter",Table3[[#This Row],[Prix]]*Table3[[#This Row],[Qté]],0)</f>
        <v>0</v>
      </c>
    </row>
    <row r="264" spans="7:10">
      <c r="G264" s="22"/>
      <c r="J264" s="22">
        <f>IF(Table3[[#This Row],[Stock]]="A acheter",Table3[[#This Row],[Prix]]*Table3[[#This Row],[Qté]],0)</f>
        <v>0</v>
      </c>
    </row>
    <row r="265" spans="7:10">
      <c r="G265" s="22"/>
      <c r="J265" s="22">
        <f>IF(Table3[[#This Row],[Stock]]="A acheter",Table3[[#This Row],[Prix]]*Table3[[#This Row],[Qté]],0)</f>
        <v>0</v>
      </c>
    </row>
    <row r="266" spans="7:10">
      <c r="G266" s="22"/>
      <c r="J266" s="22">
        <f>IF(Table3[[#This Row],[Stock]]="A acheter",Table3[[#This Row],[Prix]]*Table3[[#This Row],[Qté]],0)</f>
        <v>0</v>
      </c>
    </row>
    <row r="267" spans="7:10">
      <c r="G267" s="22"/>
      <c r="J267" s="22">
        <f>IF(Table3[[#This Row],[Stock]]="A acheter",Table3[[#This Row],[Prix]]*Table3[[#This Row],[Qté]],0)</f>
        <v>0</v>
      </c>
    </row>
    <row r="268" spans="7:10">
      <c r="G268" s="22"/>
      <c r="J268" s="22">
        <f>IF(Table3[[#This Row],[Stock]]="A acheter",Table3[[#This Row],[Prix]]*Table3[[#This Row],[Qté]],0)</f>
        <v>0</v>
      </c>
    </row>
    <row r="269" spans="7:10">
      <c r="G269" s="22"/>
      <c r="J269" s="22">
        <f>IF(Table3[[#This Row],[Stock]]="A acheter",Table3[[#This Row],[Prix]]*Table3[[#This Row],[Qté]],0)</f>
        <v>0</v>
      </c>
    </row>
    <row r="270" spans="7:10">
      <c r="G270" s="22"/>
      <c r="J270" s="22">
        <f>IF(Table3[[#This Row],[Stock]]="A acheter",Table3[[#This Row],[Prix]]*Table3[[#This Row],[Qté]],0)</f>
        <v>0</v>
      </c>
    </row>
    <row r="271" spans="7:10">
      <c r="G271" s="22"/>
      <c r="J271" s="22">
        <f>IF(Table3[[#This Row],[Stock]]="A acheter",Table3[[#This Row],[Prix]]*Table3[[#This Row],[Qté]],0)</f>
        <v>0</v>
      </c>
    </row>
    <row r="272" spans="7:10">
      <c r="G272" s="22"/>
      <c r="J272" s="22">
        <f>IF(Table3[[#This Row],[Stock]]="A acheter",Table3[[#This Row],[Prix]]*Table3[[#This Row],[Qté]],0)</f>
        <v>0</v>
      </c>
    </row>
    <row r="273" spans="7:10">
      <c r="G273" s="22"/>
      <c r="J273" s="22">
        <f>IF(Table3[[#This Row],[Stock]]="A acheter",Table3[[#This Row],[Prix]]*Table3[[#This Row],[Qté]],0)</f>
        <v>0</v>
      </c>
    </row>
    <row r="274" spans="7:10">
      <c r="G274" s="22"/>
      <c r="J274" s="22">
        <f>IF(Table3[[#This Row],[Stock]]="A acheter",Table3[[#This Row],[Prix]]*Table3[[#This Row],[Qté]],0)</f>
        <v>0</v>
      </c>
    </row>
    <row r="275" spans="7:10">
      <c r="G275" s="22"/>
      <c r="J275" s="22">
        <f>IF(Table3[[#This Row],[Stock]]="A acheter",Table3[[#This Row],[Prix]]*Table3[[#This Row],[Qté]],0)</f>
        <v>0</v>
      </c>
    </row>
    <row r="276" spans="7:10">
      <c r="G276" s="22"/>
      <c r="J276" s="22">
        <f>IF(Table3[[#This Row],[Stock]]="A acheter",Table3[[#This Row],[Prix]]*Table3[[#This Row],[Qté]],0)</f>
        <v>0</v>
      </c>
    </row>
    <row r="277" spans="7:10">
      <c r="G277" s="22"/>
      <c r="J277" s="22">
        <f>IF(Table3[[#This Row],[Stock]]="A acheter",Table3[[#This Row],[Prix]]*Table3[[#This Row],[Qté]],0)</f>
        <v>0</v>
      </c>
    </row>
    <row r="278" spans="7:10">
      <c r="G278" s="22"/>
      <c r="J278" s="22">
        <f>IF(Table3[[#This Row],[Stock]]="A acheter",Table3[[#This Row],[Prix]]*Table3[[#This Row],[Qté]],0)</f>
        <v>0</v>
      </c>
    </row>
    <row r="279" spans="7:10">
      <c r="G279" s="22"/>
      <c r="J279" s="22">
        <f>IF(Table3[[#This Row],[Stock]]="A acheter",Table3[[#This Row],[Prix]]*Table3[[#This Row],[Qté]],0)</f>
        <v>0</v>
      </c>
    </row>
    <row r="280" spans="7:10">
      <c r="G280" s="22"/>
      <c r="J280" s="22">
        <f>IF(Table3[[#This Row],[Stock]]="A acheter",Table3[[#This Row],[Prix]]*Table3[[#This Row],[Qté]],0)</f>
        <v>0</v>
      </c>
    </row>
    <row r="281" spans="7:10">
      <c r="G281" s="22"/>
      <c r="J281" s="22">
        <f>IF(Table3[[#This Row],[Stock]]="A acheter",Table3[[#This Row],[Prix]]*Table3[[#This Row],[Qté]],0)</f>
        <v>0</v>
      </c>
    </row>
    <row r="282" spans="7:10">
      <c r="G282" s="22"/>
      <c r="J282" s="22">
        <f>IF(Table3[[#This Row],[Stock]]="A acheter",Table3[[#This Row],[Prix]]*Table3[[#This Row],[Qté]],0)</f>
        <v>0</v>
      </c>
    </row>
    <row r="283" spans="7:10">
      <c r="G283" s="22"/>
      <c r="J283" s="22">
        <f>IF(Table3[[#This Row],[Stock]]="A acheter",Table3[[#This Row],[Prix]]*Table3[[#This Row],[Qté]],0)</f>
        <v>0</v>
      </c>
    </row>
    <row r="284" spans="7:10">
      <c r="G284" s="22"/>
      <c r="J284" s="22">
        <f>IF(Table3[[#This Row],[Stock]]="A acheter",Table3[[#This Row],[Prix]]*Table3[[#This Row],[Qté]],0)</f>
        <v>0</v>
      </c>
    </row>
    <row r="285" spans="7:10">
      <c r="G285" s="22"/>
      <c r="J285" s="22">
        <f>IF(Table3[[#This Row],[Stock]]="A acheter",Table3[[#This Row],[Prix]]*Table3[[#This Row],[Qté]],0)</f>
        <v>0</v>
      </c>
    </row>
    <row r="286" spans="7:10">
      <c r="G286" s="22"/>
      <c r="J286" s="22">
        <f>IF(Table3[[#This Row],[Stock]]="A acheter",Table3[[#This Row],[Prix]]*Table3[[#This Row],[Qté]],0)</f>
        <v>0</v>
      </c>
    </row>
    <row r="287" spans="7:10">
      <c r="G287" s="22"/>
      <c r="J287" s="22">
        <f>IF(Table3[[#This Row],[Stock]]="A acheter",Table3[[#This Row],[Prix]]*Table3[[#This Row],[Qté]],0)</f>
        <v>0</v>
      </c>
    </row>
    <row r="288" spans="7:10">
      <c r="G288" s="22"/>
      <c r="J288" s="22">
        <f>IF(Table3[[#This Row],[Stock]]="A acheter",Table3[[#This Row],[Prix]]*Table3[[#This Row],[Qté]],0)</f>
        <v>0</v>
      </c>
    </row>
    <row r="289" spans="7:10">
      <c r="G289" s="22"/>
      <c r="J289" s="22">
        <f>IF(Table3[[#This Row],[Stock]]="A acheter",Table3[[#This Row],[Prix]]*Table3[[#This Row],[Qté]],0)</f>
        <v>0</v>
      </c>
    </row>
    <row r="290" spans="7:10">
      <c r="G290" s="22"/>
      <c r="J290" s="22">
        <f>IF(Table3[[#This Row],[Stock]]="A acheter",Table3[[#This Row],[Prix]]*Table3[[#This Row],[Qté]],0)</f>
        <v>0</v>
      </c>
    </row>
    <row r="291" spans="7:10">
      <c r="G291" s="22"/>
      <c r="J291" s="22">
        <f>IF(Table3[[#This Row],[Stock]]="A acheter",Table3[[#This Row],[Prix]]*Table3[[#This Row],[Qté]],0)</f>
        <v>0</v>
      </c>
    </row>
    <row r="292" spans="7:10">
      <c r="G292" s="22"/>
      <c r="J292" s="22">
        <f>IF(Table3[[#This Row],[Stock]]="A acheter",Table3[[#This Row],[Prix]]*Table3[[#This Row],[Qté]],0)</f>
        <v>0</v>
      </c>
    </row>
    <row r="293" spans="7:10">
      <c r="G293" s="22"/>
      <c r="J293" s="22">
        <f>IF(Table3[[#This Row],[Stock]]="A acheter",Table3[[#This Row],[Prix]]*Table3[[#This Row],[Qté]],0)</f>
        <v>0</v>
      </c>
    </row>
    <row r="294" spans="7:10">
      <c r="G294" s="22"/>
      <c r="J294" s="22">
        <f>IF(Table3[[#This Row],[Stock]]="A acheter",Table3[[#This Row],[Prix]]*Table3[[#This Row],[Qté]],0)</f>
        <v>0</v>
      </c>
    </row>
    <row r="295" spans="7:10">
      <c r="G295" s="22"/>
      <c r="J295" s="22">
        <f>IF(Table3[[#This Row],[Stock]]="A acheter",Table3[[#This Row],[Prix]]*Table3[[#This Row],[Qté]],0)</f>
        <v>0</v>
      </c>
    </row>
    <row r="296" spans="7:10">
      <c r="G296" s="22"/>
      <c r="J296" s="22">
        <f>IF(Table3[[#This Row],[Stock]]="A acheter",Table3[[#This Row],[Prix]]*Table3[[#This Row],[Qté]],0)</f>
        <v>0</v>
      </c>
    </row>
    <row r="297" spans="7:10">
      <c r="G297" s="22"/>
      <c r="J297" s="22">
        <f>IF(Table3[[#This Row],[Stock]]="A acheter",Table3[[#This Row],[Prix]]*Table3[[#This Row],[Qté]],0)</f>
        <v>0</v>
      </c>
    </row>
    <row r="298" spans="7:10">
      <c r="G298" s="22"/>
      <c r="J298" s="22">
        <f>IF(Table3[[#This Row],[Stock]]="A acheter",Table3[[#This Row],[Prix]]*Table3[[#This Row],[Qté]],0)</f>
        <v>0</v>
      </c>
    </row>
    <row r="299" spans="7:10">
      <c r="G299" s="22"/>
      <c r="J299" s="22">
        <f>IF(Table3[[#This Row],[Stock]]="A acheter",Table3[[#This Row],[Prix]]*Table3[[#This Row],[Qté]],0)</f>
        <v>0</v>
      </c>
    </row>
    <row r="300" spans="7:10">
      <c r="G300" s="22"/>
      <c r="J300" s="22">
        <f>IF(Table3[[#This Row],[Stock]]="A acheter",Table3[[#This Row],[Prix]]*Table3[[#This Row],[Qté]],0)</f>
        <v>0</v>
      </c>
    </row>
    <row r="301" spans="7:10">
      <c r="G301" s="22"/>
      <c r="J301" s="22">
        <f>IF(Table3[[#This Row],[Stock]]="A acheter",Table3[[#This Row],[Prix]]*Table3[[#This Row],[Qté]],0)</f>
        <v>0</v>
      </c>
    </row>
    <row r="302" spans="7:10">
      <c r="G302" s="22"/>
      <c r="J302" s="22">
        <f>IF(Table3[[#This Row],[Stock]]="A acheter",Table3[[#This Row],[Prix]]*Table3[[#This Row],[Qté]],0)</f>
        <v>0</v>
      </c>
    </row>
    <row r="303" spans="7:10">
      <c r="G303" s="22"/>
      <c r="J303" s="22">
        <f>IF(Table3[[#This Row],[Stock]]="A acheter",Table3[[#This Row],[Prix]]*Table3[[#This Row],[Qté]],0)</f>
        <v>0</v>
      </c>
    </row>
    <row r="304" spans="7:10">
      <c r="G304" s="22"/>
      <c r="J304" s="22">
        <f>IF(Table3[[#This Row],[Stock]]="A acheter",Table3[[#This Row],[Prix]]*Table3[[#This Row],[Qté]],0)</f>
        <v>0</v>
      </c>
    </row>
    <row r="305" spans="7:10">
      <c r="G305" s="22"/>
      <c r="J305" s="22">
        <f>IF(Table3[[#This Row],[Stock]]="A acheter",Table3[[#This Row],[Prix]]*Table3[[#This Row],[Qté]],0)</f>
        <v>0</v>
      </c>
    </row>
    <row r="306" spans="7:10">
      <c r="G306" s="22"/>
      <c r="J306" s="22">
        <f>IF(Table3[[#This Row],[Stock]]="A acheter",Table3[[#This Row],[Prix]]*Table3[[#This Row],[Qté]],0)</f>
        <v>0</v>
      </c>
    </row>
    <row r="307" spans="7:10">
      <c r="G307" s="22"/>
      <c r="J307" s="22">
        <f>IF(Table3[[#This Row],[Stock]]="A acheter",Table3[[#This Row],[Prix]]*Table3[[#This Row],[Qté]],0)</f>
        <v>0</v>
      </c>
    </row>
    <row r="308" spans="7:10">
      <c r="G308" s="22"/>
      <c r="J308" s="22">
        <f>IF(Table3[[#This Row],[Stock]]="A acheter",Table3[[#This Row],[Prix]]*Table3[[#This Row],[Qté]],0)</f>
        <v>0</v>
      </c>
    </row>
    <row r="309" spans="7:10">
      <c r="G309" s="22"/>
      <c r="J309" s="22">
        <f>IF(Table3[[#This Row],[Stock]]="A acheter",Table3[[#This Row],[Prix]]*Table3[[#This Row],[Qté]],0)</f>
        <v>0</v>
      </c>
    </row>
    <row r="310" spans="7:10">
      <c r="G310" s="22"/>
      <c r="J310" s="22">
        <f>IF(Table3[[#This Row],[Stock]]="A acheter",Table3[[#This Row],[Prix]]*Table3[[#This Row],[Qté]],0)</f>
        <v>0</v>
      </c>
    </row>
    <row r="311" spans="7:10">
      <c r="G311" s="22"/>
      <c r="J311" s="22">
        <f>IF(Table3[[#This Row],[Stock]]="A acheter",Table3[[#This Row],[Prix]]*Table3[[#This Row],[Qté]],0)</f>
        <v>0</v>
      </c>
    </row>
    <row r="312" spans="7:10">
      <c r="G312" s="22"/>
      <c r="J312" s="22">
        <f>IF(Table3[[#This Row],[Stock]]="A acheter",Table3[[#This Row],[Prix]]*Table3[[#This Row],[Qté]],0)</f>
        <v>0</v>
      </c>
    </row>
    <row r="313" spans="7:10">
      <c r="G313" s="22"/>
      <c r="J313" s="22">
        <f>IF(Table3[[#This Row],[Stock]]="A acheter",Table3[[#This Row],[Prix]]*Table3[[#This Row],[Qté]],0)</f>
        <v>0</v>
      </c>
    </row>
    <row r="314" spans="7:10">
      <c r="G314" s="22"/>
      <c r="J314" s="22">
        <f>IF(Table3[[#This Row],[Stock]]="A acheter",Table3[[#This Row],[Prix]]*Table3[[#This Row],[Qté]],0)</f>
        <v>0</v>
      </c>
    </row>
    <row r="315" spans="7:10">
      <c r="G315" s="22"/>
      <c r="J315" s="22">
        <f>IF(Table3[[#This Row],[Stock]]="A acheter",Table3[[#This Row],[Prix]]*Table3[[#This Row],[Qté]],0)</f>
        <v>0</v>
      </c>
    </row>
    <row r="316" spans="7:10">
      <c r="G316" s="22"/>
      <c r="J316" s="22">
        <f>IF(Table3[[#This Row],[Stock]]="A acheter",Table3[[#This Row],[Prix]]*Table3[[#This Row],[Qté]],0)</f>
        <v>0</v>
      </c>
    </row>
    <row r="317" spans="7:10">
      <c r="G317" s="22"/>
      <c r="J317" s="22">
        <f>IF(Table3[[#This Row],[Stock]]="A acheter",Table3[[#This Row],[Prix]]*Table3[[#This Row],[Qté]],0)</f>
        <v>0</v>
      </c>
    </row>
    <row r="318" spans="7:10">
      <c r="G318" s="22"/>
      <c r="J318" s="22">
        <f>IF(Table3[[#This Row],[Stock]]="A acheter",Table3[[#This Row],[Prix]]*Table3[[#This Row],[Qté]],0)</f>
        <v>0</v>
      </c>
    </row>
    <row r="319" spans="7:10">
      <c r="G319" s="22"/>
      <c r="J319" s="22">
        <f>IF(Table3[[#This Row],[Stock]]="A acheter",Table3[[#This Row],[Prix]]*Table3[[#This Row],[Qté]],0)</f>
        <v>0</v>
      </c>
    </row>
    <row r="320" spans="7:10">
      <c r="G320" s="22"/>
      <c r="J320" s="22">
        <f>IF(Table3[[#This Row],[Stock]]="A acheter",Table3[[#This Row],[Prix]]*Table3[[#This Row],[Qté]],0)</f>
        <v>0</v>
      </c>
    </row>
    <row r="321" spans="7:10">
      <c r="G321" s="22"/>
      <c r="J321" s="22">
        <f>IF(Table3[[#This Row],[Stock]]="A acheter",Table3[[#This Row],[Prix]]*Table3[[#This Row],[Qté]],0)</f>
        <v>0</v>
      </c>
    </row>
    <row r="322" spans="7:10">
      <c r="G322" s="22"/>
      <c r="J322" s="22">
        <f>IF(Table3[[#This Row],[Stock]]="A acheter",Table3[[#This Row],[Prix]]*Table3[[#This Row],[Qté]],0)</f>
        <v>0</v>
      </c>
    </row>
    <row r="323" spans="7:10">
      <c r="G323" s="22"/>
      <c r="J323" s="22">
        <f>IF(Table3[[#This Row],[Stock]]="A acheter",Table3[[#This Row],[Prix]]*Table3[[#This Row],[Qté]],0)</f>
        <v>0</v>
      </c>
    </row>
    <row r="324" spans="7:10">
      <c r="G324" s="22"/>
      <c r="J324" s="22">
        <f>IF(Table3[[#This Row],[Stock]]="A acheter",Table3[[#This Row],[Prix]]*Table3[[#This Row],[Qté]],0)</f>
        <v>0</v>
      </c>
    </row>
    <row r="325" spans="7:10">
      <c r="G325" s="22"/>
      <c r="J325" s="22">
        <f>IF(Table3[[#This Row],[Stock]]="A acheter",Table3[[#This Row],[Prix]]*Table3[[#This Row],[Qté]],0)</f>
        <v>0</v>
      </c>
    </row>
    <row r="326" spans="7:10">
      <c r="G326" s="22"/>
      <c r="J326" s="22">
        <f>IF(Table3[[#This Row],[Stock]]="A acheter",Table3[[#This Row],[Prix]]*Table3[[#This Row],[Qté]],0)</f>
        <v>0</v>
      </c>
    </row>
    <row r="327" spans="7:10">
      <c r="G327" s="22"/>
      <c r="J327" s="22">
        <f>IF(Table3[[#This Row],[Stock]]="A acheter",Table3[[#This Row],[Prix]]*Table3[[#This Row],[Qté]],0)</f>
        <v>0</v>
      </c>
    </row>
    <row r="328" spans="7:10">
      <c r="G328" s="22"/>
      <c r="J328" s="22">
        <f>IF(Table3[[#This Row],[Stock]]="A acheter",Table3[[#This Row],[Prix]]*Table3[[#This Row],[Qté]],0)</f>
        <v>0</v>
      </c>
    </row>
    <row r="329" spans="7:10">
      <c r="G329" s="22"/>
      <c r="J329" s="22">
        <f>IF(Table3[[#This Row],[Stock]]="A acheter",Table3[[#This Row],[Prix]]*Table3[[#This Row],[Qté]],0)</f>
        <v>0</v>
      </c>
    </row>
    <row r="330" spans="7:10">
      <c r="G330" s="22"/>
      <c r="J330" s="22">
        <f>IF(Table3[[#This Row],[Stock]]="A acheter",Table3[[#This Row],[Prix]]*Table3[[#This Row],[Qté]],0)</f>
        <v>0</v>
      </c>
    </row>
    <row r="331" spans="7:10">
      <c r="G331" s="22"/>
      <c r="J331" s="22">
        <f>IF(Table3[[#This Row],[Stock]]="A acheter",Table3[[#This Row],[Prix]]*Table3[[#This Row],[Qté]],0)</f>
        <v>0</v>
      </c>
    </row>
    <row r="332" spans="7:10">
      <c r="G332" s="22"/>
      <c r="J332" s="22">
        <f>IF(Table3[[#This Row],[Stock]]="A acheter",Table3[[#This Row],[Prix]]*Table3[[#This Row],[Qté]],0)</f>
        <v>0</v>
      </c>
    </row>
    <row r="333" spans="7:10">
      <c r="G333" s="22"/>
      <c r="J333" s="22">
        <f>IF(Table3[[#This Row],[Stock]]="A acheter",Table3[[#This Row],[Prix]]*Table3[[#This Row],[Qté]],0)</f>
        <v>0</v>
      </c>
    </row>
    <row r="334" spans="7:10">
      <c r="G334" s="22"/>
      <c r="J334" s="22">
        <f>IF(Table3[[#This Row],[Stock]]="A acheter",Table3[[#This Row],[Prix]]*Table3[[#This Row],[Qté]],0)</f>
        <v>0</v>
      </c>
    </row>
    <row r="335" spans="7:10">
      <c r="G335" s="22"/>
      <c r="J335" s="22">
        <f>IF(Table3[[#This Row],[Stock]]="A acheter",Table3[[#This Row],[Prix]]*Table3[[#This Row],[Qté]],0)</f>
        <v>0</v>
      </c>
    </row>
    <row r="336" spans="7:10">
      <c r="G336" s="22"/>
      <c r="J336" s="22">
        <f>IF(Table3[[#This Row],[Stock]]="A acheter",Table3[[#This Row],[Prix]]*Table3[[#This Row],[Qté]],0)</f>
        <v>0</v>
      </c>
    </row>
    <row r="337" spans="7:10">
      <c r="G337" s="22"/>
      <c r="J337" s="22">
        <f>IF(Table3[[#This Row],[Stock]]="A acheter",Table3[[#This Row],[Prix]]*Table3[[#This Row],[Qté]],0)</f>
        <v>0</v>
      </c>
    </row>
    <row r="338" spans="7:10">
      <c r="G338" s="22"/>
      <c r="J338" s="22">
        <f>IF(Table3[[#This Row],[Stock]]="A acheter",Table3[[#This Row],[Prix]]*Table3[[#This Row],[Qté]],0)</f>
        <v>0</v>
      </c>
    </row>
    <row r="339" spans="7:10">
      <c r="G339" s="22"/>
      <c r="J339" s="22">
        <f>IF(Table3[[#This Row],[Stock]]="A acheter",Table3[[#This Row],[Prix]]*Table3[[#This Row],[Qté]],0)</f>
        <v>0</v>
      </c>
    </row>
    <row r="340" spans="7:10">
      <c r="G340" s="22"/>
      <c r="J340" s="22">
        <f>IF(Table3[[#This Row],[Stock]]="A acheter",Table3[[#This Row],[Prix]]*Table3[[#This Row],[Qté]],0)</f>
        <v>0</v>
      </c>
    </row>
    <row r="341" spans="7:10">
      <c r="G341" s="22"/>
      <c r="J341" s="22">
        <f>IF(Table3[[#This Row],[Stock]]="A acheter",Table3[[#This Row],[Prix]]*Table3[[#This Row],[Qté]],0)</f>
        <v>0</v>
      </c>
    </row>
    <row r="342" spans="7:10">
      <c r="G342" s="22"/>
      <c r="J342" s="22">
        <f>IF(Table3[[#This Row],[Stock]]="A acheter",Table3[[#This Row],[Prix]]*Table3[[#This Row],[Qté]],0)</f>
        <v>0</v>
      </c>
    </row>
    <row r="343" spans="7:10">
      <c r="G343" s="22"/>
      <c r="J343" s="22">
        <f>IF(Table3[[#This Row],[Stock]]="A acheter",Table3[[#This Row],[Prix]]*Table3[[#This Row],[Qté]],0)</f>
        <v>0</v>
      </c>
    </row>
    <row r="344" spans="7:10">
      <c r="G344" s="22"/>
      <c r="J344" s="22">
        <f>IF(Table3[[#This Row],[Stock]]="A acheter",Table3[[#This Row],[Prix]]*Table3[[#This Row],[Qté]],0)</f>
        <v>0</v>
      </c>
    </row>
    <row r="345" spans="7:10">
      <c r="G345" s="22"/>
      <c r="J345" s="22">
        <f>IF(Table3[[#This Row],[Stock]]="A acheter",Table3[[#This Row],[Prix]]*Table3[[#This Row],[Qté]],0)</f>
        <v>0</v>
      </c>
    </row>
    <row r="346" spans="7:10">
      <c r="G346" s="22"/>
      <c r="J346" s="22">
        <f>IF(Table3[[#This Row],[Stock]]="A acheter",Table3[[#This Row],[Prix]]*Table3[[#This Row],[Qté]],0)</f>
        <v>0</v>
      </c>
    </row>
    <row r="347" spans="7:10">
      <c r="G347" s="22"/>
      <c r="J347" s="22">
        <f>IF(Table3[[#This Row],[Stock]]="A acheter",Table3[[#This Row],[Prix]]*Table3[[#This Row],[Qté]],0)</f>
        <v>0</v>
      </c>
    </row>
    <row r="348" spans="7:10">
      <c r="G348" s="22"/>
      <c r="J348" s="22">
        <f>IF(Table3[[#This Row],[Stock]]="A acheter",Table3[[#This Row],[Prix]]*Table3[[#This Row],[Qté]],0)</f>
        <v>0</v>
      </c>
    </row>
    <row r="349" spans="7:10">
      <c r="G349" s="22"/>
      <c r="J349" s="22">
        <f>IF(Table3[[#This Row],[Stock]]="A acheter",Table3[[#This Row],[Prix]]*Table3[[#This Row],[Qté]],0)</f>
        <v>0</v>
      </c>
    </row>
    <row r="350" spans="7:10">
      <c r="G350" s="22"/>
      <c r="J350" s="22">
        <f>IF(Table3[[#This Row],[Stock]]="A acheter",Table3[[#This Row],[Prix]]*Table3[[#This Row],[Qté]],0)</f>
        <v>0</v>
      </c>
    </row>
    <row r="351" spans="7:10">
      <c r="G351" s="22"/>
      <c r="J351" s="22">
        <f>IF(Table3[[#This Row],[Stock]]="A acheter",Table3[[#This Row],[Prix]]*Table3[[#This Row],[Qté]],0)</f>
        <v>0</v>
      </c>
    </row>
    <row r="352" spans="7:10">
      <c r="G352" s="22"/>
      <c r="J352" s="22">
        <f>IF(Table3[[#This Row],[Stock]]="A acheter",Table3[[#This Row],[Prix]]*Table3[[#This Row],[Qté]],0)</f>
        <v>0</v>
      </c>
    </row>
    <row r="353" spans="7:10">
      <c r="G353" s="22"/>
      <c r="J353" s="22">
        <f>IF(Table3[[#This Row],[Stock]]="A acheter",Table3[[#This Row],[Prix]]*Table3[[#This Row],[Qté]],0)</f>
        <v>0</v>
      </c>
    </row>
    <row r="354" spans="7:10">
      <c r="G354" s="22"/>
      <c r="J354" s="22">
        <f>IF(Table3[[#This Row],[Stock]]="A acheter",Table3[[#This Row],[Prix]]*Table3[[#This Row],[Qté]],0)</f>
        <v>0</v>
      </c>
    </row>
    <row r="355" spans="7:10">
      <c r="G355" s="22"/>
      <c r="J355" s="22">
        <f>IF(Table3[[#This Row],[Stock]]="A acheter",Table3[[#This Row],[Prix]]*Table3[[#This Row],[Qté]],0)</f>
        <v>0</v>
      </c>
    </row>
    <row r="356" spans="7:10">
      <c r="G356" s="22"/>
      <c r="J356" s="22">
        <f>IF(Table3[[#This Row],[Stock]]="A acheter",Table3[[#This Row],[Prix]]*Table3[[#This Row],[Qté]],0)</f>
        <v>0</v>
      </c>
    </row>
    <row r="357" spans="7:10">
      <c r="G357" s="22"/>
      <c r="J357" s="22">
        <f>IF(Table3[[#This Row],[Stock]]="A acheter",Table3[[#This Row],[Prix]]*Table3[[#This Row],[Qté]],0)</f>
        <v>0</v>
      </c>
    </row>
    <row r="358" spans="7:10">
      <c r="G358" s="22"/>
      <c r="J358" s="22">
        <f>IF(Table3[[#This Row],[Stock]]="A acheter",Table3[[#This Row],[Prix]]*Table3[[#This Row],[Qté]],0)</f>
        <v>0</v>
      </c>
    </row>
    <row r="359" spans="7:10">
      <c r="G359" s="22"/>
      <c r="J359" s="22">
        <f>IF(Table3[[#This Row],[Stock]]="A acheter",Table3[[#This Row],[Prix]]*Table3[[#This Row],[Qté]],0)</f>
        <v>0</v>
      </c>
    </row>
    <row r="360" spans="7:10">
      <c r="G360" s="22"/>
      <c r="J360" s="22">
        <f>IF(Table3[[#This Row],[Stock]]="A acheter",Table3[[#This Row],[Prix]]*Table3[[#This Row],[Qté]],0)</f>
        <v>0</v>
      </c>
    </row>
    <row r="361" spans="7:10">
      <c r="G361" s="22"/>
      <c r="J361" s="22">
        <f>IF(Table3[[#This Row],[Stock]]="A acheter",Table3[[#This Row],[Prix]]*Table3[[#This Row],[Qté]],0)</f>
        <v>0</v>
      </c>
    </row>
    <row r="362" spans="7:10">
      <c r="G362" s="22"/>
      <c r="J362" s="22">
        <f>IF(Table3[[#This Row],[Stock]]="A acheter",Table3[[#This Row],[Prix]]*Table3[[#This Row],[Qté]],0)</f>
        <v>0</v>
      </c>
    </row>
    <row r="363" spans="7:10">
      <c r="G363" s="22"/>
      <c r="J363" s="22">
        <f>IF(Table3[[#This Row],[Stock]]="A acheter",Table3[[#This Row],[Prix]]*Table3[[#This Row],[Qté]],0)</f>
        <v>0</v>
      </c>
    </row>
    <row r="364" spans="7:10">
      <c r="G364" s="22"/>
      <c r="J364" s="22">
        <f>IF(Table3[[#This Row],[Stock]]="A acheter",Table3[[#This Row],[Prix]]*Table3[[#This Row],[Qté]],0)</f>
        <v>0</v>
      </c>
    </row>
    <row r="365" spans="7:10">
      <c r="G365" s="22"/>
      <c r="J365" s="22">
        <f>IF(Table3[[#This Row],[Stock]]="A acheter",Table3[[#This Row],[Prix]]*Table3[[#This Row],[Qté]],0)</f>
        <v>0</v>
      </c>
    </row>
    <row r="366" spans="7:10">
      <c r="G366" s="22"/>
      <c r="J366" s="22">
        <f>IF(Table3[[#This Row],[Stock]]="A acheter",Table3[[#This Row],[Prix]]*Table3[[#This Row],[Qté]],0)</f>
        <v>0</v>
      </c>
    </row>
    <row r="367" spans="7:10">
      <c r="G367" s="22"/>
      <c r="J367" s="22">
        <f>IF(Table3[[#This Row],[Stock]]="A acheter",Table3[[#This Row],[Prix]]*Table3[[#This Row],[Qté]],0)</f>
        <v>0</v>
      </c>
    </row>
    <row r="368" spans="7:10">
      <c r="G368" s="22"/>
      <c r="J368" s="22">
        <f>IF(Table3[[#This Row],[Stock]]="A acheter",Table3[[#This Row],[Prix]]*Table3[[#This Row],[Qté]],0)</f>
        <v>0</v>
      </c>
    </row>
    <row r="369" spans="7:10">
      <c r="G369" s="22"/>
      <c r="J369" s="22">
        <f>IF(Table3[[#This Row],[Stock]]="A acheter",Table3[[#This Row],[Prix]]*Table3[[#This Row],[Qté]],0)</f>
        <v>0</v>
      </c>
    </row>
    <row r="370" spans="7:10">
      <c r="G370" s="22"/>
      <c r="J370" s="22">
        <f>IF(Table3[[#This Row],[Stock]]="A acheter",Table3[[#This Row],[Prix]]*Table3[[#This Row],[Qté]],0)</f>
        <v>0</v>
      </c>
    </row>
    <row r="371" spans="7:10">
      <c r="G371" s="22"/>
      <c r="J371" s="22">
        <f>IF(Table3[[#This Row],[Stock]]="A acheter",Table3[[#This Row],[Prix]]*Table3[[#This Row],[Qté]],0)</f>
        <v>0</v>
      </c>
    </row>
    <row r="372" spans="7:10">
      <c r="G372" s="22"/>
      <c r="J372" s="22">
        <f>IF(Table3[[#This Row],[Stock]]="A acheter",Table3[[#This Row],[Prix]]*Table3[[#This Row],[Qté]],0)</f>
        <v>0</v>
      </c>
    </row>
    <row r="373" spans="7:10">
      <c r="G373" s="22"/>
      <c r="J373" s="22">
        <f>IF(Table3[[#This Row],[Stock]]="A acheter",Table3[[#This Row],[Prix]]*Table3[[#This Row],[Qté]],0)</f>
        <v>0</v>
      </c>
    </row>
    <row r="374" spans="7:10">
      <c r="G374" s="22"/>
      <c r="J374" s="22">
        <f>IF(Table3[[#This Row],[Stock]]="A acheter",Table3[[#This Row],[Prix]]*Table3[[#This Row],[Qté]],0)</f>
        <v>0</v>
      </c>
    </row>
    <row r="375" spans="7:10">
      <c r="G375" s="22"/>
      <c r="J375" s="22">
        <f>IF(Table3[[#This Row],[Stock]]="A acheter",Table3[[#This Row],[Prix]]*Table3[[#This Row],[Qté]],0)</f>
        <v>0</v>
      </c>
    </row>
    <row r="376" spans="7:10">
      <c r="G376" s="22"/>
      <c r="J376" s="22">
        <f>IF(Table3[[#This Row],[Stock]]="A acheter",Table3[[#This Row],[Prix]]*Table3[[#This Row],[Qté]],0)</f>
        <v>0</v>
      </c>
    </row>
    <row r="377" spans="7:10">
      <c r="G377" s="22"/>
      <c r="J377" s="22">
        <f>IF(Table3[[#This Row],[Stock]]="A acheter",Table3[[#This Row],[Prix]]*Table3[[#This Row],[Qté]],0)</f>
        <v>0</v>
      </c>
    </row>
    <row r="378" spans="7:10">
      <c r="G378" s="22"/>
      <c r="J378" s="22">
        <f>IF(Table3[[#This Row],[Stock]]="A acheter",Table3[[#This Row],[Prix]]*Table3[[#This Row],[Qté]],0)</f>
        <v>0</v>
      </c>
    </row>
    <row r="379" spans="7:10">
      <c r="G379" s="22"/>
      <c r="J379" s="22">
        <f>IF(Table3[[#This Row],[Stock]]="A acheter",Table3[[#This Row],[Prix]]*Table3[[#This Row],[Qté]],0)</f>
        <v>0</v>
      </c>
    </row>
    <row r="380" spans="7:10">
      <c r="G380" s="22"/>
      <c r="J380" s="22">
        <f>IF(Table3[[#This Row],[Stock]]="A acheter",Table3[[#This Row],[Prix]]*Table3[[#This Row],[Qté]],0)</f>
        <v>0</v>
      </c>
    </row>
    <row r="381" spans="7:10">
      <c r="G381" s="22"/>
      <c r="J381" s="22">
        <f>IF(Table3[[#This Row],[Stock]]="A acheter",Table3[[#This Row],[Prix]]*Table3[[#This Row],[Qté]],0)</f>
        <v>0</v>
      </c>
    </row>
    <row r="382" spans="7:10">
      <c r="G382" s="22"/>
      <c r="J382" s="22">
        <f>IF(Table3[[#This Row],[Stock]]="A acheter",Table3[[#This Row],[Prix]]*Table3[[#This Row],[Qté]],0)</f>
        <v>0</v>
      </c>
    </row>
    <row r="383" spans="7:10">
      <c r="G383" s="22"/>
      <c r="J383" s="22">
        <f>IF(Table3[[#This Row],[Stock]]="A acheter",Table3[[#This Row],[Prix]]*Table3[[#This Row],[Qté]],0)</f>
        <v>0</v>
      </c>
    </row>
    <row r="384" spans="7:10">
      <c r="G384" s="22"/>
      <c r="J384" s="22">
        <f>IF(Table3[[#This Row],[Stock]]="A acheter",Table3[[#This Row],[Prix]]*Table3[[#This Row],[Qté]],0)</f>
        <v>0</v>
      </c>
    </row>
    <row r="385" spans="7:10">
      <c r="G385" s="22"/>
      <c r="J385" s="22">
        <f>IF(Table3[[#This Row],[Stock]]="A acheter",Table3[[#This Row],[Prix]]*Table3[[#This Row],[Qté]],0)</f>
        <v>0</v>
      </c>
    </row>
    <row r="386" spans="7:10">
      <c r="G386" s="22"/>
      <c r="J386" s="22">
        <f>IF(Table3[[#This Row],[Stock]]="A acheter",Table3[[#This Row],[Prix]]*Table3[[#This Row],[Qté]],0)</f>
        <v>0</v>
      </c>
    </row>
    <row r="387" spans="7:10">
      <c r="G387" s="22"/>
      <c r="J387" s="22">
        <f>IF(Table3[[#This Row],[Stock]]="A acheter",Table3[[#This Row],[Prix]]*Table3[[#This Row],[Qté]],0)</f>
        <v>0</v>
      </c>
    </row>
    <row r="388" spans="7:10">
      <c r="G388" s="22"/>
      <c r="J388" s="22">
        <f>IF(Table3[[#This Row],[Stock]]="A acheter",Table3[[#This Row],[Prix]]*Table3[[#This Row],[Qté]],0)</f>
        <v>0</v>
      </c>
    </row>
    <row r="389" spans="7:10">
      <c r="G389" s="22"/>
      <c r="J389" s="22">
        <f>IF(Table3[[#This Row],[Stock]]="A acheter",Table3[[#This Row],[Prix]]*Table3[[#This Row],[Qté]],0)</f>
        <v>0</v>
      </c>
    </row>
    <row r="390" spans="7:10">
      <c r="G390" s="22"/>
      <c r="J390" s="22">
        <f>IF(Table3[[#This Row],[Stock]]="A acheter",Table3[[#This Row],[Prix]]*Table3[[#This Row],[Qté]],0)</f>
        <v>0</v>
      </c>
    </row>
    <row r="391" spans="7:10">
      <c r="G391" s="22"/>
      <c r="J391" s="22">
        <f>IF(Table3[[#This Row],[Stock]]="A acheter",Table3[[#This Row],[Prix]]*Table3[[#This Row],[Qté]],0)</f>
        <v>0</v>
      </c>
    </row>
    <row r="392" spans="7:10">
      <c r="G392" s="22"/>
      <c r="J392" s="22">
        <f>IF(Table3[[#This Row],[Stock]]="A acheter",Table3[[#This Row],[Prix]]*Table3[[#This Row],[Qté]],0)</f>
        <v>0</v>
      </c>
    </row>
    <row r="393" spans="7:10">
      <c r="G393" s="22"/>
      <c r="J393" s="22">
        <f>IF(Table3[[#This Row],[Stock]]="A acheter",Table3[[#This Row],[Prix]]*Table3[[#This Row],[Qté]],0)</f>
        <v>0</v>
      </c>
    </row>
    <row r="394" spans="7:10">
      <c r="G394" s="22"/>
      <c r="J394" s="22">
        <f>IF(Table3[[#This Row],[Stock]]="A acheter",Table3[[#This Row],[Prix]]*Table3[[#This Row],[Qté]],0)</f>
        <v>0</v>
      </c>
    </row>
    <row r="395" spans="7:10">
      <c r="G395" s="22"/>
      <c r="J395" s="22">
        <f>IF(Table3[[#This Row],[Stock]]="A acheter",Table3[[#This Row],[Prix]]*Table3[[#This Row],[Qté]],0)</f>
        <v>0</v>
      </c>
    </row>
    <row r="396" spans="7:10">
      <c r="G396" s="22"/>
      <c r="J396" s="22">
        <f>IF(Table3[[#This Row],[Stock]]="A acheter",Table3[[#This Row],[Prix]]*Table3[[#This Row],[Qté]],0)</f>
        <v>0</v>
      </c>
    </row>
    <row r="397" spans="7:10">
      <c r="G397" s="22"/>
      <c r="J397" s="22">
        <f>IF(Table3[[#This Row],[Stock]]="A acheter",Table3[[#This Row],[Prix]]*Table3[[#This Row],[Qté]],0)</f>
        <v>0</v>
      </c>
    </row>
    <row r="398" spans="7:10">
      <c r="G398" s="22"/>
      <c r="J398" s="22">
        <f>IF(Table3[[#This Row],[Stock]]="A acheter",Table3[[#This Row],[Prix]]*Table3[[#This Row],[Qté]],0)</f>
        <v>0</v>
      </c>
    </row>
    <row r="399" spans="7:10">
      <c r="G399" s="22"/>
      <c r="J399" s="22">
        <f>IF(Table3[[#This Row],[Stock]]="A acheter",Table3[[#This Row],[Prix]]*Table3[[#This Row],[Qté]],0)</f>
        <v>0</v>
      </c>
    </row>
    <row r="400" spans="7:10">
      <c r="G400" s="22"/>
      <c r="J400" s="22">
        <f>IF(Table3[[#This Row],[Stock]]="A acheter",Table3[[#This Row],[Prix]]*Table3[[#This Row],[Qté]],0)</f>
        <v>0</v>
      </c>
    </row>
    <row r="401" spans="7:10">
      <c r="G401" s="22"/>
      <c r="J401" s="22">
        <f>IF(Table3[[#This Row],[Stock]]="A acheter",Table3[[#This Row],[Prix]]*Table3[[#This Row],[Qté]],0)</f>
        <v>0</v>
      </c>
    </row>
    <row r="402" spans="7:10">
      <c r="G402" s="22"/>
      <c r="J402" s="22">
        <f>IF(Table3[[#This Row],[Stock]]="A acheter",Table3[[#This Row],[Prix]]*Table3[[#This Row],[Qté]],0)</f>
        <v>0</v>
      </c>
    </row>
    <row r="403" spans="7:10">
      <c r="G403" s="22"/>
      <c r="J403" s="22">
        <f>IF(Table3[[#This Row],[Stock]]="A acheter",Table3[[#This Row],[Prix]]*Table3[[#This Row],[Qté]],0)</f>
        <v>0</v>
      </c>
    </row>
    <row r="404" spans="7:10">
      <c r="G404" s="22"/>
      <c r="J404" s="22">
        <f>IF(Table3[[#This Row],[Stock]]="A acheter",Table3[[#This Row],[Prix]]*Table3[[#This Row],[Qté]],0)</f>
        <v>0</v>
      </c>
    </row>
    <row r="405" spans="7:10">
      <c r="G405" s="22"/>
      <c r="J405" s="22">
        <f>IF(Table3[[#This Row],[Stock]]="A acheter",Table3[[#This Row],[Prix]]*Table3[[#This Row],[Qté]],0)</f>
        <v>0</v>
      </c>
    </row>
    <row r="406" spans="7:10">
      <c r="G406" s="22"/>
      <c r="J406" s="22">
        <f>IF(Table3[[#This Row],[Stock]]="A acheter",Table3[[#This Row],[Prix]]*Table3[[#This Row],[Qté]],0)</f>
        <v>0</v>
      </c>
    </row>
    <row r="407" spans="7:10">
      <c r="G407" s="22"/>
      <c r="J407" s="22">
        <f>IF(Table3[[#This Row],[Stock]]="A acheter",Table3[[#This Row],[Prix]]*Table3[[#This Row],[Qté]],0)</f>
        <v>0</v>
      </c>
    </row>
    <row r="408" spans="7:10">
      <c r="G408" s="22"/>
      <c r="J408" s="22">
        <f>IF(Table3[[#This Row],[Stock]]="A acheter",Table3[[#This Row],[Prix]]*Table3[[#This Row],[Qté]],0)</f>
        <v>0</v>
      </c>
    </row>
    <row r="409" spans="7:10">
      <c r="G409" s="22"/>
      <c r="J409" s="22">
        <f>IF(Table3[[#This Row],[Stock]]="A acheter",Table3[[#This Row],[Prix]]*Table3[[#This Row],[Qté]],0)</f>
        <v>0</v>
      </c>
    </row>
    <row r="410" spans="7:10">
      <c r="G410" s="22"/>
      <c r="J410" s="22">
        <f>IF(Table3[[#This Row],[Stock]]="A acheter",Table3[[#This Row],[Prix]]*Table3[[#This Row],[Qté]],0)</f>
        <v>0</v>
      </c>
    </row>
    <row r="411" spans="7:10">
      <c r="G411" s="22"/>
      <c r="J411" s="22">
        <f>IF(Table3[[#This Row],[Stock]]="A acheter",Table3[[#This Row],[Prix]]*Table3[[#This Row],[Qté]],0)</f>
        <v>0</v>
      </c>
    </row>
    <row r="412" spans="7:10">
      <c r="G412" s="22"/>
      <c r="J412" s="22">
        <f>IF(Table3[[#This Row],[Stock]]="A acheter",Table3[[#This Row],[Prix]]*Table3[[#This Row],[Qté]],0)</f>
        <v>0</v>
      </c>
    </row>
    <row r="413" spans="7:10">
      <c r="G413" s="22"/>
      <c r="J413" s="22">
        <f>IF(Table3[[#This Row],[Stock]]="A acheter",Table3[[#This Row],[Prix]]*Table3[[#This Row],[Qté]],0)</f>
        <v>0</v>
      </c>
    </row>
    <row r="414" spans="7:10">
      <c r="G414" s="22"/>
      <c r="J414" s="22">
        <f>IF(Table3[[#This Row],[Stock]]="A acheter",Table3[[#This Row],[Prix]]*Table3[[#This Row],[Qté]],0)</f>
        <v>0</v>
      </c>
    </row>
    <row r="415" spans="7:10">
      <c r="G415" s="22"/>
      <c r="J415" s="22">
        <f>IF(Table3[[#This Row],[Stock]]="A acheter",Table3[[#This Row],[Prix]]*Table3[[#This Row],[Qté]],0)</f>
        <v>0</v>
      </c>
    </row>
    <row r="416" spans="7:10">
      <c r="G416" s="22"/>
      <c r="J416" s="22">
        <f>IF(Table3[[#This Row],[Stock]]="A acheter",Table3[[#This Row],[Prix]]*Table3[[#This Row],[Qté]],0)</f>
        <v>0</v>
      </c>
    </row>
    <row r="417" spans="7:10">
      <c r="G417" s="22"/>
      <c r="J417" s="22">
        <f>IF(Table3[[#This Row],[Stock]]="A acheter",Table3[[#This Row],[Prix]]*Table3[[#This Row],[Qté]],0)</f>
        <v>0</v>
      </c>
    </row>
    <row r="418" spans="7:10">
      <c r="G418" s="22"/>
      <c r="J418" s="22">
        <f>IF(Table3[[#This Row],[Stock]]="A acheter",Table3[[#This Row],[Prix]]*Table3[[#This Row],[Qté]],0)</f>
        <v>0</v>
      </c>
    </row>
    <row r="419" spans="7:10">
      <c r="G419" s="22"/>
      <c r="J419" s="22">
        <f>IF(Table3[[#This Row],[Stock]]="A acheter",Table3[[#This Row],[Prix]]*Table3[[#This Row],[Qté]],0)</f>
        <v>0</v>
      </c>
    </row>
    <row r="420" spans="7:10">
      <c r="G420" s="22"/>
      <c r="J420" s="22">
        <f>IF(Table3[[#This Row],[Stock]]="A acheter",Table3[[#This Row],[Prix]]*Table3[[#This Row],[Qté]],0)</f>
        <v>0</v>
      </c>
    </row>
    <row r="421" spans="7:10">
      <c r="G421" s="22"/>
      <c r="J421" s="22">
        <f>IF(Table3[[#This Row],[Stock]]="A acheter",Table3[[#This Row],[Prix]]*Table3[[#This Row],[Qté]],0)</f>
        <v>0</v>
      </c>
    </row>
    <row r="422" spans="7:10">
      <c r="G422" s="22"/>
      <c r="J422" s="22">
        <f>IF(Table3[[#This Row],[Stock]]="A acheter",Table3[[#This Row],[Prix]]*Table3[[#This Row],[Qté]],0)</f>
        <v>0</v>
      </c>
    </row>
    <row r="423" spans="7:10">
      <c r="G423" s="22"/>
      <c r="J423" s="22">
        <f>IF(Table3[[#This Row],[Stock]]="A acheter",Table3[[#This Row],[Prix]]*Table3[[#This Row],[Qté]],0)</f>
        <v>0</v>
      </c>
    </row>
    <row r="424" spans="7:10">
      <c r="G424" s="22"/>
      <c r="J424" s="22">
        <f>IF(Table3[[#This Row],[Stock]]="A acheter",Table3[[#This Row],[Prix]]*Table3[[#This Row],[Qté]],0)</f>
        <v>0</v>
      </c>
    </row>
    <row r="425" spans="7:10">
      <c r="G425" s="22"/>
      <c r="J425" s="22">
        <f>IF(Table3[[#This Row],[Stock]]="A acheter",Table3[[#This Row],[Prix]]*Table3[[#This Row],[Qté]],0)</f>
        <v>0</v>
      </c>
    </row>
    <row r="426" spans="7:10">
      <c r="G426" s="22"/>
      <c r="J426" s="22">
        <f>IF(Table3[[#This Row],[Stock]]="A acheter",Table3[[#This Row],[Prix]]*Table3[[#This Row],[Qté]],0)</f>
        <v>0</v>
      </c>
    </row>
    <row r="427" spans="7:10">
      <c r="G427" s="22"/>
      <c r="J427" s="22">
        <f>IF(Table3[[#This Row],[Stock]]="A acheter",Table3[[#This Row],[Prix]]*Table3[[#This Row],[Qté]],0)</f>
        <v>0</v>
      </c>
    </row>
    <row r="428" spans="7:10">
      <c r="G428" s="22"/>
      <c r="J428" s="22">
        <f>IF(Table3[[#This Row],[Stock]]="A acheter",Table3[[#This Row],[Prix]]*Table3[[#This Row],[Qté]],0)</f>
        <v>0</v>
      </c>
    </row>
    <row r="429" spans="7:10">
      <c r="G429" s="22"/>
      <c r="J429" s="22">
        <f>IF(Table3[[#This Row],[Stock]]="A acheter",Table3[[#This Row],[Prix]]*Table3[[#This Row],[Qté]],0)</f>
        <v>0</v>
      </c>
    </row>
    <row r="430" spans="7:10">
      <c r="G430" s="22"/>
      <c r="J430" s="22">
        <f>IF(Table3[[#This Row],[Stock]]="A acheter",Table3[[#This Row],[Prix]]*Table3[[#This Row],[Qté]],0)</f>
        <v>0</v>
      </c>
    </row>
    <row r="431" spans="7:10">
      <c r="G431" s="22"/>
      <c r="J431" s="22">
        <f>IF(Table3[[#This Row],[Stock]]="A acheter",Table3[[#This Row],[Prix]]*Table3[[#This Row],[Qté]],0)</f>
        <v>0</v>
      </c>
    </row>
    <row r="432" spans="7:10">
      <c r="G432" s="22"/>
      <c r="J432" s="22">
        <f>IF(Table3[[#This Row],[Stock]]="A acheter",Table3[[#This Row],[Prix]]*Table3[[#This Row],[Qté]],0)</f>
        <v>0</v>
      </c>
    </row>
    <row r="433" spans="7:10">
      <c r="G433" s="22"/>
      <c r="J433" s="22">
        <f>IF(Table3[[#This Row],[Stock]]="A acheter",Table3[[#This Row],[Prix]]*Table3[[#This Row],[Qté]],0)</f>
        <v>0</v>
      </c>
    </row>
    <row r="434" spans="7:10">
      <c r="G434" s="22"/>
      <c r="J434" s="22">
        <f>IF(Table3[[#This Row],[Stock]]="A acheter",Table3[[#This Row],[Prix]]*Table3[[#This Row],[Qté]],0)</f>
        <v>0</v>
      </c>
    </row>
    <row r="435" spans="7:10">
      <c r="G435" s="22"/>
      <c r="J435" s="22">
        <f>IF(Table3[[#This Row],[Stock]]="A acheter",Table3[[#This Row],[Prix]]*Table3[[#This Row],[Qté]],0)</f>
        <v>0</v>
      </c>
    </row>
    <row r="436" spans="7:10">
      <c r="G436" s="22"/>
      <c r="J436" s="22">
        <f>IF(Table3[[#This Row],[Stock]]="A acheter",Table3[[#This Row],[Prix]]*Table3[[#This Row],[Qté]],0)</f>
        <v>0</v>
      </c>
    </row>
    <row r="437" spans="7:10">
      <c r="G437" s="22"/>
      <c r="J437" s="22">
        <f>IF(Table3[[#This Row],[Stock]]="A acheter",Table3[[#This Row],[Prix]]*Table3[[#This Row],[Qté]],0)</f>
        <v>0</v>
      </c>
    </row>
    <row r="438" spans="7:10">
      <c r="G438" s="22"/>
      <c r="J438" s="22">
        <f>IF(Table3[[#This Row],[Stock]]="A acheter",Table3[[#This Row],[Prix]]*Table3[[#This Row],[Qté]],0)</f>
        <v>0</v>
      </c>
    </row>
    <row r="439" spans="7:10">
      <c r="G439" s="22"/>
      <c r="J439" s="22">
        <f>IF(Table3[[#This Row],[Stock]]="A acheter",Table3[[#This Row],[Prix]]*Table3[[#This Row],[Qté]],0)</f>
        <v>0</v>
      </c>
    </row>
    <row r="440" spans="7:10">
      <c r="G440" s="22"/>
      <c r="J440" s="22">
        <f>IF(Table3[[#This Row],[Stock]]="A acheter",Table3[[#This Row],[Prix]]*Table3[[#This Row],[Qté]],0)</f>
        <v>0</v>
      </c>
    </row>
    <row r="441" spans="7:10">
      <c r="G441" s="22"/>
      <c r="J441" s="22">
        <f>IF(Table3[[#This Row],[Stock]]="A acheter",Table3[[#This Row],[Prix]]*Table3[[#This Row],[Qté]],0)</f>
        <v>0</v>
      </c>
    </row>
    <row r="442" spans="7:10">
      <c r="G442" s="22"/>
      <c r="J442" s="22">
        <f>IF(Table3[[#This Row],[Stock]]="A acheter",Table3[[#This Row],[Prix]]*Table3[[#This Row],[Qté]],0)</f>
        <v>0</v>
      </c>
    </row>
    <row r="443" spans="7:10">
      <c r="G443" s="22"/>
      <c r="J443" s="22">
        <f>IF(Table3[[#This Row],[Stock]]="A acheter",Table3[[#This Row],[Prix]]*Table3[[#This Row],[Qté]],0)</f>
        <v>0</v>
      </c>
    </row>
    <row r="444" spans="7:10">
      <c r="G444" s="22"/>
      <c r="J444" s="22">
        <f>IF(Table3[[#This Row],[Stock]]="A acheter",Table3[[#This Row],[Prix]]*Table3[[#This Row],[Qté]],0)</f>
        <v>0</v>
      </c>
    </row>
    <row r="445" spans="7:10">
      <c r="G445" s="22"/>
      <c r="J445" s="22">
        <f>IF(Table3[[#This Row],[Stock]]="A acheter",Table3[[#This Row],[Prix]]*Table3[[#This Row],[Qté]],0)</f>
        <v>0</v>
      </c>
    </row>
    <row r="446" spans="7:10">
      <c r="G446" s="22"/>
      <c r="J446" s="22">
        <f>IF(Table3[[#This Row],[Stock]]="A acheter",Table3[[#This Row],[Prix]]*Table3[[#This Row],[Qté]],0)</f>
        <v>0</v>
      </c>
    </row>
    <row r="447" spans="7:10">
      <c r="G447" s="22"/>
      <c r="J447" s="22">
        <f>IF(Table3[[#This Row],[Stock]]="A acheter",Table3[[#This Row],[Prix]]*Table3[[#This Row],[Qté]],0)</f>
        <v>0</v>
      </c>
    </row>
    <row r="448" spans="7:10">
      <c r="G448" s="22"/>
      <c r="J448" s="22">
        <f>IF(Table3[[#This Row],[Stock]]="A acheter",Table3[[#This Row],[Prix]]*Table3[[#This Row],[Qté]],0)</f>
        <v>0</v>
      </c>
    </row>
    <row r="449" spans="7:10">
      <c r="G449" s="22"/>
      <c r="J449" s="22">
        <f>IF(Table3[[#This Row],[Stock]]="A acheter",Table3[[#This Row],[Prix]]*Table3[[#This Row],[Qté]],0)</f>
        <v>0</v>
      </c>
    </row>
    <row r="450" spans="7:10">
      <c r="G450" s="22"/>
      <c r="J450" s="22">
        <f>IF(Table3[[#This Row],[Stock]]="A acheter",Table3[[#This Row],[Prix]]*Table3[[#This Row],[Qté]],0)</f>
        <v>0</v>
      </c>
    </row>
    <row r="451" spans="7:10">
      <c r="G451" s="22"/>
      <c r="J451" s="22">
        <f>IF(Table3[[#This Row],[Stock]]="A acheter",Table3[[#This Row],[Prix]]*Table3[[#This Row],[Qté]],0)</f>
        <v>0</v>
      </c>
    </row>
    <row r="452" spans="7:10">
      <c r="G452" s="22"/>
      <c r="J452" s="22">
        <f>IF(Table3[[#This Row],[Stock]]="A acheter",Table3[[#This Row],[Prix]]*Table3[[#This Row],[Qté]],0)</f>
        <v>0</v>
      </c>
    </row>
    <row r="453" spans="7:10">
      <c r="G453" s="22"/>
      <c r="J453" s="22">
        <f>IF(Table3[[#This Row],[Stock]]="A acheter",Table3[[#This Row],[Prix]]*Table3[[#This Row],[Qté]],0)</f>
        <v>0</v>
      </c>
    </row>
    <row r="454" spans="7:10">
      <c r="G454" s="22"/>
      <c r="J454" s="22">
        <f>IF(Table3[[#This Row],[Stock]]="A acheter",Table3[[#This Row],[Prix]]*Table3[[#This Row],[Qté]],0)</f>
        <v>0</v>
      </c>
    </row>
    <row r="455" spans="7:10">
      <c r="G455" s="22"/>
      <c r="J455" s="22">
        <f>IF(Table3[[#This Row],[Stock]]="A acheter",Table3[[#This Row],[Prix]]*Table3[[#This Row],[Qté]],0)</f>
        <v>0</v>
      </c>
    </row>
    <row r="456" spans="7:10">
      <c r="G456" s="22"/>
      <c r="J456" s="22">
        <f>IF(Table3[[#This Row],[Stock]]="A acheter",Table3[[#This Row],[Prix]]*Table3[[#This Row],[Qté]],0)</f>
        <v>0</v>
      </c>
    </row>
    <row r="457" spans="7:10">
      <c r="G457" s="22"/>
      <c r="J457" s="22">
        <f>IF(Table3[[#This Row],[Stock]]="A acheter",Table3[[#This Row],[Prix]]*Table3[[#This Row],[Qté]],0)</f>
        <v>0</v>
      </c>
    </row>
    <row r="458" spans="7:10">
      <c r="G458" s="22"/>
      <c r="J458" s="22">
        <f>IF(Table3[[#This Row],[Stock]]="A acheter",Table3[[#This Row],[Prix]]*Table3[[#This Row],[Qté]],0)</f>
        <v>0</v>
      </c>
    </row>
    <row r="459" spans="7:10">
      <c r="G459" s="22"/>
      <c r="J459" s="22">
        <f>IF(Table3[[#This Row],[Stock]]="A acheter",Table3[[#This Row],[Prix]]*Table3[[#This Row],[Qté]],0)</f>
        <v>0</v>
      </c>
    </row>
    <row r="460" spans="7:10">
      <c r="G460" s="22"/>
      <c r="J460" s="22">
        <f>IF(Table3[[#This Row],[Stock]]="A acheter",Table3[[#This Row],[Prix]]*Table3[[#This Row],[Qté]],0)</f>
        <v>0</v>
      </c>
    </row>
    <row r="461" spans="7:10">
      <c r="G461" s="22"/>
      <c r="J461" s="22">
        <f>IF(Table3[[#This Row],[Stock]]="A acheter",Table3[[#This Row],[Prix]]*Table3[[#This Row],[Qté]],0)</f>
        <v>0</v>
      </c>
    </row>
    <row r="462" spans="7:10">
      <c r="G462" s="22"/>
      <c r="J462" s="22">
        <f>IF(Table3[[#This Row],[Stock]]="A acheter",Table3[[#This Row],[Prix]]*Table3[[#This Row],[Qté]],0)</f>
        <v>0</v>
      </c>
    </row>
    <row r="463" spans="7:10">
      <c r="G463" s="22"/>
      <c r="J463" s="22">
        <f>IF(Table3[[#This Row],[Stock]]="A acheter",Table3[[#This Row],[Prix]]*Table3[[#This Row],[Qté]],0)</f>
        <v>0</v>
      </c>
    </row>
    <row r="464" spans="7:10">
      <c r="G464" s="22"/>
      <c r="J464" s="22">
        <f>IF(Table3[[#This Row],[Stock]]="A acheter",Table3[[#This Row],[Prix]]*Table3[[#This Row],[Qté]],0)</f>
        <v>0</v>
      </c>
    </row>
    <row r="465" spans="7:10">
      <c r="G465" s="22"/>
      <c r="J465" s="22">
        <f>IF(Table3[[#This Row],[Stock]]="A acheter",Table3[[#This Row],[Prix]]*Table3[[#This Row],[Qté]],0)</f>
        <v>0</v>
      </c>
    </row>
    <row r="466" spans="7:10">
      <c r="G466" s="22"/>
      <c r="J466" s="22">
        <f>IF(Table3[[#This Row],[Stock]]="A acheter",Table3[[#This Row],[Prix]]*Table3[[#This Row],[Qté]],0)</f>
        <v>0</v>
      </c>
    </row>
    <row r="467" spans="7:10">
      <c r="G467" s="22"/>
      <c r="J467" s="22">
        <f>IF(Table3[[#This Row],[Stock]]="A acheter",Table3[[#This Row],[Prix]]*Table3[[#This Row],[Qté]],0)</f>
        <v>0</v>
      </c>
    </row>
    <row r="468" spans="7:10">
      <c r="G468" s="22"/>
      <c r="J468" s="22">
        <f>IF(Table3[[#This Row],[Stock]]="A acheter",Table3[[#This Row],[Prix]]*Table3[[#This Row],[Qté]],0)</f>
        <v>0</v>
      </c>
    </row>
    <row r="469" spans="7:10">
      <c r="G469" s="22"/>
      <c r="J469" s="22">
        <f>IF(Table3[[#This Row],[Stock]]="A acheter",Table3[[#This Row],[Prix]]*Table3[[#This Row],[Qté]],0)</f>
        <v>0</v>
      </c>
    </row>
    <row r="470" spans="7:10">
      <c r="G470" s="22"/>
      <c r="J470" s="22">
        <f>IF(Table3[[#This Row],[Stock]]="A acheter",Table3[[#This Row],[Prix]]*Table3[[#This Row],[Qté]],0)</f>
        <v>0</v>
      </c>
    </row>
    <row r="471" spans="7:10">
      <c r="G471" s="22"/>
      <c r="J471" s="22">
        <f>IF(Table3[[#This Row],[Stock]]="A acheter",Table3[[#This Row],[Prix]]*Table3[[#This Row],[Qté]],0)</f>
        <v>0</v>
      </c>
    </row>
    <row r="472" spans="7:10">
      <c r="G472" s="22"/>
      <c r="J472" s="22">
        <f>IF(Table3[[#This Row],[Stock]]="A acheter",Table3[[#This Row],[Prix]]*Table3[[#This Row],[Qté]],0)</f>
        <v>0</v>
      </c>
    </row>
    <row r="473" spans="7:10">
      <c r="G473" s="22"/>
      <c r="J473" s="22">
        <f>IF(Table3[[#This Row],[Stock]]="A acheter",Table3[[#This Row],[Prix]]*Table3[[#This Row],[Qté]],0)</f>
        <v>0</v>
      </c>
    </row>
    <row r="474" spans="7:10">
      <c r="G474" s="22"/>
      <c r="J474" s="22">
        <f>IF(Table3[[#This Row],[Stock]]="A acheter",Table3[[#This Row],[Prix]]*Table3[[#This Row],[Qté]],0)</f>
        <v>0</v>
      </c>
    </row>
    <row r="475" spans="7:10">
      <c r="G475" s="22"/>
      <c r="J475" s="22">
        <f>IF(Table3[[#This Row],[Stock]]="A acheter",Table3[[#This Row],[Prix]]*Table3[[#This Row],[Qté]],0)</f>
        <v>0</v>
      </c>
    </row>
    <row r="476" spans="7:10">
      <c r="G476" s="22"/>
      <c r="J476" s="22">
        <f>IF(Table3[[#This Row],[Stock]]="A acheter",Table3[[#This Row],[Prix]]*Table3[[#This Row],[Qté]],0)</f>
        <v>0</v>
      </c>
    </row>
    <row r="477" spans="7:10">
      <c r="G477" s="22"/>
      <c r="J477" s="22">
        <f>IF(Table3[[#This Row],[Stock]]="A acheter",Table3[[#This Row],[Prix]]*Table3[[#This Row],[Qté]],0)</f>
        <v>0</v>
      </c>
    </row>
    <row r="478" spans="7:10">
      <c r="G478" s="22"/>
      <c r="J478" s="22">
        <f>IF(Table3[[#This Row],[Stock]]="A acheter",Table3[[#This Row],[Prix]]*Table3[[#This Row],[Qté]],0)</f>
        <v>0</v>
      </c>
    </row>
    <row r="479" spans="7:10">
      <c r="G479" s="22"/>
      <c r="J479" s="22">
        <f>IF(Table3[[#This Row],[Stock]]="A acheter",Table3[[#This Row],[Prix]]*Table3[[#This Row],[Qté]],0)</f>
        <v>0</v>
      </c>
    </row>
    <row r="480" spans="7:10">
      <c r="G480" s="22"/>
      <c r="J480" s="22">
        <f>IF(Table3[[#This Row],[Stock]]="A acheter",Table3[[#This Row],[Prix]]*Table3[[#This Row],[Qté]],0)</f>
        <v>0</v>
      </c>
    </row>
    <row r="481" spans="7:10">
      <c r="G481" s="22"/>
      <c r="J481" s="22">
        <f>IF(Table3[[#This Row],[Stock]]="A acheter",Table3[[#This Row],[Prix]]*Table3[[#This Row],[Qté]],0)</f>
        <v>0</v>
      </c>
    </row>
    <row r="482" spans="7:10">
      <c r="G482" s="22"/>
      <c r="J482" s="22">
        <f>IF(Table3[[#This Row],[Stock]]="A acheter",Table3[[#This Row],[Prix]]*Table3[[#This Row],[Qté]],0)</f>
        <v>0</v>
      </c>
    </row>
    <row r="483" spans="7:10">
      <c r="G483" s="22"/>
      <c r="J483" s="22">
        <f>IF(Table3[[#This Row],[Stock]]="A acheter",Table3[[#This Row],[Prix]]*Table3[[#This Row],[Qté]],0)</f>
        <v>0</v>
      </c>
    </row>
    <row r="484" spans="7:10">
      <c r="G484" s="22"/>
      <c r="J484" s="22">
        <f>IF(Table3[[#This Row],[Stock]]="A acheter",Table3[[#This Row],[Prix]]*Table3[[#This Row],[Qté]],0)</f>
        <v>0</v>
      </c>
    </row>
    <row r="485" spans="7:10">
      <c r="G485" s="22"/>
      <c r="J485" s="22">
        <f>IF(Table3[[#This Row],[Stock]]="A acheter",Table3[[#This Row],[Prix]]*Table3[[#This Row],[Qté]],0)</f>
        <v>0</v>
      </c>
    </row>
    <row r="486" spans="7:10">
      <c r="G486" s="22"/>
      <c r="J486" s="22">
        <f>IF(Table3[[#This Row],[Stock]]="A acheter",Table3[[#This Row],[Prix]]*Table3[[#This Row],[Qté]],0)</f>
        <v>0</v>
      </c>
    </row>
    <row r="487" spans="7:10">
      <c r="G487" s="22"/>
      <c r="J487" s="22">
        <f>IF(Table3[[#This Row],[Stock]]="A acheter",Table3[[#This Row],[Prix]]*Table3[[#This Row],[Qté]],0)</f>
        <v>0</v>
      </c>
    </row>
    <row r="488" spans="7:10">
      <c r="G488" s="22"/>
      <c r="J488" s="22">
        <f>IF(Table3[[#This Row],[Stock]]="A acheter",Table3[[#This Row],[Prix]]*Table3[[#This Row],[Qté]],0)</f>
        <v>0</v>
      </c>
    </row>
    <row r="489" spans="7:10">
      <c r="G489" s="22"/>
      <c r="J489" s="22">
        <f>IF(Table3[[#This Row],[Stock]]="A acheter",Table3[[#This Row],[Prix]]*Table3[[#This Row],[Qté]],0)</f>
        <v>0</v>
      </c>
    </row>
    <row r="490" spans="7:10">
      <c r="G490" s="22"/>
      <c r="J490" s="22">
        <f>IF(Table3[[#This Row],[Stock]]="A acheter",Table3[[#This Row],[Prix]]*Table3[[#This Row],[Qté]],0)</f>
        <v>0</v>
      </c>
    </row>
    <row r="491" spans="7:10">
      <c r="G491" s="22"/>
      <c r="J491" s="22">
        <f>IF(Table3[[#This Row],[Stock]]="A acheter",Table3[[#This Row],[Prix]]*Table3[[#This Row],[Qté]],0)</f>
        <v>0</v>
      </c>
    </row>
    <row r="492" spans="7:10">
      <c r="G492" s="22"/>
      <c r="J492" s="22">
        <f>IF(Table3[[#This Row],[Stock]]="A acheter",Table3[[#This Row],[Prix]]*Table3[[#This Row],[Qté]],0)</f>
        <v>0</v>
      </c>
    </row>
    <row r="493" spans="7:10">
      <c r="G493" s="22"/>
      <c r="J493" s="22">
        <f>IF(Table3[[#This Row],[Stock]]="A acheter",Table3[[#This Row],[Prix]]*Table3[[#This Row],[Qté]],0)</f>
        <v>0</v>
      </c>
    </row>
    <row r="494" spans="7:10">
      <c r="G494" s="22"/>
      <c r="J494" s="22">
        <f>IF(Table3[[#This Row],[Stock]]="A acheter",Table3[[#This Row],[Prix]]*Table3[[#This Row],[Qté]],0)</f>
        <v>0</v>
      </c>
    </row>
    <row r="495" spans="7:10">
      <c r="G495" s="22"/>
      <c r="J495" s="22">
        <f>IF(Table3[[#This Row],[Stock]]="A acheter",Table3[[#This Row],[Prix]]*Table3[[#This Row],[Qté]],0)</f>
        <v>0</v>
      </c>
    </row>
    <row r="496" spans="7:10">
      <c r="G496" s="22"/>
      <c r="J496" s="22">
        <f>IF(Table3[[#This Row],[Stock]]="A acheter",Table3[[#This Row],[Prix]]*Table3[[#This Row],[Qté]],0)</f>
        <v>0</v>
      </c>
    </row>
    <row r="497" spans="7:10">
      <c r="G497" s="22"/>
      <c r="J497" s="22">
        <f>IF(Table3[[#This Row],[Stock]]="A acheter",Table3[[#This Row],[Prix]]*Table3[[#This Row],[Qté]],0)</f>
        <v>0</v>
      </c>
    </row>
    <row r="498" spans="7:10">
      <c r="G498" s="22"/>
      <c r="J498" s="22">
        <f>IF(Table3[[#This Row],[Stock]]="A acheter",Table3[[#This Row],[Prix]]*Table3[[#This Row],[Qté]],0)</f>
        <v>0</v>
      </c>
    </row>
    <row r="499" spans="7:10">
      <c r="G499" s="22"/>
      <c r="J499" s="22">
        <f>IF(Table3[[#This Row],[Stock]]="A acheter",Table3[[#This Row],[Prix]]*Table3[[#This Row],[Qté]],0)</f>
        <v>0</v>
      </c>
    </row>
    <row r="500" spans="7:10">
      <c r="G500" s="22"/>
      <c r="J500" s="22">
        <f>IF(Table3[[#This Row],[Stock]]="A acheter",Table3[[#This Row],[Prix]]*Table3[[#This Row],[Qté]],0)</f>
        <v>0</v>
      </c>
    </row>
    <row r="501" spans="7:10">
      <c r="G501" s="22"/>
      <c r="J501" s="22">
        <f>IF(Table3[[#This Row],[Stock]]="A acheter",Table3[[#This Row],[Prix]]*Table3[[#This Row],[Qté]],0)</f>
        <v>0</v>
      </c>
    </row>
    <row r="502" spans="7:10">
      <c r="G502" s="22"/>
      <c r="J502" s="22">
        <f>IF(Table3[[#This Row],[Stock]]="A acheter",Table3[[#This Row],[Prix]]*Table3[[#This Row],[Qté]],0)</f>
        <v>0</v>
      </c>
    </row>
    <row r="503" spans="7:10">
      <c r="G503" s="22"/>
      <c r="J503" s="22">
        <f>IF(Table3[[#This Row],[Stock]]="A acheter",Table3[[#This Row],[Prix]]*Table3[[#This Row],[Qté]],0)</f>
        <v>0</v>
      </c>
    </row>
    <row r="504" spans="7:10">
      <c r="G504" s="22"/>
      <c r="J504" s="22">
        <f>IF(Table3[[#This Row],[Stock]]="A acheter",Table3[[#This Row],[Prix]]*Table3[[#This Row],[Qté]],0)</f>
        <v>0</v>
      </c>
    </row>
    <row r="505" spans="7:10">
      <c r="G505" s="22"/>
      <c r="J505" s="22">
        <f>IF(Table3[[#This Row],[Stock]]="A acheter",Table3[[#This Row],[Prix]]*Table3[[#This Row],[Qté]],0)</f>
        <v>0</v>
      </c>
    </row>
    <row r="506" spans="7:10">
      <c r="G506" s="22"/>
      <c r="J506" s="22">
        <f>IF(Table3[[#This Row],[Stock]]="A acheter",Table3[[#This Row],[Prix]]*Table3[[#This Row],[Qté]],0)</f>
        <v>0</v>
      </c>
    </row>
    <row r="507" spans="7:10">
      <c r="G507" s="22"/>
      <c r="J507" s="22">
        <f>IF(Table3[[#This Row],[Stock]]="A acheter",Table3[[#This Row],[Prix]]*Table3[[#This Row],[Qté]],0)</f>
        <v>0</v>
      </c>
    </row>
    <row r="508" spans="7:10">
      <c r="G508" s="22"/>
      <c r="J508" s="22">
        <f>IF(Table3[[#This Row],[Stock]]="A acheter",Table3[[#This Row],[Prix]]*Table3[[#This Row],[Qté]],0)</f>
        <v>0</v>
      </c>
    </row>
    <row r="509" spans="7:10">
      <c r="G509" s="22"/>
      <c r="J509" s="22">
        <f>IF(Table3[[#This Row],[Stock]]="A acheter",Table3[[#This Row],[Prix]]*Table3[[#This Row],[Qté]],0)</f>
        <v>0</v>
      </c>
    </row>
    <row r="510" spans="7:10">
      <c r="G510" s="22"/>
      <c r="J510" s="22">
        <f>IF(Table3[[#This Row],[Stock]]="A acheter",Table3[[#This Row],[Prix]]*Table3[[#This Row],[Qté]],0)</f>
        <v>0</v>
      </c>
    </row>
    <row r="511" spans="7:10">
      <c r="G511" s="22"/>
      <c r="J511" s="22">
        <f>IF(Table3[[#This Row],[Stock]]="A acheter",Table3[[#This Row],[Prix]]*Table3[[#This Row],[Qté]],0)</f>
        <v>0</v>
      </c>
    </row>
    <row r="512" spans="7:10">
      <c r="G512" s="22"/>
      <c r="J512" s="22">
        <f>IF(Table3[[#This Row],[Stock]]="A acheter",Table3[[#This Row],[Prix]]*Table3[[#This Row],[Qté]],0)</f>
        <v>0</v>
      </c>
    </row>
    <row r="513" spans="7:10">
      <c r="G513" s="22"/>
      <c r="J513" s="22">
        <f>IF(Table3[[#This Row],[Stock]]="A acheter",Table3[[#This Row],[Prix]]*Table3[[#This Row],[Qté]],0)</f>
        <v>0</v>
      </c>
    </row>
    <row r="514" spans="7:10">
      <c r="G514" s="22"/>
      <c r="J514" s="22">
        <f>IF(Table3[[#This Row],[Stock]]="A acheter",Table3[[#This Row],[Prix]]*Table3[[#This Row],[Qté]],0)</f>
        <v>0</v>
      </c>
    </row>
    <row r="515" spans="7:10">
      <c r="G515" s="22"/>
      <c r="J515" s="22">
        <f>IF(Table3[[#This Row],[Stock]]="A acheter",Table3[[#This Row],[Prix]]*Table3[[#This Row],[Qté]],0)</f>
        <v>0</v>
      </c>
    </row>
    <row r="516" spans="7:10">
      <c r="G516" s="22"/>
      <c r="J516" s="22">
        <f>IF(Table3[[#This Row],[Stock]]="A acheter",Table3[[#This Row],[Prix]]*Table3[[#This Row],[Qté]],0)</f>
        <v>0</v>
      </c>
    </row>
    <row r="517" spans="7:10">
      <c r="G517" s="22"/>
      <c r="J517" s="22">
        <f>IF(Table3[[#This Row],[Stock]]="A acheter",Table3[[#This Row],[Prix]]*Table3[[#This Row],[Qté]],0)</f>
        <v>0</v>
      </c>
    </row>
    <row r="518" spans="7:10">
      <c r="G518" s="22"/>
      <c r="J518" s="22">
        <f>IF(Table3[[#This Row],[Stock]]="A acheter",Table3[[#This Row],[Prix]]*Table3[[#This Row],[Qté]],0)</f>
        <v>0</v>
      </c>
    </row>
    <row r="519" spans="7:10">
      <c r="G519" s="22"/>
      <c r="J519" s="22">
        <f>IF(Table3[[#This Row],[Stock]]="A acheter",Table3[[#This Row],[Prix]]*Table3[[#This Row],[Qté]],0)</f>
        <v>0</v>
      </c>
    </row>
    <row r="520" spans="7:10">
      <c r="G520" s="22"/>
      <c r="J520" s="22">
        <f>IF(Table3[[#This Row],[Stock]]="A acheter",Table3[[#This Row],[Prix]]*Table3[[#This Row],[Qté]],0)</f>
        <v>0</v>
      </c>
    </row>
    <row r="521" spans="7:10">
      <c r="G521" s="22"/>
      <c r="J521" s="22">
        <f>IF(Table3[[#This Row],[Stock]]="A acheter",Table3[[#This Row],[Prix]]*Table3[[#This Row],[Qté]],0)</f>
        <v>0</v>
      </c>
    </row>
    <row r="522" spans="7:10">
      <c r="G522" s="22"/>
      <c r="J522" s="22">
        <f>IF(Table3[[#This Row],[Stock]]="A acheter",Table3[[#This Row],[Prix]]*Table3[[#This Row],[Qté]],0)</f>
        <v>0</v>
      </c>
    </row>
    <row r="523" spans="7:10">
      <c r="G523" s="22"/>
      <c r="J523" s="22">
        <f>IF(Table3[[#This Row],[Stock]]="A acheter",Table3[[#This Row],[Prix]]*Table3[[#This Row],[Qté]],0)</f>
        <v>0</v>
      </c>
    </row>
    <row r="524" spans="7:10">
      <c r="G524" s="22"/>
      <c r="J524" s="22">
        <f>IF(Table3[[#This Row],[Stock]]="A acheter",Table3[[#This Row],[Prix]]*Table3[[#This Row],[Qté]],0)</f>
        <v>0</v>
      </c>
    </row>
    <row r="525" spans="7:10">
      <c r="G525" s="22"/>
      <c r="J525" s="22">
        <f>IF(Table3[[#This Row],[Stock]]="A acheter",Table3[[#This Row],[Prix]]*Table3[[#This Row],[Qté]],0)</f>
        <v>0</v>
      </c>
    </row>
    <row r="526" spans="7:10">
      <c r="G526" s="22"/>
      <c r="J526" s="22">
        <f>IF(Table3[[#This Row],[Stock]]="A acheter",Table3[[#This Row],[Prix]]*Table3[[#This Row],[Qté]],0)</f>
        <v>0</v>
      </c>
    </row>
    <row r="527" spans="7:10">
      <c r="G527" s="22"/>
      <c r="J527" s="22">
        <f>IF(Table3[[#This Row],[Stock]]="A acheter",Table3[[#This Row],[Prix]]*Table3[[#This Row],[Qté]],0)</f>
        <v>0</v>
      </c>
    </row>
    <row r="528" spans="7:10">
      <c r="G528" s="22"/>
      <c r="J528" s="22">
        <f>IF(Table3[[#This Row],[Stock]]="A acheter",Table3[[#This Row],[Prix]]*Table3[[#This Row],[Qté]],0)</f>
        <v>0</v>
      </c>
    </row>
    <row r="529" spans="7:10">
      <c r="G529" s="22"/>
      <c r="J529" s="22">
        <f>IF(Table3[[#This Row],[Stock]]="A acheter",Table3[[#This Row],[Prix]]*Table3[[#This Row],[Qté]],0)</f>
        <v>0</v>
      </c>
    </row>
    <row r="530" spans="7:10">
      <c r="G530" s="22"/>
      <c r="J530" s="22">
        <f>IF(Table3[[#This Row],[Stock]]="A acheter",Table3[[#This Row],[Prix]]*Table3[[#This Row],[Qté]],0)</f>
        <v>0</v>
      </c>
    </row>
    <row r="531" spans="7:10">
      <c r="G531" s="22"/>
      <c r="J531" s="22">
        <f>IF(Table3[[#This Row],[Stock]]="A acheter",Table3[[#This Row],[Prix]]*Table3[[#This Row],[Qté]],0)</f>
        <v>0</v>
      </c>
    </row>
    <row r="532" spans="7:10">
      <c r="G532" s="22"/>
      <c r="J532" s="22">
        <f>IF(Table3[[#This Row],[Stock]]="A acheter",Table3[[#This Row],[Prix]]*Table3[[#This Row],[Qté]],0)</f>
        <v>0</v>
      </c>
    </row>
    <row r="533" spans="7:10">
      <c r="G533" s="22"/>
      <c r="J533" s="22">
        <f>IF(Table3[[#This Row],[Stock]]="A acheter",Table3[[#This Row],[Prix]]*Table3[[#This Row],[Qté]],0)</f>
        <v>0</v>
      </c>
    </row>
    <row r="534" spans="7:10">
      <c r="G534" s="22"/>
      <c r="J534" s="22">
        <f>IF(Table3[[#This Row],[Stock]]="A acheter",Table3[[#This Row],[Prix]]*Table3[[#This Row],[Qté]],0)</f>
        <v>0</v>
      </c>
    </row>
    <row r="535" spans="7:10">
      <c r="G535" s="22"/>
      <c r="J535" s="22">
        <f>IF(Table3[[#This Row],[Stock]]="A acheter",Table3[[#This Row],[Prix]]*Table3[[#This Row],[Qté]],0)</f>
        <v>0</v>
      </c>
    </row>
    <row r="536" spans="7:10">
      <c r="G536" s="22"/>
      <c r="J536" s="22">
        <f>IF(Table3[[#This Row],[Stock]]="A acheter",Table3[[#This Row],[Prix]]*Table3[[#This Row],[Qté]],0)</f>
        <v>0</v>
      </c>
    </row>
    <row r="537" spans="7:10">
      <c r="G537" s="22"/>
      <c r="J537" s="22">
        <f>IF(Table3[[#This Row],[Stock]]="A acheter",Table3[[#This Row],[Prix]]*Table3[[#This Row],[Qté]],0)</f>
        <v>0</v>
      </c>
    </row>
    <row r="538" spans="7:10">
      <c r="G538" s="22"/>
      <c r="J538" s="22">
        <f>IF(Table3[[#This Row],[Stock]]="A acheter",Table3[[#This Row],[Prix]]*Table3[[#This Row],[Qté]],0)</f>
        <v>0</v>
      </c>
    </row>
    <row r="539" spans="7:10">
      <c r="G539" s="22"/>
      <c r="J539" s="22">
        <f>IF(Table3[[#This Row],[Stock]]="A acheter",Table3[[#This Row],[Prix]]*Table3[[#This Row],[Qté]],0)</f>
        <v>0</v>
      </c>
    </row>
    <row r="540" spans="7:10">
      <c r="G540" s="22"/>
      <c r="J540" s="22">
        <f>IF(Table3[[#This Row],[Stock]]="A acheter",Table3[[#This Row],[Prix]]*Table3[[#This Row],[Qté]],0)</f>
        <v>0</v>
      </c>
    </row>
    <row r="541" spans="7:10">
      <c r="G541" s="22"/>
      <c r="J541" s="22">
        <f>IF(Table3[[#This Row],[Stock]]="A acheter",Table3[[#This Row],[Prix]]*Table3[[#This Row],[Qté]],0)</f>
        <v>0</v>
      </c>
    </row>
    <row r="542" spans="7:10">
      <c r="G542" s="22"/>
      <c r="J542" s="22">
        <f>IF(Table3[[#This Row],[Stock]]="A acheter",Table3[[#This Row],[Prix]]*Table3[[#This Row],[Qté]],0)</f>
        <v>0</v>
      </c>
    </row>
    <row r="543" spans="7:10">
      <c r="G543" s="22"/>
      <c r="J543" s="22">
        <f>IF(Table3[[#This Row],[Stock]]="A acheter",Table3[[#This Row],[Prix]]*Table3[[#This Row],[Qté]],0)</f>
        <v>0</v>
      </c>
    </row>
    <row r="544" spans="7:10">
      <c r="G544" s="22"/>
      <c r="J544" s="22">
        <f>IF(Table3[[#This Row],[Stock]]="A acheter",Table3[[#This Row],[Prix]]*Table3[[#This Row],[Qté]],0)</f>
        <v>0</v>
      </c>
    </row>
    <row r="545" spans="7:10">
      <c r="G545" s="22"/>
      <c r="J545" s="22">
        <f>IF(Table3[[#This Row],[Stock]]="A acheter",Table3[[#This Row],[Prix]]*Table3[[#This Row],[Qté]],0)</f>
        <v>0</v>
      </c>
    </row>
    <row r="546" spans="7:10">
      <c r="G546" s="22"/>
      <c r="J546" s="22">
        <f>IF(Table3[[#This Row],[Stock]]="A acheter",Table3[[#This Row],[Prix]]*Table3[[#This Row],[Qté]],0)</f>
        <v>0</v>
      </c>
    </row>
    <row r="547" spans="7:10">
      <c r="G547" s="22"/>
      <c r="J547" s="22">
        <f>IF(Table3[[#This Row],[Stock]]="A acheter",Table3[[#This Row],[Prix]]*Table3[[#This Row],[Qté]],0)</f>
        <v>0</v>
      </c>
    </row>
    <row r="548" spans="7:10">
      <c r="G548" s="22"/>
      <c r="J548" s="22">
        <f>IF(Table3[[#This Row],[Stock]]="A acheter",Table3[[#This Row],[Prix]]*Table3[[#This Row],[Qté]],0)</f>
        <v>0</v>
      </c>
    </row>
    <row r="549" spans="7:10">
      <c r="G549" s="22"/>
      <c r="J549" s="22">
        <f>IF(Table3[[#This Row],[Stock]]="A acheter",Table3[[#This Row],[Prix]]*Table3[[#This Row],[Qté]],0)</f>
        <v>0</v>
      </c>
    </row>
    <row r="550" spans="7:10">
      <c r="G550" s="22"/>
      <c r="J550" s="22">
        <f>IF(Table3[[#This Row],[Stock]]="A acheter",Table3[[#This Row],[Prix]]*Table3[[#This Row],[Qté]],0)</f>
        <v>0</v>
      </c>
    </row>
    <row r="551" spans="7:10">
      <c r="G551" s="22"/>
      <c r="J551" s="22">
        <f>IF(Table3[[#This Row],[Stock]]="A acheter",Table3[[#This Row],[Prix]]*Table3[[#This Row],[Qté]],0)</f>
        <v>0</v>
      </c>
    </row>
    <row r="552" spans="7:10">
      <c r="G552" s="22"/>
      <c r="J552" s="22">
        <f>IF(Table3[[#This Row],[Stock]]="A acheter",Table3[[#This Row],[Prix]]*Table3[[#This Row],[Qté]],0)</f>
        <v>0</v>
      </c>
    </row>
    <row r="553" spans="7:10">
      <c r="G553" s="22"/>
      <c r="J553" s="22">
        <f>IF(Table3[[#This Row],[Stock]]="A acheter",Table3[[#This Row],[Prix]]*Table3[[#This Row],[Qté]],0)</f>
        <v>0</v>
      </c>
    </row>
    <row r="554" spans="7:10">
      <c r="G554" s="22"/>
      <c r="J554" s="22">
        <f>IF(Table3[[#This Row],[Stock]]="A acheter",Table3[[#This Row],[Prix]]*Table3[[#This Row],[Qté]],0)</f>
        <v>0</v>
      </c>
    </row>
    <row r="555" spans="7:10">
      <c r="G555" s="22"/>
      <c r="J555" s="22">
        <f>IF(Table3[[#This Row],[Stock]]="A acheter",Table3[[#This Row],[Prix]]*Table3[[#This Row],[Qté]],0)</f>
        <v>0</v>
      </c>
    </row>
    <row r="556" spans="7:10">
      <c r="G556" s="22"/>
      <c r="J556" s="22">
        <f>IF(Table3[[#This Row],[Stock]]="A acheter",Table3[[#This Row],[Prix]]*Table3[[#This Row],[Qté]],0)</f>
        <v>0</v>
      </c>
    </row>
    <row r="557" spans="7:10">
      <c r="G557" s="22"/>
      <c r="J557" s="22">
        <f>IF(Table3[[#This Row],[Stock]]="A acheter",Table3[[#This Row],[Prix]]*Table3[[#This Row],[Qté]],0)</f>
        <v>0</v>
      </c>
    </row>
    <row r="558" spans="7:10">
      <c r="G558" s="22"/>
      <c r="J558" s="22">
        <f>IF(Table3[[#This Row],[Stock]]="A acheter",Table3[[#This Row],[Prix]]*Table3[[#This Row],[Qté]],0)</f>
        <v>0</v>
      </c>
    </row>
    <row r="559" spans="7:10">
      <c r="G559" s="22"/>
      <c r="J559" s="22">
        <f>IF(Table3[[#This Row],[Stock]]="A acheter",Table3[[#This Row],[Prix]]*Table3[[#This Row],[Qté]],0)</f>
        <v>0</v>
      </c>
    </row>
    <row r="560" spans="7:10">
      <c r="G560" s="22"/>
      <c r="J560" s="22">
        <f>IF(Table3[[#This Row],[Stock]]="A acheter",Table3[[#This Row],[Prix]]*Table3[[#This Row],[Qté]],0)</f>
        <v>0</v>
      </c>
    </row>
    <row r="561" spans="7:10">
      <c r="G561" s="22"/>
      <c r="J561" s="22">
        <f>IF(Table3[[#This Row],[Stock]]="A acheter",Table3[[#This Row],[Prix]]*Table3[[#This Row],[Qté]],0)</f>
        <v>0</v>
      </c>
    </row>
    <row r="562" spans="7:10">
      <c r="G562" s="22"/>
      <c r="J562" s="22">
        <f>IF(Table3[[#This Row],[Stock]]="A acheter",Table3[[#This Row],[Prix]]*Table3[[#This Row],[Qté]],0)</f>
        <v>0</v>
      </c>
    </row>
    <row r="563" spans="7:10">
      <c r="G563" s="22"/>
      <c r="J563" s="22">
        <f>IF(Table3[[#This Row],[Stock]]="A acheter",Table3[[#This Row],[Prix]]*Table3[[#This Row],[Qté]],0)</f>
        <v>0</v>
      </c>
    </row>
    <row r="564" spans="7:10">
      <c r="G564" s="22"/>
      <c r="J564" s="22">
        <f>IF(Table3[[#This Row],[Stock]]="A acheter",Table3[[#This Row],[Prix]]*Table3[[#This Row],[Qté]],0)</f>
        <v>0</v>
      </c>
    </row>
    <row r="565" spans="7:10">
      <c r="G565" s="22"/>
      <c r="J565" s="22">
        <f>IF(Table3[[#This Row],[Stock]]="A acheter",Table3[[#This Row],[Prix]]*Table3[[#This Row],[Qté]],0)</f>
        <v>0</v>
      </c>
    </row>
    <row r="566" spans="7:10">
      <c r="G566" s="22"/>
      <c r="J566" s="22">
        <f>IF(Table3[[#This Row],[Stock]]="A acheter",Table3[[#This Row],[Prix]]*Table3[[#This Row],[Qté]],0)</f>
        <v>0</v>
      </c>
    </row>
    <row r="567" spans="7:10">
      <c r="G567" s="22"/>
      <c r="J567" s="22">
        <f>IF(Table3[[#This Row],[Stock]]="A acheter",Table3[[#This Row],[Prix]]*Table3[[#This Row],[Qté]],0)</f>
        <v>0</v>
      </c>
    </row>
    <row r="568" spans="7:10">
      <c r="G568" s="22"/>
      <c r="J568" s="22">
        <f>IF(Table3[[#This Row],[Stock]]="A acheter",Table3[[#This Row],[Prix]]*Table3[[#This Row],[Qté]],0)</f>
        <v>0</v>
      </c>
    </row>
    <row r="569" spans="7:10">
      <c r="G569" s="22"/>
      <c r="J569" s="22">
        <f>IF(Table3[[#This Row],[Stock]]="A acheter",Table3[[#This Row],[Prix]]*Table3[[#This Row],[Qté]],0)</f>
        <v>0</v>
      </c>
    </row>
    <row r="570" spans="7:10">
      <c r="G570" s="22"/>
      <c r="J570" s="22">
        <f>IF(Table3[[#This Row],[Stock]]="A acheter",Table3[[#This Row],[Prix]]*Table3[[#This Row],[Qté]],0)</f>
        <v>0</v>
      </c>
    </row>
    <row r="571" spans="7:10">
      <c r="G571" s="22"/>
      <c r="J571" s="22">
        <f>IF(Table3[[#This Row],[Stock]]="A acheter",Table3[[#This Row],[Prix]]*Table3[[#This Row],[Qté]],0)</f>
        <v>0</v>
      </c>
    </row>
    <row r="572" spans="7:10">
      <c r="G572" s="22"/>
      <c r="J572" s="22">
        <f>IF(Table3[[#This Row],[Stock]]="A acheter",Table3[[#This Row],[Prix]]*Table3[[#This Row],[Qté]],0)</f>
        <v>0</v>
      </c>
    </row>
    <row r="573" spans="7:10">
      <c r="G573" s="22"/>
      <c r="J573" s="22">
        <f>IF(Table3[[#This Row],[Stock]]="A acheter",Table3[[#This Row],[Prix]]*Table3[[#This Row],[Qté]],0)</f>
        <v>0</v>
      </c>
    </row>
    <row r="574" spans="7:10">
      <c r="G574" s="22"/>
      <c r="J574" s="22">
        <f>IF(Table3[[#This Row],[Stock]]="A acheter",Table3[[#This Row],[Prix]]*Table3[[#This Row],[Qté]],0)</f>
        <v>0</v>
      </c>
    </row>
    <row r="575" spans="7:10">
      <c r="G575" s="22"/>
      <c r="J575" s="22">
        <f>IF(Table3[[#This Row],[Stock]]="A acheter",Table3[[#This Row],[Prix]]*Table3[[#This Row],[Qté]],0)</f>
        <v>0</v>
      </c>
    </row>
    <row r="576" spans="7:10">
      <c r="G576" s="22"/>
      <c r="J576" s="22">
        <f>IF(Table3[[#This Row],[Stock]]="A acheter",Table3[[#This Row],[Prix]]*Table3[[#This Row],[Qté]],0)</f>
        <v>0</v>
      </c>
    </row>
    <row r="577" spans="7:10">
      <c r="G577" s="22"/>
      <c r="J577" s="22">
        <f>IF(Table3[[#This Row],[Stock]]="A acheter",Table3[[#This Row],[Prix]]*Table3[[#This Row],[Qté]],0)</f>
        <v>0</v>
      </c>
    </row>
    <row r="578" spans="7:10">
      <c r="G578" s="22"/>
      <c r="J578" s="22">
        <f>IF(Table3[[#This Row],[Stock]]="A acheter",Table3[[#This Row],[Prix]]*Table3[[#This Row],[Qté]],0)</f>
        <v>0</v>
      </c>
    </row>
    <row r="579" spans="7:10">
      <c r="G579" s="22"/>
      <c r="J579" s="22">
        <f>IF(Table3[[#This Row],[Stock]]="A acheter",Table3[[#This Row],[Prix]]*Table3[[#This Row],[Qté]],0)</f>
        <v>0</v>
      </c>
    </row>
    <row r="580" spans="7:10">
      <c r="G580" s="22"/>
      <c r="J580" s="22">
        <f>IF(Table3[[#This Row],[Stock]]="A acheter",Table3[[#This Row],[Prix]]*Table3[[#This Row],[Qté]],0)</f>
        <v>0</v>
      </c>
    </row>
    <row r="581" spans="7:10">
      <c r="G581" s="22"/>
      <c r="J581" s="22">
        <f>IF(Table3[[#This Row],[Stock]]="A acheter",Table3[[#This Row],[Prix]]*Table3[[#This Row],[Qté]],0)</f>
        <v>0</v>
      </c>
    </row>
    <row r="582" spans="7:10">
      <c r="G582" s="22"/>
      <c r="J582" s="22">
        <f>IF(Table3[[#This Row],[Stock]]="A acheter",Table3[[#This Row],[Prix]]*Table3[[#This Row],[Qté]],0)</f>
        <v>0</v>
      </c>
    </row>
    <row r="583" spans="7:10">
      <c r="G583" s="22"/>
      <c r="J583" s="22">
        <f>IF(Table3[[#This Row],[Stock]]="A acheter",Table3[[#This Row],[Prix]]*Table3[[#This Row],[Qté]],0)</f>
        <v>0</v>
      </c>
    </row>
    <row r="584" spans="7:10">
      <c r="G584" s="22"/>
      <c r="J584" s="22">
        <f>IF(Table3[[#This Row],[Stock]]="A acheter",Table3[[#This Row],[Prix]]*Table3[[#This Row],[Qté]],0)</f>
        <v>0</v>
      </c>
    </row>
    <row r="585" spans="7:10">
      <c r="G585" s="22"/>
      <c r="J585" s="22">
        <f>IF(Table3[[#This Row],[Stock]]="A acheter",Table3[[#This Row],[Prix]]*Table3[[#This Row],[Qté]],0)</f>
        <v>0</v>
      </c>
    </row>
    <row r="586" spans="7:10">
      <c r="G586" s="22"/>
      <c r="J586" s="22">
        <f>IF(Table3[[#This Row],[Stock]]="A acheter",Table3[[#This Row],[Prix]]*Table3[[#This Row],[Qté]],0)</f>
        <v>0</v>
      </c>
    </row>
    <row r="587" spans="7:10">
      <c r="G587" s="22"/>
      <c r="J587" s="22">
        <f>IF(Table3[[#This Row],[Stock]]="A acheter",Table3[[#This Row],[Prix]]*Table3[[#This Row],[Qté]],0)</f>
        <v>0</v>
      </c>
    </row>
    <row r="588" spans="7:10">
      <c r="G588" s="22"/>
      <c r="J588" s="22">
        <f>IF(Table3[[#This Row],[Stock]]="A acheter",Table3[[#This Row],[Prix]]*Table3[[#This Row],[Qté]],0)</f>
        <v>0</v>
      </c>
    </row>
    <row r="589" spans="7:10">
      <c r="G589" s="22"/>
      <c r="J589" s="22">
        <f>IF(Table3[[#This Row],[Stock]]="A acheter",Table3[[#This Row],[Prix]]*Table3[[#This Row],[Qté]],0)</f>
        <v>0</v>
      </c>
    </row>
    <row r="590" spans="7:10">
      <c r="G590" s="22"/>
      <c r="J590" s="22">
        <f>IF(Table3[[#This Row],[Stock]]="A acheter",Table3[[#This Row],[Prix]]*Table3[[#This Row],[Qté]],0)</f>
        <v>0</v>
      </c>
    </row>
    <row r="591" spans="7:10">
      <c r="G591" s="22"/>
      <c r="J591" s="22">
        <f>IF(Table3[[#This Row],[Stock]]="A acheter",Table3[[#This Row],[Prix]]*Table3[[#This Row],[Qté]],0)</f>
        <v>0</v>
      </c>
    </row>
    <row r="592" spans="7:10">
      <c r="G592" s="22"/>
      <c r="J592" s="22">
        <f>IF(Table3[[#This Row],[Stock]]="A acheter",Table3[[#This Row],[Prix]]*Table3[[#This Row],[Qté]],0)</f>
        <v>0</v>
      </c>
    </row>
    <row r="593" spans="7:10">
      <c r="G593" s="22"/>
      <c r="J593" s="22">
        <f>IF(Table3[[#This Row],[Stock]]="A acheter",Table3[[#This Row],[Prix]]*Table3[[#This Row],[Qté]],0)</f>
        <v>0</v>
      </c>
    </row>
    <row r="594" spans="7:10">
      <c r="G594" s="22"/>
      <c r="J594" s="22">
        <f>IF(Table3[[#This Row],[Stock]]="A acheter",Table3[[#This Row],[Prix]]*Table3[[#This Row],[Qté]],0)</f>
        <v>0</v>
      </c>
    </row>
    <row r="595" spans="7:10">
      <c r="G595" s="22"/>
      <c r="J595" s="22">
        <f>IF(Table3[[#This Row],[Stock]]="A acheter",Table3[[#This Row],[Prix]]*Table3[[#This Row],[Qté]],0)</f>
        <v>0</v>
      </c>
    </row>
    <row r="596" spans="7:10">
      <c r="G596" s="22"/>
      <c r="J596" s="22">
        <f>IF(Table3[[#This Row],[Stock]]="A acheter",Table3[[#This Row],[Prix]]*Table3[[#This Row],[Qté]],0)</f>
        <v>0</v>
      </c>
    </row>
    <row r="597" spans="7:10">
      <c r="G597" s="22"/>
      <c r="J597" s="22">
        <f>IF(Table3[[#This Row],[Stock]]="A acheter",Table3[[#This Row],[Prix]]*Table3[[#This Row],[Qté]],0)</f>
        <v>0</v>
      </c>
    </row>
    <row r="598" spans="7:10">
      <c r="G598" s="22"/>
      <c r="J598" s="22">
        <f>IF(Table3[[#This Row],[Stock]]="A acheter",Table3[[#This Row],[Prix]]*Table3[[#This Row],[Qté]],0)</f>
        <v>0</v>
      </c>
    </row>
    <row r="599" spans="7:10">
      <c r="G599" s="22"/>
      <c r="J599" s="22">
        <f>IF(Table3[[#This Row],[Stock]]="A acheter",Table3[[#This Row],[Prix]]*Table3[[#This Row],[Qté]],0)</f>
        <v>0</v>
      </c>
    </row>
    <row r="600" spans="7:10">
      <c r="G600" s="22"/>
      <c r="J600" s="22">
        <f>IF(Table3[[#This Row],[Stock]]="A acheter",Table3[[#This Row],[Prix]]*Table3[[#This Row],[Qté]],0)</f>
        <v>0</v>
      </c>
    </row>
    <row r="601" spans="7:10">
      <c r="G601" s="22"/>
      <c r="J601" s="22">
        <f>IF(Table3[[#This Row],[Stock]]="A acheter",Table3[[#This Row],[Prix]]*Table3[[#This Row],[Qté]],0)</f>
        <v>0</v>
      </c>
    </row>
    <row r="602" spans="7:10">
      <c r="G602" s="22"/>
      <c r="J602" s="22">
        <f>IF(Table3[[#This Row],[Stock]]="A acheter",Table3[[#This Row],[Prix]]*Table3[[#This Row],[Qté]],0)</f>
        <v>0</v>
      </c>
    </row>
    <row r="603" spans="7:10">
      <c r="G603" s="22"/>
      <c r="J603" s="22">
        <f>IF(Table3[[#This Row],[Stock]]="A acheter",Table3[[#This Row],[Prix]]*Table3[[#This Row],[Qté]],0)</f>
        <v>0</v>
      </c>
    </row>
    <row r="604" spans="7:10">
      <c r="G604" s="22"/>
      <c r="J604" s="22">
        <f>IF(Table3[[#This Row],[Stock]]="A acheter",Table3[[#This Row],[Prix]]*Table3[[#This Row],[Qté]],0)</f>
        <v>0</v>
      </c>
    </row>
    <row r="605" spans="7:10">
      <c r="G605" s="22"/>
      <c r="J605" s="22">
        <f>IF(Table3[[#This Row],[Stock]]="A acheter",Table3[[#This Row],[Prix]]*Table3[[#This Row],[Qté]],0)</f>
        <v>0</v>
      </c>
    </row>
    <row r="606" spans="7:10">
      <c r="G606" s="22"/>
      <c r="J606" s="22">
        <f>IF(Table3[[#This Row],[Stock]]="A acheter",Table3[[#This Row],[Prix]]*Table3[[#This Row],[Qté]],0)</f>
        <v>0</v>
      </c>
    </row>
    <row r="607" spans="7:10">
      <c r="G607" s="22"/>
      <c r="J607" s="22">
        <f>IF(Table3[[#This Row],[Stock]]="A acheter",Table3[[#This Row],[Prix]]*Table3[[#This Row],[Qté]],0)</f>
        <v>0</v>
      </c>
    </row>
    <row r="608" spans="7:10">
      <c r="G608" s="22"/>
      <c r="J608" s="22">
        <f>IF(Table3[[#This Row],[Stock]]="A acheter",Table3[[#This Row],[Prix]]*Table3[[#This Row],[Qté]],0)</f>
        <v>0</v>
      </c>
    </row>
    <row r="609" spans="7:10">
      <c r="G609" s="22"/>
      <c r="J609" s="22">
        <f>IF(Table3[[#This Row],[Stock]]="A acheter",Table3[[#This Row],[Prix]]*Table3[[#This Row],[Qté]],0)</f>
        <v>0</v>
      </c>
    </row>
    <row r="610" spans="7:10">
      <c r="G610" s="22"/>
      <c r="J610" s="22">
        <f>IF(Table3[[#This Row],[Stock]]="A acheter",Table3[[#This Row],[Prix]]*Table3[[#This Row],[Qté]],0)</f>
        <v>0</v>
      </c>
    </row>
    <row r="611" spans="7:10">
      <c r="G611" s="22"/>
      <c r="J611" s="22">
        <f>IF(Table3[[#This Row],[Stock]]="A acheter",Table3[[#This Row],[Prix]]*Table3[[#This Row],[Qté]],0)</f>
        <v>0</v>
      </c>
    </row>
    <row r="612" spans="7:10">
      <c r="G612" s="22"/>
      <c r="J612" s="22">
        <f>IF(Table3[[#This Row],[Stock]]="A acheter",Table3[[#This Row],[Prix]]*Table3[[#This Row],[Qté]],0)</f>
        <v>0</v>
      </c>
    </row>
    <row r="613" spans="7:10">
      <c r="G613" s="22"/>
      <c r="J613" s="22">
        <f>IF(Table3[[#This Row],[Stock]]="A acheter",Table3[[#This Row],[Prix]]*Table3[[#This Row],[Qté]],0)</f>
        <v>0</v>
      </c>
    </row>
    <row r="614" spans="7:10">
      <c r="G614" s="22"/>
      <c r="J614" s="22">
        <f>IF(Table3[[#This Row],[Stock]]="A acheter",Table3[[#This Row],[Prix]]*Table3[[#This Row],[Qté]],0)</f>
        <v>0</v>
      </c>
    </row>
    <row r="615" spans="7:10">
      <c r="G615" s="22"/>
      <c r="J615" s="22">
        <f>IF(Table3[[#This Row],[Stock]]="A acheter",Table3[[#This Row],[Prix]]*Table3[[#This Row],[Qté]],0)</f>
        <v>0</v>
      </c>
    </row>
    <row r="616" spans="7:10">
      <c r="G616" s="22"/>
      <c r="J616" s="22">
        <f>IF(Table3[[#This Row],[Stock]]="A acheter",Table3[[#This Row],[Prix]]*Table3[[#This Row],[Qté]],0)</f>
        <v>0</v>
      </c>
    </row>
    <row r="617" spans="7:10">
      <c r="G617" s="22"/>
      <c r="J617" s="22">
        <f>IF(Table3[[#This Row],[Stock]]="A acheter",Table3[[#This Row],[Prix]]*Table3[[#This Row],[Qté]],0)</f>
        <v>0</v>
      </c>
    </row>
    <row r="618" spans="7:10">
      <c r="G618" s="22"/>
      <c r="J618" s="22">
        <f>IF(Table3[[#This Row],[Stock]]="A acheter",Table3[[#This Row],[Prix]]*Table3[[#This Row],[Qté]],0)</f>
        <v>0</v>
      </c>
    </row>
    <row r="619" spans="7:10">
      <c r="G619" s="22"/>
      <c r="J619" s="22">
        <f>IF(Table3[[#This Row],[Stock]]="A acheter",Table3[[#This Row],[Prix]]*Table3[[#This Row],[Qté]],0)</f>
        <v>0</v>
      </c>
    </row>
    <row r="620" spans="7:10">
      <c r="G620" s="22"/>
      <c r="J620" s="22">
        <f>IF(Table3[[#This Row],[Stock]]="A acheter",Table3[[#This Row],[Prix]]*Table3[[#This Row],[Qté]],0)</f>
        <v>0</v>
      </c>
    </row>
    <row r="621" spans="7:10">
      <c r="G621" s="22"/>
      <c r="J621" s="22">
        <f>IF(Table3[[#This Row],[Stock]]="A acheter",Table3[[#This Row],[Prix]]*Table3[[#This Row],[Qté]],0)</f>
        <v>0</v>
      </c>
    </row>
    <row r="622" spans="7:10">
      <c r="G622" s="22"/>
      <c r="J622" s="22">
        <f>IF(Table3[[#This Row],[Stock]]="A acheter",Table3[[#This Row],[Prix]]*Table3[[#This Row],[Qté]],0)</f>
        <v>0</v>
      </c>
    </row>
    <row r="623" spans="7:10">
      <c r="G623" s="22"/>
      <c r="J623" s="22">
        <f>IF(Table3[[#This Row],[Stock]]="A acheter",Table3[[#This Row],[Prix]]*Table3[[#This Row],[Qté]],0)</f>
        <v>0</v>
      </c>
    </row>
    <row r="624" spans="7:10">
      <c r="G624" s="22"/>
      <c r="J624" s="22">
        <f>IF(Table3[[#This Row],[Stock]]="A acheter",Table3[[#This Row],[Prix]]*Table3[[#This Row],[Qté]],0)</f>
        <v>0</v>
      </c>
    </row>
    <row r="625" spans="7:10">
      <c r="G625" s="22"/>
      <c r="J625" s="22">
        <f>IF(Table3[[#This Row],[Stock]]="A acheter",Table3[[#This Row],[Prix]]*Table3[[#This Row],[Qté]],0)</f>
        <v>0</v>
      </c>
    </row>
    <row r="626" spans="7:10">
      <c r="G626" s="22"/>
      <c r="J626" s="22">
        <f>IF(Table3[[#This Row],[Stock]]="A acheter",Table3[[#This Row],[Prix]]*Table3[[#This Row],[Qté]],0)</f>
        <v>0</v>
      </c>
    </row>
    <row r="627" spans="7:10">
      <c r="G627" s="22"/>
      <c r="J627" s="22">
        <f>IF(Table3[[#This Row],[Stock]]="A acheter",Table3[[#This Row],[Prix]]*Table3[[#This Row],[Qté]],0)</f>
        <v>0</v>
      </c>
    </row>
    <row r="628" spans="7:10">
      <c r="G628" s="22"/>
      <c r="J628" s="22">
        <f>IF(Table3[[#This Row],[Stock]]="A acheter",Table3[[#This Row],[Prix]]*Table3[[#This Row],[Qté]],0)</f>
        <v>0</v>
      </c>
    </row>
    <row r="629" spans="7:10">
      <c r="G629" s="22"/>
      <c r="J629" s="22">
        <f>IF(Table3[[#This Row],[Stock]]="A acheter",Table3[[#This Row],[Prix]]*Table3[[#This Row],[Qté]],0)</f>
        <v>0</v>
      </c>
    </row>
    <row r="630" spans="7:10">
      <c r="G630" s="22"/>
      <c r="J630" s="22">
        <f>IF(Table3[[#This Row],[Stock]]="A acheter",Table3[[#This Row],[Prix]]*Table3[[#This Row],[Qté]],0)</f>
        <v>0</v>
      </c>
    </row>
    <row r="631" spans="7:10">
      <c r="G631" s="22"/>
      <c r="J631" s="22">
        <f>IF(Table3[[#This Row],[Stock]]="A acheter",Table3[[#This Row],[Prix]]*Table3[[#This Row],[Qté]],0)</f>
        <v>0</v>
      </c>
    </row>
    <row r="632" spans="7:10">
      <c r="G632" s="22"/>
      <c r="J632" s="22">
        <f>IF(Table3[[#This Row],[Stock]]="A acheter",Table3[[#This Row],[Prix]]*Table3[[#This Row],[Qté]],0)</f>
        <v>0</v>
      </c>
    </row>
    <row r="633" spans="7:10">
      <c r="G633" s="22"/>
      <c r="J633" s="22">
        <f>IF(Table3[[#This Row],[Stock]]="A acheter",Table3[[#This Row],[Prix]]*Table3[[#This Row],[Qté]],0)</f>
        <v>0</v>
      </c>
    </row>
    <row r="634" spans="7:10">
      <c r="G634" s="22"/>
      <c r="J634" s="22">
        <f>IF(Table3[[#This Row],[Stock]]="A acheter",Table3[[#This Row],[Prix]]*Table3[[#This Row],[Qté]],0)</f>
        <v>0</v>
      </c>
    </row>
    <row r="635" spans="7:10">
      <c r="G635" s="22"/>
      <c r="J635" s="22">
        <f>IF(Table3[[#This Row],[Stock]]="A acheter",Table3[[#This Row],[Prix]]*Table3[[#This Row],[Qté]],0)</f>
        <v>0</v>
      </c>
    </row>
    <row r="636" spans="7:10">
      <c r="G636" s="22"/>
      <c r="J636" s="22">
        <f>IF(Table3[[#This Row],[Stock]]="A acheter",Table3[[#This Row],[Prix]]*Table3[[#This Row],[Qté]],0)</f>
        <v>0</v>
      </c>
    </row>
    <row r="637" spans="7:10">
      <c r="G637" s="22"/>
      <c r="J637" s="22">
        <f>IF(Table3[[#This Row],[Stock]]="A acheter",Table3[[#This Row],[Prix]]*Table3[[#This Row],[Qté]],0)</f>
        <v>0</v>
      </c>
    </row>
    <row r="638" spans="7:10">
      <c r="G638" s="22"/>
      <c r="J638" s="22">
        <f>IF(Table3[[#This Row],[Stock]]="A acheter",Table3[[#This Row],[Prix]]*Table3[[#This Row],[Qté]],0)</f>
        <v>0</v>
      </c>
    </row>
    <row r="639" spans="7:10">
      <c r="G639" s="22"/>
      <c r="J639" s="22">
        <f>IF(Table3[[#This Row],[Stock]]="A acheter",Table3[[#This Row],[Prix]]*Table3[[#This Row],[Qté]],0)</f>
        <v>0</v>
      </c>
    </row>
    <row r="640" spans="7:10">
      <c r="G640" s="22"/>
      <c r="J640" s="22">
        <f>IF(Table3[[#This Row],[Stock]]="A acheter",Table3[[#This Row],[Prix]]*Table3[[#This Row],[Qté]],0)</f>
        <v>0</v>
      </c>
    </row>
    <row r="641" spans="7:10">
      <c r="G641" s="22"/>
      <c r="J641" s="22">
        <f>IF(Table3[[#This Row],[Stock]]="A acheter",Table3[[#This Row],[Prix]]*Table3[[#This Row],[Qté]],0)</f>
        <v>0</v>
      </c>
    </row>
    <row r="642" spans="7:10">
      <c r="G642" s="22"/>
      <c r="J642" s="22">
        <f>IF(Table3[[#This Row],[Stock]]="A acheter",Table3[[#This Row],[Prix]]*Table3[[#This Row],[Qté]],0)</f>
        <v>0</v>
      </c>
    </row>
    <row r="643" spans="7:10">
      <c r="G643" s="22"/>
      <c r="J643" s="22">
        <f>IF(Table3[[#This Row],[Stock]]="A acheter",Table3[[#This Row],[Prix]]*Table3[[#This Row],[Qté]],0)</f>
        <v>0</v>
      </c>
    </row>
    <row r="644" spans="7:10">
      <c r="G644" s="22"/>
      <c r="J644" s="22">
        <f>IF(Table3[[#This Row],[Stock]]="A acheter",Table3[[#This Row],[Prix]]*Table3[[#This Row],[Qté]],0)</f>
        <v>0</v>
      </c>
    </row>
    <row r="645" spans="7:10">
      <c r="G645" s="22"/>
      <c r="J645" s="22">
        <f>IF(Table3[[#This Row],[Stock]]="A acheter",Table3[[#This Row],[Prix]]*Table3[[#This Row],[Qté]],0)</f>
        <v>0</v>
      </c>
    </row>
    <row r="646" spans="7:10">
      <c r="G646" s="22"/>
      <c r="J646" s="22">
        <f>IF(Table3[[#This Row],[Stock]]="A acheter",Table3[[#This Row],[Prix]]*Table3[[#This Row],[Qté]],0)</f>
        <v>0</v>
      </c>
    </row>
    <row r="647" spans="7:10">
      <c r="G647" s="22"/>
      <c r="J647" s="22">
        <f>IF(Table3[[#This Row],[Stock]]="A acheter",Table3[[#This Row],[Prix]]*Table3[[#This Row],[Qté]],0)</f>
        <v>0</v>
      </c>
    </row>
    <row r="648" spans="7:10">
      <c r="G648" s="22"/>
      <c r="J648" s="22">
        <f>IF(Table3[[#This Row],[Stock]]="A acheter",Table3[[#This Row],[Prix]]*Table3[[#This Row],[Qté]],0)</f>
        <v>0</v>
      </c>
    </row>
    <row r="649" spans="7:10">
      <c r="G649" s="22"/>
      <c r="J649" s="22">
        <f>IF(Table3[[#This Row],[Stock]]="A acheter",Table3[[#This Row],[Prix]]*Table3[[#This Row],[Qté]],0)</f>
        <v>0</v>
      </c>
    </row>
    <row r="650" spans="7:10">
      <c r="G650" s="22"/>
      <c r="J650" s="22">
        <f>IF(Table3[[#This Row],[Stock]]="A acheter",Table3[[#This Row],[Prix]]*Table3[[#This Row],[Qté]],0)</f>
        <v>0</v>
      </c>
    </row>
    <row r="651" spans="7:10">
      <c r="G651" s="22"/>
      <c r="J651" s="22">
        <f>IF(Table3[[#This Row],[Stock]]="A acheter",Table3[[#This Row],[Prix]]*Table3[[#This Row],[Qté]],0)</f>
        <v>0</v>
      </c>
    </row>
    <row r="652" spans="7:10">
      <c r="G652" s="22"/>
      <c r="J652" s="22">
        <f>IF(Table3[[#This Row],[Stock]]="A acheter",Table3[[#This Row],[Prix]]*Table3[[#This Row],[Qté]],0)</f>
        <v>0</v>
      </c>
    </row>
    <row r="653" spans="7:10">
      <c r="G653" s="22"/>
      <c r="J653" s="22">
        <f>IF(Table3[[#This Row],[Stock]]="A acheter",Table3[[#This Row],[Prix]]*Table3[[#This Row],[Qté]],0)</f>
        <v>0</v>
      </c>
    </row>
    <row r="654" spans="7:10">
      <c r="G654" s="22"/>
      <c r="J654" s="22">
        <f>IF(Table3[[#This Row],[Stock]]="A acheter",Table3[[#This Row],[Prix]]*Table3[[#This Row],[Qté]],0)</f>
        <v>0</v>
      </c>
    </row>
    <row r="655" spans="7:10">
      <c r="G655" s="22"/>
      <c r="J655" s="22">
        <f>IF(Table3[[#This Row],[Stock]]="A acheter",Table3[[#This Row],[Prix]]*Table3[[#This Row],[Qté]],0)</f>
        <v>0</v>
      </c>
    </row>
    <row r="656" spans="7:10">
      <c r="G656" s="22"/>
      <c r="J656" s="22">
        <f>IF(Table3[[#This Row],[Stock]]="A acheter",Table3[[#This Row],[Prix]]*Table3[[#This Row],[Qté]],0)</f>
        <v>0</v>
      </c>
    </row>
    <row r="657" spans="7:10">
      <c r="G657" s="22"/>
      <c r="J657" s="22">
        <f>IF(Table3[[#This Row],[Stock]]="A acheter",Table3[[#This Row],[Prix]]*Table3[[#This Row],[Qté]],0)</f>
        <v>0</v>
      </c>
    </row>
    <row r="658" spans="7:10">
      <c r="G658" s="22"/>
      <c r="J658" s="22">
        <f>IF(Table3[[#This Row],[Stock]]="A acheter",Table3[[#This Row],[Prix]]*Table3[[#This Row],[Qté]],0)</f>
        <v>0</v>
      </c>
    </row>
    <row r="659" spans="7:10">
      <c r="G659" s="22"/>
      <c r="J659" s="22">
        <f>IF(Table3[[#This Row],[Stock]]="A acheter",Table3[[#This Row],[Prix]]*Table3[[#This Row],[Qté]],0)</f>
        <v>0</v>
      </c>
    </row>
    <row r="660" spans="7:10">
      <c r="G660" s="22"/>
      <c r="J660" s="22">
        <f>IF(Table3[[#This Row],[Stock]]="A acheter",Table3[[#This Row],[Prix]]*Table3[[#This Row],[Qté]],0)</f>
        <v>0</v>
      </c>
    </row>
    <row r="661" spans="7:10">
      <c r="G661" s="22"/>
      <c r="J661" s="22">
        <f>IF(Table3[[#This Row],[Stock]]="A acheter",Table3[[#This Row],[Prix]]*Table3[[#This Row],[Qté]],0)</f>
        <v>0</v>
      </c>
    </row>
    <row r="662" spans="7:10">
      <c r="G662" s="22"/>
      <c r="J662" s="22">
        <f>IF(Table3[[#This Row],[Stock]]="A acheter",Table3[[#This Row],[Prix]]*Table3[[#This Row],[Qté]],0)</f>
        <v>0</v>
      </c>
    </row>
    <row r="663" spans="7:10">
      <c r="G663" s="22"/>
      <c r="J663" s="22">
        <f>IF(Table3[[#This Row],[Stock]]="A acheter",Table3[[#This Row],[Prix]]*Table3[[#This Row],[Qté]],0)</f>
        <v>0</v>
      </c>
    </row>
    <row r="664" spans="7:10">
      <c r="G664" s="22"/>
      <c r="J664" s="22">
        <f>IF(Table3[[#This Row],[Stock]]="A acheter",Table3[[#This Row],[Prix]]*Table3[[#This Row],[Qté]],0)</f>
        <v>0</v>
      </c>
    </row>
    <row r="665" spans="7:10">
      <c r="G665" s="22"/>
      <c r="J665" s="22">
        <f>IF(Table3[[#This Row],[Stock]]="A acheter",Table3[[#This Row],[Prix]]*Table3[[#This Row],[Qté]],0)</f>
        <v>0</v>
      </c>
    </row>
    <row r="666" spans="7:10">
      <c r="G666" s="22"/>
      <c r="J666" s="22">
        <f>IF(Table3[[#This Row],[Stock]]="A acheter",Table3[[#This Row],[Prix]]*Table3[[#This Row],[Qté]],0)</f>
        <v>0</v>
      </c>
    </row>
    <row r="667" spans="7:10">
      <c r="G667" s="22"/>
      <c r="J667" s="22">
        <f>IF(Table3[[#This Row],[Stock]]="A acheter",Table3[[#This Row],[Prix]]*Table3[[#This Row],[Qté]],0)</f>
        <v>0</v>
      </c>
    </row>
    <row r="668" spans="7:10">
      <c r="G668" s="22"/>
      <c r="J668" s="22">
        <f>IF(Table3[[#This Row],[Stock]]="A acheter",Table3[[#This Row],[Prix]]*Table3[[#This Row],[Qté]],0)</f>
        <v>0</v>
      </c>
    </row>
    <row r="669" spans="7:10">
      <c r="G669" s="22"/>
      <c r="J669" s="22">
        <f>IF(Table3[[#This Row],[Stock]]="A acheter",Table3[[#This Row],[Prix]]*Table3[[#This Row],[Qté]],0)</f>
        <v>0</v>
      </c>
    </row>
    <row r="670" spans="7:10">
      <c r="G670" s="22"/>
      <c r="J670" s="22">
        <f>IF(Table3[[#This Row],[Stock]]="A acheter",Table3[[#This Row],[Prix]]*Table3[[#This Row],[Qté]],0)</f>
        <v>0</v>
      </c>
    </row>
    <row r="671" spans="7:10">
      <c r="G671" s="22"/>
      <c r="J671" s="22">
        <f>IF(Table3[[#This Row],[Stock]]="A acheter",Table3[[#This Row],[Prix]]*Table3[[#This Row],[Qté]],0)</f>
        <v>0</v>
      </c>
    </row>
    <row r="672" spans="7:10">
      <c r="G672" s="22"/>
      <c r="J672" s="22">
        <f>IF(Table3[[#This Row],[Stock]]="A acheter",Table3[[#This Row],[Prix]]*Table3[[#This Row],[Qté]],0)</f>
        <v>0</v>
      </c>
    </row>
    <row r="673" spans="7:10">
      <c r="G673" s="22"/>
      <c r="J673" s="22">
        <f>IF(Table3[[#This Row],[Stock]]="A acheter",Table3[[#This Row],[Prix]]*Table3[[#This Row],[Qté]],0)</f>
        <v>0</v>
      </c>
    </row>
    <row r="674" spans="7:10">
      <c r="G674" s="22"/>
      <c r="J674" s="22">
        <f>IF(Table3[[#This Row],[Stock]]="A acheter",Table3[[#This Row],[Prix]]*Table3[[#This Row],[Qté]],0)</f>
        <v>0</v>
      </c>
    </row>
    <row r="675" spans="7:10">
      <c r="G675" s="22"/>
      <c r="J675" s="22">
        <f>IF(Table3[[#This Row],[Stock]]="A acheter",Table3[[#This Row],[Prix]]*Table3[[#This Row],[Qté]],0)</f>
        <v>0</v>
      </c>
    </row>
    <row r="676" spans="7:10">
      <c r="G676" s="22"/>
      <c r="J676" s="22">
        <f>IF(Table3[[#This Row],[Stock]]="A acheter",Table3[[#This Row],[Prix]]*Table3[[#This Row],[Qté]],0)</f>
        <v>0</v>
      </c>
    </row>
    <row r="677" spans="7:10">
      <c r="G677" s="22"/>
      <c r="J677" s="22">
        <f>IF(Table3[[#This Row],[Stock]]="A acheter",Table3[[#This Row],[Prix]]*Table3[[#This Row],[Qté]],0)</f>
        <v>0</v>
      </c>
    </row>
    <row r="678" spans="7:10">
      <c r="G678" s="22"/>
      <c r="J678" s="22">
        <f>IF(Table3[[#This Row],[Stock]]="A acheter",Table3[[#This Row],[Prix]]*Table3[[#This Row],[Qté]],0)</f>
        <v>0</v>
      </c>
    </row>
    <row r="679" spans="7:10">
      <c r="G679" s="22"/>
      <c r="J679" s="22">
        <f>IF(Table3[[#This Row],[Stock]]="A acheter",Table3[[#This Row],[Prix]]*Table3[[#This Row],[Qté]],0)</f>
        <v>0</v>
      </c>
    </row>
    <row r="680" spans="7:10">
      <c r="G680" s="22"/>
      <c r="J680" s="22">
        <f>IF(Table3[[#This Row],[Stock]]="A acheter",Table3[[#This Row],[Prix]]*Table3[[#This Row],[Qté]],0)</f>
        <v>0</v>
      </c>
    </row>
    <row r="681" spans="7:10">
      <c r="G681" s="22"/>
      <c r="J681" s="22">
        <f>IF(Table3[[#This Row],[Stock]]="A acheter",Table3[[#This Row],[Prix]]*Table3[[#This Row],[Qté]],0)</f>
        <v>0</v>
      </c>
    </row>
    <row r="682" spans="7:10">
      <c r="G682" s="22"/>
      <c r="J682" s="22">
        <f>IF(Table3[[#This Row],[Stock]]="A acheter",Table3[[#This Row],[Prix]]*Table3[[#This Row],[Qté]],0)</f>
        <v>0</v>
      </c>
    </row>
    <row r="683" spans="7:10">
      <c r="G683" s="22"/>
      <c r="J683" s="22">
        <f>IF(Table3[[#This Row],[Stock]]="A acheter",Table3[[#This Row],[Prix]]*Table3[[#This Row],[Qté]],0)</f>
        <v>0</v>
      </c>
    </row>
    <row r="684" spans="7:10">
      <c r="G684" s="22"/>
      <c r="J684" s="22">
        <f>IF(Table3[[#This Row],[Stock]]="A acheter",Table3[[#This Row],[Prix]]*Table3[[#This Row],[Qté]],0)</f>
        <v>0</v>
      </c>
    </row>
    <row r="685" spans="7:10">
      <c r="G685" s="22"/>
      <c r="J685" s="22">
        <f>IF(Table3[[#This Row],[Stock]]="A acheter",Table3[[#This Row],[Prix]]*Table3[[#This Row],[Qté]],0)</f>
        <v>0</v>
      </c>
    </row>
    <row r="686" spans="7:10">
      <c r="G686" s="22"/>
      <c r="J686" s="22">
        <f>IF(Table3[[#This Row],[Stock]]="A acheter",Table3[[#This Row],[Prix]]*Table3[[#This Row],[Qté]],0)</f>
        <v>0</v>
      </c>
    </row>
    <row r="687" spans="7:10">
      <c r="G687" s="22"/>
      <c r="J687" s="22">
        <f>IF(Table3[[#This Row],[Stock]]="A acheter",Table3[[#This Row],[Prix]]*Table3[[#This Row],[Qté]],0)</f>
        <v>0</v>
      </c>
    </row>
    <row r="688" spans="7:10">
      <c r="G688" s="22"/>
      <c r="J688" s="22">
        <f>IF(Table3[[#This Row],[Stock]]="A acheter",Table3[[#This Row],[Prix]]*Table3[[#This Row],[Qté]],0)</f>
        <v>0</v>
      </c>
    </row>
    <row r="689" spans="7:10">
      <c r="G689" s="22"/>
      <c r="J689" s="22">
        <f>IF(Table3[[#This Row],[Stock]]="A acheter",Table3[[#This Row],[Prix]]*Table3[[#This Row],[Qté]],0)</f>
        <v>0</v>
      </c>
    </row>
    <row r="690" spans="7:10">
      <c r="G690" s="22"/>
      <c r="J690" s="22">
        <f>IF(Table3[[#This Row],[Stock]]="A acheter",Table3[[#This Row],[Prix]]*Table3[[#This Row],[Qté]],0)</f>
        <v>0</v>
      </c>
    </row>
    <row r="691" spans="7:10">
      <c r="G691" s="22"/>
      <c r="J691" s="22">
        <f>IF(Table3[[#This Row],[Stock]]="A acheter",Table3[[#This Row],[Prix]]*Table3[[#This Row],[Qté]],0)</f>
        <v>0</v>
      </c>
    </row>
    <row r="692" spans="7:10">
      <c r="G692" s="22"/>
      <c r="J692" s="22">
        <f>IF(Table3[[#This Row],[Stock]]="A acheter",Table3[[#This Row],[Prix]]*Table3[[#This Row],[Qté]],0)</f>
        <v>0</v>
      </c>
    </row>
    <row r="693" spans="7:10">
      <c r="G693" s="22"/>
      <c r="J693" s="22">
        <f>IF(Table3[[#This Row],[Stock]]="A acheter",Table3[[#This Row],[Prix]]*Table3[[#This Row],[Qté]],0)</f>
        <v>0</v>
      </c>
    </row>
    <row r="694" spans="7:10">
      <c r="G694" s="22"/>
      <c r="J694" s="22">
        <f>IF(Table3[[#This Row],[Stock]]="A acheter",Table3[[#This Row],[Prix]]*Table3[[#This Row],[Qté]],0)</f>
        <v>0</v>
      </c>
    </row>
    <row r="695" spans="7:10">
      <c r="G695" s="22"/>
      <c r="J695" s="22">
        <f>IF(Table3[[#This Row],[Stock]]="A acheter",Table3[[#This Row],[Prix]]*Table3[[#This Row],[Qté]],0)</f>
        <v>0</v>
      </c>
    </row>
    <row r="696" spans="7:10">
      <c r="G696" s="22"/>
      <c r="J696" s="22">
        <f>IF(Table3[[#This Row],[Stock]]="A acheter",Table3[[#This Row],[Prix]]*Table3[[#This Row],[Qté]],0)</f>
        <v>0</v>
      </c>
    </row>
    <row r="697" spans="7:10">
      <c r="G697" s="22"/>
      <c r="J697" s="22">
        <f>IF(Table3[[#This Row],[Stock]]="A acheter",Table3[[#This Row],[Prix]]*Table3[[#This Row],[Qté]],0)</f>
        <v>0</v>
      </c>
    </row>
    <row r="698" spans="7:10">
      <c r="G698" s="22"/>
      <c r="J698" s="22">
        <f>IF(Table3[[#This Row],[Stock]]="A acheter",Table3[[#This Row],[Prix]]*Table3[[#This Row],[Qté]],0)</f>
        <v>0</v>
      </c>
    </row>
    <row r="699" spans="7:10">
      <c r="G699" s="22"/>
      <c r="J699" s="22">
        <f>IF(Table3[[#This Row],[Stock]]="A acheter",Table3[[#This Row],[Prix]]*Table3[[#This Row],[Qté]],0)</f>
        <v>0</v>
      </c>
    </row>
    <row r="700" spans="7:10">
      <c r="G700" s="22"/>
      <c r="J700" s="22">
        <f>IF(Table3[[#This Row],[Stock]]="A acheter",Table3[[#This Row],[Prix]]*Table3[[#This Row],[Qté]],0)</f>
        <v>0</v>
      </c>
    </row>
    <row r="701" spans="7:10">
      <c r="G701" s="22"/>
      <c r="J701" s="22">
        <f>IF(Table3[[#This Row],[Stock]]="A acheter",Table3[[#This Row],[Prix]]*Table3[[#This Row],[Qté]],0)</f>
        <v>0</v>
      </c>
    </row>
    <row r="702" spans="7:10">
      <c r="G702" s="22"/>
      <c r="J702" s="22">
        <f>IF(Table3[[#This Row],[Stock]]="A acheter",Table3[[#This Row],[Prix]]*Table3[[#This Row],[Qté]],0)</f>
        <v>0</v>
      </c>
    </row>
    <row r="703" spans="7:10">
      <c r="G703" s="22"/>
      <c r="J703" s="22">
        <f>IF(Table3[[#This Row],[Stock]]="A acheter",Table3[[#This Row],[Prix]]*Table3[[#This Row],[Qté]],0)</f>
        <v>0</v>
      </c>
    </row>
    <row r="704" spans="7:10">
      <c r="G704" s="22"/>
      <c r="J704" s="22">
        <f>IF(Table3[[#This Row],[Stock]]="A acheter",Table3[[#This Row],[Prix]]*Table3[[#This Row],[Qté]],0)</f>
        <v>0</v>
      </c>
    </row>
    <row r="705" spans="7:10">
      <c r="G705" s="22"/>
      <c r="J705" s="22">
        <f>IF(Table3[[#This Row],[Stock]]="A acheter",Table3[[#This Row],[Prix]]*Table3[[#This Row],[Qté]],0)</f>
        <v>0</v>
      </c>
    </row>
    <row r="706" spans="7:10">
      <c r="G706" s="22"/>
      <c r="J706" s="22">
        <f>IF(Table3[[#This Row],[Stock]]="A acheter",Table3[[#This Row],[Prix]]*Table3[[#This Row],[Qté]],0)</f>
        <v>0</v>
      </c>
    </row>
    <row r="707" spans="7:10">
      <c r="G707" s="22"/>
      <c r="J707" s="22">
        <f>IF(Table3[[#This Row],[Stock]]="A acheter",Table3[[#This Row],[Prix]]*Table3[[#This Row],[Qté]],0)</f>
        <v>0</v>
      </c>
    </row>
    <row r="708" spans="7:10">
      <c r="G708" s="22"/>
      <c r="J708" s="22">
        <f>IF(Table3[[#This Row],[Stock]]="A acheter",Table3[[#This Row],[Prix]]*Table3[[#This Row],[Qté]],0)</f>
        <v>0</v>
      </c>
    </row>
    <row r="709" spans="7:10">
      <c r="G709" s="22"/>
      <c r="J709" s="22">
        <f>IF(Table3[[#This Row],[Stock]]="A acheter",Table3[[#This Row],[Prix]]*Table3[[#This Row],[Qté]],0)</f>
        <v>0</v>
      </c>
    </row>
    <row r="710" spans="7:10">
      <c r="G710" s="22"/>
      <c r="J710" s="22">
        <f>IF(Table3[[#This Row],[Stock]]="A acheter",Table3[[#This Row],[Prix]]*Table3[[#This Row],[Qté]],0)</f>
        <v>0</v>
      </c>
    </row>
    <row r="711" spans="7:10">
      <c r="G711" s="22"/>
      <c r="J711" s="22">
        <f>IF(Table3[[#This Row],[Stock]]="A acheter",Table3[[#This Row],[Prix]]*Table3[[#This Row],[Qté]],0)</f>
        <v>0</v>
      </c>
    </row>
    <row r="712" spans="7:10">
      <c r="G712" s="22"/>
      <c r="J712" s="22">
        <f>IF(Table3[[#This Row],[Stock]]="A acheter",Table3[[#This Row],[Prix]]*Table3[[#This Row],[Qté]],0)</f>
        <v>0</v>
      </c>
    </row>
    <row r="713" spans="7:10">
      <c r="G713" s="22"/>
      <c r="J713" s="22">
        <f>IF(Table3[[#This Row],[Stock]]="A acheter",Table3[[#This Row],[Prix]]*Table3[[#This Row],[Qté]],0)</f>
        <v>0</v>
      </c>
    </row>
    <row r="714" spans="7:10">
      <c r="G714" s="22"/>
      <c r="J714" s="22">
        <f>IF(Table3[[#This Row],[Stock]]="A acheter",Table3[[#This Row],[Prix]]*Table3[[#This Row],[Qté]],0)</f>
        <v>0</v>
      </c>
    </row>
    <row r="715" spans="7:10">
      <c r="G715" s="22"/>
      <c r="J715" s="22">
        <f>IF(Table3[[#This Row],[Stock]]="A acheter",Table3[[#This Row],[Prix]]*Table3[[#This Row],[Qté]],0)</f>
        <v>0</v>
      </c>
    </row>
    <row r="716" spans="7:10">
      <c r="G716" s="22"/>
      <c r="J716" s="22">
        <f>IF(Table3[[#This Row],[Stock]]="A acheter",Table3[[#This Row],[Prix]]*Table3[[#This Row],[Qté]],0)</f>
        <v>0</v>
      </c>
    </row>
    <row r="717" spans="7:10">
      <c r="G717" s="22"/>
      <c r="J717" s="22">
        <f>IF(Table3[[#This Row],[Stock]]="A acheter",Table3[[#This Row],[Prix]]*Table3[[#This Row],[Qté]],0)</f>
        <v>0</v>
      </c>
    </row>
    <row r="718" spans="7:10">
      <c r="G718" s="22"/>
      <c r="J718" s="22">
        <f>IF(Table3[[#This Row],[Stock]]="A acheter",Table3[[#This Row],[Prix]]*Table3[[#This Row],[Qté]],0)</f>
        <v>0</v>
      </c>
    </row>
    <row r="719" spans="7:10">
      <c r="G719" s="22"/>
      <c r="J719" s="22">
        <f>IF(Table3[[#This Row],[Stock]]="A acheter",Table3[[#This Row],[Prix]]*Table3[[#This Row],[Qté]],0)</f>
        <v>0</v>
      </c>
    </row>
    <row r="720" spans="7:10">
      <c r="G720" s="22"/>
      <c r="J720" s="22">
        <f>IF(Table3[[#This Row],[Stock]]="A acheter",Table3[[#This Row],[Prix]]*Table3[[#This Row],[Qté]],0)</f>
        <v>0</v>
      </c>
    </row>
    <row r="721" spans="7:10">
      <c r="G721" s="22"/>
      <c r="J721" s="22">
        <f>IF(Table3[[#This Row],[Stock]]="A acheter",Table3[[#This Row],[Prix]]*Table3[[#This Row],[Qté]],0)</f>
        <v>0</v>
      </c>
    </row>
    <row r="722" spans="7:10">
      <c r="G722" s="22"/>
      <c r="J722" s="22">
        <f>IF(Table3[[#This Row],[Stock]]="A acheter",Table3[[#This Row],[Prix]]*Table3[[#This Row],[Qté]],0)</f>
        <v>0</v>
      </c>
    </row>
    <row r="723" spans="7:10">
      <c r="G723" s="22"/>
      <c r="J723" s="22">
        <f>IF(Table3[[#This Row],[Stock]]="A acheter",Table3[[#This Row],[Prix]]*Table3[[#This Row],[Qté]],0)</f>
        <v>0</v>
      </c>
    </row>
    <row r="724" spans="7:10">
      <c r="G724" s="22"/>
      <c r="J724" s="22">
        <f>IF(Table3[[#This Row],[Stock]]="A acheter",Table3[[#This Row],[Prix]]*Table3[[#This Row],[Qté]],0)</f>
        <v>0</v>
      </c>
    </row>
    <row r="725" spans="7:10">
      <c r="G725" s="22"/>
      <c r="J725" s="22">
        <f>IF(Table3[[#This Row],[Stock]]="A acheter",Table3[[#This Row],[Prix]]*Table3[[#This Row],[Qté]],0)</f>
        <v>0</v>
      </c>
    </row>
    <row r="726" spans="7:10">
      <c r="G726" s="22"/>
      <c r="J726" s="22">
        <f>IF(Table3[[#This Row],[Stock]]="A acheter",Table3[[#This Row],[Prix]]*Table3[[#This Row],[Qté]],0)</f>
        <v>0</v>
      </c>
    </row>
    <row r="727" spans="7:10">
      <c r="G727" s="22"/>
      <c r="J727" s="22">
        <f>IF(Table3[[#This Row],[Stock]]="A acheter",Table3[[#This Row],[Prix]]*Table3[[#This Row],[Qté]],0)</f>
        <v>0</v>
      </c>
    </row>
    <row r="728" spans="7:10">
      <c r="G728" s="22"/>
      <c r="J728" s="22">
        <f>IF(Table3[[#This Row],[Stock]]="A acheter",Table3[[#This Row],[Prix]]*Table3[[#This Row],[Qté]],0)</f>
        <v>0</v>
      </c>
    </row>
    <row r="729" spans="7:10">
      <c r="G729" s="22"/>
      <c r="J729" s="22">
        <f>IF(Table3[[#This Row],[Stock]]="A acheter",Table3[[#This Row],[Prix]]*Table3[[#This Row],[Qté]],0)</f>
        <v>0</v>
      </c>
    </row>
    <row r="730" spans="7:10">
      <c r="G730" s="22"/>
      <c r="J730" s="22">
        <f>IF(Table3[[#This Row],[Stock]]="A acheter",Table3[[#This Row],[Prix]]*Table3[[#This Row],[Qté]],0)</f>
        <v>0</v>
      </c>
    </row>
    <row r="731" spans="7:10">
      <c r="G731" s="22"/>
      <c r="J731" s="22">
        <f>IF(Table3[[#This Row],[Stock]]="A acheter",Table3[[#This Row],[Prix]]*Table3[[#This Row],[Qté]],0)</f>
        <v>0</v>
      </c>
    </row>
    <row r="732" spans="7:10">
      <c r="G732" s="22"/>
      <c r="J732" s="22">
        <f>IF(Table3[[#This Row],[Stock]]="A acheter",Table3[[#This Row],[Prix]]*Table3[[#This Row],[Qté]],0)</f>
        <v>0</v>
      </c>
    </row>
    <row r="733" spans="7:10">
      <c r="G733" s="22"/>
      <c r="J733" s="22">
        <f>IF(Table3[[#This Row],[Stock]]="A acheter",Table3[[#This Row],[Prix]]*Table3[[#This Row],[Qté]],0)</f>
        <v>0</v>
      </c>
    </row>
    <row r="734" spans="7:10">
      <c r="G734" s="22"/>
      <c r="J734" s="22">
        <f>IF(Table3[[#This Row],[Stock]]="A acheter",Table3[[#This Row],[Prix]]*Table3[[#This Row],[Qté]],0)</f>
        <v>0</v>
      </c>
    </row>
    <row r="735" spans="7:10">
      <c r="G735" s="22"/>
      <c r="J735" s="22">
        <f>IF(Table3[[#This Row],[Stock]]="A acheter",Table3[[#This Row],[Prix]]*Table3[[#This Row],[Qté]],0)</f>
        <v>0</v>
      </c>
    </row>
    <row r="736" spans="7:10">
      <c r="G736" s="22"/>
      <c r="J736" s="22">
        <f>IF(Table3[[#This Row],[Stock]]="A acheter",Table3[[#This Row],[Prix]]*Table3[[#This Row],[Qté]],0)</f>
        <v>0</v>
      </c>
    </row>
    <row r="737" spans="7:10">
      <c r="G737" s="22"/>
      <c r="J737" s="22">
        <f>IF(Table3[[#This Row],[Stock]]="A acheter",Table3[[#This Row],[Prix]]*Table3[[#This Row],[Qté]],0)</f>
        <v>0</v>
      </c>
    </row>
    <row r="738" spans="7:10">
      <c r="G738" s="22"/>
      <c r="J738" s="22">
        <f>IF(Table3[[#This Row],[Stock]]="A acheter",Table3[[#This Row],[Prix]]*Table3[[#This Row],[Qté]],0)</f>
        <v>0</v>
      </c>
    </row>
    <row r="739" spans="7:10">
      <c r="G739" s="22"/>
      <c r="J739" s="22">
        <f>IF(Table3[[#This Row],[Stock]]="A acheter",Table3[[#This Row],[Prix]]*Table3[[#This Row],[Qté]],0)</f>
        <v>0</v>
      </c>
    </row>
    <row r="740" spans="7:10">
      <c r="G740" s="22"/>
      <c r="J740" s="22">
        <f>IF(Table3[[#This Row],[Stock]]="A acheter",Table3[[#This Row],[Prix]]*Table3[[#This Row],[Qté]],0)</f>
        <v>0</v>
      </c>
    </row>
    <row r="741" spans="7:10">
      <c r="G741" s="22"/>
      <c r="J741" s="22">
        <f>IF(Table3[[#This Row],[Stock]]="A acheter",Table3[[#This Row],[Prix]]*Table3[[#This Row],[Qté]],0)</f>
        <v>0</v>
      </c>
    </row>
    <row r="742" spans="7:10">
      <c r="G742" s="22"/>
      <c r="J742" s="22">
        <f>IF(Table3[[#This Row],[Stock]]="A acheter",Table3[[#This Row],[Prix]]*Table3[[#This Row],[Qté]],0)</f>
        <v>0</v>
      </c>
    </row>
    <row r="743" spans="7:10">
      <c r="G743" s="22"/>
      <c r="J743" s="22">
        <f>IF(Table3[[#This Row],[Stock]]="A acheter",Table3[[#This Row],[Prix]]*Table3[[#This Row],[Qté]],0)</f>
        <v>0</v>
      </c>
    </row>
    <row r="744" spans="7:10">
      <c r="G744" s="22"/>
      <c r="J744" s="22">
        <f>IF(Table3[[#This Row],[Stock]]="A acheter",Table3[[#This Row],[Prix]]*Table3[[#This Row],[Qté]],0)</f>
        <v>0</v>
      </c>
    </row>
    <row r="745" spans="7:10">
      <c r="G745" s="22"/>
      <c r="J745" s="22">
        <f>IF(Table3[[#This Row],[Stock]]="A acheter",Table3[[#This Row],[Prix]]*Table3[[#This Row],[Qté]],0)</f>
        <v>0</v>
      </c>
    </row>
    <row r="746" spans="7:10">
      <c r="G746" s="22"/>
      <c r="J746" s="22">
        <f>IF(Table3[[#This Row],[Stock]]="A acheter",Table3[[#This Row],[Prix]]*Table3[[#This Row],[Qté]],0)</f>
        <v>0</v>
      </c>
    </row>
    <row r="747" spans="7:10">
      <c r="G747" s="22"/>
      <c r="J747" s="22">
        <f>IF(Table3[[#This Row],[Stock]]="A acheter",Table3[[#This Row],[Prix]]*Table3[[#This Row],[Qté]],0)</f>
        <v>0</v>
      </c>
    </row>
    <row r="748" spans="7:10">
      <c r="G748" s="22"/>
      <c r="J748" s="22">
        <f>IF(Table3[[#This Row],[Stock]]="A acheter",Table3[[#This Row],[Prix]]*Table3[[#This Row],[Qté]],0)</f>
        <v>0</v>
      </c>
    </row>
    <row r="749" spans="7:10">
      <c r="G749" s="22"/>
      <c r="J749" s="22">
        <f>IF(Table3[[#This Row],[Stock]]="A acheter",Table3[[#This Row],[Prix]]*Table3[[#This Row],[Qté]],0)</f>
        <v>0</v>
      </c>
    </row>
    <row r="750" spans="7:10">
      <c r="G750" s="22"/>
      <c r="J750" s="22">
        <f>IF(Table3[[#This Row],[Stock]]="A acheter",Table3[[#This Row],[Prix]]*Table3[[#This Row],[Qté]],0)</f>
        <v>0</v>
      </c>
    </row>
    <row r="751" spans="7:10">
      <c r="G751" s="22"/>
      <c r="J751" s="22">
        <f>IF(Table3[[#This Row],[Stock]]="A acheter",Table3[[#This Row],[Prix]]*Table3[[#This Row],[Qté]],0)</f>
        <v>0</v>
      </c>
    </row>
    <row r="752" spans="7:10">
      <c r="G752" s="22"/>
      <c r="J752" s="22">
        <f>IF(Table3[[#This Row],[Stock]]="A acheter",Table3[[#This Row],[Prix]]*Table3[[#This Row],[Qté]],0)</f>
        <v>0</v>
      </c>
    </row>
    <row r="753" spans="7:10">
      <c r="G753" s="22"/>
      <c r="J753" s="22">
        <f>IF(Table3[[#This Row],[Stock]]="A acheter",Table3[[#This Row],[Prix]]*Table3[[#This Row],[Qté]],0)</f>
        <v>0</v>
      </c>
    </row>
    <row r="754" spans="7:10">
      <c r="G754" s="22"/>
      <c r="J754" s="22">
        <f>IF(Table3[[#This Row],[Stock]]="A acheter",Table3[[#This Row],[Prix]]*Table3[[#This Row],[Qté]],0)</f>
        <v>0</v>
      </c>
    </row>
    <row r="755" spans="7:10">
      <c r="G755" s="22"/>
      <c r="J755" s="22">
        <f>IF(Table3[[#This Row],[Stock]]="A acheter",Table3[[#This Row],[Prix]]*Table3[[#This Row],[Qté]],0)</f>
        <v>0</v>
      </c>
    </row>
    <row r="756" spans="7:10">
      <c r="G756" s="22"/>
      <c r="J756" s="22">
        <f>IF(Table3[[#This Row],[Stock]]="A acheter",Table3[[#This Row],[Prix]]*Table3[[#This Row],[Qté]],0)</f>
        <v>0</v>
      </c>
    </row>
    <row r="757" spans="7:10">
      <c r="G757" s="22"/>
      <c r="J757" s="22">
        <f>IF(Table3[[#This Row],[Stock]]="A acheter",Table3[[#This Row],[Prix]]*Table3[[#This Row],[Qté]],0)</f>
        <v>0</v>
      </c>
    </row>
    <row r="758" spans="7:10">
      <c r="G758" s="22"/>
      <c r="J758" s="22">
        <f>IF(Table3[[#This Row],[Stock]]="A acheter",Table3[[#This Row],[Prix]]*Table3[[#This Row],[Qté]],0)</f>
        <v>0</v>
      </c>
    </row>
    <row r="759" spans="7:10">
      <c r="G759" s="22"/>
      <c r="J759" s="22">
        <f>IF(Table3[[#This Row],[Stock]]="A acheter",Table3[[#This Row],[Prix]]*Table3[[#This Row],[Qté]],0)</f>
        <v>0</v>
      </c>
    </row>
    <row r="760" spans="7:10">
      <c r="G760" s="22"/>
      <c r="J760" s="22">
        <f>IF(Table3[[#This Row],[Stock]]="A acheter",Table3[[#This Row],[Prix]]*Table3[[#This Row],[Qté]],0)</f>
        <v>0</v>
      </c>
    </row>
    <row r="761" spans="7:10">
      <c r="G761" s="22"/>
      <c r="J761" s="22">
        <f>IF(Table3[[#This Row],[Stock]]="A acheter",Table3[[#This Row],[Prix]]*Table3[[#This Row],[Qté]],0)</f>
        <v>0</v>
      </c>
    </row>
    <row r="762" spans="7:10">
      <c r="G762" s="22"/>
      <c r="J762" s="22">
        <f>IF(Table3[[#This Row],[Stock]]="A acheter",Table3[[#This Row],[Prix]]*Table3[[#This Row],[Qté]],0)</f>
        <v>0</v>
      </c>
    </row>
    <row r="763" spans="7:10">
      <c r="G763" s="22"/>
      <c r="J763" s="22">
        <f>IF(Table3[[#This Row],[Stock]]="A acheter",Table3[[#This Row],[Prix]]*Table3[[#This Row],[Qté]],0)</f>
        <v>0</v>
      </c>
    </row>
    <row r="764" spans="7:10">
      <c r="G764" s="22"/>
      <c r="J764" s="22">
        <f>IF(Table3[[#This Row],[Stock]]="A acheter",Table3[[#This Row],[Prix]]*Table3[[#This Row],[Qté]],0)</f>
        <v>0</v>
      </c>
    </row>
    <row r="765" spans="7:10">
      <c r="G765" s="22"/>
      <c r="J765" s="22">
        <f>IF(Table3[[#This Row],[Stock]]="A acheter",Table3[[#This Row],[Prix]]*Table3[[#This Row],[Qté]],0)</f>
        <v>0</v>
      </c>
    </row>
    <row r="766" spans="7:10">
      <c r="G766" s="22"/>
      <c r="J766" s="22">
        <f>IF(Table3[[#This Row],[Stock]]="A acheter",Table3[[#This Row],[Prix]]*Table3[[#This Row],[Qté]],0)</f>
        <v>0</v>
      </c>
    </row>
    <row r="767" spans="7:10">
      <c r="G767" s="22"/>
      <c r="J767" s="22">
        <f>IF(Table3[[#This Row],[Stock]]="A acheter",Table3[[#This Row],[Prix]]*Table3[[#This Row],[Qté]],0)</f>
        <v>0</v>
      </c>
    </row>
    <row r="768" spans="7:10">
      <c r="G768" s="22"/>
      <c r="J768" s="22">
        <f>IF(Table3[[#This Row],[Stock]]="A acheter",Table3[[#This Row],[Prix]]*Table3[[#This Row],[Qté]],0)</f>
        <v>0</v>
      </c>
    </row>
    <row r="769" spans="7:10">
      <c r="G769" s="22"/>
      <c r="J769" s="22">
        <f>IF(Table3[[#This Row],[Stock]]="A acheter",Table3[[#This Row],[Prix]]*Table3[[#This Row],[Qté]],0)</f>
        <v>0</v>
      </c>
    </row>
    <row r="770" spans="7:10">
      <c r="G770" s="22"/>
      <c r="J770" s="22">
        <f>IF(Table3[[#This Row],[Stock]]="A acheter",Table3[[#This Row],[Prix]]*Table3[[#This Row],[Qté]],0)</f>
        <v>0</v>
      </c>
    </row>
    <row r="771" spans="7:10">
      <c r="G771" s="22"/>
      <c r="J771" s="22">
        <f>IF(Table3[[#This Row],[Stock]]="A acheter",Table3[[#This Row],[Prix]]*Table3[[#This Row],[Qté]],0)</f>
        <v>0</v>
      </c>
    </row>
    <row r="772" spans="7:10">
      <c r="G772" s="22"/>
      <c r="J772" s="22">
        <f>IF(Table3[[#This Row],[Stock]]="A acheter",Table3[[#This Row],[Prix]]*Table3[[#This Row],[Qté]],0)</f>
        <v>0</v>
      </c>
    </row>
    <row r="773" spans="7:10">
      <c r="G773" s="22"/>
      <c r="J773" s="22">
        <f>IF(Table3[[#This Row],[Stock]]="A acheter",Table3[[#This Row],[Prix]]*Table3[[#This Row],[Qté]],0)</f>
        <v>0</v>
      </c>
    </row>
    <row r="774" spans="7:10">
      <c r="G774" s="22"/>
      <c r="J774" s="22">
        <f>IF(Table3[[#This Row],[Stock]]="A acheter",Table3[[#This Row],[Prix]]*Table3[[#This Row],[Qté]],0)</f>
        <v>0</v>
      </c>
    </row>
    <row r="775" spans="7:10">
      <c r="G775" s="22"/>
      <c r="J775" s="22">
        <f>IF(Table3[[#This Row],[Stock]]="A acheter",Table3[[#This Row],[Prix]]*Table3[[#This Row],[Qté]],0)</f>
        <v>0</v>
      </c>
    </row>
    <row r="776" spans="7:10">
      <c r="G776" s="22"/>
      <c r="J776" s="22">
        <f>IF(Table3[[#This Row],[Stock]]="A acheter",Table3[[#This Row],[Prix]]*Table3[[#This Row],[Qté]],0)</f>
        <v>0</v>
      </c>
    </row>
    <row r="777" spans="7:10">
      <c r="G777" s="22"/>
      <c r="J777" s="22">
        <f>IF(Table3[[#This Row],[Stock]]="A acheter",Table3[[#This Row],[Prix]]*Table3[[#This Row],[Qté]],0)</f>
        <v>0</v>
      </c>
    </row>
    <row r="778" spans="7:10">
      <c r="G778" s="22"/>
      <c r="J778" s="22">
        <f>IF(Table3[[#This Row],[Stock]]="A acheter",Table3[[#This Row],[Prix]]*Table3[[#This Row],[Qté]],0)</f>
        <v>0</v>
      </c>
    </row>
    <row r="779" spans="7:10">
      <c r="G779" s="22"/>
      <c r="J779" s="22">
        <f>IF(Table3[[#This Row],[Stock]]="A acheter",Table3[[#This Row],[Prix]]*Table3[[#This Row],[Qté]],0)</f>
        <v>0</v>
      </c>
    </row>
    <row r="780" spans="7:10">
      <c r="G780" s="22"/>
      <c r="J780" s="22">
        <f>IF(Table3[[#This Row],[Stock]]="A acheter",Table3[[#This Row],[Prix]]*Table3[[#This Row],[Qté]],0)</f>
        <v>0</v>
      </c>
    </row>
    <row r="781" spans="7:10">
      <c r="G781" s="22"/>
      <c r="J781" s="22">
        <f>IF(Table3[[#This Row],[Stock]]="A acheter",Table3[[#This Row],[Prix]]*Table3[[#This Row],[Qté]],0)</f>
        <v>0</v>
      </c>
    </row>
    <row r="782" spans="7:10">
      <c r="G782" s="22"/>
      <c r="J782" s="22">
        <f>IF(Table3[[#This Row],[Stock]]="A acheter",Table3[[#This Row],[Prix]]*Table3[[#This Row],[Qté]],0)</f>
        <v>0</v>
      </c>
    </row>
    <row r="783" spans="7:10">
      <c r="G783" s="22"/>
      <c r="J783" s="22">
        <f>IF(Table3[[#This Row],[Stock]]="A acheter",Table3[[#This Row],[Prix]]*Table3[[#This Row],[Qté]],0)</f>
        <v>0</v>
      </c>
    </row>
    <row r="784" spans="7:10">
      <c r="G784" s="22"/>
      <c r="J784" s="22">
        <f>IF(Table3[[#This Row],[Stock]]="A acheter",Table3[[#This Row],[Prix]]*Table3[[#This Row],[Qté]],0)</f>
        <v>0</v>
      </c>
    </row>
    <row r="785" spans="7:10">
      <c r="G785" s="22"/>
      <c r="J785" s="22">
        <f>IF(Table3[[#This Row],[Stock]]="A acheter",Table3[[#This Row],[Prix]]*Table3[[#This Row],[Qté]],0)</f>
        <v>0</v>
      </c>
    </row>
    <row r="786" spans="7:10">
      <c r="G786" s="22"/>
      <c r="J786" s="22">
        <f>IF(Table3[[#This Row],[Stock]]="A acheter",Table3[[#This Row],[Prix]]*Table3[[#This Row],[Qté]],0)</f>
        <v>0</v>
      </c>
    </row>
    <row r="787" spans="7:10">
      <c r="G787" s="22"/>
      <c r="J787" s="22">
        <f>IF(Table3[[#This Row],[Stock]]="A acheter",Table3[[#This Row],[Prix]]*Table3[[#This Row],[Qté]],0)</f>
        <v>0</v>
      </c>
    </row>
    <row r="788" spans="7:10">
      <c r="G788" s="22"/>
      <c r="J788" s="22">
        <f>IF(Table3[[#This Row],[Stock]]="A acheter",Table3[[#This Row],[Prix]]*Table3[[#This Row],[Qté]],0)</f>
        <v>0</v>
      </c>
    </row>
    <row r="789" spans="7:10">
      <c r="G789" s="22"/>
      <c r="J789" s="22">
        <f>IF(Table3[[#This Row],[Stock]]="A acheter",Table3[[#This Row],[Prix]]*Table3[[#This Row],[Qté]],0)</f>
        <v>0</v>
      </c>
    </row>
    <row r="790" spans="7:10">
      <c r="G790" s="22"/>
      <c r="J790" s="22">
        <f>IF(Table3[[#This Row],[Stock]]="A acheter",Table3[[#This Row],[Prix]]*Table3[[#This Row],[Qté]],0)</f>
        <v>0</v>
      </c>
    </row>
    <row r="791" spans="7:10">
      <c r="G791" s="22"/>
      <c r="J791" s="22">
        <f>IF(Table3[[#This Row],[Stock]]="A acheter",Table3[[#This Row],[Prix]]*Table3[[#This Row],[Qté]],0)</f>
        <v>0</v>
      </c>
    </row>
    <row r="792" spans="7:10">
      <c r="G792" s="22"/>
      <c r="J792" s="22">
        <f>IF(Table3[[#This Row],[Stock]]="A acheter",Table3[[#This Row],[Prix]]*Table3[[#This Row],[Qté]],0)</f>
        <v>0</v>
      </c>
    </row>
    <row r="793" spans="7:10">
      <c r="G793" s="22"/>
      <c r="J793" s="22">
        <f>IF(Table3[[#This Row],[Stock]]="A acheter",Table3[[#This Row],[Prix]]*Table3[[#This Row],[Qté]],0)</f>
        <v>0</v>
      </c>
    </row>
    <row r="794" spans="7:10">
      <c r="G794" s="22"/>
      <c r="J794" s="22">
        <f>IF(Table3[[#This Row],[Stock]]="A acheter",Table3[[#This Row],[Prix]]*Table3[[#This Row],[Qté]],0)</f>
        <v>0</v>
      </c>
    </row>
    <row r="795" spans="7:10">
      <c r="G795" s="22"/>
      <c r="J795" s="22">
        <f>IF(Table3[[#This Row],[Stock]]="A acheter",Table3[[#This Row],[Prix]]*Table3[[#This Row],[Qté]],0)</f>
        <v>0</v>
      </c>
    </row>
    <row r="796" spans="7:10">
      <c r="G796" s="22"/>
      <c r="J796" s="22">
        <f>IF(Table3[[#This Row],[Stock]]="A acheter",Table3[[#This Row],[Prix]]*Table3[[#This Row],[Qté]],0)</f>
        <v>0</v>
      </c>
    </row>
    <row r="797" spans="7:10">
      <c r="G797" s="22"/>
      <c r="J797" s="22">
        <f>IF(Table3[[#This Row],[Stock]]="A acheter",Table3[[#This Row],[Prix]]*Table3[[#This Row],[Qté]],0)</f>
        <v>0</v>
      </c>
    </row>
    <row r="798" spans="7:10">
      <c r="G798" s="22"/>
      <c r="J798" s="22">
        <f>IF(Table3[[#This Row],[Stock]]="A acheter",Table3[[#This Row],[Prix]]*Table3[[#This Row],[Qté]],0)</f>
        <v>0</v>
      </c>
    </row>
    <row r="799" spans="7:10">
      <c r="G799" s="22"/>
      <c r="J799" s="22">
        <f>IF(Table3[[#This Row],[Stock]]="A acheter",Table3[[#This Row],[Prix]]*Table3[[#This Row],[Qté]],0)</f>
        <v>0</v>
      </c>
    </row>
    <row r="800" spans="7:10">
      <c r="G800" s="22"/>
      <c r="J800" s="22">
        <f>IF(Table3[[#This Row],[Stock]]="A acheter",Table3[[#This Row],[Prix]]*Table3[[#This Row],[Qté]],0)</f>
        <v>0</v>
      </c>
    </row>
    <row r="801" spans="7:10">
      <c r="G801" s="22"/>
      <c r="J801" s="22">
        <f>IF(Table3[[#This Row],[Stock]]="A acheter",Table3[[#This Row],[Prix]]*Table3[[#This Row],[Qté]],0)</f>
        <v>0</v>
      </c>
    </row>
    <row r="802" spans="7:10">
      <c r="G802" s="22"/>
      <c r="J802" s="22">
        <f>IF(Table3[[#This Row],[Stock]]="A acheter",Table3[[#This Row],[Prix]]*Table3[[#This Row],[Qté]],0)</f>
        <v>0</v>
      </c>
    </row>
    <row r="803" spans="7:10">
      <c r="G803" s="22"/>
      <c r="J803" s="22">
        <f>IF(Table3[[#This Row],[Stock]]="A acheter",Table3[[#This Row],[Prix]]*Table3[[#This Row],[Qté]],0)</f>
        <v>0</v>
      </c>
    </row>
    <row r="804" spans="7:10">
      <c r="G804" s="22"/>
      <c r="J804" s="22">
        <f>IF(Table3[[#This Row],[Stock]]="A acheter",Table3[[#This Row],[Prix]]*Table3[[#This Row],[Qté]],0)</f>
        <v>0</v>
      </c>
    </row>
    <row r="805" spans="7:10">
      <c r="G805" s="22"/>
      <c r="J805" s="22">
        <f>IF(Table3[[#This Row],[Stock]]="A acheter",Table3[[#This Row],[Prix]]*Table3[[#This Row],[Qté]],0)</f>
        <v>0</v>
      </c>
    </row>
    <row r="806" spans="7:10">
      <c r="G806" s="22"/>
      <c r="J806" s="22">
        <f>IF(Table3[[#This Row],[Stock]]="A acheter",Table3[[#This Row],[Prix]]*Table3[[#This Row],[Qté]],0)</f>
        <v>0</v>
      </c>
    </row>
    <row r="807" spans="7:10">
      <c r="G807" s="22"/>
      <c r="J807" s="22">
        <f>IF(Table3[[#This Row],[Stock]]="A acheter",Table3[[#This Row],[Prix]]*Table3[[#This Row],[Qté]],0)</f>
        <v>0</v>
      </c>
    </row>
    <row r="808" spans="7:10">
      <c r="G808" s="22"/>
      <c r="J808" s="22">
        <f>IF(Table3[[#This Row],[Stock]]="A acheter",Table3[[#This Row],[Prix]]*Table3[[#This Row],[Qté]],0)</f>
        <v>0</v>
      </c>
    </row>
    <row r="809" spans="7:10">
      <c r="G809" s="22"/>
      <c r="J809" s="22">
        <f>IF(Table3[[#This Row],[Stock]]="A acheter",Table3[[#This Row],[Prix]]*Table3[[#This Row],[Qté]],0)</f>
        <v>0</v>
      </c>
    </row>
    <row r="810" spans="7:10">
      <c r="G810" s="22"/>
      <c r="J810" s="22">
        <f>IF(Table3[[#This Row],[Stock]]="A acheter",Table3[[#This Row],[Prix]]*Table3[[#This Row],[Qté]],0)</f>
        <v>0</v>
      </c>
    </row>
    <row r="811" spans="7:10">
      <c r="G811" s="22"/>
      <c r="J811" s="22">
        <f>IF(Table3[[#This Row],[Stock]]="A acheter",Table3[[#This Row],[Prix]]*Table3[[#This Row],[Qté]],0)</f>
        <v>0</v>
      </c>
    </row>
    <row r="812" spans="7:10">
      <c r="G812" s="22"/>
      <c r="J812" s="22">
        <f>IF(Table3[[#This Row],[Stock]]="A acheter",Table3[[#This Row],[Prix]]*Table3[[#This Row],[Qté]],0)</f>
        <v>0</v>
      </c>
    </row>
    <row r="813" spans="7:10">
      <c r="G813" s="22"/>
      <c r="J813" s="22">
        <f>IF(Table3[[#This Row],[Stock]]="A acheter",Table3[[#This Row],[Prix]]*Table3[[#This Row],[Qté]],0)</f>
        <v>0</v>
      </c>
    </row>
    <row r="814" spans="7:10">
      <c r="G814" s="22"/>
      <c r="J814" s="22">
        <f>IF(Table3[[#This Row],[Stock]]="A acheter",Table3[[#This Row],[Prix]]*Table3[[#This Row],[Qté]],0)</f>
        <v>0</v>
      </c>
    </row>
    <row r="815" spans="7:10">
      <c r="G815" s="22"/>
      <c r="J815" s="22">
        <f>IF(Table3[[#This Row],[Stock]]="A acheter",Table3[[#This Row],[Prix]]*Table3[[#This Row],[Qté]],0)</f>
        <v>0</v>
      </c>
    </row>
    <row r="816" spans="7:10">
      <c r="G816" s="22"/>
      <c r="J816" s="22">
        <f>IF(Table3[[#This Row],[Stock]]="A acheter",Table3[[#This Row],[Prix]]*Table3[[#This Row],[Qté]],0)</f>
        <v>0</v>
      </c>
    </row>
    <row r="817" spans="7:10">
      <c r="G817" s="22"/>
      <c r="J817" s="22">
        <f>IF(Table3[[#This Row],[Stock]]="A acheter",Table3[[#This Row],[Prix]]*Table3[[#This Row],[Qté]],0)</f>
        <v>0</v>
      </c>
    </row>
    <row r="818" spans="7:10">
      <c r="G818" s="22"/>
      <c r="J818" s="22">
        <f>IF(Table3[[#This Row],[Stock]]="A acheter",Table3[[#This Row],[Prix]]*Table3[[#This Row],[Qté]],0)</f>
        <v>0</v>
      </c>
    </row>
    <row r="819" spans="7:10">
      <c r="G819" s="22"/>
      <c r="J819" s="22">
        <f>IF(Table3[[#This Row],[Stock]]="A acheter",Table3[[#This Row],[Prix]]*Table3[[#This Row],[Qté]],0)</f>
        <v>0</v>
      </c>
    </row>
    <row r="820" spans="7:10">
      <c r="G820" s="22"/>
      <c r="J820" s="22">
        <f>IF(Table3[[#This Row],[Stock]]="A acheter",Table3[[#This Row],[Prix]]*Table3[[#This Row],[Qté]],0)</f>
        <v>0</v>
      </c>
    </row>
    <row r="821" spans="7:10">
      <c r="G821" s="22"/>
      <c r="J821" s="22">
        <f>IF(Table3[[#This Row],[Stock]]="A acheter",Table3[[#This Row],[Prix]]*Table3[[#This Row],[Qté]],0)</f>
        <v>0</v>
      </c>
    </row>
    <row r="822" spans="7:10">
      <c r="G822" s="22"/>
      <c r="J822" s="22">
        <f>IF(Table3[[#This Row],[Stock]]="A acheter",Table3[[#This Row],[Prix]]*Table3[[#This Row],[Qté]],0)</f>
        <v>0</v>
      </c>
    </row>
    <row r="823" spans="7:10">
      <c r="G823" s="22"/>
      <c r="J823" s="22">
        <f>IF(Table3[[#This Row],[Stock]]="A acheter",Table3[[#This Row],[Prix]]*Table3[[#This Row],[Qté]],0)</f>
        <v>0</v>
      </c>
    </row>
    <row r="824" spans="7:10">
      <c r="G824" s="22"/>
      <c r="J824" s="22">
        <f>IF(Table3[[#This Row],[Stock]]="A acheter",Table3[[#This Row],[Prix]]*Table3[[#This Row],[Qté]],0)</f>
        <v>0</v>
      </c>
    </row>
    <row r="825" spans="7:10">
      <c r="G825" s="22"/>
      <c r="J825" s="22">
        <f>IF(Table3[[#This Row],[Stock]]="A acheter",Table3[[#This Row],[Prix]]*Table3[[#This Row],[Qté]],0)</f>
        <v>0</v>
      </c>
    </row>
    <row r="826" spans="7:10">
      <c r="G826" s="22"/>
      <c r="J826" s="22">
        <f>IF(Table3[[#This Row],[Stock]]="A acheter",Table3[[#This Row],[Prix]]*Table3[[#This Row],[Qté]],0)</f>
        <v>0</v>
      </c>
    </row>
    <row r="827" spans="7:10">
      <c r="G827" s="22"/>
      <c r="J827" s="22">
        <f>IF(Table3[[#This Row],[Stock]]="A acheter",Table3[[#This Row],[Prix]]*Table3[[#This Row],[Qté]],0)</f>
        <v>0</v>
      </c>
    </row>
    <row r="828" spans="7:10">
      <c r="G828" s="22"/>
      <c r="J828" s="22">
        <f>IF(Table3[[#This Row],[Stock]]="A acheter",Table3[[#This Row],[Prix]]*Table3[[#This Row],[Qté]],0)</f>
        <v>0</v>
      </c>
    </row>
    <row r="829" spans="7:10">
      <c r="G829" s="22"/>
      <c r="J829" s="22">
        <f>IF(Table3[[#This Row],[Stock]]="A acheter",Table3[[#This Row],[Prix]]*Table3[[#This Row],[Qté]],0)</f>
        <v>0</v>
      </c>
    </row>
    <row r="830" spans="7:10">
      <c r="G830" s="22"/>
      <c r="J830" s="22">
        <f>IF(Table3[[#This Row],[Stock]]="A acheter",Table3[[#This Row],[Prix]]*Table3[[#This Row],[Qté]],0)</f>
        <v>0</v>
      </c>
    </row>
    <row r="831" spans="7:10">
      <c r="G831" s="22"/>
      <c r="J831" s="22">
        <f>IF(Table3[[#This Row],[Stock]]="A acheter",Table3[[#This Row],[Prix]]*Table3[[#This Row],[Qté]],0)</f>
        <v>0</v>
      </c>
    </row>
    <row r="832" spans="7:10">
      <c r="G832" s="22"/>
      <c r="J832" s="22">
        <f>IF(Table3[[#This Row],[Stock]]="A acheter",Table3[[#This Row],[Prix]]*Table3[[#This Row],[Qté]],0)</f>
        <v>0</v>
      </c>
    </row>
    <row r="833" spans="7:10">
      <c r="G833" s="22"/>
      <c r="J833" s="22">
        <f>IF(Table3[[#This Row],[Stock]]="A acheter",Table3[[#This Row],[Prix]]*Table3[[#This Row],[Qté]],0)</f>
        <v>0</v>
      </c>
    </row>
    <row r="834" spans="7:10">
      <c r="G834" s="22"/>
      <c r="J834" s="22">
        <f>IF(Table3[[#This Row],[Stock]]="A acheter",Table3[[#This Row],[Prix]]*Table3[[#This Row],[Qté]],0)</f>
        <v>0</v>
      </c>
    </row>
    <row r="835" spans="7:10">
      <c r="G835" s="22"/>
      <c r="J835" s="22">
        <f>IF(Table3[[#This Row],[Stock]]="A acheter",Table3[[#This Row],[Prix]]*Table3[[#This Row],[Qté]],0)</f>
        <v>0</v>
      </c>
    </row>
    <row r="836" spans="7:10">
      <c r="G836" s="22"/>
      <c r="J836" s="22">
        <f>IF(Table3[[#This Row],[Stock]]="A acheter",Table3[[#This Row],[Prix]]*Table3[[#This Row],[Qté]],0)</f>
        <v>0</v>
      </c>
    </row>
    <row r="837" spans="7:10">
      <c r="G837" s="22"/>
      <c r="J837" s="22">
        <f>IF(Table3[[#This Row],[Stock]]="A acheter",Table3[[#This Row],[Prix]]*Table3[[#This Row],[Qté]],0)</f>
        <v>0</v>
      </c>
    </row>
    <row r="838" spans="7:10">
      <c r="G838" s="22"/>
      <c r="J838" s="22">
        <f>IF(Table3[[#This Row],[Stock]]="A acheter",Table3[[#This Row],[Prix]]*Table3[[#This Row],[Qté]],0)</f>
        <v>0</v>
      </c>
    </row>
    <row r="839" spans="7:10">
      <c r="G839" s="22"/>
      <c r="J839" s="22">
        <f>IF(Table3[[#This Row],[Stock]]="A acheter",Table3[[#This Row],[Prix]]*Table3[[#This Row],[Qté]],0)</f>
        <v>0</v>
      </c>
    </row>
    <row r="840" spans="7:10">
      <c r="G840" s="22"/>
      <c r="J840" s="22">
        <f>IF(Table3[[#This Row],[Stock]]="A acheter",Table3[[#This Row],[Prix]]*Table3[[#This Row],[Qté]],0)</f>
        <v>0</v>
      </c>
    </row>
    <row r="841" spans="7:10">
      <c r="G841" s="22"/>
      <c r="J841" s="22">
        <f>IF(Table3[[#This Row],[Stock]]="A acheter",Table3[[#This Row],[Prix]]*Table3[[#This Row],[Qté]],0)</f>
        <v>0</v>
      </c>
    </row>
    <row r="842" spans="7:10">
      <c r="G842" s="22"/>
      <c r="J842" s="22">
        <f>IF(Table3[[#This Row],[Stock]]="A acheter",Table3[[#This Row],[Prix]]*Table3[[#This Row],[Qté]],0)</f>
        <v>0</v>
      </c>
    </row>
    <row r="843" spans="7:10">
      <c r="G843" s="22"/>
      <c r="J843" s="22">
        <f>IF(Table3[[#This Row],[Stock]]="A acheter",Table3[[#This Row],[Prix]]*Table3[[#This Row],[Qté]],0)</f>
        <v>0</v>
      </c>
    </row>
    <row r="844" spans="7:10">
      <c r="G844" s="22"/>
      <c r="J844" s="22">
        <f>IF(Table3[[#This Row],[Stock]]="A acheter",Table3[[#This Row],[Prix]]*Table3[[#This Row],[Qté]],0)</f>
        <v>0</v>
      </c>
    </row>
    <row r="845" spans="7:10">
      <c r="G845" s="22"/>
      <c r="J845" s="22">
        <f>IF(Table3[[#This Row],[Stock]]="A acheter",Table3[[#This Row],[Prix]]*Table3[[#This Row],[Qté]],0)</f>
        <v>0</v>
      </c>
    </row>
    <row r="846" spans="7:10">
      <c r="G846" s="22"/>
      <c r="J846" s="22">
        <f>IF(Table3[[#This Row],[Stock]]="A acheter",Table3[[#This Row],[Prix]]*Table3[[#This Row],[Qté]],0)</f>
        <v>0</v>
      </c>
    </row>
    <row r="847" spans="7:10">
      <c r="G847" s="22"/>
      <c r="J847" s="22">
        <f>IF(Table3[[#This Row],[Stock]]="A acheter",Table3[[#This Row],[Prix]]*Table3[[#This Row],[Qté]],0)</f>
        <v>0</v>
      </c>
    </row>
    <row r="848" spans="7:10">
      <c r="G848" s="22"/>
      <c r="J848" s="22">
        <f>IF(Table3[[#This Row],[Stock]]="A acheter",Table3[[#This Row],[Prix]]*Table3[[#This Row],[Qté]],0)</f>
        <v>0</v>
      </c>
    </row>
    <row r="849" spans="7:10">
      <c r="G849" s="22"/>
      <c r="J849" s="22">
        <f>IF(Table3[[#This Row],[Stock]]="A acheter",Table3[[#This Row],[Prix]]*Table3[[#This Row],[Qté]],0)</f>
        <v>0</v>
      </c>
    </row>
    <row r="850" spans="7:10">
      <c r="G850" s="22"/>
      <c r="J850" s="22">
        <f>IF(Table3[[#This Row],[Stock]]="A acheter",Table3[[#This Row],[Prix]]*Table3[[#This Row],[Qté]],0)</f>
        <v>0</v>
      </c>
    </row>
    <row r="851" spans="7:10">
      <c r="G851" s="22"/>
      <c r="J851" s="22">
        <f>IF(Table3[[#This Row],[Stock]]="A acheter",Table3[[#This Row],[Prix]]*Table3[[#This Row],[Qté]],0)</f>
        <v>0</v>
      </c>
    </row>
    <row r="852" spans="7:10">
      <c r="G852" s="22"/>
      <c r="J852" s="22">
        <f>IF(Table3[[#This Row],[Stock]]="A acheter",Table3[[#This Row],[Prix]]*Table3[[#This Row],[Qté]],0)</f>
        <v>0</v>
      </c>
    </row>
    <row r="853" spans="7:10">
      <c r="G853" s="22"/>
      <c r="J853" s="22">
        <f>IF(Table3[[#This Row],[Stock]]="A acheter",Table3[[#This Row],[Prix]]*Table3[[#This Row],[Qté]],0)</f>
        <v>0</v>
      </c>
    </row>
    <row r="854" spans="7:10">
      <c r="G854" s="22"/>
      <c r="J854" s="22">
        <f>IF(Table3[[#This Row],[Stock]]="A acheter",Table3[[#This Row],[Prix]]*Table3[[#This Row],[Qté]],0)</f>
        <v>0</v>
      </c>
    </row>
    <row r="855" spans="7:10">
      <c r="G855" s="22"/>
      <c r="J855" s="22">
        <f>IF(Table3[[#This Row],[Stock]]="A acheter",Table3[[#This Row],[Prix]]*Table3[[#This Row],[Qté]],0)</f>
        <v>0</v>
      </c>
    </row>
    <row r="856" spans="7:10">
      <c r="G856" s="22"/>
      <c r="J856" s="22">
        <f>IF(Table3[[#This Row],[Stock]]="A acheter",Table3[[#This Row],[Prix]]*Table3[[#This Row],[Qté]],0)</f>
        <v>0</v>
      </c>
    </row>
    <row r="857" spans="7:10">
      <c r="G857" s="22"/>
      <c r="J857" s="22">
        <f>IF(Table3[[#This Row],[Stock]]="A acheter",Table3[[#This Row],[Prix]]*Table3[[#This Row],[Qté]],0)</f>
        <v>0</v>
      </c>
    </row>
    <row r="858" spans="7:10">
      <c r="G858" s="22"/>
      <c r="J858" s="22">
        <f>IF(Table3[[#This Row],[Stock]]="A acheter",Table3[[#This Row],[Prix]]*Table3[[#This Row],[Qté]],0)</f>
        <v>0</v>
      </c>
    </row>
    <row r="859" spans="7:10">
      <c r="G859" s="22"/>
      <c r="J859" s="22">
        <f>IF(Table3[[#This Row],[Stock]]="A acheter",Table3[[#This Row],[Prix]]*Table3[[#This Row],[Qté]],0)</f>
        <v>0</v>
      </c>
    </row>
    <row r="860" spans="7:10">
      <c r="G860" s="22"/>
      <c r="J860" s="22">
        <f>IF(Table3[[#This Row],[Stock]]="A acheter",Table3[[#This Row],[Prix]]*Table3[[#This Row],[Qté]],0)</f>
        <v>0</v>
      </c>
    </row>
    <row r="861" spans="7:10">
      <c r="G861" s="22"/>
      <c r="J861" s="22">
        <f>IF(Table3[[#This Row],[Stock]]="A acheter",Table3[[#This Row],[Prix]]*Table3[[#This Row],[Qté]],0)</f>
        <v>0</v>
      </c>
    </row>
    <row r="862" spans="7:10">
      <c r="G862" s="22"/>
      <c r="J862" s="22">
        <f>IF(Table3[[#This Row],[Stock]]="A acheter",Table3[[#This Row],[Prix]]*Table3[[#This Row],[Qté]],0)</f>
        <v>0</v>
      </c>
    </row>
    <row r="863" spans="7:10">
      <c r="G863" s="22"/>
      <c r="J863" s="22">
        <f>IF(Table3[[#This Row],[Stock]]="A acheter",Table3[[#This Row],[Prix]]*Table3[[#This Row],[Qté]],0)</f>
        <v>0</v>
      </c>
    </row>
    <row r="864" spans="7:10">
      <c r="G864" s="22"/>
      <c r="J864" s="22">
        <f>IF(Table3[[#This Row],[Stock]]="A acheter",Table3[[#This Row],[Prix]]*Table3[[#This Row],[Qté]],0)</f>
        <v>0</v>
      </c>
    </row>
    <row r="865" spans="7:10">
      <c r="G865" s="22"/>
      <c r="J865" s="22">
        <f>IF(Table3[[#This Row],[Stock]]="A acheter",Table3[[#This Row],[Prix]]*Table3[[#This Row],[Qté]],0)</f>
        <v>0</v>
      </c>
    </row>
    <row r="866" spans="7:10">
      <c r="G866" s="22"/>
      <c r="J866" s="22">
        <f>IF(Table3[[#This Row],[Stock]]="A acheter",Table3[[#This Row],[Prix]]*Table3[[#This Row],[Qté]],0)</f>
        <v>0</v>
      </c>
    </row>
    <row r="867" spans="7:10">
      <c r="G867" s="22"/>
      <c r="J867" s="22">
        <f>IF(Table3[[#This Row],[Stock]]="A acheter",Table3[[#This Row],[Prix]]*Table3[[#This Row],[Qté]],0)</f>
        <v>0</v>
      </c>
    </row>
    <row r="868" spans="7:10">
      <c r="G868" s="22"/>
      <c r="J868" s="22">
        <f>IF(Table3[[#This Row],[Stock]]="A acheter",Table3[[#This Row],[Prix]]*Table3[[#This Row],[Qté]],0)</f>
        <v>0</v>
      </c>
    </row>
    <row r="869" spans="7:10">
      <c r="G869" s="22"/>
      <c r="J869" s="22">
        <f>IF(Table3[[#This Row],[Stock]]="A acheter",Table3[[#This Row],[Prix]]*Table3[[#This Row],[Qté]],0)</f>
        <v>0</v>
      </c>
    </row>
    <row r="870" spans="7:10">
      <c r="G870" s="22"/>
      <c r="J870" s="22">
        <f>IF(Table3[[#This Row],[Stock]]="A acheter",Table3[[#This Row],[Prix]]*Table3[[#This Row],[Qté]],0)</f>
        <v>0</v>
      </c>
    </row>
    <row r="871" spans="7:10">
      <c r="G871" s="22"/>
      <c r="J871" s="22">
        <f>IF(Table3[[#This Row],[Stock]]="A acheter",Table3[[#This Row],[Prix]]*Table3[[#This Row],[Qté]],0)</f>
        <v>0</v>
      </c>
    </row>
    <row r="872" spans="7:10">
      <c r="G872" s="22"/>
      <c r="J872" s="22">
        <f>IF(Table3[[#This Row],[Stock]]="A acheter",Table3[[#This Row],[Prix]]*Table3[[#This Row],[Qté]],0)</f>
        <v>0</v>
      </c>
    </row>
    <row r="873" spans="7:10">
      <c r="G873" s="22"/>
      <c r="J873" s="22">
        <f>IF(Table3[[#This Row],[Stock]]="A acheter",Table3[[#This Row],[Prix]]*Table3[[#This Row],[Qté]],0)</f>
        <v>0</v>
      </c>
    </row>
    <row r="874" spans="7:10">
      <c r="G874" s="22"/>
      <c r="J874" s="22">
        <f>IF(Table3[[#This Row],[Stock]]="A acheter",Table3[[#This Row],[Prix]]*Table3[[#This Row],[Qté]],0)</f>
        <v>0</v>
      </c>
    </row>
    <row r="875" spans="7:10">
      <c r="G875" s="22"/>
      <c r="J875" s="22">
        <f>IF(Table3[[#This Row],[Stock]]="A acheter",Table3[[#This Row],[Prix]]*Table3[[#This Row],[Qté]],0)</f>
        <v>0</v>
      </c>
    </row>
    <row r="876" spans="7:10">
      <c r="G876" s="22"/>
      <c r="J876" s="22">
        <f>IF(Table3[[#This Row],[Stock]]="A acheter",Table3[[#This Row],[Prix]]*Table3[[#This Row],[Qté]],0)</f>
        <v>0</v>
      </c>
    </row>
    <row r="877" spans="7:10">
      <c r="G877" s="22"/>
      <c r="J877" s="22">
        <f>IF(Table3[[#This Row],[Stock]]="A acheter",Table3[[#This Row],[Prix]]*Table3[[#This Row],[Qté]],0)</f>
        <v>0</v>
      </c>
    </row>
    <row r="878" spans="7:10">
      <c r="G878" s="22"/>
      <c r="J878" s="22">
        <f>IF(Table3[[#This Row],[Stock]]="A acheter",Table3[[#This Row],[Prix]]*Table3[[#This Row],[Qté]],0)</f>
        <v>0</v>
      </c>
    </row>
    <row r="879" spans="7:10">
      <c r="G879" s="22"/>
      <c r="J879" s="22">
        <f>IF(Table3[[#This Row],[Stock]]="A acheter",Table3[[#This Row],[Prix]]*Table3[[#This Row],[Qté]],0)</f>
        <v>0</v>
      </c>
    </row>
    <row r="880" spans="7:10">
      <c r="G880" s="22"/>
      <c r="J880" s="22">
        <f>IF(Table3[[#This Row],[Stock]]="A acheter",Table3[[#This Row],[Prix]]*Table3[[#This Row],[Qté]],0)</f>
        <v>0</v>
      </c>
    </row>
    <row r="881" spans="7:10">
      <c r="G881" s="22"/>
      <c r="J881" s="22">
        <f>IF(Table3[[#This Row],[Stock]]="A acheter",Table3[[#This Row],[Prix]]*Table3[[#This Row],[Qté]],0)</f>
        <v>0</v>
      </c>
    </row>
    <row r="882" spans="7:10">
      <c r="G882" s="22"/>
      <c r="J882" s="22">
        <f>IF(Table3[[#This Row],[Stock]]="A acheter",Table3[[#This Row],[Prix]]*Table3[[#This Row],[Qté]],0)</f>
        <v>0</v>
      </c>
    </row>
    <row r="883" spans="7:10">
      <c r="G883" s="22"/>
      <c r="J883" s="22">
        <f>IF(Table3[[#This Row],[Stock]]="A acheter",Table3[[#This Row],[Prix]]*Table3[[#This Row],[Qté]],0)</f>
        <v>0</v>
      </c>
    </row>
    <row r="884" spans="7:10">
      <c r="G884" s="22"/>
      <c r="J884" s="22">
        <f>IF(Table3[[#This Row],[Stock]]="A acheter",Table3[[#This Row],[Prix]]*Table3[[#This Row],[Qté]],0)</f>
        <v>0</v>
      </c>
    </row>
    <row r="885" spans="7:10">
      <c r="G885" s="22"/>
      <c r="J885" s="22">
        <f>IF(Table3[[#This Row],[Stock]]="A acheter",Table3[[#This Row],[Prix]]*Table3[[#This Row],[Qté]],0)</f>
        <v>0</v>
      </c>
    </row>
    <row r="886" spans="7:10">
      <c r="G886" s="22"/>
      <c r="J886" s="22">
        <f>IF(Table3[[#This Row],[Stock]]="A acheter",Table3[[#This Row],[Prix]]*Table3[[#This Row],[Qté]],0)</f>
        <v>0</v>
      </c>
    </row>
    <row r="887" spans="7:10">
      <c r="G887" s="22"/>
      <c r="J887" s="22">
        <f>IF(Table3[[#This Row],[Stock]]="A acheter",Table3[[#This Row],[Prix]]*Table3[[#This Row],[Qté]],0)</f>
        <v>0</v>
      </c>
    </row>
    <row r="888" spans="7:10">
      <c r="G888" s="22"/>
      <c r="J888" s="22">
        <f>IF(Table3[[#This Row],[Stock]]="A acheter",Table3[[#This Row],[Prix]]*Table3[[#This Row],[Qté]],0)</f>
        <v>0</v>
      </c>
    </row>
    <row r="889" spans="7:10">
      <c r="G889" s="22"/>
      <c r="J889" s="22">
        <f>IF(Table3[[#This Row],[Stock]]="A acheter",Table3[[#This Row],[Prix]]*Table3[[#This Row],[Qté]],0)</f>
        <v>0</v>
      </c>
    </row>
    <row r="890" spans="7:10">
      <c r="G890" s="22"/>
      <c r="J890" s="22">
        <f>IF(Table3[[#This Row],[Stock]]="A acheter",Table3[[#This Row],[Prix]]*Table3[[#This Row],[Qté]],0)</f>
        <v>0</v>
      </c>
    </row>
    <row r="891" spans="7:10">
      <c r="G891" s="22"/>
      <c r="J891" s="22">
        <f>IF(Table3[[#This Row],[Stock]]="A acheter",Table3[[#This Row],[Prix]]*Table3[[#This Row],[Qté]],0)</f>
        <v>0</v>
      </c>
    </row>
    <row r="892" spans="7:10">
      <c r="G892" s="22"/>
      <c r="J892" s="22">
        <f>IF(Table3[[#This Row],[Stock]]="A acheter",Table3[[#This Row],[Prix]]*Table3[[#This Row],[Qté]],0)</f>
        <v>0</v>
      </c>
    </row>
    <row r="893" spans="7:10">
      <c r="G893" s="22"/>
      <c r="J893" s="22">
        <f>IF(Table3[[#This Row],[Stock]]="A acheter",Table3[[#This Row],[Prix]]*Table3[[#This Row],[Qté]],0)</f>
        <v>0</v>
      </c>
    </row>
    <row r="894" spans="7:10">
      <c r="G894" s="22"/>
      <c r="J894" s="22">
        <f>IF(Table3[[#This Row],[Stock]]="A acheter",Table3[[#This Row],[Prix]]*Table3[[#This Row],[Qté]],0)</f>
        <v>0</v>
      </c>
    </row>
    <row r="895" spans="7:10">
      <c r="G895" s="22"/>
      <c r="J895" s="22">
        <f>IF(Table3[[#This Row],[Stock]]="A acheter",Table3[[#This Row],[Prix]]*Table3[[#This Row],[Qté]],0)</f>
        <v>0</v>
      </c>
    </row>
    <row r="896" spans="7:10">
      <c r="G896" s="22"/>
      <c r="J896" s="22">
        <f>IF(Table3[[#This Row],[Stock]]="A acheter",Table3[[#This Row],[Prix]]*Table3[[#This Row],[Qté]],0)</f>
        <v>0</v>
      </c>
    </row>
    <row r="897" spans="7:10">
      <c r="G897" s="22"/>
      <c r="J897" s="22">
        <f>IF(Table3[[#This Row],[Stock]]="A acheter",Table3[[#This Row],[Prix]]*Table3[[#This Row],[Qté]],0)</f>
        <v>0</v>
      </c>
    </row>
    <row r="898" spans="7:10">
      <c r="G898" s="22"/>
      <c r="J898" s="22">
        <f>IF(Table3[[#This Row],[Stock]]="A acheter",Table3[[#This Row],[Prix]]*Table3[[#This Row],[Qté]],0)</f>
        <v>0</v>
      </c>
    </row>
    <row r="899" spans="7:10">
      <c r="G899" s="22"/>
      <c r="J899" s="22">
        <f>IF(Table3[[#This Row],[Stock]]="A acheter",Table3[[#This Row],[Prix]]*Table3[[#This Row],[Qté]],0)</f>
        <v>0</v>
      </c>
    </row>
    <row r="900" spans="7:10">
      <c r="G900" s="22"/>
      <c r="J900" s="22">
        <f>IF(Table3[[#This Row],[Stock]]="A acheter",Table3[[#This Row],[Prix]]*Table3[[#This Row],[Qté]],0)</f>
        <v>0</v>
      </c>
    </row>
    <row r="901" spans="7:10">
      <c r="G901" s="22"/>
      <c r="J901" s="22">
        <f>IF(Table3[[#This Row],[Stock]]="A acheter",Table3[[#This Row],[Prix]]*Table3[[#This Row],[Qté]],0)</f>
        <v>0</v>
      </c>
    </row>
    <row r="902" spans="7:10">
      <c r="G902" s="22"/>
      <c r="J902" s="22">
        <f>IF(Table3[[#This Row],[Stock]]="A acheter",Table3[[#This Row],[Prix]]*Table3[[#This Row],[Qté]],0)</f>
        <v>0</v>
      </c>
    </row>
    <row r="903" spans="7:10">
      <c r="G903" s="22"/>
      <c r="J903" s="22">
        <f>IF(Table3[[#This Row],[Stock]]="A acheter",Table3[[#This Row],[Prix]]*Table3[[#This Row],[Qté]],0)</f>
        <v>0</v>
      </c>
    </row>
    <row r="904" spans="7:10">
      <c r="G904" s="22"/>
      <c r="J904" s="22">
        <f>IF(Table3[[#This Row],[Stock]]="A acheter",Table3[[#This Row],[Prix]]*Table3[[#This Row],[Qté]],0)</f>
        <v>0</v>
      </c>
    </row>
    <row r="905" spans="7:10">
      <c r="G905" s="22"/>
      <c r="J905" s="22">
        <f>IF(Table3[[#This Row],[Stock]]="A acheter",Table3[[#This Row],[Prix]]*Table3[[#This Row],[Qté]],0)</f>
        <v>0</v>
      </c>
    </row>
    <row r="906" spans="7:10">
      <c r="G906" s="22"/>
      <c r="J906" s="22">
        <f>IF(Table3[[#This Row],[Stock]]="A acheter",Table3[[#This Row],[Prix]]*Table3[[#This Row],[Qté]],0)</f>
        <v>0</v>
      </c>
    </row>
    <row r="907" spans="7:10">
      <c r="G907" s="22"/>
      <c r="J907" s="22">
        <f>IF(Table3[[#This Row],[Stock]]="A acheter",Table3[[#This Row],[Prix]]*Table3[[#This Row],[Qté]],0)</f>
        <v>0</v>
      </c>
    </row>
    <row r="908" spans="7:10">
      <c r="G908" s="22"/>
      <c r="J908" s="22">
        <f>IF(Table3[[#This Row],[Stock]]="A acheter",Table3[[#This Row],[Prix]]*Table3[[#This Row],[Qté]],0)</f>
        <v>0</v>
      </c>
    </row>
    <row r="909" spans="7:10">
      <c r="G909" s="22"/>
      <c r="J909" s="22">
        <f>IF(Table3[[#This Row],[Stock]]="A acheter",Table3[[#This Row],[Prix]]*Table3[[#This Row],[Qté]],0)</f>
        <v>0</v>
      </c>
    </row>
    <row r="910" spans="7:10">
      <c r="G910" s="22"/>
      <c r="J910" s="22">
        <f>IF(Table3[[#This Row],[Stock]]="A acheter",Table3[[#This Row],[Prix]]*Table3[[#This Row],[Qté]],0)</f>
        <v>0</v>
      </c>
    </row>
    <row r="911" spans="7:10">
      <c r="G911" s="22"/>
      <c r="J911" s="22">
        <f>IF(Table3[[#This Row],[Stock]]="A acheter",Table3[[#This Row],[Prix]]*Table3[[#This Row],[Qté]],0)</f>
        <v>0</v>
      </c>
    </row>
    <row r="912" spans="7:10">
      <c r="G912" s="22"/>
      <c r="J912" s="22">
        <f>IF(Table3[[#This Row],[Stock]]="A acheter",Table3[[#This Row],[Prix]]*Table3[[#This Row],[Qté]],0)</f>
        <v>0</v>
      </c>
    </row>
    <row r="913" spans="7:10">
      <c r="G913" s="22"/>
      <c r="J913" s="22">
        <f>IF(Table3[[#This Row],[Stock]]="A acheter",Table3[[#This Row],[Prix]]*Table3[[#This Row],[Qté]],0)</f>
        <v>0</v>
      </c>
    </row>
    <row r="914" spans="7:10">
      <c r="G914" s="22"/>
      <c r="J914" s="22">
        <f>IF(Table3[[#This Row],[Stock]]="A acheter",Table3[[#This Row],[Prix]]*Table3[[#This Row],[Qté]],0)</f>
        <v>0</v>
      </c>
    </row>
    <row r="915" spans="7:10">
      <c r="G915" s="22"/>
      <c r="J915" s="22">
        <f>IF(Table3[[#This Row],[Stock]]="A acheter",Table3[[#This Row],[Prix]]*Table3[[#This Row],[Qté]],0)</f>
        <v>0</v>
      </c>
    </row>
    <row r="916" spans="7:10">
      <c r="G916" s="22"/>
      <c r="J916" s="22">
        <f>IF(Table3[[#This Row],[Stock]]="A acheter",Table3[[#This Row],[Prix]]*Table3[[#This Row],[Qté]],0)</f>
        <v>0</v>
      </c>
    </row>
    <row r="917" spans="7:10">
      <c r="G917" s="22"/>
      <c r="J917" s="22">
        <f>IF(Table3[[#This Row],[Stock]]="A acheter",Table3[[#This Row],[Prix]]*Table3[[#This Row],[Qté]],0)</f>
        <v>0</v>
      </c>
    </row>
    <row r="918" spans="7:10">
      <c r="G918" s="22"/>
      <c r="J918" s="22">
        <f>IF(Table3[[#This Row],[Stock]]="A acheter",Table3[[#This Row],[Prix]]*Table3[[#This Row],[Qté]],0)</f>
        <v>0</v>
      </c>
    </row>
    <row r="919" spans="7:10">
      <c r="G919" s="22"/>
      <c r="J919" s="22">
        <f>IF(Table3[[#This Row],[Stock]]="A acheter",Table3[[#This Row],[Prix]]*Table3[[#This Row],[Qté]],0)</f>
        <v>0</v>
      </c>
    </row>
    <row r="920" spans="7:10">
      <c r="G920" s="22"/>
      <c r="J920" s="22">
        <f>IF(Table3[[#This Row],[Stock]]="A acheter",Table3[[#This Row],[Prix]]*Table3[[#This Row],[Qté]],0)</f>
        <v>0</v>
      </c>
    </row>
    <row r="921" spans="7:10">
      <c r="G921" s="22"/>
      <c r="J921" s="22">
        <f>IF(Table3[[#This Row],[Stock]]="A acheter",Table3[[#This Row],[Prix]]*Table3[[#This Row],[Qté]],0)</f>
        <v>0</v>
      </c>
    </row>
    <row r="922" spans="7:10">
      <c r="G922" s="22"/>
      <c r="J922" s="22">
        <f>IF(Table3[[#This Row],[Stock]]="A acheter",Table3[[#This Row],[Prix]]*Table3[[#This Row],[Qté]],0)</f>
        <v>0</v>
      </c>
    </row>
    <row r="923" spans="7:10">
      <c r="G923" s="22"/>
      <c r="J923" s="22">
        <f>IF(Table3[[#This Row],[Stock]]="A acheter",Table3[[#This Row],[Prix]]*Table3[[#This Row],[Qté]],0)</f>
        <v>0</v>
      </c>
    </row>
    <row r="924" spans="7:10">
      <c r="G924" s="22"/>
      <c r="J924" s="22">
        <f>IF(Table3[[#This Row],[Stock]]="A acheter",Table3[[#This Row],[Prix]]*Table3[[#This Row],[Qté]],0)</f>
        <v>0</v>
      </c>
    </row>
    <row r="925" spans="7:10">
      <c r="G925" s="22"/>
      <c r="J925" s="22">
        <f>IF(Table3[[#This Row],[Stock]]="A acheter",Table3[[#This Row],[Prix]]*Table3[[#This Row],[Qté]],0)</f>
        <v>0</v>
      </c>
    </row>
    <row r="926" spans="7:10">
      <c r="G926" s="22"/>
      <c r="J926" s="22">
        <f>IF(Table3[[#This Row],[Stock]]="A acheter",Table3[[#This Row],[Prix]]*Table3[[#This Row],[Qté]],0)</f>
        <v>0</v>
      </c>
    </row>
    <row r="927" spans="7:10">
      <c r="G927" s="22"/>
      <c r="J927" s="22">
        <f>IF(Table3[[#This Row],[Stock]]="A acheter",Table3[[#This Row],[Prix]]*Table3[[#This Row],[Qté]],0)</f>
        <v>0</v>
      </c>
    </row>
    <row r="928" spans="7:10">
      <c r="G928" s="22"/>
      <c r="J928" s="22">
        <f>IF(Table3[[#This Row],[Stock]]="A acheter",Table3[[#This Row],[Prix]]*Table3[[#This Row],[Qté]],0)</f>
        <v>0</v>
      </c>
    </row>
    <row r="929" spans="7:10">
      <c r="G929" s="22"/>
      <c r="J929" s="22">
        <f>IF(Table3[[#This Row],[Stock]]="A acheter",Table3[[#This Row],[Prix]]*Table3[[#This Row],[Qté]],0)</f>
        <v>0</v>
      </c>
    </row>
    <row r="930" spans="7:10">
      <c r="G930" s="22"/>
      <c r="J930" s="22">
        <f>IF(Table3[[#This Row],[Stock]]="A acheter",Table3[[#This Row],[Prix]]*Table3[[#This Row],[Qté]],0)</f>
        <v>0</v>
      </c>
    </row>
    <row r="931" spans="7:10">
      <c r="G931" s="22"/>
      <c r="J931" s="22">
        <f>IF(Table3[[#This Row],[Stock]]="A acheter",Table3[[#This Row],[Prix]]*Table3[[#This Row],[Qté]],0)</f>
        <v>0</v>
      </c>
    </row>
    <row r="932" spans="7:10">
      <c r="G932" s="22"/>
      <c r="J932" s="22">
        <f>IF(Table3[[#This Row],[Stock]]="A acheter",Table3[[#This Row],[Prix]]*Table3[[#This Row],[Qté]],0)</f>
        <v>0</v>
      </c>
    </row>
    <row r="933" spans="7:10">
      <c r="G933" s="22"/>
      <c r="J933" s="22">
        <f>IF(Table3[[#This Row],[Stock]]="A acheter",Table3[[#This Row],[Prix]]*Table3[[#This Row],[Qté]],0)</f>
        <v>0</v>
      </c>
    </row>
    <row r="934" spans="7:10">
      <c r="G934" s="22"/>
      <c r="J934" s="22">
        <f>IF(Table3[[#This Row],[Stock]]="A acheter",Table3[[#This Row],[Prix]]*Table3[[#This Row],[Qté]],0)</f>
        <v>0</v>
      </c>
    </row>
    <row r="935" spans="7:10">
      <c r="G935" s="22"/>
      <c r="J935" s="22">
        <f>IF(Table3[[#This Row],[Stock]]="A acheter",Table3[[#This Row],[Prix]]*Table3[[#This Row],[Qté]],0)</f>
        <v>0</v>
      </c>
    </row>
    <row r="936" spans="7:10">
      <c r="G936" s="22"/>
      <c r="J936" s="22">
        <f>IF(Table3[[#This Row],[Stock]]="A acheter",Table3[[#This Row],[Prix]]*Table3[[#This Row],[Qté]],0)</f>
        <v>0</v>
      </c>
    </row>
    <row r="937" spans="7:10">
      <c r="G937" s="22"/>
      <c r="J937" s="22">
        <f>IF(Table3[[#This Row],[Stock]]="A acheter",Table3[[#This Row],[Prix]]*Table3[[#This Row],[Qté]],0)</f>
        <v>0</v>
      </c>
    </row>
    <row r="938" spans="7:10">
      <c r="G938" s="22"/>
      <c r="J938" s="22">
        <f>IF(Table3[[#This Row],[Stock]]="A acheter",Table3[[#This Row],[Prix]]*Table3[[#This Row],[Qté]],0)</f>
        <v>0</v>
      </c>
    </row>
    <row r="939" spans="7:10">
      <c r="G939" s="22"/>
      <c r="J939" s="22">
        <f>IF(Table3[[#This Row],[Stock]]="A acheter",Table3[[#This Row],[Prix]]*Table3[[#This Row],[Qté]],0)</f>
        <v>0</v>
      </c>
    </row>
    <row r="940" spans="7:10">
      <c r="G940" s="22"/>
      <c r="J940" s="22">
        <f>IF(Table3[[#This Row],[Stock]]="A acheter",Table3[[#This Row],[Prix]]*Table3[[#This Row],[Qté]],0)</f>
        <v>0</v>
      </c>
    </row>
    <row r="941" spans="7:10">
      <c r="G941" s="22"/>
      <c r="J941" s="22">
        <f>IF(Table3[[#This Row],[Stock]]="A acheter",Table3[[#This Row],[Prix]]*Table3[[#This Row],[Qté]],0)</f>
        <v>0</v>
      </c>
    </row>
    <row r="942" spans="7:10">
      <c r="G942" s="22"/>
      <c r="J942" s="22">
        <f>IF(Table3[[#This Row],[Stock]]="A acheter",Table3[[#This Row],[Prix]]*Table3[[#This Row],[Qté]],0)</f>
        <v>0</v>
      </c>
    </row>
    <row r="943" spans="7:10">
      <c r="G943" s="22"/>
      <c r="J943" s="22">
        <f>IF(Table3[[#This Row],[Stock]]="A acheter",Table3[[#This Row],[Prix]]*Table3[[#This Row],[Qté]],0)</f>
        <v>0</v>
      </c>
    </row>
    <row r="944" spans="7:10">
      <c r="G944" s="22"/>
      <c r="J944" s="22">
        <f>IF(Table3[[#This Row],[Stock]]="A acheter",Table3[[#This Row],[Prix]]*Table3[[#This Row],[Qté]],0)</f>
        <v>0</v>
      </c>
    </row>
    <row r="945" spans="7:10">
      <c r="G945" s="22"/>
      <c r="J945" s="22">
        <f>IF(Table3[[#This Row],[Stock]]="A acheter",Table3[[#This Row],[Prix]]*Table3[[#This Row],[Qté]],0)</f>
        <v>0</v>
      </c>
    </row>
    <row r="946" spans="7:10">
      <c r="G946" s="22"/>
      <c r="J946" s="22">
        <f>IF(Table3[[#This Row],[Stock]]="A acheter",Table3[[#This Row],[Prix]]*Table3[[#This Row],[Qté]],0)</f>
        <v>0</v>
      </c>
    </row>
    <row r="947" spans="7:10">
      <c r="G947" s="22"/>
      <c r="J947" s="22">
        <f>IF(Table3[[#This Row],[Stock]]="A acheter",Table3[[#This Row],[Prix]]*Table3[[#This Row],[Qté]],0)</f>
        <v>0</v>
      </c>
    </row>
    <row r="948" spans="7:10">
      <c r="G948" s="22"/>
      <c r="J948" s="22">
        <f>IF(Table3[[#This Row],[Stock]]="A acheter",Table3[[#This Row],[Prix]]*Table3[[#This Row],[Qté]],0)</f>
        <v>0</v>
      </c>
    </row>
    <row r="949" spans="7:10">
      <c r="G949" s="22"/>
      <c r="J949" s="22">
        <f>IF(Table3[[#This Row],[Stock]]="A acheter",Table3[[#This Row],[Prix]]*Table3[[#This Row],[Qté]],0)</f>
        <v>0</v>
      </c>
    </row>
    <row r="950" spans="7:10">
      <c r="G950" s="22"/>
      <c r="J950" s="22">
        <f>IF(Table3[[#This Row],[Stock]]="A acheter",Table3[[#This Row],[Prix]]*Table3[[#This Row],[Qté]],0)</f>
        <v>0</v>
      </c>
    </row>
    <row r="951" spans="7:10">
      <c r="G951" s="22"/>
      <c r="J951" s="22">
        <f>IF(Table3[[#This Row],[Stock]]="A acheter",Table3[[#This Row],[Prix]]*Table3[[#This Row],[Qté]],0)</f>
        <v>0</v>
      </c>
    </row>
    <row r="952" spans="7:10">
      <c r="G952" s="22"/>
      <c r="J952" s="22">
        <f>IF(Table3[[#This Row],[Stock]]="A acheter",Table3[[#This Row],[Prix]]*Table3[[#This Row],[Qté]],0)</f>
        <v>0</v>
      </c>
    </row>
    <row r="953" spans="7:10">
      <c r="G953" s="22"/>
      <c r="J953" s="22">
        <f>IF(Table3[[#This Row],[Stock]]="A acheter",Table3[[#This Row],[Prix]]*Table3[[#This Row],[Qté]],0)</f>
        <v>0</v>
      </c>
    </row>
    <row r="954" spans="7:10">
      <c r="G954" s="22"/>
      <c r="J954" s="22">
        <f>IF(Table3[[#This Row],[Stock]]="A acheter",Table3[[#This Row],[Prix]]*Table3[[#This Row],[Qté]],0)</f>
        <v>0</v>
      </c>
    </row>
    <row r="955" spans="7:10">
      <c r="G955" s="22"/>
      <c r="J955" s="22">
        <f>IF(Table3[[#This Row],[Stock]]="A acheter",Table3[[#This Row],[Prix]]*Table3[[#This Row],[Qté]],0)</f>
        <v>0</v>
      </c>
    </row>
    <row r="956" spans="7:10">
      <c r="G956" s="22"/>
      <c r="J956" s="22">
        <f>IF(Table3[[#This Row],[Stock]]="A acheter",Table3[[#This Row],[Prix]]*Table3[[#This Row],[Qté]],0)</f>
        <v>0</v>
      </c>
    </row>
    <row r="957" spans="7:10">
      <c r="G957" s="22"/>
      <c r="J957" s="22">
        <f>IF(Table3[[#This Row],[Stock]]="A acheter",Table3[[#This Row],[Prix]]*Table3[[#This Row],[Qté]],0)</f>
        <v>0</v>
      </c>
    </row>
    <row r="958" spans="7:10">
      <c r="G958" s="22"/>
      <c r="J958" s="22">
        <f>IF(Table3[[#This Row],[Stock]]="A acheter",Table3[[#This Row],[Prix]]*Table3[[#This Row],[Qté]],0)</f>
        <v>0</v>
      </c>
    </row>
    <row r="959" spans="7:10">
      <c r="G959" s="22"/>
      <c r="J959" s="22">
        <f>IF(Table3[[#This Row],[Stock]]="A acheter",Table3[[#This Row],[Prix]]*Table3[[#This Row],[Qté]],0)</f>
        <v>0</v>
      </c>
    </row>
    <row r="960" spans="7:10">
      <c r="G960" s="22"/>
      <c r="J960" s="22">
        <f>IF(Table3[[#This Row],[Stock]]="A acheter",Table3[[#This Row],[Prix]]*Table3[[#This Row],[Qté]],0)</f>
        <v>0</v>
      </c>
    </row>
    <row r="961" spans="7:10">
      <c r="G961" s="22"/>
      <c r="J961" s="22">
        <f>IF(Table3[[#This Row],[Stock]]="A acheter",Table3[[#This Row],[Prix]]*Table3[[#This Row],[Qté]],0)</f>
        <v>0</v>
      </c>
    </row>
    <row r="962" spans="7:10">
      <c r="G962" s="22"/>
      <c r="J962" s="22">
        <f>IF(Table3[[#This Row],[Stock]]="A acheter",Table3[[#This Row],[Prix]]*Table3[[#This Row],[Qté]],0)</f>
        <v>0</v>
      </c>
    </row>
    <row r="963" spans="7:10">
      <c r="G963" s="22"/>
      <c r="J963" s="22">
        <f>IF(Table3[[#This Row],[Stock]]="A acheter",Table3[[#This Row],[Prix]]*Table3[[#This Row],[Qté]],0)</f>
        <v>0</v>
      </c>
    </row>
    <row r="964" spans="7:10">
      <c r="G964" s="22"/>
      <c r="J964" s="22">
        <f>IF(Table3[[#This Row],[Stock]]="A acheter",Table3[[#This Row],[Prix]]*Table3[[#This Row],[Qté]],0)</f>
        <v>0</v>
      </c>
    </row>
    <row r="965" spans="7:10">
      <c r="G965" s="22"/>
      <c r="J965" s="22">
        <f>IF(Table3[[#This Row],[Stock]]="A acheter",Table3[[#This Row],[Prix]]*Table3[[#This Row],[Qté]],0)</f>
        <v>0</v>
      </c>
    </row>
    <row r="966" spans="7:10">
      <c r="G966" s="22"/>
      <c r="J966" s="22">
        <f>IF(Table3[[#This Row],[Stock]]="A acheter",Table3[[#This Row],[Prix]]*Table3[[#This Row],[Qté]],0)</f>
        <v>0</v>
      </c>
    </row>
    <row r="967" spans="7:10">
      <c r="G967" s="22"/>
      <c r="J967" s="22">
        <f>IF(Table3[[#This Row],[Stock]]="A acheter",Table3[[#This Row],[Prix]]*Table3[[#This Row],[Qté]],0)</f>
        <v>0</v>
      </c>
    </row>
    <row r="968" spans="7:10">
      <c r="G968" s="22"/>
      <c r="J968" s="22">
        <f>IF(Table3[[#This Row],[Stock]]="A acheter",Table3[[#This Row],[Prix]]*Table3[[#This Row],[Qté]],0)</f>
        <v>0</v>
      </c>
    </row>
    <row r="969" spans="7:10">
      <c r="G969" s="22"/>
      <c r="J969" s="22">
        <f>IF(Table3[[#This Row],[Stock]]="A acheter",Table3[[#This Row],[Prix]]*Table3[[#This Row],[Qté]],0)</f>
        <v>0</v>
      </c>
    </row>
    <row r="970" spans="7:10">
      <c r="G970" s="22"/>
      <c r="J970" s="22">
        <f>IF(Table3[[#This Row],[Stock]]="A acheter",Table3[[#This Row],[Prix]]*Table3[[#This Row],[Qté]],0)</f>
        <v>0</v>
      </c>
    </row>
    <row r="971" spans="7:10">
      <c r="G971" s="22"/>
      <c r="J971" s="22">
        <f>IF(Table3[[#This Row],[Stock]]="A acheter",Table3[[#This Row],[Prix]]*Table3[[#This Row],[Qté]],0)</f>
        <v>0</v>
      </c>
    </row>
    <row r="972" spans="7:10">
      <c r="G972" s="22"/>
      <c r="J972" s="22">
        <f>IF(Table3[[#This Row],[Stock]]="A acheter",Table3[[#This Row],[Prix]]*Table3[[#This Row],[Qté]],0)</f>
        <v>0</v>
      </c>
    </row>
    <row r="973" spans="7:10">
      <c r="G973" s="22"/>
      <c r="J973" s="22">
        <f>IF(Table3[[#This Row],[Stock]]="A acheter",Table3[[#This Row],[Prix]]*Table3[[#This Row],[Qté]],0)</f>
        <v>0</v>
      </c>
    </row>
    <row r="974" spans="7:10">
      <c r="G974" s="22"/>
      <c r="J974" s="22">
        <f>IF(Table3[[#This Row],[Stock]]="A acheter",Table3[[#This Row],[Prix]]*Table3[[#This Row],[Qté]],0)</f>
        <v>0</v>
      </c>
    </row>
    <row r="975" spans="7:10">
      <c r="G975" s="22"/>
      <c r="J975" s="22">
        <f>IF(Table3[[#This Row],[Stock]]="A acheter",Table3[[#This Row],[Prix]]*Table3[[#This Row],[Qté]],0)</f>
        <v>0</v>
      </c>
    </row>
    <row r="976" spans="7:10">
      <c r="G976" s="22"/>
      <c r="J976" s="22">
        <f>IF(Table3[[#This Row],[Stock]]="A acheter",Table3[[#This Row],[Prix]]*Table3[[#This Row],[Qté]],0)</f>
        <v>0</v>
      </c>
    </row>
    <row r="977" spans="7:10">
      <c r="G977" s="22"/>
      <c r="J977" s="22">
        <f>IF(Table3[[#This Row],[Stock]]="A acheter",Table3[[#This Row],[Prix]]*Table3[[#This Row],[Qté]],0)</f>
        <v>0</v>
      </c>
    </row>
    <row r="978" spans="7:10">
      <c r="G978" s="22"/>
      <c r="J978" s="22">
        <f>IF(Table3[[#This Row],[Stock]]="A acheter",Table3[[#This Row],[Prix]]*Table3[[#This Row],[Qté]],0)</f>
        <v>0</v>
      </c>
    </row>
    <row r="979" spans="7:10">
      <c r="G979" s="22"/>
      <c r="J979" s="22">
        <f>IF(Table3[[#This Row],[Stock]]="A acheter",Table3[[#This Row],[Prix]]*Table3[[#This Row],[Qté]],0)</f>
        <v>0</v>
      </c>
    </row>
    <row r="980" spans="7:10">
      <c r="G980" s="22"/>
      <c r="J980" s="22">
        <f>IF(Table3[[#This Row],[Stock]]="A acheter",Table3[[#This Row],[Prix]]*Table3[[#This Row],[Qté]],0)</f>
        <v>0</v>
      </c>
    </row>
    <row r="981" spans="7:10">
      <c r="G981" s="22"/>
      <c r="J981" s="22">
        <f>IF(Table3[[#This Row],[Stock]]="A acheter",Table3[[#This Row],[Prix]]*Table3[[#This Row],[Qté]],0)</f>
        <v>0</v>
      </c>
    </row>
    <row r="982" spans="7:10">
      <c r="G982" s="22"/>
      <c r="J982" s="22">
        <f>IF(Table3[[#This Row],[Stock]]="A acheter",Table3[[#This Row],[Prix]]*Table3[[#This Row],[Qté]],0)</f>
        <v>0</v>
      </c>
    </row>
    <row r="983" spans="7:10">
      <c r="G983" s="22"/>
      <c r="J983" s="22">
        <f>IF(Table3[[#This Row],[Stock]]="A acheter",Table3[[#This Row],[Prix]]*Table3[[#This Row],[Qté]],0)</f>
        <v>0</v>
      </c>
    </row>
    <row r="984" spans="7:10">
      <c r="G984" s="22"/>
      <c r="J984" s="22">
        <f>IF(Table3[[#This Row],[Stock]]="A acheter",Table3[[#This Row],[Prix]]*Table3[[#This Row],[Qté]],0)</f>
        <v>0</v>
      </c>
    </row>
    <row r="985" spans="7:10">
      <c r="G985" s="22"/>
      <c r="J985" s="22">
        <f>IF(Table3[[#This Row],[Stock]]="A acheter",Table3[[#This Row],[Prix]]*Table3[[#This Row],[Qté]],0)</f>
        <v>0</v>
      </c>
    </row>
    <row r="986" spans="7:10">
      <c r="G986" s="22"/>
      <c r="J986" s="22">
        <f>IF(Table3[[#This Row],[Stock]]="A acheter",Table3[[#This Row],[Prix]]*Table3[[#This Row],[Qté]],0)</f>
        <v>0</v>
      </c>
    </row>
    <row r="987" spans="7:10">
      <c r="G987" s="22"/>
      <c r="J987" s="22">
        <f>IF(Table3[[#This Row],[Stock]]="A acheter",Table3[[#This Row],[Prix]]*Table3[[#This Row],[Qté]],0)</f>
        <v>0</v>
      </c>
    </row>
    <row r="988" spans="7:10">
      <c r="G988" s="22"/>
      <c r="J988" s="22">
        <f>IF(Table3[[#This Row],[Stock]]="A acheter",Table3[[#This Row],[Prix]]*Table3[[#This Row],[Qté]],0)</f>
        <v>0</v>
      </c>
    </row>
    <row r="989" spans="7:10">
      <c r="G989" s="22"/>
      <c r="J989" s="22">
        <f>IF(Table3[[#This Row],[Stock]]="A acheter",Table3[[#This Row],[Prix]]*Table3[[#This Row],[Qté]],0)</f>
        <v>0</v>
      </c>
    </row>
    <row r="990" spans="7:10">
      <c r="G990" s="22"/>
      <c r="J990" s="22">
        <f>IF(Table3[[#This Row],[Stock]]="A acheter",Table3[[#This Row],[Prix]]*Table3[[#This Row],[Qté]],0)</f>
        <v>0</v>
      </c>
    </row>
    <row r="991" spans="7:10">
      <c r="G991" s="22"/>
      <c r="J991" s="22">
        <f>IF(Table3[[#This Row],[Stock]]="A acheter",Table3[[#This Row],[Prix]]*Table3[[#This Row],[Qté]],0)</f>
        <v>0</v>
      </c>
    </row>
    <row r="992" spans="7:10">
      <c r="G992" s="22"/>
      <c r="J992" s="22">
        <f>IF(Table3[[#This Row],[Stock]]="A acheter",Table3[[#This Row],[Prix]]*Table3[[#This Row],[Qté]],0)</f>
        <v>0</v>
      </c>
    </row>
    <row r="993" spans="1:10">
      <c r="G993" s="22"/>
      <c r="J993" s="22">
        <f>IF(Table3[[#This Row],[Stock]]="A acheter",Table3[[#This Row],[Prix]]*Table3[[#This Row],[Qté]],0)</f>
        <v>0</v>
      </c>
    </row>
    <row r="994" spans="1:10">
      <c r="G994" s="22"/>
      <c r="J994" s="22">
        <f>IF(Table3[[#This Row],[Stock]]="A acheter",Table3[[#This Row],[Prix]]*Table3[[#This Row],[Qté]],0)</f>
        <v>0</v>
      </c>
    </row>
    <row r="995" spans="1:10">
      <c r="G995" s="22"/>
      <c r="J995" s="22">
        <f>IF(Table3[[#This Row],[Stock]]="A acheter",Table3[[#This Row],[Prix]]*Table3[[#This Row],[Qté]],0)</f>
        <v>0</v>
      </c>
    </row>
    <row r="996" spans="1:10">
      <c r="G996" s="22"/>
      <c r="J996" s="22">
        <f>IF(Table3[[#This Row],[Stock]]="A acheter",Table3[[#This Row],[Prix]]*Table3[[#This Row],[Qté]],0)</f>
        <v>0</v>
      </c>
    </row>
    <row r="997" spans="1:10">
      <c r="G997" s="22"/>
      <c r="J997" s="22">
        <f>IF(Table3[[#This Row],[Stock]]="A acheter",Table3[[#This Row],[Prix]]*Table3[[#This Row],[Qté]],0)</f>
        <v>0</v>
      </c>
    </row>
    <row r="998" spans="1:10">
      <c r="G998" s="22"/>
      <c r="J998" s="22">
        <f>IF(Table3[[#This Row],[Stock]]="A acheter",Table3[[#This Row],[Prix]]*Table3[[#This Row],[Qté]],0)</f>
        <v>0</v>
      </c>
    </row>
    <row r="999" spans="1:10">
      <c r="G999" s="22"/>
      <c r="J999" s="22">
        <f>IF(Table3[[#This Row],[Stock]]="A acheter",Table3[[#This Row],[Prix]]*Table3[[#This Row],[Qté]],0)</f>
        <v>0</v>
      </c>
    </row>
    <row r="1000" spans="1:10">
      <c r="G1000" s="22"/>
      <c r="J1000" s="22">
        <f>IF(Table3[[#This Row],[Stock]]="A acheter",Table3[[#This Row],[Prix]]*Table3[[#This Row],[Qté]],0)</f>
        <v>0</v>
      </c>
    </row>
    <row r="1001" spans="1:10">
      <c r="A1001" s="63" t="s">
        <v>335</v>
      </c>
      <c r="B1001" s="63"/>
      <c r="C1001" s="63"/>
      <c r="D1001" s="63"/>
      <c r="E1001" s="63"/>
      <c r="F1001" s="63"/>
      <c r="G1001" s="63"/>
      <c r="H1001" s="63"/>
      <c r="I1001" s="63">
        <f>SUBTOTAL(103,[Stock])</f>
        <v>0</v>
      </c>
      <c r="J1001" s="66">
        <f>SUBTOTAL(109,[Total])</f>
        <v>0</v>
      </c>
    </row>
  </sheetData>
  <conditionalFormatting sqref="G1">
    <cfRule type="cellIs" dxfId="14" priority="48" operator="equal">
      <formula>0</formula>
    </cfRule>
    <cfRule type="cellIs" dxfId="13" priority="49" operator="lessThan">
      <formula>0</formula>
    </cfRule>
    <cfRule type="cellIs" dxfId="12" priority="50" operator="greaterThan">
      <formula>0</formula>
    </cfRule>
  </conditionalFormatting>
  <conditionalFormatting sqref="H3:H1000">
    <cfRule type="cellIs" dxfId="11" priority="26" operator="greaterThan">
      <formula>2</formula>
    </cfRule>
    <cfRule type="cellIs" dxfId="10" priority="25" operator="greaterThan">
      <formula>1</formula>
    </cfRule>
  </conditionalFormatting>
  <conditionalFormatting sqref="B3:B1000">
    <cfRule type="duplicateValues" dxfId="9" priority="1"/>
  </conditionalFormatting>
  <dataValidations count="3">
    <dataValidation type="list" allowBlank="1" showInputMessage="1" showErrorMessage="1" sqref="A3">
      <formula1>Liste</formula1>
    </dataValidation>
    <dataValidation type="list" allowBlank="1" showInputMessage="1" showErrorMessage="1" sqref="C3">
      <formula1>INDIRECT(A3)</formula1>
    </dataValidation>
    <dataValidation type="list" allowBlank="1" showInputMessage="1" showErrorMessage="1" sqref="E3">
      <formula1>INDIRECT(SUBSTITUTE(C3," ","_"))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4" tint="0.39997558519241921"/>
  </sheetPr>
  <dimension ref="A1:X1967"/>
  <sheetViews>
    <sheetView zoomScale="70" zoomScaleNormal="70" workbookViewId="0">
      <pane ySplit="1" topLeftCell="A2" activePane="bottomLeft" state="frozenSplit"/>
      <selection pane="bottomLeft" activeCell="I1" sqref="I1"/>
    </sheetView>
  </sheetViews>
  <sheetFormatPr baseColWidth="10" defaultColWidth="11.42578125" defaultRowHeight="15"/>
  <cols>
    <col min="3" max="3" width="11.7109375" customWidth="1"/>
    <col min="5" max="5" width="11.5703125" customWidth="1"/>
    <col min="6" max="6" width="11" bestFit="1" customWidth="1"/>
    <col min="7" max="7" width="9" bestFit="1" customWidth="1"/>
    <col min="8" max="8" width="11.7109375" customWidth="1"/>
    <col min="9" max="9" width="4.28515625" bestFit="1" customWidth="1"/>
    <col min="14" max="14" width="5.42578125" customWidth="1"/>
  </cols>
  <sheetData>
    <row r="1" spans="1:24" s="64" customFormat="1" ht="15.75" thickBot="1">
      <c r="A1" s="64" t="s">
        <v>312</v>
      </c>
      <c r="B1" s="64" t="s">
        <v>313</v>
      </c>
      <c r="C1" s="64" t="s">
        <v>314</v>
      </c>
      <c r="D1" s="64" t="s">
        <v>315</v>
      </c>
      <c r="E1" s="64" t="s">
        <v>316</v>
      </c>
      <c r="F1" s="64" t="s">
        <v>317</v>
      </c>
      <c r="G1" s="64" t="s">
        <v>318</v>
      </c>
      <c r="I1" s="64" t="s">
        <v>318</v>
      </c>
      <c r="J1" s="64" t="s">
        <v>319</v>
      </c>
      <c r="K1" s="64" t="s">
        <v>320</v>
      </c>
      <c r="L1" s="64" t="s">
        <v>321</v>
      </c>
      <c r="M1" s="64" t="s">
        <v>322</v>
      </c>
      <c r="O1" s="65" t="s">
        <v>323</v>
      </c>
      <c r="V1" s="64" t="s">
        <v>324</v>
      </c>
      <c r="W1" s="64" t="s">
        <v>327</v>
      </c>
      <c r="X1" s="57" t="s">
        <v>350</v>
      </c>
    </row>
    <row r="2" spans="1:24">
      <c r="A2" s="5">
        <v>336</v>
      </c>
      <c r="B2" s="1" t="s">
        <v>0</v>
      </c>
      <c r="C2" s="1" t="s">
        <v>1</v>
      </c>
      <c r="D2" s="2">
        <v>5</v>
      </c>
      <c r="E2" s="1" t="s">
        <v>2</v>
      </c>
      <c r="F2" s="3">
        <v>14.2</v>
      </c>
      <c r="G2" s="4">
        <v>1</v>
      </c>
      <c r="I2">
        <v>1</v>
      </c>
      <c r="J2" t="str">
        <f>O2</f>
        <v>Huiles_essentielles_pures_et_naturelles</v>
      </c>
      <c r="K2">
        <f>2</f>
        <v>2</v>
      </c>
      <c r="L2">
        <f>M2+K2-1</f>
        <v>100</v>
      </c>
      <c r="M2">
        <f>COUNTIF(Tableau1[Type],J2)</f>
        <v>99</v>
      </c>
      <c r="O2" s="63" t="s">
        <v>0</v>
      </c>
      <c r="Q2" s="9" t="s">
        <v>0</v>
      </c>
      <c r="S2" s="9" t="s">
        <v>1</v>
      </c>
      <c r="V2" s="8" t="s">
        <v>325</v>
      </c>
      <c r="W2" s="8" t="s">
        <v>235</v>
      </c>
      <c r="X2" s="63" t="s">
        <v>349</v>
      </c>
    </row>
    <row r="3" spans="1:24">
      <c r="A3" s="5">
        <v>700</v>
      </c>
      <c r="B3" s="1" t="s">
        <v>0</v>
      </c>
      <c r="C3" s="1" t="s">
        <v>3</v>
      </c>
      <c r="D3" s="2">
        <v>10</v>
      </c>
      <c r="E3" s="1" t="s">
        <v>2</v>
      </c>
      <c r="F3" s="3">
        <v>3.2</v>
      </c>
      <c r="G3" s="4">
        <v>1</v>
      </c>
      <c r="I3" s="6">
        <v>2</v>
      </c>
      <c r="J3" s="63" t="str">
        <f t="shared" ref="J3:J46" si="0">O3</f>
        <v>Extraits_CO2</v>
      </c>
      <c r="K3">
        <f>L2+1</f>
        <v>101</v>
      </c>
      <c r="L3" s="6">
        <f>M3+K3-1</f>
        <v>103</v>
      </c>
      <c r="M3" s="6">
        <f>COUNTIF(Tableau1[Type],J3)</f>
        <v>3</v>
      </c>
      <c r="O3" s="63" t="s">
        <v>69</v>
      </c>
      <c r="Q3" s="63" t="s">
        <v>1</v>
      </c>
      <c r="S3">
        <v>5</v>
      </c>
      <c r="V3" s="8" t="s">
        <v>326</v>
      </c>
      <c r="W3" s="8" t="s">
        <v>239</v>
      </c>
      <c r="X3" s="63" t="s">
        <v>351</v>
      </c>
    </row>
    <row r="4" spans="1:24">
      <c r="A4" s="5">
        <v>1638</v>
      </c>
      <c r="B4" s="1" t="s">
        <v>0</v>
      </c>
      <c r="C4" s="1" t="s">
        <v>4</v>
      </c>
      <c r="D4" s="2">
        <v>5</v>
      </c>
      <c r="E4" s="1" t="s">
        <v>2</v>
      </c>
      <c r="F4" s="3">
        <v>6.9</v>
      </c>
      <c r="G4" s="4">
        <v>1</v>
      </c>
      <c r="I4" s="6">
        <v>3</v>
      </c>
      <c r="J4" s="63" t="str">
        <f t="shared" si="0"/>
        <v>Absolues</v>
      </c>
      <c r="K4" s="6">
        <f t="shared" ref="K4:K46" si="1">L3+1</f>
        <v>104</v>
      </c>
      <c r="L4" s="6">
        <f t="shared" ref="L4:L46" si="2">M4+K4-1</f>
        <v>113</v>
      </c>
      <c r="M4" s="6">
        <f>COUNTIF(Tableau1[Type],J4)</f>
        <v>10</v>
      </c>
      <c r="O4" s="63" t="s">
        <v>74</v>
      </c>
      <c r="Q4" s="63" t="s">
        <v>3</v>
      </c>
      <c r="S4" s="9" t="s">
        <v>3</v>
      </c>
      <c r="V4">
        <v>2</v>
      </c>
      <c r="W4" s="8" t="s">
        <v>248</v>
      </c>
    </row>
    <row r="5" spans="1:24">
      <c r="A5" s="5">
        <v>443</v>
      </c>
      <c r="B5" s="1" t="s">
        <v>0</v>
      </c>
      <c r="C5" s="1" t="s">
        <v>5</v>
      </c>
      <c r="D5" s="2">
        <v>10</v>
      </c>
      <c r="E5" s="1" t="s">
        <v>2</v>
      </c>
      <c r="F5" s="3">
        <v>4.9000000000000004</v>
      </c>
      <c r="G5" s="4">
        <v>1</v>
      </c>
      <c r="I5" s="6">
        <v>4</v>
      </c>
      <c r="J5" s="63" t="str">
        <f t="shared" si="0"/>
        <v>Huiles_végétales</v>
      </c>
      <c r="K5" s="6">
        <f t="shared" si="1"/>
        <v>114</v>
      </c>
      <c r="L5" s="6">
        <f t="shared" si="2"/>
        <v>132</v>
      </c>
      <c r="M5" s="6">
        <f>COUNTIF(Tableau1[Type],J5)</f>
        <v>19</v>
      </c>
      <c r="O5" s="63" t="s">
        <v>83</v>
      </c>
      <c r="Q5" s="63" t="s">
        <v>4</v>
      </c>
      <c r="S5">
        <v>10</v>
      </c>
      <c r="W5" t="s">
        <v>254</v>
      </c>
    </row>
    <row r="6" spans="1:24">
      <c r="A6" s="5">
        <v>1</v>
      </c>
      <c r="B6" s="1" t="s">
        <v>0</v>
      </c>
      <c r="C6" s="1" t="s">
        <v>6</v>
      </c>
      <c r="D6" s="2">
        <v>10</v>
      </c>
      <c r="E6" s="1" t="s">
        <v>2</v>
      </c>
      <c r="F6" s="3">
        <v>2.5</v>
      </c>
      <c r="G6" s="4">
        <v>1</v>
      </c>
      <c r="I6" s="6">
        <v>5</v>
      </c>
      <c r="J6" s="63" t="str">
        <f t="shared" si="0"/>
        <v>Macérâts_huileux</v>
      </c>
      <c r="K6" s="6">
        <f t="shared" si="1"/>
        <v>133</v>
      </c>
      <c r="L6" s="6">
        <f t="shared" si="2"/>
        <v>142</v>
      </c>
      <c r="M6" s="6">
        <f>COUNTIF(Tableau1[Type],J6)</f>
        <v>10</v>
      </c>
      <c r="O6" s="63" t="s">
        <v>101</v>
      </c>
      <c r="Q6" s="63" t="s">
        <v>5</v>
      </c>
      <c r="S6" s="9" t="s">
        <v>4</v>
      </c>
      <c r="V6" s="63" t="s">
        <v>349</v>
      </c>
      <c r="W6" t="s">
        <v>258</v>
      </c>
    </row>
    <row r="7" spans="1:24">
      <c r="A7" s="5">
        <v>2</v>
      </c>
      <c r="B7" s="1" t="s">
        <v>0</v>
      </c>
      <c r="C7" s="1" t="s">
        <v>6</v>
      </c>
      <c r="D7" s="2">
        <v>30</v>
      </c>
      <c r="E7" s="1" t="s">
        <v>2</v>
      </c>
      <c r="F7" s="3">
        <v>4.5</v>
      </c>
      <c r="G7" s="4">
        <v>1</v>
      </c>
      <c r="I7" s="6">
        <v>6</v>
      </c>
      <c r="J7" s="63" t="str">
        <f t="shared" si="0"/>
        <v>Dosettes_Berlingots</v>
      </c>
      <c r="K7" s="6">
        <f t="shared" si="1"/>
        <v>143</v>
      </c>
      <c r="L7" s="6">
        <f t="shared" si="2"/>
        <v>148</v>
      </c>
      <c r="M7" s="6">
        <f>COUNTIF(Tableau1[Type],J7)</f>
        <v>6</v>
      </c>
      <c r="O7" s="63" t="s">
        <v>110</v>
      </c>
      <c r="Q7" s="63" t="s">
        <v>6</v>
      </c>
      <c r="S7">
        <v>5</v>
      </c>
      <c r="V7" s="63" t="s">
        <v>352</v>
      </c>
      <c r="W7" t="s">
        <v>262</v>
      </c>
    </row>
    <row r="8" spans="1:24">
      <c r="A8" s="5">
        <v>790</v>
      </c>
      <c r="B8" s="1" t="s">
        <v>0</v>
      </c>
      <c r="C8" s="1" t="s">
        <v>7</v>
      </c>
      <c r="D8" s="2">
        <v>10</v>
      </c>
      <c r="E8" s="1" t="s">
        <v>2</v>
      </c>
      <c r="F8" s="3">
        <v>3.9</v>
      </c>
      <c r="G8" s="4">
        <v>1</v>
      </c>
      <c r="I8" s="6">
        <v>7</v>
      </c>
      <c r="J8" s="63" t="str">
        <f t="shared" si="0"/>
        <v>Beurres_végétaux</v>
      </c>
      <c r="K8" s="6">
        <f t="shared" si="1"/>
        <v>149</v>
      </c>
      <c r="L8" s="6">
        <f t="shared" si="2"/>
        <v>153</v>
      </c>
      <c r="M8" s="6">
        <f>COUNTIF(Tableau1[Type],J8)</f>
        <v>5</v>
      </c>
      <c r="O8" s="63" t="s">
        <v>120</v>
      </c>
      <c r="Q8" s="63" t="s">
        <v>7</v>
      </c>
      <c r="S8" s="9" t="s">
        <v>5</v>
      </c>
      <c r="V8" s="63" t="s">
        <v>353</v>
      </c>
      <c r="W8" t="s">
        <v>265</v>
      </c>
    </row>
    <row r="9" spans="1:24">
      <c r="A9" s="5">
        <v>791</v>
      </c>
      <c r="B9" s="1" t="s">
        <v>0</v>
      </c>
      <c r="C9" s="1" t="s">
        <v>7</v>
      </c>
      <c r="D9" s="2">
        <v>30</v>
      </c>
      <c r="E9" s="1" t="s">
        <v>2</v>
      </c>
      <c r="F9" s="3">
        <v>7.9</v>
      </c>
      <c r="G9" s="4">
        <v>1</v>
      </c>
      <c r="I9" s="6">
        <v>8</v>
      </c>
      <c r="J9" s="63" t="str">
        <f t="shared" si="0"/>
        <v>Hydrolats_aromatiques_purs_et_concentrés</v>
      </c>
      <c r="K9" s="6">
        <f t="shared" si="1"/>
        <v>154</v>
      </c>
      <c r="L9" s="6">
        <f t="shared" si="2"/>
        <v>160</v>
      </c>
      <c r="M9" s="6">
        <f>COUNTIF(Tableau1[Type],J9)</f>
        <v>7</v>
      </c>
      <c r="O9" s="63" t="s">
        <v>123</v>
      </c>
      <c r="Q9" s="63" t="s">
        <v>8</v>
      </c>
      <c r="S9">
        <v>10</v>
      </c>
      <c r="V9" s="63" t="s">
        <v>354</v>
      </c>
      <c r="W9" t="s">
        <v>271</v>
      </c>
    </row>
    <row r="10" spans="1:24">
      <c r="A10" s="5">
        <v>458</v>
      </c>
      <c r="B10" s="1" t="s">
        <v>0</v>
      </c>
      <c r="C10" s="1" t="s">
        <v>8</v>
      </c>
      <c r="D10" s="2">
        <v>10</v>
      </c>
      <c r="E10" s="1" t="s">
        <v>2</v>
      </c>
      <c r="F10" s="3">
        <v>4.5</v>
      </c>
      <c r="G10" s="4">
        <v>1</v>
      </c>
      <c r="I10" s="6">
        <v>9</v>
      </c>
      <c r="J10" s="63" t="str">
        <f t="shared" si="0"/>
        <v>Argiles_naturelles_séchées_au_soleil</v>
      </c>
      <c r="K10" s="6">
        <f t="shared" si="1"/>
        <v>161</v>
      </c>
      <c r="L10" s="6">
        <f t="shared" si="2"/>
        <v>165</v>
      </c>
      <c r="M10" s="6">
        <f>COUNTIF(Tableau1[Type],J10)</f>
        <v>5</v>
      </c>
      <c r="O10" s="63" t="s">
        <v>128</v>
      </c>
      <c r="Q10" s="63" t="s">
        <v>9</v>
      </c>
      <c r="S10" s="9" t="s">
        <v>6</v>
      </c>
      <c r="V10">
        <v>3</v>
      </c>
    </row>
    <row r="11" spans="1:24">
      <c r="A11" s="5">
        <v>781</v>
      </c>
      <c r="B11" s="1" t="s">
        <v>0</v>
      </c>
      <c r="C11" s="1" t="s">
        <v>9</v>
      </c>
      <c r="D11" s="2">
        <v>10</v>
      </c>
      <c r="E11" s="1" t="s">
        <v>2</v>
      </c>
      <c r="F11" s="3">
        <v>2.5</v>
      </c>
      <c r="G11" s="4">
        <v>1</v>
      </c>
      <c r="I11" s="6">
        <v>10</v>
      </c>
      <c r="J11" s="63" t="str">
        <f t="shared" si="0"/>
        <v>Exfoliants_végétaux</v>
      </c>
      <c r="K11" s="6">
        <f t="shared" si="1"/>
        <v>166</v>
      </c>
      <c r="L11" s="6">
        <f t="shared" si="2"/>
        <v>170</v>
      </c>
      <c r="M11" s="6">
        <f>COUNTIF(Tableau1[Type],J11)</f>
        <v>5</v>
      </c>
      <c r="O11" s="63" t="s">
        <v>133</v>
      </c>
      <c r="Q11" s="63" t="s">
        <v>10</v>
      </c>
      <c r="S11">
        <v>10</v>
      </c>
      <c r="V11" t="s">
        <v>360</v>
      </c>
    </row>
    <row r="12" spans="1:24">
      <c r="A12" s="5">
        <v>782</v>
      </c>
      <c r="B12" s="1" t="s">
        <v>0</v>
      </c>
      <c r="C12" s="1" t="s">
        <v>9</v>
      </c>
      <c r="D12" s="2">
        <v>30</v>
      </c>
      <c r="E12" s="1" t="s">
        <v>2</v>
      </c>
      <c r="F12" s="3">
        <v>4.5</v>
      </c>
      <c r="G12" s="4">
        <v>1</v>
      </c>
      <c r="I12" s="6">
        <v>11</v>
      </c>
      <c r="J12" s="63" t="str">
        <f t="shared" si="0"/>
        <v>Sels</v>
      </c>
      <c r="K12" s="6">
        <f t="shared" si="1"/>
        <v>171</v>
      </c>
      <c r="L12" s="6">
        <f t="shared" si="2"/>
        <v>172</v>
      </c>
      <c r="M12" s="6">
        <f>COUNTIF(Tableau1[Type],J12)</f>
        <v>2</v>
      </c>
      <c r="O12" s="63" t="s">
        <v>138</v>
      </c>
      <c r="Q12" s="63" t="s">
        <v>11</v>
      </c>
      <c r="S12">
        <v>30</v>
      </c>
      <c r="V12" t="s">
        <v>361</v>
      </c>
    </row>
    <row r="13" spans="1:24">
      <c r="A13" s="5">
        <v>783</v>
      </c>
      <c r="B13" s="1" t="s">
        <v>0</v>
      </c>
      <c r="C13" s="1" t="s">
        <v>9</v>
      </c>
      <c r="D13" s="2">
        <v>100</v>
      </c>
      <c r="E13" s="1" t="s">
        <v>2</v>
      </c>
      <c r="F13" s="3">
        <v>10</v>
      </c>
      <c r="G13" s="4">
        <v>1</v>
      </c>
      <c r="I13" s="6">
        <v>12</v>
      </c>
      <c r="J13" s="63" t="str">
        <f t="shared" si="0"/>
        <v>Extraits_de_plantes_secs_et_alcooliques</v>
      </c>
      <c r="K13" s="6">
        <f t="shared" si="1"/>
        <v>173</v>
      </c>
      <c r="L13" s="6">
        <f t="shared" si="2"/>
        <v>177</v>
      </c>
      <c r="M13" s="6">
        <f>COUNTIF(Tableau1[Type],J13)</f>
        <v>5</v>
      </c>
      <c r="O13" s="63" t="s">
        <v>141</v>
      </c>
      <c r="Q13" s="63" t="s">
        <v>12</v>
      </c>
      <c r="S13" s="9" t="s">
        <v>7</v>
      </c>
      <c r="V13" t="s">
        <v>362</v>
      </c>
    </row>
    <row r="14" spans="1:24">
      <c r="A14" s="5">
        <v>466</v>
      </c>
      <c r="B14" s="1" t="s">
        <v>0</v>
      </c>
      <c r="C14" s="1" t="s">
        <v>10</v>
      </c>
      <c r="D14" s="2">
        <v>10</v>
      </c>
      <c r="E14" s="1" t="s">
        <v>2</v>
      </c>
      <c r="F14" s="3">
        <v>6.5</v>
      </c>
      <c r="G14" s="4">
        <v>1</v>
      </c>
      <c r="I14" s="6">
        <v>13</v>
      </c>
      <c r="J14" s="63" t="str">
        <f t="shared" si="0"/>
        <v>Colorations_et_shampooings_végétaux</v>
      </c>
      <c r="K14" s="6">
        <f t="shared" si="1"/>
        <v>178</v>
      </c>
      <c r="L14" s="6">
        <f t="shared" si="2"/>
        <v>180</v>
      </c>
      <c r="M14" s="6">
        <f>COUNTIF(Tableau1[Type],J14)</f>
        <v>3</v>
      </c>
      <c r="O14" s="63" t="s">
        <v>147</v>
      </c>
      <c r="Q14" s="63" t="s">
        <v>13</v>
      </c>
      <c r="S14">
        <v>10</v>
      </c>
      <c r="V14" t="s">
        <v>363</v>
      </c>
    </row>
    <row r="15" spans="1:24">
      <c r="A15" s="5">
        <v>467</v>
      </c>
      <c r="B15" s="1" t="s">
        <v>0</v>
      </c>
      <c r="C15" s="1" t="s">
        <v>10</v>
      </c>
      <c r="D15" s="2">
        <v>30</v>
      </c>
      <c r="E15" s="1" t="s">
        <v>2</v>
      </c>
      <c r="F15" s="3">
        <v>14.9</v>
      </c>
      <c r="G15" s="4">
        <v>1</v>
      </c>
      <c r="I15" s="6">
        <v>14</v>
      </c>
      <c r="J15" s="63" t="str">
        <f t="shared" si="0"/>
        <v>Extraits_secs_de_fruits</v>
      </c>
      <c r="K15" s="6">
        <f t="shared" si="1"/>
        <v>181</v>
      </c>
      <c r="L15" s="6">
        <f t="shared" si="2"/>
        <v>184</v>
      </c>
      <c r="M15" s="6">
        <f>COUNTIF(Tableau1[Type],J15)</f>
        <v>4</v>
      </c>
      <c r="O15" s="63" t="s">
        <v>151</v>
      </c>
      <c r="Q15" s="63" t="s">
        <v>14</v>
      </c>
      <c r="S15">
        <v>30</v>
      </c>
      <c r="V15" t="s">
        <v>364</v>
      </c>
    </row>
    <row r="16" spans="1:24">
      <c r="A16" s="5">
        <v>718</v>
      </c>
      <c r="B16" s="1" t="s">
        <v>0</v>
      </c>
      <c r="C16" s="1" t="s">
        <v>11</v>
      </c>
      <c r="D16" s="2">
        <v>10</v>
      </c>
      <c r="E16" s="1" t="s">
        <v>2</v>
      </c>
      <c r="F16" s="3">
        <v>2.5</v>
      </c>
      <c r="G16" s="4">
        <v>1</v>
      </c>
      <c r="I16" s="6">
        <v>15</v>
      </c>
      <c r="J16" s="63" t="str">
        <f t="shared" si="0"/>
        <v>Extraits_concentrés_de_plantes</v>
      </c>
      <c r="K16" s="6">
        <f t="shared" si="1"/>
        <v>185</v>
      </c>
      <c r="L16" s="6">
        <f t="shared" si="2"/>
        <v>189</v>
      </c>
      <c r="M16" s="6">
        <f>COUNTIF(Tableau1[Type],J16)</f>
        <v>5</v>
      </c>
      <c r="O16" s="63" t="s">
        <v>156</v>
      </c>
      <c r="Q16" s="63" t="s">
        <v>15</v>
      </c>
      <c r="S16" s="9" t="s">
        <v>8</v>
      </c>
      <c r="V16" t="s">
        <v>354</v>
      </c>
    </row>
    <row r="17" spans="1:22">
      <c r="A17" s="5">
        <v>468</v>
      </c>
      <c r="B17" s="1" t="s">
        <v>0</v>
      </c>
      <c r="C17" s="1" t="s">
        <v>12</v>
      </c>
      <c r="D17" s="2">
        <v>10</v>
      </c>
      <c r="E17" s="1" t="s">
        <v>2</v>
      </c>
      <c r="F17" s="3">
        <v>6.5</v>
      </c>
      <c r="G17" s="4">
        <v>1</v>
      </c>
      <c r="I17" s="6">
        <v>16</v>
      </c>
      <c r="J17" s="63" t="str">
        <f t="shared" si="0"/>
        <v>Actifs_cosmétiques</v>
      </c>
      <c r="K17" s="6">
        <f t="shared" si="1"/>
        <v>190</v>
      </c>
      <c r="L17" s="6">
        <f t="shared" si="2"/>
        <v>201</v>
      </c>
      <c r="M17" s="6">
        <f>COUNTIF(Tableau1[Type],J17)</f>
        <v>12</v>
      </c>
      <c r="O17" s="63" t="s">
        <v>161</v>
      </c>
      <c r="Q17" s="63" t="s">
        <v>16</v>
      </c>
      <c r="S17">
        <v>10</v>
      </c>
      <c r="V17">
        <v>5</v>
      </c>
    </row>
    <row r="18" spans="1:22">
      <c r="A18" s="5">
        <v>469</v>
      </c>
      <c r="B18" s="1" t="s">
        <v>0</v>
      </c>
      <c r="C18" s="1" t="s">
        <v>13</v>
      </c>
      <c r="D18" s="2">
        <v>5</v>
      </c>
      <c r="E18" s="1" t="s">
        <v>2</v>
      </c>
      <c r="F18" s="3">
        <v>3.9</v>
      </c>
      <c r="G18" s="4">
        <v>1</v>
      </c>
      <c r="I18" s="6">
        <v>17</v>
      </c>
      <c r="J18" s="63" t="str">
        <f t="shared" si="0"/>
        <v>Extraits_aromatiques_naturels</v>
      </c>
      <c r="K18" s="6">
        <f t="shared" si="1"/>
        <v>202</v>
      </c>
      <c r="L18" s="6">
        <f t="shared" si="2"/>
        <v>206</v>
      </c>
      <c r="M18" s="6">
        <f>COUNTIF(Tableau1[Type],J18)</f>
        <v>5</v>
      </c>
      <c r="O18" s="63" t="s">
        <v>174</v>
      </c>
      <c r="Q18" s="63" t="s">
        <v>17</v>
      </c>
      <c r="S18" s="9" t="s">
        <v>9</v>
      </c>
      <c r="V18" t="s">
        <v>335</v>
      </c>
    </row>
    <row r="19" spans="1:22">
      <c r="A19" s="5">
        <v>330</v>
      </c>
      <c r="B19" s="1" t="s">
        <v>0</v>
      </c>
      <c r="C19" s="1" t="s">
        <v>14</v>
      </c>
      <c r="D19" s="2">
        <v>5</v>
      </c>
      <c r="E19" s="1" t="s">
        <v>2</v>
      </c>
      <c r="F19" s="3">
        <v>12.9</v>
      </c>
      <c r="G19" s="4">
        <v>1</v>
      </c>
      <c r="I19" s="6">
        <v>18</v>
      </c>
      <c r="J19" s="63" t="str">
        <f t="shared" si="0"/>
        <v>Fragrances_cosmétiques_naturelles</v>
      </c>
      <c r="K19" s="6">
        <f t="shared" si="1"/>
        <v>207</v>
      </c>
      <c r="L19" s="6">
        <f t="shared" si="2"/>
        <v>209</v>
      </c>
      <c r="M19" s="6">
        <f>COUNTIF(Tableau1[Type],J19)</f>
        <v>3</v>
      </c>
      <c r="O19" s="63" t="s">
        <v>180</v>
      </c>
      <c r="Q19" s="63" t="s">
        <v>18</v>
      </c>
      <c r="S19">
        <v>10</v>
      </c>
      <c r="V19" t="s">
        <v>365</v>
      </c>
    </row>
    <row r="20" spans="1:22">
      <c r="A20" s="5">
        <v>331</v>
      </c>
      <c r="B20" s="1" t="s">
        <v>0</v>
      </c>
      <c r="C20" s="1" t="s">
        <v>14</v>
      </c>
      <c r="D20" s="2">
        <v>10</v>
      </c>
      <c r="E20" s="1" t="s">
        <v>2</v>
      </c>
      <c r="F20" s="3">
        <v>23.5</v>
      </c>
      <c r="G20" s="4">
        <v>1</v>
      </c>
      <c r="I20" s="6">
        <v>19</v>
      </c>
      <c r="J20" s="63" t="str">
        <f t="shared" si="0"/>
        <v>Gommes_végétales</v>
      </c>
      <c r="K20" s="6">
        <f t="shared" si="1"/>
        <v>210</v>
      </c>
      <c r="L20" s="6">
        <f t="shared" si="2"/>
        <v>213</v>
      </c>
      <c r="M20" s="6">
        <f>COUNTIF(Tableau1[Type],J20)</f>
        <v>4</v>
      </c>
      <c r="O20" s="63" t="s">
        <v>184</v>
      </c>
      <c r="Q20" s="63" t="s">
        <v>19</v>
      </c>
      <c r="S20">
        <v>30</v>
      </c>
      <c r="V20" t="s">
        <v>354</v>
      </c>
    </row>
    <row r="21" spans="1:22">
      <c r="A21" s="5">
        <v>216</v>
      </c>
      <c r="B21" s="1" t="s">
        <v>0</v>
      </c>
      <c r="C21" s="1" t="s">
        <v>15</v>
      </c>
      <c r="D21" s="2">
        <v>5</v>
      </c>
      <c r="E21" s="1" t="s">
        <v>2</v>
      </c>
      <c r="F21" s="3">
        <v>8.9</v>
      </c>
      <c r="G21" s="4">
        <v>1</v>
      </c>
      <c r="I21" s="6">
        <v>20</v>
      </c>
      <c r="J21" s="63" t="str">
        <f t="shared" si="0"/>
        <v>Cires</v>
      </c>
      <c r="K21" s="6">
        <f t="shared" si="1"/>
        <v>214</v>
      </c>
      <c r="L21" s="6">
        <f t="shared" si="2"/>
        <v>217</v>
      </c>
      <c r="M21" s="6">
        <f>COUNTIF(Tableau1[Type],J21)</f>
        <v>4</v>
      </c>
      <c r="O21" s="63" t="s">
        <v>188</v>
      </c>
      <c r="Q21" s="63" t="s">
        <v>20</v>
      </c>
      <c r="S21">
        <v>100</v>
      </c>
      <c r="V21">
        <v>2</v>
      </c>
    </row>
    <row r="22" spans="1:22">
      <c r="A22" s="5">
        <v>217</v>
      </c>
      <c r="B22" s="1" t="s">
        <v>0</v>
      </c>
      <c r="C22" s="1" t="s">
        <v>15</v>
      </c>
      <c r="D22" s="2">
        <v>10</v>
      </c>
      <c r="E22" s="1" t="s">
        <v>2</v>
      </c>
      <c r="F22" s="3">
        <v>15.9</v>
      </c>
      <c r="G22" s="4">
        <v>1</v>
      </c>
      <c r="I22" s="6">
        <v>21</v>
      </c>
      <c r="J22" s="63" t="str">
        <f t="shared" si="0"/>
        <v>Emulsifiants</v>
      </c>
      <c r="K22" s="6">
        <f t="shared" si="1"/>
        <v>218</v>
      </c>
      <c r="L22" s="6">
        <f t="shared" si="2"/>
        <v>221</v>
      </c>
      <c r="M22" s="6">
        <f>COUNTIF(Tableau1[Type],J22)</f>
        <v>4</v>
      </c>
      <c r="O22" s="63" t="s">
        <v>193</v>
      </c>
      <c r="Q22" s="63" t="s">
        <v>21</v>
      </c>
      <c r="S22" s="9" t="s">
        <v>10</v>
      </c>
      <c r="V22" t="s">
        <v>366</v>
      </c>
    </row>
    <row r="23" spans="1:22">
      <c r="A23" s="5">
        <v>66</v>
      </c>
      <c r="B23" s="1" t="s">
        <v>0</v>
      </c>
      <c r="C23" s="1" t="s">
        <v>16</v>
      </c>
      <c r="D23" s="2">
        <v>10</v>
      </c>
      <c r="E23" s="1" t="s">
        <v>2</v>
      </c>
      <c r="F23" s="3">
        <v>7.5</v>
      </c>
      <c r="G23" s="4">
        <v>1</v>
      </c>
      <c r="I23" s="6">
        <v>22</v>
      </c>
      <c r="J23" s="63" t="str">
        <f t="shared" si="0"/>
        <v>Colorants_naturels_mats_et_brillants</v>
      </c>
      <c r="K23" s="6">
        <f t="shared" si="1"/>
        <v>222</v>
      </c>
      <c r="L23" s="6">
        <f t="shared" si="2"/>
        <v>225</v>
      </c>
      <c r="M23" s="6">
        <f>COUNTIF(Tableau1[Type],J23)</f>
        <v>4</v>
      </c>
      <c r="O23" s="63" t="s">
        <v>196</v>
      </c>
      <c r="Q23" s="63" t="s">
        <v>22</v>
      </c>
      <c r="S23">
        <v>10</v>
      </c>
      <c r="V23" t="s">
        <v>367</v>
      </c>
    </row>
    <row r="24" spans="1:22">
      <c r="A24" s="5">
        <v>67</v>
      </c>
      <c r="B24" s="1" t="s">
        <v>0</v>
      </c>
      <c r="C24" s="1" t="s">
        <v>17</v>
      </c>
      <c r="D24" s="2">
        <v>10</v>
      </c>
      <c r="E24" s="1" t="s">
        <v>2</v>
      </c>
      <c r="F24" s="3">
        <v>2.5</v>
      </c>
      <c r="G24" s="4">
        <v>1</v>
      </c>
      <c r="I24" s="6">
        <v>23</v>
      </c>
      <c r="J24" s="63" t="str">
        <f t="shared" si="0"/>
        <v>Autres_ingrédients_cosmétiques</v>
      </c>
      <c r="K24" s="6">
        <f t="shared" si="1"/>
        <v>226</v>
      </c>
      <c r="L24" s="6">
        <f t="shared" si="2"/>
        <v>228</v>
      </c>
      <c r="M24" s="6">
        <f>COUNTIF(Tableau1[Type],J24)</f>
        <v>3</v>
      </c>
      <c r="O24" s="63" t="s">
        <v>200</v>
      </c>
      <c r="Q24" s="63" t="s">
        <v>23</v>
      </c>
      <c r="S24">
        <v>30</v>
      </c>
      <c r="V24" t="s">
        <v>353</v>
      </c>
    </row>
    <row r="25" spans="1:22">
      <c r="A25" s="5">
        <v>68</v>
      </c>
      <c r="B25" s="1" t="s">
        <v>0</v>
      </c>
      <c r="C25" s="1" t="s">
        <v>17</v>
      </c>
      <c r="D25" s="2">
        <v>30</v>
      </c>
      <c r="E25" s="1" t="s">
        <v>2</v>
      </c>
      <c r="F25" s="3">
        <v>4.5</v>
      </c>
      <c r="G25" s="4">
        <v>1</v>
      </c>
      <c r="I25" s="6">
        <v>24</v>
      </c>
      <c r="J25" s="63" t="str">
        <f t="shared" si="0"/>
        <v>Dispersants_et_supports_naturels</v>
      </c>
      <c r="K25" s="6">
        <f t="shared" si="1"/>
        <v>229</v>
      </c>
      <c r="L25" s="6">
        <f t="shared" si="2"/>
        <v>232</v>
      </c>
      <c r="M25" s="6">
        <f>COUNTIF(Tableau1[Type],J25)</f>
        <v>4</v>
      </c>
      <c r="O25" s="63" t="s">
        <v>204</v>
      </c>
      <c r="Q25" s="63" t="s">
        <v>24</v>
      </c>
      <c r="S25" s="9" t="s">
        <v>11</v>
      </c>
      <c r="V25" t="s">
        <v>368</v>
      </c>
    </row>
    <row r="26" spans="1:22">
      <c r="A26" s="5">
        <v>222</v>
      </c>
      <c r="B26" s="1" t="s">
        <v>0</v>
      </c>
      <c r="C26" s="1" t="s">
        <v>18</v>
      </c>
      <c r="D26" s="2">
        <v>5</v>
      </c>
      <c r="E26" s="1" t="s">
        <v>2</v>
      </c>
      <c r="F26" s="3">
        <v>7.5</v>
      </c>
      <c r="G26" s="4">
        <v>1</v>
      </c>
      <c r="I26" s="6">
        <v>25</v>
      </c>
      <c r="J26" s="63" t="str">
        <f t="shared" si="0"/>
        <v>Tensioactifs</v>
      </c>
      <c r="K26" s="6">
        <f t="shared" si="1"/>
        <v>233</v>
      </c>
      <c r="L26" s="6">
        <f t="shared" si="2"/>
        <v>238</v>
      </c>
      <c r="M26" s="6">
        <f>COUNTIF(Tableau1[Type],J26)</f>
        <v>6</v>
      </c>
      <c r="O26" s="63" t="s">
        <v>208</v>
      </c>
      <c r="Q26" s="63" t="s">
        <v>25</v>
      </c>
      <c r="S26">
        <v>10</v>
      </c>
      <c r="V26" t="s">
        <v>369</v>
      </c>
    </row>
    <row r="27" spans="1:22">
      <c r="A27" s="5">
        <v>332</v>
      </c>
      <c r="B27" s="1" t="s">
        <v>0</v>
      </c>
      <c r="C27" s="1" t="s">
        <v>19</v>
      </c>
      <c r="D27" s="2">
        <v>10</v>
      </c>
      <c r="E27" s="1" t="s">
        <v>2</v>
      </c>
      <c r="F27" s="3">
        <v>4.9000000000000004</v>
      </c>
      <c r="G27" s="4">
        <v>1</v>
      </c>
      <c r="I27" s="6">
        <v>26</v>
      </c>
      <c r="J27" s="63" t="str">
        <f t="shared" si="0"/>
        <v>Conservateurs_et_anti_oxydants</v>
      </c>
      <c r="K27" s="6">
        <f t="shared" si="1"/>
        <v>239</v>
      </c>
      <c r="L27" s="6">
        <f t="shared" si="2"/>
        <v>243</v>
      </c>
      <c r="M27" s="6">
        <f>COUNTIF(Tableau1[Type],J27)</f>
        <v>5</v>
      </c>
      <c r="O27" s="63" t="s">
        <v>214</v>
      </c>
      <c r="Q27" s="63" t="s">
        <v>26</v>
      </c>
      <c r="S27" s="9" t="s">
        <v>12</v>
      </c>
      <c r="V27" t="s">
        <v>354</v>
      </c>
    </row>
    <row r="28" spans="1:22">
      <c r="A28" s="5">
        <v>716</v>
      </c>
      <c r="B28" s="1" t="s">
        <v>0</v>
      </c>
      <c r="C28" s="1" t="s">
        <v>20</v>
      </c>
      <c r="D28" s="2">
        <v>10</v>
      </c>
      <c r="E28" s="1" t="s">
        <v>2</v>
      </c>
      <c r="F28" s="3">
        <v>3.5</v>
      </c>
      <c r="G28" s="4">
        <v>1</v>
      </c>
      <c r="I28" s="6">
        <v>27</v>
      </c>
      <c r="J28" s="63" t="str">
        <f t="shared" si="0"/>
        <v>Bases_savon_Melt_et_Pour</v>
      </c>
      <c r="K28" s="6">
        <f t="shared" si="1"/>
        <v>244</v>
      </c>
      <c r="L28" s="6">
        <f t="shared" si="2"/>
        <v>245</v>
      </c>
      <c r="M28" s="6">
        <f>COUNTIF(Tableau1[Type],J28)</f>
        <v>2</v>
      </c>
      <c r="O28" s="63" t="s">
        <v>217</v>
      </c>
      <c r="Q28" s="63" t="s">
        <v>27</v>
      </c>
      <c r="S28">
        <v>10</v>
      </c>
      <c r="V28">
        <v>1</v>
      </c>
    </row>
    <row r="29" spans="1:22">
      <c r="A29" s="5">
        <v>717</v>
      </c>
      <c r="B29" s="1" t="s">
        <v>0</v>
      </c>
      <c r="C29" s="1" t="s">
        <v>20</v>
      </c>
      <c r="D29" s="2">
        <v>30</v>
      </c>
      <c r="E29" s="1" t="s">
        <v>2</v>
      </c>
      <c r="F29" s="3">
        <v>5.5</v>
      </c>
      <c r="G29" s="4">
        <v>1</v>
      </c>
      <c r="I29" s="6">
        <v>28</v>
      </c>
      <c r="J29" s="63" t="str">
        <f t="shared" si="0"/>
        <v>Moules_à_savons_et_bougies</v>
      </c>
      <c r="K29" s="6">
        <f t="shared" si="1"/>
        <v>246</v>
      </c>
      <c r="L29" s="6">
        <f t="shared" si="2"/>
        <v>248</v>
      </c>
      <c r="M29" s="6">
        <f>COUNTIF(Tableau1[Type],J29)</f>
        <v>3</v>
      </c>
      <c r="O29" s="63" t="s">
        <v>220</v>
      </c>
      <c r="Q29" s="63" t="s">
        <v>28</v>
      </c>
      <c r="S29" s="9" t="s">
        <v>13</v>
      </c>
    </row>
    <row r="30" spans="1:22">
      <c r="A30" s="5">
        <v>69</v>
      </c>
      <c r="B30" s="1" t="s">
        <v>0</v>
      </c>
      <c r="C30" s="1" t="s">
        <v>21</v>
      </c>
      <c r="D30" s="2">
        <v>10</v>
      </c>
      <c r="E30" s="1" t="s">
        <v>2</v>
      </c>
      <c r="F30" s="3">
        <v>3.5</v>
      </c>
      <c r="G30" s="4">
        <v>1</v>
      </c>
      <c r="I30" s="6">
        <v>29</v>
      </c>
      <c r="J30" s="63" t="str">
        <f t="shared" si="0"/>
        <v>Matériel_à_bougies</v>
      </c>
      <c r="K30" s="6">
        <f t="shared" si="1"/>
        <v>249</v>
      </c>
      <c r="L30" s="6">
        <f t="shared" si="2"/>
        <v>252</v>
      </c>
      <c r="M30" s="6">
        <f>COUNTIF(Tableau1[Type],J30)</f>
        <v>4</v>
      </c>
      <c r="O30" s="63" t="s">
        <v>224</v>
      </c>
      <c r="Q30" s="63" t="s">
        <v>29</v>
      </c>
      <c r="S30">
        <v>5</v>
      </c>
    </row>
    <row r="31" spans="1:22">
      <c r="A31" s="5">
        <v>470</v>
      </c>
      <c r="B31" s="1" t="s">
        <v>0</v>
      </c>
      <c r="C31" s="1" t="s">
        <v>22</v>
      </c>
      <c r="D31" s="2">
        <v>5</v>
      </c>
      <c r="E31" s="1" t="s">
        <v>2</v>
      </c>
      <c r="F31" s="3">
        <v>14.9</v>
      </c>
      <c r="G31" s="4">
        <v>1</v>
      </c>
      <c r="I31" s="6">
        <v>30</v>
      </c>
      <c r="J31" s="63" t="str">
        <f t="shared" si="0"/>
        <v>Bases_neutres</v>
      </c>
      <c r="K31" s="6">
        <f t="shared" si="1"/>
        <v>253</v>
      </c>
      <c r="L31" s="6">
        <f t="shared" si="2"/>
        <v>255</v>
      </c>
      <c r="M31" s="6">
        <f>COUNTIF(Tableau1[Type],J31)</f>
        <v>3</v>
      </c>
      <c r="O31" s="63" t="s">
        <v>228</v>
      </c>
      <c r="Q31" s="63" t="s">
        <v>30</v>
      </c>
      <c r="S31" s="9" t="s">
        <v>14</v>
      </c>
    </row>
    <row r="32" spans="1:22">
      <c r="A32" s="5">
        <v>792</v>
      </c>
      <c r="B32" s="1" t="s">
        <v>0</v>
      </c>
      <c r="C32" s="1" t="s">
        <v>23</v>
      </c>
      <c r="D32" s="2">
        <v>10</v>
      </c>
      <c r="E32" s="1" t="s">
        <v>2</v>
      </c>
      <c r="F32" s="3">
        <v>3.3</v>
      </c>
      <c r="G32" s="4">
        <v>1</v>
      </c>
      <c r="I32" s="6">
        <v>31</v>
      </c>
      <c r="J32" s="63" t="str">
        <f t="shared" si="0"/>
        <v>Soins_d’Ailleurs</v>
      </c>
      <c r="K32" s="6">
        <f t="shared" si="1"/>
        <v>256</v>
      </c>
      <c r="L32" s="6">
        <f t="shared" si="2"/>
        <v>258</v>
      </c>
      <c r="M32" s="6">
        <f>COUNTIF(Tableau1[Type],J32)</f>
        <v>3</v>
      </c>
      <c r="O32" s="63" t="s">
        <v>231</v>
      </c>
      <c r="Q32" s="63" t="s">
        <v>31</v>
      </c>
      <c r="S32">
        <v>5</v>
      </c>
    </row>
    <row r="33" spans="1:19">
      <c r="A33" s="5">
        <v>793</v>
      </c>
      <c r="B33" s="1" t="s">
        <v>0</v>
      </c>
      <c r="C33" s="1" t="s">
        <v>23</v>
      </c>
      <c r="D33" s="2">
        <v>30</v>
      </c>
      <c r="E33" s="1" t="s">
        <v>2</v>
      </c>
      <c r="F33" s="3">
        <v>6.5</v>
      </c>
      <c r="G33" s="4">
        <v>1</v>
      </c>
      <c r="I33" s="6">
        <v>32</v>
      </c>
      <c r="J33" s="63" t="str">
        <f t="shared" si="0"/>
        <v>Matériel_de_dosage</v>
      </c>
      <c r="K33" s="6">
        <f t="shared" si="1"/>
        <v>259</v>
      </c>
      <c r="L33" s="6">
        <f t="shared" si="2"/>
        <v>261</v>
      </c>
      <c r="M33" s="6">
        <f>COUNTIF(Tableau1[Type],J33)</f>
        <v>3</v>
      </c>
      <c r="O33" s="63" t="s">
        <v>235</v>
      </c>
      <c r="Q33" s="63" t="s">
        <v>32</v>
      </c>
      <c r="S33">
        <v>10</v>
      </c>
    </row>
    <row r="34" spans="1:19">
      <c r="A34" s="5">
        <v>794</v>
      </c>
      <c r="B34" s="1" t="s">
        <v>0</v>
      </c>
      <c r="C34" s="1" t="s">
        <v>23</v>
      </c>
      <c r="D34" s="2">
        <v>100</v>
      </c>
      <c r="E34" s="1" t="s">
        <v>2</v>
      </c>
      <c r="F34" s="3">
        <v>17</v>
      </c>
      <c r="G34" s="4">
        <v>1</v>
      </c>
      <c r="I34" s="6">
        <v>33</v>
      </c>
      <c r="J34" s="63" t="str">
        <f t="shared" si="0"/>
        <v>Matériel_de_préparation_des_ingrédients_et_de_transfert</v>
      </c>
      <c r="K34" s="6">
        <f t="shared" si="1"/>
        <v>262</v>
      </c>
      <c r="L34" s="6">
        <f t="shared" si="2"/>
        <v>269</v>
      </c>
      <c r="M34" s="6">
        <f>COUNTIF(Tableau1[Type],J34)</f>
        <v>8</v>
      </c>
      <c r="O34" s="63" t="s">
        <v>239</v>
      </c>
      <c r="Q34" s="63" t="s">
        <v>33</v>
      </c>
      <c r="S34" s="9" t="s">
        <v>15</v>
      </c>
    </row>
    <row r="35" spans="1:19">
      <c r="A35" s="5">
        <v>702</v>
      </c>
      <c r="B35" s="1" t="s">
        <v>0</v>
      </c>
      <c r="C35" s="1" t="s">
        <v>24</v>
      </c>
      <c r="D35" s="2">
        <v>5</v>
      </c>
      <c r="E35" s="1" t="s">
        <v>2</v>
      </c>
      <c r="F35" s="3">
        <v>5.5</v>
      </c>
      <c r="G35" s="4">
        <v>1</v>
      </c>
      <c r="I35" s="6">
        <v>34</v>
      </c>
      <c r="J35" s="63" t="str">
        <f t="shared" si="0"/>
        <v>Matériel_de_fabrication_cosmétique_et_de_nettoyage</v>
      </c>
      <c r="K35" s="6">
        <f t="shared" si="1"/>
        <v>270</v>
      </c>
      <c r="L35" s="6">
        <f t="shared" si="2"/>
        <v>274</v>
      </c>
      <c r="M35" s="6">
        <f>COUNTIF(Tableau1[Type],J35)</f>
        <v>5</v>
      </c>
      <c r="O35" s="63" t="s">
        <v>248</v>
      </c>
      <c r="Q35" s="63" t="s">
        <v>34</v>
      </c>
      <c r="S35">
        <v>5</v>
      </c>
    </row>
    <row r="36" spans="1:19">
      <c r="A36" s="5">
        <v>457</v>
      </c>
      <c r="B36" s="1" t="s">
        <v>0</v>
      </c>
      <c r="C36" s="1" t="s">
        <v>25</v>
      </c>
      <c r="D36" s="2">
        <v>10</v>
      </c>
      <c r="E36" s="1" t="s">
        <v>2</v>
      </c>
      <c r="F36" s="3">
        <v>4.2</v>
      </c>
      <c r="G36" s="4">
        <v>1</v>
      </c>
      <c r="I36" s="6">
        <v>35</v>
      </c>
      <c r="J36" s="63" t="str">
        <f t="shared" si="0"/>
        <v>Equipement_de_protection_et_d’hygiène</v>
      </c>
      <c r="K36" s="6">
        <f t="shared" si="1"/>
        <v>275</v>
      </c>
      <c r="L36" s="6">
        <f t="shared" si="2"/>
        <v>277</v>
      </c>
      <c r="M36" s="6">
        <f>COUNTIF(Tableau1[Type],J36)</f>
        <v>3</v>
      </c>
      <c r="O36" s="63" t="s">
        <v>254</v>
      </c>
      <c r="Q36" s="63" t="s">
        <v>35</v>
      </c>
      <c r="S36">
        <v>10</v>
      </c>
    </row>
    <row r="37" spans="1:19">
      <c r="A37" s="5">
        <v>304</v>
      </c>
      <c r="B37" s="1" t="s">
        <v>0</v>
      </c>
      <c r="C37" s="1" t="s">
        <v>26</v>
      </c>
      <c r="D37" s="2">
        <v>5</v>
      </c>
      <c r="E37" s="1" t="s">
        <v>2</v>
      </c>
      <c r="F37" s="3">
        <v>5.5</v>
      </c>
      <c r="G37" s="4">
        <v>1</v>
      </c>
      <c r="I37" s="6">
        <v>36</v>
      </c>
      <c r="J37" s="63" t="str">
        <f t="shared" si="0"/>
        <v>Flacons_vides_et_pompes</v>
      </c>
      <c r="K37" s="6">
        <f t="shared" si="1"/>
        <v>278</v>
      </c>
      <c r="L37" s="6">
        <f t="shared" si="2"/>
        <v>281</v>
      </c>
      <c r="M37" s="6">
        <f>COUNTIF(Tableau1[Type],J37)</f>
        <v>4</v>
      </c>
      <c r="O37" s="63" t="s">
        <v>258</v>
      </c>
      <c r="Q37" s="63" t="s">
        <v>36</v>
      </c>
      <c r="S37" s="9" t="s">
        <v>16</v>
      </c>
    </row>
    <row r="38" spans="1:19">
      <c r="A38" s="5">
        <v>76</v>
      </c>
      <c r="B38" s="1" t="s">
        <v>0</v>
      </c>
      <c r="C38" s="1" t="s">
        <v>27</v>
      </c>
      <c r="D38" s="2">
        <v>10</v>
      </c>
      <c r="E38" s="1" t="s">
        <v>2</v>
      </c>
      <c r="F38" s="3">
        <v>5.3</v>
      </c>
      <c r="G38" s="4">
        <v>1</v>
      </c>
      <c r="I38" s="6">
        <v>37</v>
      </c>
      <c r="J38" s="63" t="str">
        <f t="shared" si="0"/>
        <v>Pots_vides</v>
      </c>
      <c r="K38" s="6">
        <f t="shared" si="1"/>
        <v>282</v>
      </c>
      <c r="L38" s="6">
        <f t="shared" si="2"/>
        <v>283</v>
      </c>
      <c r="M38" s="6">
        <f>COUNTIF(Tableau1[Type],J38)</f>
        <v>2</v>
      </c>
      <c r="O38" s="63" t="s">
        <v>262</v>
      </c>
      <c r="Q38" s="63" t="s">
        <v>37</v>
      </c>
      <c r="S38">
        <v>10</v>
      </c>
    </row>
    <row r="39" spans="1:19">
      <c r="A39" s="5">
        <v>795</v>
      </c>
      <c r="B39" s="1" t="s">
        <v>0</v>
      </c>
      <c r="C39" s="1" t="s">
        <v>28</v>
      </c>
      <c r="D39" s="2">
        <v>10</v>
      </c>
      <c r="E39" s="1" t="s">
        <v>2</v>
      </c>
      <c r="F39" s="3">
        <v>4.5</v>
      </c>
      <c r="G39" s="4">
        <v>1</v>
      </c>
      <c r="I39" s="6">
        <v>38</v>
      </c>
      <c r="J39" s="63" t="str">
        <f t="shared" si="0"/>
        <v>Contenants_maquillage_vides</v>
      </c>
      <c r="K39" s="6">
        <f t="shared" si="1"/>
        <v>284</v>
      </c>
      <c r="L39" s="6">
        <f t="shared" si="2"/>
        <v>288</v>
      </c>
      <c r="M39" s="6">
        <f>COUNTIF(Tableau1[Type],J39)</f>
        <v>5</v>
      </c>
      <c r="O39" s="63" t="s">
        <v>265</v>
      </c>
      <c r="Q39" s="63" t="s">
        <v>38</v>
      </c>
      <c r="S39" s="9" t="s">
        <v>17</v>
      </c>
    </row>
    <row r="40" spans="1:19">
      <c r="A40" s="5">
        <v>703</v>
      </c>
      <c r="B40" s="1" t="s">
        <v>0</v>
      </c>
      <c r="C40" s="1" t="s">
        <v>29</v>
      </c>
      <c r="D40" s="2">
        <v>10</v>
      </c>
      <c r="E40" s="1" t="s">
        <v>2</v>
      </c>
      <c r="F40" s="3">
        <v>3.3</v>
      </c>
      <c r="G40" s="4">
        <v>1</v>
      </c>
      <c r="I40" s="6">
        <v>39</v>
      </c>
      <c r="J40" s="63" t="str">
        <f t="shared" si="0"/>
        <v>Flaconnages_vides_spécifiques</v>
      </c>
      <c r="K40" s="6">
        <f t="shared" si="1"/>
        <v>289</v>
      </c>
      <c r="L40" s="6">
        <f t="shared" si="2"/>
        <v>294</v>
      </c>
      <c r="M40" s="6">
        <f>COUNTIF(Tableau1[Type],J40)</f>
        <v>6</v>
      </c>
      <c r="O40" s="63" t="s">
        <v>271</v>
      </c>
      <c r="Q40" s="63" t="s">
        <v>39</v>
      </c>
      <c r="S40">
        <v>10</v>
      </c>
    </row>
    <row r="41" spans="1:19">
      <c r="A41" s="5">
        <v>704</v>
      </c>
      <c r="B41" s="1" t="s">
        <v>0</v>
      </c>
      <c r="C41" s="1" t="s">
        <v>29</v>
      </c>
      <c r="D41" s="2">
        <v>30</v>
      </c>
      <c r="E41" s="1" t="s">
        <v>2</v>
      </c>
      <c r="F41" s="3">
        <v>6.5</v>
      </c>
      <c r="G41" s="4">
        <v>1</v>
      </c>
      <c r="I41" s="6">
        <v>40</v>
      </c>
      <c r="J41" s="63" t="str">
        <f t="shared" si="0"/>
        <v>Emul’gels_certifiés_BIO</v>
      </c>
      <c r="K41" s="6">
        <f t="shared" si="1"/>
        <v>295</v>
      </c>
      <c r="L41" s="6">
        <f t="shared" si="2"/>
        <v>296</v>
      </c>
      <c r="M41" s="6">
        <f>COUNTIF(Tableau1[Type],J41)</f>
        <v>2</v>
      </c>
      <c r="O41" s="63" t="s">
        <v>278</v>
      </c>
      <c r="Q41" s="63" t="s">
        <v>40</v>
      </c>
      <c r="S41">
        <v>30</v>
      </c>
    </row>
    <row r="42" spans="1:19">
      <c r="A42" s="5">
        <v>437</v>
      </c>
      <c r="B42" s="1" t="s">
        <v>0</v>
      </c>
      <c r="C42" s="1" t="s">
        <v>30</v>
      </c>
      <c r="D42" s="2">
        <v>10</v>
      </c>
      <c r="E42" s="1" t="s">
        <v>2</v>
      </c>
      <c r="F42" s="3">
        <v>6.5</v>
      </c>
      <c r="G42" s="4">
        <v>1</v>
      </c>
      <c r="I42" s="6">
        <v>41</v>
      </c>
      <c r="J42" s="63" t="str">
        <f t="shared" si="0"/>
        <v>Baumes_fondants_BIO_certifiés_au_Karité</v>
      </c>
      <c r="K42" s="6">
        <f t="shared" si="1"/>
        <v>297</v>
      </c>
      <c r="L42" s="6">
        <f t="shared" si="2"/>
        <v>300</v>
      </c>
      <c r="M42" s="6">
        <f>COUNTIF(Tableau1[Type],J42)</f>
        <v>4</v>
      </c>
      <c r="O42" s="63" t="s">
        <v>281</v>
      </c>
      <c r="Q42" s="63" t="s">
        <v>41</v>
      </c>
      <c r="S42" s="9" t="s">
        <v>18</v>
      </c>
    </row>
    <row r="43" spans="1:19">
      <c r="A43" s="5">
        <v>438</v>
      </c>
      <c r="B43" s="1" t="s">
        <v>0</v>
      </c>
      <c r="C43" s="1" t="s">
        <v>30</v>
      </c>
      <c r="D43" s="2">
        <v>30</v>
      </c>
      <c r="E43" s="1" t="s">
        <v>2</v>
      </c>
      <c r="F43" s="3">
        <v>15</v>
      </c>
      <c r="G43" s="4">
        <v>1</v>
      </c>
      <c r="I43" s="6">
        <v>42</v>
      </c>
      <c r="J43" s="63" t="str">
        <f t="shared" si="0"/>
        <v>Huiles_de_massage_certifiés_BIO</v>
      </c>
      <c r="K43" s="6">
        <f t="shared" si="1"/>
        <v>301</v>
      </c>
      <c r="L43" s="6">
        <f t="shared" si="2"/>
        <v>306</v>
      </c>
      <c r="M43" s="6">
        <f>COUNTIF(Tableau1[Type],J43)</f>
        <v>6</v>
      </c>
      <c r="O43" s="63" t="s">
        <v>285</v>
      </c>
      <c r="Q43" s="63" t="s">
        <v>42</v>
      </c>
      <c r="S43">
        <v>5</v>
      </c>
    </row>
    <row r="44" spans="1:19">
      <c r="A44" s="5">
        <v>305</v>
      </c>
      <c r="B44" s="1" t="s">
        <v>0</v>
      </c>
      <c r="C44" s="1" t="s">
        <v>31</v>
      </c>
      <c r="D44" s="2">
        <v>5</v>
      </c>
      <c r="E44" s="1" t="s">
        <v>2</v>
      </c>
      <c r="F44" s="3">
        <v>5.9</v>
      </c>
      <c r="G44" s="4">
        <v>1</v>
      </c>
      <c r="I44" s="6">
        <v>43</v>
      </c>
      <c r="J44" s="63" t="str">
        <f t="shared" si="0"/>
        <v>Savons_doux_végétaux_certifiés_BIO</v>
      </c>
      <c r="K44" s="6">
        <f t="shared" si="1"/>
        <v>307</v>
      </c>
      <c r="L44" s="6">
        <f t="shared" si="2"/>
        <v>310</v>
      </c>
      <c r="M44" s="6">
        <f>COUNTIF(Tableau1[Type],J44)</f>
        <v>4</v>
      </c>
      <c r="O44" s="63" t="s">
        <v>292</v>
      </c>
      <c r="Q44" s="63" t="s">
        <v>43</v>
      </c>
      <c r="S44" s="9" t="s">
        <v>19</v>
      </c>
    </row>
    <row r="45" spans="1:19">
      <c r="A45" s="5">
        <v>77</v>
      </c>
      <c r="B45" s="1" t="s">
        <v>0</v>
      </c>
      <c r="C45" s="1" t="s">
        <v>32</v>
      </c>
      <c r="D45" s="2">
        <v>10</v>
      </c>
      <c r="E45" s="1" t="s">
        <v>2</v>
      </c>
      <c r="F45" s="3">
        <v>3.9</v>
      </c>
      <c r="G45" s="4">
        <v>1</v>
      </c>
      <c r="I45" s="6">
        <v>44</v>
      </c>
      <c r="J45" s="63" t="str">
        <f t="shared" si="0"/>
        <v>Baumes_à_lèvres_certifiés_BIO</v>
      </c>
      <c r="K45" s="6">
        <f t="shared" si="1"/>
        <v>311</v>
      </c>
      <c r="L45" s="6">
        <f t="shared" si="2"/>
        <v>316</v>
      </c>
      <c r="M45" s="6">
        <f>COUNTIF(Tableau1[Type],J45)</f>
        <v>6</v>
      </c>
      <c r="O45" s="63" t="s">
        <v>297</v>
      </c>
      <c r="Q45" s="63" t="s">
        <v>44</v>
      </c>
      <c r="S45">
        <v>10</v>
      </c>
    </row>
    <row r="46" spans="1:19">
      <c r="A46" s="5">
        <v>78</v>
      </c>
      <c r="B46" s="1" t="s">
        <v>0</v>
      </c>
      <c r="C46" s="1" t="s">
        <v>32</v>
      </c>
      <c r="D46" s="2">
        <v>30</v>
      </c>
      <c r="E46" s="1" t="s">
        <v>2</v>
      </c>
      <c r="F46" s="3">
        <v>6.5</v>
      </c>
      <c r="G46" s="4">
        <v>1</v>
      </c>
      <c r="I46" s="6">
        <v>45</v>
      </c>
      <c r="J46" s="63" t="str">
        <f t="shared" si="0"/>
        <v>Gels_douche_certifiés_BIO</v>
      </c>
      <c r="K46" s="6">
        <f t="shared" si="1"/>
        <v>317</v>
      </c>
      <c r="L46" s="6">
        <f t="shared" si="2"/>
        <v>318</v>
      </c>
      <c r="M46" s="6">
        <f>COUNTIF(Tableau1[Type],J46)</f>
        <v>2</v>
      </c>
      <c r="O46" s="63" t="s">
        <v>304</v>
      </c>
      <c r="Q46" s="63" t="s">
        <v>45</v>
      </c>
      <c r="S46" s="9" t="s">
        <v>20</v>
      </c>
    </row>
    <row r="47" spans="1:19">
      <c r="A47" s="5">
        <v>200</v>
      </c>
      <c r="B47" s="1" t="s">
        <v>0</v>
      </c>
      <c r="C47" s="1" t="s">
        <v>33</v>
      </c>
      <c r="D47" s="2">
        <v>10</v>
      </c>
      <c r="E47" s="1" t="s">
        <v>2</v>
      </c>
      <c r="F47" s="3">
        <v>2.5</v>
      </c>
      <c r="G47" s="4">
        <v>1</v>
      </c>
      <c r="I47" s="63">
        <v>46</v>
      </c>
      <c r="J47" s="63" t="str">
        <f>O47</f>
        <v>Eco_Recharges</v>
      </c>
      <c r="K47" s="63">
        <f>L46+1</f>
        <v>319</v>
      </c>
      <c r="L47" s="63">
        <f>M47+K47-1</f>
        <v>319</v>
      </c>
      <c r="M47" s="63">
        <f>COUNTIF(Tableau1[Type],J47)</f>
        <v>1</v>
      </c>
      <c r="O47" s="63" t="s">
        <v>307</v>
      </c>
      <c r="Q47" s="63" t="s">
        <v>46</v>
      </c>
      <c r="S47">
        <v>10</v>
      </c>
    </row>
    <row r="48" spans="1:19">
      <c r="A48" s="5">
        <v>459</v>
      </c>
      <c r="B48" s="1" t="s">
        <v>0</v>
      </c>
      <c r="C48" s="1" t="s">
        <v>34</v>
      </c>
      <c r="D48" s="2">
        <v>5</v>
      </c>
      <c r="E48" s="1" t="s">
        <v>2</v>
      </c>
      <c r="F48" s="3">
        <v>9.9</v>
      </c>
      <c r="G48" s="4">
        <v>1</v>
      </c>
      <c r="I48" s="63">
        <v>47</v>
      </c>
      <c r="J48" s="63" t="str">
        <f>O48</f>
        <v>Autres_ingrédients_alimentaires</v>
      </c>
      <c r="K48" s="63">
        <f>L47+1</f>
        <v>320</v>
      </c>
      <c r="L48" s="63">
        <f>M48+K48-1</f>
        <v>322</v>
      </c>
      <c r="M48" s="63">
        <f>COUNTIF(Tableau1[Type],J48)</f>
        <v>3</v>
      </c>
      <c r="O48" s="63" t="s">
        <v>308</v>
      </c>
      <c r="Q48" s="63" t="s">
        <v>47</v>
      </c>
      <c r="S48">
        <v>30</v>
      </c>
    </row>
    <row r="49" spans="1:19">
      <c r="A49" s="5">
        <v>706</v>
      </c>
      <c r="B49" s="1" t="s">
        <v>0</v>
      </c>
      <c r="C49" s="1" t="s">
        <v>35</v>
      </c>
      <c r="D49" s="2">
        <v>5</v>
      </c>
      <c r="E49" s="1" t="s">
        <v>2</v>
      </c>
      <c r="F49" s="3">
        <v>22.9</v>
      </c>
      <c r="G49" s="4">
        <v>1</v>
      </c>
      <c r="Q49" s="63" t="s">
        <v>48</v>
      </c>
      <c r="S49" s="9" t="s">
        <v>21</v>
      </c>
    </row>
    <row r="50" spans="1:19">
      <c r="A50" s="5">
        <v>174</v>
      </c>
      <c r="B50" s="1" t="s">
        <v>0</v>
      </c>
      <c r="C50" s="1" t="s">
        <v>36</v>
      </c>
      <c r="D50" s="2">
        <v>10</v>
      </c>
      <c r="E50" s="1" t="s">
        <v>2</v>
      </c>
      <c r="F50" s="3">
        <v>2.5</v>
      </c>
      <c r="G50" s="4">
        <v>1</v>
      </c>
      <c r="Q50" s="63" t="s">
        <v>49</v>
      </c>
      <c r="S50">
        <v>10</v>
      </c>
    </row>
    <row r="51" spans="1:19">
      <c r="A51" s="5">
        <v>175</v>
      </c>
      <c r="B51" s="1" t="s">
        <v>0</v>
      </c>
      <c r="C51" s="1" t="s">
        <v>36</v>
      </c>
      <c r="D51" s="2">
        <v>30</v>
      </c>
      <c r="E51" s="1" t="s">
        <v>2</v>
      </c>
      <c r="F51" s="3">
        <v>5.5</v>
      </c>
      <c r="G51" s="4">
        <v>1</v>
      </c>
      <c r="Q51" s="63" t="s">
        <v>50</v>
      </c>
      <c r="S51" s="9" t="s">
        <v>22</v>
      </c>
    </row>
    <row r="52" spans="1:19">
      <c r="A52" s="5">
        <v>804</v>
      </c>
      <c r="B52" s="1" t="s">
        <v>0</v>
      </c>
      <c r="C52" s="1" t="s">
        <v>37</v>
      </c>
      <c r="D52" s="2">
        <v>10</v>
      </c>
      <c r="E52" s="1" t="s">
        <v>2</v>
      </c>
      <c r="F52" s="3">
        <v>5.5</v>
      </c>
      <c r="G52" s="4">
        <v>1</v>
      </c>
      <c r="Q52" s="63" t="s">
        <v>51</v>
      </c>
      <c r="S52">
        <v>5</v>
      </c>
    </row>
    <row r="53" spans="1:19">
      <c r="A53" s="5">
        <v>805</v>
      </c>
      <c r="B53" s="1" t="s">
        <v>0</v>
      </c>
      <c r="C53" s="1" t="s">
        <v>37</v>
      </c>
      <c r="D53" s="2">
        <v>30</v>
      </c>
      <c r="E53" s="1" t="s">
        <v>2</v>
      </c>
      <c r="F53" s="3">
        <v>13.5</v>
      </c>
      <c r="G53" s="4">
        <v>1</v>
      </c>
      <c r="Q53" s="63" t="s">
        <v>52</v>
      </c>
      <c r="S53" s="9" t="s">
        <v>23</v>
      </c>
    </row>
    <row r="54" spans="1:19">
      <c r="A54" s="5">
        <v>801</v>
      </c>
      <c r="B54" s="1" t="s">
        <v>0</v>
      </c>
      <c r="C54" s="1" t="s">
        <v>38</v>
      </c>
      <c r="D54" s="2">
        <v>10</v>
      </c>
      <c r="E54" s="1" t="s">
        <v>2</v>
      </c>
      <c r="F54" s="3">
        <v>3.5</v>
      </c>
      <c r="G54" s="4">
        <v>1</v>
      </c>
      <c r="Q54" s="63" t="s">
        <v>53</v>
      </c>
      <c r="S54">
        <v>10</v>
      </c>
    </row>
    <row r="55" spans="1:19">
      <c r="A55" s="5">
        <v>802</v>
      </c>
      <c r="B55" s="1" t="s">
        <v>0</v>
      </c>
      <c r="C55" s="1" t="s">
        <v>38</v>
      </c>
      <c r="D55" s="2">
        <v>30</v>
      </c>
      <c r="E55" s="1" t="s">
        <v>2</v>
      </c>
      <c r="F55" s="3">
        <v>7.9</v>
      </c>
      <c r="G55" s="4">
        <v>1</v>
      </c>
      <c r="Q55" s="63" t="s">
        <v>54</v>
      </c>
      <c r="S55">
        <v>30</v>
      </c>
    </row>
    <row r="56" spans="1:19">
      <c r="A56" s="5">
        <v>803</v>
      </c>
      <c r="B56" s="1" t="s">
        <v>0</v>
      </c>
      <c r="C56" s="1" t="s">
        <v>38</v>
      </c>
      <c r="D56" s="2">
        <v>100</v>
      </c>
      <c r="E56" s="1" t="s">
        <v>2</v>
      </c>
      <c r="F56" s="3">
        <v>18.5</v>
      </c>
      <c r="G56" s="4">
        <v>1</v>
      </c>
      <c r="Q56" s="63" t="s">
        <v>55</v>
      </c>
      <c r="S56">
        <v>100</v>
      </c>
    </row>
    <row r="57" spans="1:19">
      <c r="A57" s="5">
        <v>707</v>
      </c>
      <c r="B57" s="1" t="s">
        <v>0</v>
      </c>
      <c r="C57" s="1" t="s">
        <v>39</v>
      </c>
      <c r="D57" s="2">
        <v>5</v>
      </c>
      <c r="E57" s="1" t="s">
        <v>2</v>
      </c>
      <c r="F57" s="3">
        <v>6.5</v>
      </c>
      <c r="G57" s="4">
        <v>1</v>
      </c>
      <c r="Q57" s="63" t="s">
        <v>56</v>
      </c>
      <c r="S57" s="9" t="s">
        <v>24</v>
      </c>
    </row>
    <row r="58" spans="1:19">
      <c r="A58" s="5">
        <v>432</v>
      </c>
      <c r="B58" s="1" t="s">
        <v>0</v>
      </c>
      <c r="C58" s="1" t="s">
        <v>40</v>
      </c>
      <c r="D58" s="2">
        <v>10</v>
      </c>
      <c r="E58" s="1" t="s">
        <v>2</v>
      </c>
      <c r="F58" s="3">
        <v>3.9</v>
      </c>
      <c r="G58" s="4">
        <v>1</v>
      </c>
      <c r="Q58" s="63" t="s">
        <v>57</v>
      </c>
      <c r="S58">
        <v>5</v>
      </c>
    </row>
    <row r="59" spans="1:19">
      <c r="A59" s="5">
        <v>433</v>
      </c>
      <c r="B59" s="1" t="s">
        <v>0</v>
      </c>
      <c r="C59" s="1" t="s">
        <v>40</v>
      </c>
      <c r="D59" s="2">
        <v>30</v>
      </c>
      <c r="E59" s="1" t="s">
        <v>2</v>
      </c>
      <c r="F59" s="3">
        <v>7.9</v>
      </c>
      <c r="G59" s="4">
        <v>1</v>
      </c>
      <c r="Q59" s="63" t="s">
        <v>58</v>
      </c>
      <c r="S59" s="9" t="s">
        <v>25</v>
      </c>
    </row>
    <row r="60" spans="1:19">
      <c r="A60" s="5">
        <v>806</v>
      </c>
      <c r="B60" s="1" t="s">
        <v>0</v>
      </c>
      <c r="C60" s="1" t="s">
        <v>41</v>
      </c>
      <c r="D60" s="2">
        <v>10</v>
      </c>
      <c r="E60" s="1" t="s">
        <v>2</v>
      </c>
      <c r="F60" s="3">
        <v>6.8</v>
      </c>
      <c r="G60" s="4">
        <v>1</v>
      </c>
      <c r="Q60" s="63" t="s">
        <v>59</v>
      </c>
      <c r="S60">
        <v>10</v>
      </c>
    </row>
    <row r="61" spans="1:19">
      <c r="A61" s="5">
        <v>807</v>
      </c>
      <c r="B61" s="1" t="s">
        <v>0</v>
      </c>
      <c r="C61" s="1" t="s">
        <v>41</v>
      </c>
      <c r="D61" s="2">
        <v>30</v>
      </c>
      <c r="E61" s="1" t="s">
        <v>2</v>
      </c>
      <c r="F61" s="3">
        <v>14.5</v>
      </c>
      <c r="G61" s="4">
        <v>1</v>
      </c>
      <c r="Q61" s="63" t="s">
        <v>60</v>
      </c>
      <c r="S61" s="9" t="s">
        <v>26</v>
      </c>
    </row>
    <row r="62" spans="1:19">
      <c r="A62" s="5">
        <v>14</v>
      </c>
      <c r="B62" s="1" t="s">
        <v>0</v>
      </c>
      <c r="C62" s="1" t="s">
        <v>42</v>
      </c>
      <c r="D62" s="2">
        <v>10</v>
      </c>
      <c r="E62" s="1" t="s">
        <v>2</v>
      </c>
      <c r="F62" s="3">
        <v>4.5</v>
      </c>
      <c r="G62" s="4">
        <v>1</v>
      </c>
      <c r="Q62" s="63" t="s">
        <v>61</v>
      </c>
      <c r="S62">
        <v>5</v>
      </c>
    </row>
    <row r="63" spans="1:19">
      <c r="A63" s="5">
        <v>453</v>
      </c>
      <c r="B63" s="1" t="s">
        <v>0</v>
      </c>
      <c r="C63" s="1" t="s">
        <v>43</v>
      </c>
      <c r="D63" s="2">
        <v>5</v>
      </c>
      <c r="E63" s="1" t="s">
        <v>2</v>
      </c>
      <c r="F63" s="3">
        <v>39</v>
      </c>
      <c r="G63" s="4">
        <v>1</v>
      </c>
      <c r="Q63" s="63" t="s">
        <v>62</v>
      </c>
      <c r="S63" s="9" t="s">
        <v>27</v>
      </c>
    </row>
    <row r="64" spans="1:19">
      <c r="A64" s="5">
        <v>295</v>
      </c>
      <c r="B64" s="1" t="s">
        <v>0</v>
      </c>
      <c r="C64" s="1" t="s">
        <v>44</v>
      </c>
      <c r="D64" s="2">
        <v>100</v>
      </c>
      <c r="E64" s="1" t="s">
        <v>2</v>
      </c>
      <c r="F64" s="3">
        <v>18.5</v>
      </c>
      <c r="G64" s="4">
        <v>1</v>
      </c>
      <c r="Q64" s="63" t="s">
        <v>63</v>
      </c>
      <c r="S64">
        <v>10</v>
      </c>
    </row>
    <row r="65" spans="1:19">
      <c r="A65" s="5">
        <v>808</v>
      </c>
      <c r="B65" s="1" t="s">
        <v>0</v>
      </c>
      <c r="C65" s="1" t="s">
        <v>45</v>
      </c>
      <c r="D65" s="2">
        <v>10</v>
      </c>
      <c r="E65" s="1" t="s">
        <v>2</v>
      </c>
      <c r="F65" s="3">
        <v>6.9</v>
      </c>
      <c r="G65" s="4">
        <v>1</v>
      </c>
      <c r="Q65" s="63" t="s">
        <v>64</v>
      </c>
      <c r="S65" s="9" t="s">
        <v>28</v>
      </c>
    </row>
    <row r="66" spans="1:19">
      <c r="A66" s="5">
        <v>809</v>
      </c>
      <c r="B66" s="1" t="s">
        <v>0</v>
      </c>
      <c r="C66" s="1" t="s">
        <v>45</v>
      </c>
      <c r="D66" s="2">
        <v>30</v>
      </c>
      <c r="E66" s="1" t="s">
        <v>2</v>
      </c>
      <c r="F66" s="3">
        <v>15.5</v>
      </c>
      <c r="G66" s="4">
        <v>1</v>
      </c>
      <c r="Q66" s="63" t="s">
        <v>65</v>
      </c>
      <c r="S66">
        <v>10</v>
      </c>
    </row>
    <row r="67" spans="1:19">
      <c r="A67" s="5">
        <v>306</v>
      </c>
      <c r="B67" s="1" t="s">
        <v>0</v>
      </c>
      <c r="C67" s="1" t="s">
        <v>46</v>
      </c>
      <c r="D67" s="2">
        <v>10</v>
      </c>
      <c r="E67" s="1" t="s">
        <v>2</v>
      </c>
      <c r="F67" s="3">
        <v>5.5</v>
      </c>
      <c r="G67" s="4">
        <v>1</v>
      </c>
      <c r="Q67" s="63" t="s">
        <v>66</v>
      </c>
      <c r="S67" s="9" t="s">
        <v>29</v>
      </c>
    </row>
    <row r="68" spans="1:19">
      <c r="A68" s="5">
        <v>82</v>
      </c>
      <c r="B68" s="1" t="s">
        <v>0</v>
      </c>
      <c r="C68" s="1" t="s">
        <v>47</v>
      </c>
      <c r="D68" s="2">
        <v>10</v>
      </c>
      <c r="E68" s="1" t="s">
        <v>2</v>
      </c>
      <c r="F68" s="3">
        <v>4.5</v>
      </c>
      <c r="G68" s="4">
        <v>1</v>
      </c>
      <c r="Q68" s="63" t="s">
        <v>67</v>
      </c>
      <c r="S68">
        <v>10</v>
      </c>
    </row>
    <row r="69" spans="1:19">
      <c r="A69" s="5">
        <v>435</v>
      </c>
      <c r="B69" s="1" t="s">
        <v>0</v>
      </c>
      <c r="C69" s="1" t="s">
        <v>48</v>
      </c>
      <c r="D69" s="2">
        <v>10</v>
      </c>
      <c r="E69" s="1" t="s">
        <v>2</v>
      </c>
      <c r="F69" s="3">
        <v>9.9</v>
      </c>
      <c r="G69" s="4">
        <v>1</v>
      </c>
      <c r="Q69" s="63" t="s">
        <v>68</v>
      </c>
      <c r="S69">
        <v>30</v>
      </c>
    </row>
    <row r="70" spans="1:19">
      <c r="A70" s="5">
        <v>178</v>
      </c>
      <c r="B70" s="1" t="s">
        <v>0</v>
      </c>
      <c r="C70" s="1" t="s">
        <v>49</v>
      </c>
      <c r="D70" s="2">
        <v>10</v>
      </c>
      <c r="E70" s="1" t="s">
        <v>2</v>
      </c>
      <c r="F70" s="3">
        <v>4.5</v>
      </c>
      <c r="G70" s="4">
        <v>1</v>
      </c>
      <c r="Q70" s="9" t="s">
        <v>69</v>
      </c>
      <c r="S70" s="9" t="s">
        <v>30</v>
      </c>
    </row>
    <row r="71" spans="1:19">
      <c r="A71" s="5">
        <v>220</v>
      </c>
      <c r="B71" s="1" t="s">
        <v>0</v>
      </c>
      <c r="C71" s="1" t="s">
        <v>50</v>
      </c>
      <c r="D71" s="2">
        <v>5</v>
      </c>
      <c r="E71" s="1" t="s">
        <v>2</v>
      </c>
      <c r="F71" s="3">
        <v>4.9000000000000004</v>
      </c>
      <c r="G71" s="4">
        <v>1</v>
      </c>
      <c r="Q71" s="63" t="s">
        <v>70</v>
      </c>
      <c r="S71">
        <v>10</v>
      </c>
    </row>
    <row r="72" spans="1:19">
      <c r="A72" s="5">
        <v>221</v>
      </c>
      <c r="B72" s="1" t="s">
        <v>0</v>
      </c>
      <c r="C72" s="1" t="s">
        <v>50</v>
      </c>
      <c r="D72" s="2">
        <v>10</v>
      </c>
      <c r="E72" s="1" t="s">
        <v>2</v>
      </c>
      <c r="F72" s="3">
        <v>8.9</v>
      </c>
      <c r="G72" s="4">
        <v>1</v>
      </c>
      <c r="Q72" s="63" t="s">
        <v>72</v>
      </c>
      <c r="S72">
        <v>30</v>
      </c>
    </row>
    <row r="73" spans="1:19">
      <c r="A73" s="5">
        <v>212</v>
      </c>
      <c r="B73" s="1" t="s">
        <v>0</v>
      </c>
      <c r="C73" s="1" t="s">
        <v>51</v>
      </c>
      <c r="D73" s="2">
        <v>10</v>
      </c>
      <c r="E73" s="1" t="s">
        <v>2</v>
      </c>
      <c r="F73" s="3">
        <v>2.9</v>
      </c>
      <c r="G73" s="4">
        <v>1</v>
      </c>
      <c r="Q73" s="63" t="s">
        <v>73</v>
      </c>
      <c r="S73" s="9" t="s">
        <v>31</v>
      </c>
    </row>
    <row r="74" spans="1:19">
      <c r="A74" s="5">
        <v>213</v>
      </c>
      <c r="B74" s="1" t="s">
        <v>0</v>
      </c>
      <c r="C74" s="1" t="s">
        <v>51</v>
      </c>
      <c r="D74" s="2">
        <v>30</v>
      </c>
      <c r="E74" s="1" t="s">
        <v>2</v>
      </c>
      <c r="F74" s="3">
        <v>5.9</v>
      </c>
      <c r="G74" s="4">
        <v>1</v>
      </c>
      <c r="Q74" s="9" t="s">
        <v>74</v>
      </c>
      <c r="S74">
        <v>5</v>
      </c>
    </row>
    <row r="75" spans="1:19">
      <c r="A75" s="5">
        <v>190</v>
      </c>
      <c r="B75" s="1" t="s">
        <v>0</v>
      </c>
      <c r="C75" s="1" t="s">
        <v>52</v>
      </c>
      <c r="D75" s="2">
        <v>10</v>
      </c>
      <c r="E75" s="1" t="s">
        <v>2</v>
      </c>
      <c r="F75" s="3">
        <v>3.9</v>
      </c>
      <c r="G75" s="4">
        <v>1</v>
      </c>
      <c r="Q75" s="63" t="s">
        <v>75</v>
      </c>
      <c r="S75" s="9" t="s">
        <v>32</v>
      </c>
    </row>
    <row r="76" spans="1:19">
      <c r="A76" s="5">
        <v>214</v>
      </c>
      <c r="B76" s="1" t="s">
        <v>0</v>
      </c>
      <c r="C76" s="1" t="s">
        <v>53</v>
      </c>
      <c r="D76" s="2">
        <v>5</v>
      </c>
      <c r="E76" s="1" t="s">
        <v>2</v>
      </c>
      <c r="F76" s="3">
        <v>9.5</v>
      </c>
      <c r="G76" s="4">
        <v>1</v>
      </c>
      <c r="Q76" s="63" t="s">
        <v>76</v>
      </c>
      <c r="S76">
        <v>10</v>
      </c>
    </row>
    <row r="77" spans="1:19">
      <c r="A77" s="5">
        <v>215</v>
      </c>
      <c r="B77" s="1" t="s">
        <v>0</v>
      </c>
      <c r="C77" s="1" t="s">
        <v>53</v>
      </c>
      <c r="D77" s="2">
        <v>10</v>
      </c>
      <c r="E77" s="1" t="s">
        <v>2</v>
      </c>
      <c r="F77" s="3">
        <v>16.5</v>
      </c>
      <c r="G77" s="4">
        <v>1</v>
      </c>
      <c r="Q77" s="63" t="s">
        <v>77</v>
      </c>
      <c r="S77">
        <v>30</v>
      </c>
    </row>
    <row r="78" spans="1:19">
      <c r="A78" s="5">
        <v>192</v>
      </c>
      <c r="B78" s="1" t="s">
        <v>0</v>
      </c>
      <c r="C78" s="1" t="s">
        <v>54</v>
      </c>
      <c r="D78" s="2">
        <v>10</v>
      </c>
      <c r="E78" s="1" t="s">
        <v>2</v>
      </c>
      <c r="F78" s="3">
        <v>2.9</v>
      </c>
      <c r="G78" s="4">
        <v>1</v>
      </c>
      <c r="Q78" s="63" t="s">
        <v>78</v>
      </c>
      <c r="S78" s="9" t="s">
        <v>33</v>
      </c>
    </row>
    <row r="79" spans="1:19">
      <c r="A79" s="5">
        <v>193</v>
      </c>
      <c r="B79" s="1" t="s">
        <v>0</v>
      </c>
      <c r="C79" s="1" t="s">
        <v>54</v>
      </c>
      <c r="D79" s="2">
        <v>30</v>
      </c>
      <c r="E79" s="1" t="s">
        <v>2</v>
      </c>
      <c r="F79" s="3">
        <v>5.5</v>
      </c>
      <c r="G79" s="4">
        <v>1</v>
      </c>
      <c r="Q79" s="63" t="s">
        <v>79</v>
      </c>
      <c r="S79">
        <v>10</v>
      </c>
    </row>
    <row r="80" spans="1:19">
      <c r="A80" s="5">
        <v>691</v>
      </c>
      <c r="B80" s="1" t="s">
        <v>0</v>
      </c>
      <c r="C80" s="1" t="s">
        <v>54</v>
      </c>
      <c r="D80" s="2">
        <v>250</v>
      </c>
      <c r="E80" s="1" t="s">
        <v>2</v>
      </c>
      <c r="F80" s="3">
        <v>28</v>
      </c>
      <c r="G80" s="4">
        <v>1</v>
      </c>
      <c r="Q80" s="63" t="s">
        <v>80</v>
      </c>
      <c r="S80" s="9" t="s">
        <v>34</v>
      </c>
    </row>
    <row r="81" spans="1:19">
      <c r="A81" s="5">
        <v>1610</v>
      </c>
      <c r="B81" s="1" t="s">
        <v>0</v>
      </c>
      <c r="C81" s="1" t="s">
        <v>55</v>
      </c>
      <c r="D81" s="2">
        <v>10</v>
      </c>
      <c r="E81" s="1" t="s">
        <v>2</v>
      </c>
      <c r="F81" s="3">
        <v>3.6</v>
      </c>
      <c r="G81" s="4">
        <v>1</v>
      </c>
      <c r="Q81" s="63" t="s">
        <v>81</v>
      </c>
      <c r="S81">
        <v>5</v>
      </c>
    </row>
    <row r="82" spans="1:19">
      <c r="A82" s="5">
        <v>1611</v>
      </c>
      <c r="B82" s="1" t="s">
        <v>0</v>
      </c>
      <c r="C82" s="1" t="s">
        <v>55</v>
      </c>
      <c r="D82" s="2">
        <v>30</v>
      </c>
      <c r="E82" s="1" t="s">
        <v>2</v>
      </c>
      <c r="F82" s="3">
        <v>7.9</v>
      </c>
      <c r="G82" s="4">
        <v>1</v>
      </c>
      <c r="Q82" s="63" t="s">
        <v>82</v>
      </c>
      <c r="S82" s="9" t="s">
        <v>35</v>
      </c>
    </row>
    <row r="83" spans="1:19">
      <c r="A83" s="5">
        <v>1612</v>
      </c>
      <c r="B83" s="1" t="s">
        <v>0</v>
      </c>
      <c r="C83" s="1" t="s">
        <v>55</v>
      </c>
      <c r="D83" s="2">
        <v>100</v>
      </c>
      <c r="E83" s="1" t="s">
        <v>2</v>
      </c>
      <c r="F83" s="3">
        <v>22.9</v>
      </c>
      <c r="G83" s="4">
        <v>1</v>
      </c>
      <c r="Q83" s="9" t="s">
        <v>83</v>
      </c>
      <c r="S83">
        <v>5</v>
      </c>
    </row>
    <row r="84" spans="1:19">
      <c r="A84" s="5">
        <v>194</v>
      </c>
      <c r="B84" s="1" t="s">
        <v>0</v>
      </c>
      <c r="C84" s="1" t="s">
        <v>56</v>
      </c>
      <c r="D84" s="2">
        <v>10</v>
      </c>
      <c r="E84" s="1" t="s">
        <v>2</v>
      </c>
      <c r="F84" s="3">
        <v>5.5</v>
      </c>
      <c r="G84" s="4">
        <v>1</v>
      </c>
      <c r="Q84" s="63" t="s">
        <v>84</v>
      </c>
      <c r="S84" s="9" t="s">
        <v>36</v>
      </c>
    </row>
    <row r="85" spans="1:19">
      <c r="A85" s="5">
        <v>454</v>
      </c>
      <c r="B85" s="1" t="s">
        <v>0</v>
      </c>
      <c r="C85" s="1" t="s">
        <v>57</v>
      </c>
      <c r="D85" s="2">
        <v>10</v>
      </c>
      <c r="E85" s="1" t="s">
        <v>2</v>
      </c>
      <c r="F85" s="3">
        <v>4.5</v>
      </c>
      <c r="G85" s="4">
        <v>1</v>
      </c>
      <c r="Q85" s="63" t="s">
        <v>85</v>
      </c>
      <c r="S85">
        <v>10</v>
      </c>
    </row>
    <row r="86" spans="1:19">
      <c r="A86" s="5">
        <v>455</v>
      </c>
      <c r="B86" s="1" t="s">
        <v>0</v>
      </c>
      <c r="C86" s="1" t="s">
        <v>57</v>
      </c>
      <c r="D86" s="2">
        <v>30</v>
      </c>
      <c r="E86" s="1" t="s">
        <v>2</v>
      </c>
      <c r="F86" s="3">
        <v>9.9</v>
      </c>
      <c r="G86" s="4">
        <v>1</v>
      </c>
      <c r="Q86" s="63" t="s">
        <v>86</v>
      </c>
      <c r="S86">
        <v>30</v>
      </c>
    </row>
    <row r="87" spans="1:19">
      <c r="A87" s="5">
        <v>338</v>
      </c>
      <c r="B87" s="1" t="s">
        <v>0</v>
      </c>
      <c r="C87" s="1" t="s">
        <v>58</v>
      </c>
      <c r="D87" s="2">
        <v>10</v>
      </c>
      <c r="E87" s="1" t="s">
        <v>2</v>
      </c>
      <c r="F87" s="3">
        <v>15.5</v>
      </c>
      <c r="G87" s="4">
        <v>1</v>
      </c>
      <c r="Q87" s="63" t="s">
        <v>87</v>
      </c>
      <c r="S87" s="9" t="s">
        <v>37</v>
      </c>
    </row>
    <row r="88" spans="1:19">
      <c r="A88" s="5">
        <v>226</v>
      </c>
      <c r="B88" s="1" t="s">
        <v>0</v>
      </c>
      <c r="C88" s="1" t="s">
        <v>59</v>
      </c>
      <c r="D88" s="2">
        <v>10</v>
      </c>
      <c r="E88" s="1" t="s">
        <v>2</v>
      </c>
      <c r="F88" s="3">
        <v>7.5</v>
      </c>
      <c r="G88" s="4">
        <v>1</v>
      </c>
      <c r="Q88" s="63" t="s">
        <v>88</v>
      </c>
      <c r="S88">
        <v>10</v>
      </c>
    </row>
    <row r="89" spans="1:19">
      <c r="A89" s="5">
        <v>711</v>
      </c>
      <c r="B89" s="1" t="s">
        <v>0</v>
      </c>
      <c r="C89" s="1" t="s">
        <v>60</v>
      </c>
      <c r="D89" s="2">
        <v>5</v>
      </c>
      <c r="E89" s="1" t="s">
        <v>2</v>
      </c>
      <c r="F89" s="3">
        <v>9.5</v>
      </c>
      <c r="G89" s="4">
        <v>1</v>
      </c>
      <c r="Q89" s="63" t="s">
        <v>89</v>
      </c>
      <c r="S89">
        <v>30</v>
      </c>
    </row>
    <row r="90" spans="1:19">
      <c r="A90" s="5">
        <v>474</v>
      </c>
      <c r="B90" s="1" t="s">
        <v>0</v>
      </c>
      <c r="C90" s="1" t="s">
        <v>61</v>
      </c>
      <c r="D90" s="2">
        <v>5</v>
      </c>
      <c r="E90" s="1" t="s">
        <v>2</v>
      </c>
      <c r="F90" s="3">
        <v>6.5</v>
      </c>
      <c r="G90" s="4">
        <v>1</v>
      </c>
      <c r="Q90" s="63" t="s">
        <v>90</v>
      </c>
      <c r="S90" s="9" t="s">
        <v>38</v>
      </c>
    </row>
    <row r="91" spans="1:19">
      <c r="A91" s="5">
        <v>712</v>
      </c>
      <c r="B91" s="1" t="s">
        <v>0</v>
      </c>
      <c r="C91" s="1" t="s">
        <v>62</v>
      </c>
      <c r="D91" s="2">
        <v>5</v>
      </c>
      <c r="E91" s="1" t="s">
        <v>2</v>
      </c>
      <c r="F91" s="3">
        <v>7.5</v>
      </c>
      <c r="G91" s="4">
        <v>1</v>
      </c>
      <c r="Q91" s="63" t="s">
        <v>91</v>
      </c>
      <c r="S91">
        <v>10</v>
      </c>
    </row>
    <row r="92" spans="1:19">
      <c r="A92" s="5">
        <v>430</v>
      </c>
      <c r="B92" s="1" t="s">
        <v>0</v>
      </c>
      <c r="C92" s="1" t="s">
        <v>63</v>
      </c>
      <c r="D92" s="2">
        <v>5</v>
      </c>
      <c r="E92" s="1" t="s">
        <v>2</v>
      </c>
      <c r="F92" s="3">
        <v>18.5</v>
      </c>
      <c r="G92" s="4">
        <v>1</v>
      </c>
      <c r="Q92" s="63" t="s">
        <v>92</v>
      </c>
      <c r="S92">
        <v>30</v>
      </c>
    </row>
    <row r="93" spans="1:19">
      <c r="A93" s="5">
        <v>64</v>
      </c>
      <c r="B93" s="1" t="s">
        <v>0</v>
      </c>
      <c r="C93" s="1" t="s">
        <v>64</v>
      </c>
      <c r="D93" s="2">
        <v>10</v>
      </c>
      <c r="E93" s="1" t="s">
        <v>2</v>
      </c>
      <c r="F93" s="3">
        <v>5.5</v>
      </c>
      <c r="G93" s="4">
        <v>1</v>
      </c>
      <c r="Q93" s="63" t="s">
        <v>93</v>
      </c>
      <c r="S93">
        <v>100</v>
      </c>
    </row>
    <row r="94" spans="1:19">
      <c r="A94" s="5">
        <v>204</v>
      </c>
      <c r="B94" s="1" t="s">
        <v>0</v>
      </c>
      <c r="C94" s="1" t="s">
        <v>65</v>
      </c>
      <c r="D94" s="2">
        <v>10</v>
      </c>
      <c r="E94" s="1" t="s">
        <v>2</v>
      </c>
      <c r="F94" s="3">
        <v>3.9</v>
      </c>
      <c r="G94" s="4">
        <v>1</v>
      </c>
      <c r="Q94" s="63" t="s">
        <v>94</v>
      </c>
      <c r="S94" s="9" t="s">
        <v>39</v>
      </c>
    </row>
    <row r="95" spans="1:19">
      <c r="A95" s="5">
        <v>301</v>
      </c>
      <c r="B95" s="1" t="s">
        <v>0</v>
      </c>
      <c r="C95" s="1" t="s">
        <v>66</v>
      </c>
      <c r="D95" s="2">
        <v>5</v>
      </c>
      <c r="E95" s="1" t="s">
        <v>2</v>
      </c>
      <c r="F95" s="3">
        <v>4.5</v>
      </c>
      <c r="G95" s="4">
        <v>1</v>
      </c>
      <c r="Q95" s="63" t="s">
        <v>95</v>
      </c>
      <c r="S95">
        <v>5</v>
      </c>
    </row>
    <row r="96" spans="1:19">
      <c r="A96" s="5">
        <v>302</v>
      </c>
      <c r="B96" s="1" t="s">
        <v>0</v>
      </c>
      <c r="C96" s="1" t="s">
        <v>66</v>
      </c>
      <c r="D96" s="2">
        <v>10</v>
      </c>
      <c r="E96" s="1" t="s">
        <v>2</v>
      </c>
      <c r="F96" s="3">
        <v>7.5</v>
      </c>
      <c r="G96" s="4">
        <v>1</v>
      </c>
      <c r="Q96" s="63" t="s">
        <v>96</v>
      </c>
      <c r="S96" s="9" t="s">
        <v>40</v>
      </c>
    </row>
    <row r="97" spans="1:19">
      <c r="A97" s="5">
        <v>303</v>
      </c>
      <c r="B97" s="1" t="s">
        <v>0</v>
      </c>
      <c r="C97" s="1" t="s">
        <v>66</v>
      </c>
      <c r="D97" s="2">
        <v>30</v>
      </c>
      <c r="E97" s="1" t="s">
        <v>2</v>
      </c>
      <c r="F97" s="3">
        <v>17.5</v>
      </c>
      <c r="G97" s="4">
        <v>1</v>
      </c>
      <c r="Q97" s="63" t="s">
        <v>97</v>
      </c>
      <c r="S97">
        <v>10</v>
      </c>
    </row>
    <row r="98" spans="1:19">
      <c r="A98" s="5">
        <v>196</v>
      </c>
      <c r="B98" s="1" t="s">
        <v>0</v>
      </c>
      <c r="C98" s="1" t="s">
        <v>67</v>
      </c>
      <c r="D98" s="2">
        <v>10</v>
      </c>
      <c r="E98" s="1" t="s">
        <v>2</v>
      </c>
      <c r="F98" s="3">
        <v>4.9000000000000004</v>
      </c>
      <c r="G98" s="4">
        <v>1</v>
      </c>
      <c r="Q98" s="63" t="s">
        <v>98</v>
      </c>
      <c r="S98">
        <v>30</v>
      </c>
    </row>
    <row r="99" spans="1:19">
      <c r="A99" s="5">
        <v>197</v>
      </c>
      <c r="B99" s="1" t="s">
        <v>0</v>
      </c>
      <c r="C99" s="1" t="s">
        <v>67</v>
      </c>
      <c r="D99" s="2">
        <v>30</v>
      </c>
      <c r="E99" s="1" t="s">
        <v>2</v>
      </c>
      <c r="F99" s="3">
        <v>11</v>
      </c>
      <c r="G99" s="4">
        <v>1</v>
      </c>
      <c r="Q99" s="63" t="s">
        <v>99</v>
      </c>
      <c r="S99" s="9" t="s">
        <v>41</v>
      </c>
    </row>
    <row r="100" spans="1:19">
      <c r="A100" s="5">
        <v>719</v>
      </c>
      <c r="B100" s="1" t="s">
        <v>0</v>
      </c>
      <c r="C100" s="1" t="s">
        <v>68</v>
      </c>
      <c r="D100" s="2">
        <v>10</v>
      </c>
      <c r="E100" s="1" t="s">
        <v>2</v>
      </c>
      <c r="F100" s="3">
        <v>3.5</v>
      </c>
      <c r="G100" s="4">
        <v>1</v>
      </c>
      <c r="Q100" s="63" t="s">
        <v>100</v>
      </c>
      <c r="S100">
        <v>10</v>
      </c>
    </row>
    <row r="101" spans="1:19">
      <c r="A101" s="5">
        <v>1234</v>
      </c>
      <c r="B101" s="1" t="s">
        <v>69</v>
      </c>
      <c r="C101" s="1" t="s">
        <v>70</v>
      </c>
      <c r="D101" s="2">
        <v>1</v>
      </c>
      <c r="E101" s="1" t="s">
        <v>2</v>
      </c>
      <c r="F101" s="3">
        <v>10.5</v>
      </c>
      <c r="G101" s="4">
        <v>2</v>
      </c>
      <c r="Q101" s="9" t="s">
        <v>101</v>
      </c>
      <c r="S101">
        <v>30</v>
      </c>
    </row>
    <row r="102" spans="1:19">
      <c r="A102" s="5">
        <v>1405</v>
      </c>
      <c r="B102" s="1" t="s">
        <v>69</v>
      </c>
      <c r="C102" s="1" t="s">
        <v>72</v>
      </c>
      <c r="D102" s="2">
        <v>10</v>
      </c>
      <c r="E102" s="1" t="s">
        <v>2</v>
      </c>
      <c r="F102" s="3">
        <v>4.7</v>
      </c>
      <c r="G102" s="4">
        <v>2</v>
      </c>
      <c r="Q102" s="63" t="s">
        <v>102</v>
      </c>
      <c r="S102" s="9" t="s">
        <v>42</v>
      </c>
    </row>
    <row r="103" spans="1:19">
      <c r="A103" s="5">
        <v>1406</v>
      </c>
      <c r="B103" s="1" t="s">
        <v>69</v>
      </c>
      <c r="C103" s="1" t="s">
        <v>73</v>
      </c>
      <c r="D103" s="2">
        <v>10</v>
      </c>
      <c r="E103" s="1" t="s">
        <v>2</v>
      </c>
      <c r="F103" s="3">
        <v>4.7</v>
      </c>
      <c r="G103" s="4">
        <v>2</v>
      </c>
      <c r="Q103" s="63" t="s">
        <v>103</v>
      </c>
      <c r="S103">
        <v>10</v>
      </c>
    </row>
    <row r="104" spans="1:19">
      <c r="A104" s="5">
        <v>237</v>
      </c>
      <c r="B104" s="1" t="s">
        <v>74</v>
      </c>
      <c r="C104" s="1" t="s">
        <v>75</v>
      </c>
      <c r="D104" s="2">
        <v>10</v>
      </c>
      <c r="E104" s="1" t="s">
        <v>2</v>
      </c>
      <c r="F104" s="3">
        <v>4.5</v>
      </c>
      <c r="G104" s="4">
        <v>3</v>
      </c>
      <c r="Q104" s="63" t="s">
        <v>104</v>
      </c>
      <c r="S104" s="9" t="s">
        <v>43</v>
      </c>
    </row>
    <row r="105" spans="1:19">
      <c r="A105" s="5">
        <v>249</v>
      </c>
      <c r="B105" s="1" t="s">
        <v>74</v>
      </c>
      <c r="C105" s="1" t="s">
        <v>75</v>
      </c>
      <c r="D105" s="2">
        <v>30</v>
      </c>
      <c r="E105" s="1" t="s">
        <v>2</v>
      </c>
      <c r="F105" s="3">
        <v>7.9</v>
      </c>
      <c r="G105" s="4">
        <v>3</v>
      </c>
      <c r="Q105" s="63" t="s">
        <v>105</v>
      </c>
      <c r="S105">
        <v>5</v>
      </c>
    </row>
    <row r="106" spans="1:19">
      <c r="A106" s="5">
        <v>477</v>
      </c>
      <c r="B106" s="1" t="s">
        <v>74</v>
      </c>
      <c r="C106" s="1" t="s">
        <v>76</v>
      </c>
      <c r="D106" s="2">
        <v>5</v>
      </c>
      <c r="E106" s="1" t="s">
        <v>2</v>
      </c>
      <c r="F106" s="3">
        <v>16.5</v>
      </c>
      <c r="G106" s="4">
        <v>3</v>
      </c>
      <c r="Q106" s="63" t="s">
        <v>106</v>
      </c>
      <c r="S106" s="9" t="s">
        <v>44</v>
      </c>
    </row>
    <row r="107" spans="1:19">
      <c r="A107" s="5">
        <v>1643</v>
      </c>
      <c r="B107" s="1" t="s">
        <v>74</v>
      </c>
      <c r="C107" s="1" t="s">
        <v>77</v>
      </c>
      <c r="D107" s="2">
        <v>0.5</v>
      </c>
      <c r="E107" s="1" t="s">
        <v>71</v>
      </c>
      <c r="F107" s="3">
        <v>7.5</v>
      </c>
      <c r="G107" s="4">
        <v>3</v>
      </c>
      <c r="Q107" s="63" t="s">
        <v>107</v>
      </c>
      <c r="S107">
        <v>100</v>
      </c>
    </row>
    <row r="108" spans="1:19">
      <c r="A108" s="5">
        <v>1639</v>
      </c>
      <c r="B108" s="1" t="s">
        <v>74</v>
      </c>
      <c r="C108" s="1" t="s">
        <v>78</v>
      </c>
      <c r="D108" s="2">
        <v>1</v>
      </c>
      <c r="E108" s="1" t="s">
        <v>2</v>
      </c>
      <c r="F108" s="3">
        <v>6.5</v>
      </c>
      <c r="G108" s="4">
        <v>3</v>
      </c>
      <c r="Q108" s="63" t="s">
        <v>108</v>
      </c>
      <c r="S108" s="9" t="s">
        <v>45</v>
      </c>
    </row>
    <row r="109" spans="1:19">
      <c r="A109" s="5">
        <v>476</v>
      </c>
      <c r="B109" s="1" t="s">
        <v>74</v>
      </c>
      <c r="C109" s="1" t="s">
        <v>78</v>
      </c>
      <c r="D109" s="2">
        <v>5</v>
      </c>
      <c r="E109" s="1" t="s">
        <v>2</v>
      </c>
      <c r="F109" s="3">
        <v>26.5</v>
      </c>
      <c r="G109" s="4">
        <v>3</v>
      </c>
      <c r="Q109" s="63" t="s">
        <v>109</v>
      </c>
      <c r="S109">
        <v>10</v>
      </c>
    </row>
    <row r="110" spans="1:19">
      <c r="A110" s="5">
        <v>1642</v>
      </c>
      <c r="B110" s="1" t="s">
        <v>74</v>
      </c>
      <c r="C110" s="1" t="s">
        <v>79</v>
      </c>
      <c r="D110" s="2">
        <v>0.5</v>
      </c>
      <c r="E110" s="1" t="s">
        <v>2</v>
      </c>
      <c r="F110" s="3">
        <v>8.9</v>
      </c>
      <c r="G110" s="4">
        <v>3</v>
      </c>
      <c r="Q110" s="9" t="s">
        <v>110</v>
      </c>
      <c r="S110">
        <v>30</v>
      </c>
    </row>
    <row r="111" spans="1:19">
      <c r="A111" s="5">
        <v>1252</v>
      </c>
      <c r="B111" s="1" t="s">
        <v>74</v>
      </c>
      <c r="C111" s="1" t="s">
        <v>80</v>
      </c>
      <c r="D111" s="2">
        <v>5</v>
      </c>
      <c r="E111" s="1" t="s">
        <v>71</v>
      </c>
      <c r="F111" s="3">
        <v>7.5</v>
      </c>
      <c r="G111" s="4">
        <v>3</v>
      </c>
      <c r="Q111" s="63" t="s">
        <v>113</v>
      </c>
      <c r="S111" s="9" t="s">
        <v>46</v>
      </c>
    </row>
    <row r="112" spans="1:19">
      <c r="A112" s="5">
        <v>1640</v>
      </c>
      <c r="B112" s="1" t="s">
        <v>74</v>
      </c>
      <c r="C112" s="1" t="s">
        <v>81</v>
      </c>
      <c r="D112" s="2">
        <v>0.5</v>
      </c>
      <c r="E112" s="1" t="s">
        <v>2</v>
      </c>
      <c r="F112" s="3">
        <v>8.9</v>
      </c>
      <c r="G112" s="4">
        <v>3</v>
      </c>
      <c r="Q112" s="63" t="s">
        <v>115</v>
      </c>
      <c r="S112">
        <v>10</v>
      </c>
    </row>
    <row r="113" spans="1:19">
      <c r="A113" s="5">
        <v>1641</v>
      </c>
      <c r="B113" s="1" t="s">
        <v>74</v>
      </c>
      <c r="C113" s="1" t="s">
        <v>82</v>
      </c>
      <c r="D113" s="2">
        <v>0.5</v>
      </c>
      <c r="E113" s="1" t="s">
        <v>2</v>
      </c>
      <c r="F113" s="3">
        <v>8.9</v>
      </c>
      <c r="G113" s="4">
        <v>3</v>
      </c>
      <c r="Q113" s="63" t="s">
        <v>116</v>
      </c>
      <c r="S113" s="9" t="s">
        <v>47</v>
      </c>
    </row>
    <row r="114" spans="1:19">
      <c r="A114" s="5">
        <v>895</v>
      </c>
      <c r="B114" s="1" t="s">
        <v>83</v>
      </c>
      <c r="C114" s="1" t="s">
        <v>84</v>
      </c>
      <c r="D114" s="2">
        <v>100</v>
      </c>
      <c r="E114" s="1" t="s">
        <v>2</v>
      </c>
      <c r="F114" s="3">
        <v>8.5</v>
      </c>
      <c r="G114" s="4">
        <v>4</v>
      </c>
      <c r="Q114" s="63" t="s">
        <v>117</v>
      </c>
      <c r="S114">
        <v>10</v>
      </c>
    </row>
    <row r="115" spans="1:19">
      <c r="A115" s="5">
        <v>896</v>
      </c>
      <c r="B115" s="1" t="s">
        <v>83</v>
      </c>
      <c r="C115" s="1" t="s">
        <v>84</v>
      </c>
      <c r="D115" s="2">
        <v>250</v>
      </c>
      <c r="E115" s="1" t="s">
        <v>2</v>
      </c>
      <c r="F115" s="3">
        <v>17</v>
      </c>
      <c r="G115" s="4">
        <v>4</v>
      </c>
      <c r="Q115" s="63" t="s">
        <v>118</v>
      </c>
      <c r="S115" s="9" t="s">
        <v>48</v>
      </c>
    </row>
    <row r="116" spans="1:19">
      <c r="A116" s="5">
        <v>1172</v>
      </c>
      <c r="B116" s="1" t="s">
        <v>83</v>
      </c>
      <c r="C116" s="1" t="s">
        <v>85</v>
      </c>
      <c r="D116" s="2">
        <v>1000</v>
      </c>
      <c r="E116" s="1" t="s">
        <v>2</v>
      </c>
      <c r="F116" s="3">
        <v>17.899999999999999</v>
      </c>
      <c r="G116" s="4">
        <v>4</v>
      </c>
      <c r="Q116" s="63" t="s">
        <v>119</v>
      </c>
      <c r="S116">
        <v>10</v>
      </c>
    </row>
    <row r="117" spans="1:19">
      <c r="A117" s="5">
        <v>1520</v>
      </c>
      <c r="B117" s="1" t="s">
        <v>83</v>
      </c>
      <c r="C117" s="1" t="s">
        <v>86</v>
      </c>
      <c r="D117" s="2">
        <v>1000</v>
      </c>
      <c r="E117" s="1" t="s">
        <v>2</v>
      </c>
      <c r="F117" s="3">
        <v>35.5</v>
      </c>
      <c r="G117" s="4">
        <v>4</v>
      </c>
      <c r="Q117" s="9" t="s">
        <v>120</v>
      </c>
      <c r="S117" s="9" t="s">
        <v>49</v>
      </c>
    </row>
    <row r="118" spans="1:19">
      <c r="A118" s="5">
        <v>898</v>
      </c>
      <c r="B118" s="1" t="s">
        <v>83</v>
      </c>
      <c r="C118" s="1" t="s">
        <v>87</v>
      </c>
      <c r="D118" s="2">
        <v>30</v>
      </c>
      <c r="E118" s="1" t="s">
        <v>2</v>
      </c>
      <c r="F118" s="3">
        <v>7.9</v>
      </c>
      <c r="G118" s="4">
        <v>4</v>
      </c>
      <c r="Q118" s="63" t="s">
        <v>121</v>
      </c>
      <c r="S118">
        <v>10</v>
      </c>
    </row>
    <row r="119" spans="1:19">
      <c r="A119" s="5">
        <v>897</v>
      </c>
      <c r="B119" s="1" t="s">
        <v>83</v>
      </c>
      <c r="C119" s="1" t="s">
        <v>88</v>
      </c>
      <c r="D119" s="2">
        <v>30</v>
      </c>
      <c r="E119" s="1" t="s">
        <v>2</v>
      </c>
      <c r="F119" s="3">
        <v>9.9</v>
      </c>
      <c r="G119" s="4">
        <v>4</v>
      </c>
      <c r="Q119" s="63" t="s">
        <v>122</v>
      </c>
      <c r="S119" s="9" t="s">
        <v>50</v>
      </c>
    </row>
    <row r="120" spans="1:19">
      <c r="A120" s="5">
        <v>1521</v>
      </c>
      <c r="B120" s="1" t="s">
        <v>83</v>
      </c>
      <c r="C120" s="1" t="s">
        <v>89</v>
      </c>
      <c r="D120" s="2">
        <v>1000</v>
      </c>
      <c r="E120" s="1" t="s">
        <v>2</v>
      </c>
      <c r="F120" s="3">
        <v>23.5</v>
      </c>
      <c r="G120" s="4">
        <v>4</v>
      </c>
      <c r="Q120" s="63" t="s">
        <v>111</v>
      </c>
      <c r="S120">
        <v>5</v>
      </c>
    </row>
    <row r="121" spans="1:19">
      <c r="A121" s="5">
        <v>1723</v>
      </c>
      <c r="B121" s="1" t="s">
        <v>83</v>
      </c>
      <c r="C121" s="1" t="s">
        <v>90</v>
      </c>
      <c r="D121" s="2">
        <v>100</v>
      </c>
      <c r="E121" s="1" t="s">
        <v>2</v>
      </c>
      <c r="F121" s="3">
        <v>7.5</v>
      </c>
      <c r="G121" s="4">
        <v>4</v>
      </c>
      <c r="Q121" s="63" t="s">
        <v>112</v>
      </c>
      <c r="S121">
        <v>10</v>
      </c>
    </row>
    <row r="122" spans="1:19">
      <c r="A122" s="5">
        <v>599</v>
      </c>
      <c r="B122" s="1" t="s">
        <v>83</v>
      </c>
      <c r="C122" s="1" t="s">
        <v>91</v>
      </c>
      <c r="D122" s="2">
        <v>5</v>
      </c>
      <c r="E122" s="1" t="s">
        <v>2</v>
      </c>
      <c r="F122" s="3">
        <v>9.9</v>
      </c>
      <c r="G122" s="4">
        <v>4</v>
      </c>
      <c r="Q122" s="9" t="s">
        <v>123</v>
      </c>
      <c r="S122" s="9" t="s">
        <v>51</v>
      </c>
    </row>
    <row r="123" spans="1:19">
      <c r="A123" s="5">
        <v>1170</v>
      </c>
      <c r="B123" s="1" t="s">
        <v>83</v>
      </c>
      <c r="C123" s="1" t="s">
        <v>92</v>
      </c>
      <c r="D123" s="2">
        <v>1000</v>
      </c>
      <c r="E123" s="1" t="s">
        <v>2</v>
      </c>
      <c r="F123" s="3">
        <v>39</v>
      </c>
      <c r="G123" s="4">
        <v>4</v>
      </c>
      <c r="Q123" s="63" t="s">
        <v>124</v>
      </c>
      <c r="S123">
        <v>10</v>
      </c>
    </row>
    <row r="124" spans="1:19">
      <c r="A124" s="5">
        <v>1171</v>
      </c>
      <c r="B124" s="1" t="s">
        <v>83</v>
      </c>
      <c r="C124" s="1" t="s">
        <v>93</v>
      </c>
      <c r="D124" s="2">
        <v>1000</v>
      </c>
      <c r="E124" s="1" t="s">
        <v>2</v>
      </c>
      <c r="F124" s="3">
        <v>29</v>
      </c>
      <c r="G124" s="4">
        <v>4</v>
      </c>
      <c r="Q124" s="63" t="s">
        <v>125</v>
      </c>
      <c r="S124">
        <v>30</v>
      </c>
    </row>
    <row r="125" spans="1:19">
      <c r="A125" s="5">
        <v>597</v>
      </c>
      <c r="B125" s="1" t="s">
        <v>83</v>
      </c>
      <c r="C125" s="1" t="s">
        <v>94</v>
      </c>
      <c r="D125" s="2">
        <v>100</v>
      </c>
      <c r="E125" s="1" t="s">
        <v>2</v>
      </c>
      <c r="F125" s="3">
        <v>9.5</v>
      </c>
      <c r="G125" s="4">
        <v>4</v>
      </c>
      <c r="Q125" s="63" t="s">
        <v>126</v>
      </c>
      <c r="S125" s="9" t="s">
        <v>52</v>
      </c>
    </row>
    <row r="126" spans="1:19">
      <c r="A126" s="5">
        <v>598</v>
      </c>
      <c r="B126" s="1" t="s">
        <v>83</v>
      </c>
      <c r="C126" s="1" t="s">
        <v>94</v>
      </c>
      <c r="D126" s="2">
        <v>250</v>
      </c>
      <c r="E126" s="1" t="s">
        <v>2</v>
      </c>
      <c r="F126" s="3">
        <v>17.5</v>
      </c>
      <c r="G126" s="4">
        <v>4</v>
      </c>
      <c r="Q126" s="63" t="s">
        <v>55</v>
      </c>
      <c r="S126">
        <v>10</v>
      </c>
    </row>
    <row r="127" spans="1:19">
      <c r="A127" s="5">
        <v>123</v>
      </c>
      <c r="B127" s="1" t="s">
        <v>83</v>
      </c>
      <c r="C127" s="1" t="s">
        <v>95</v>
      </c>
      <c r="D127" s="2">
        <v>100</v>
      </c>
      <c r="E127" s="1" t="s">
        <v>2</v>
      </c>
      <c r="F127" s="3">
        <v>7.9</v>
      </c>
      <c r="G127" s="4">
        <v>4</v>
      </c>
      <c r="Q127" s="63" t="s">
        <v>63</v>
      </c>
      <c r="S127" s="9" t="s">
        <v>53</v>
      </c>
    </row>
    <row r="128" spans="1:19">
      <c r="A128" s="5">
        <v>1721</v>
      </c>
      <c r="B128" s="1" t="s">
        <v>83</v>
      </c>
      <c r="C128" s="1" t="s">
        <v>96</v>
      </c>
      <c r="D128" s="2">
        <v>100</v>
      </c>
      <c r="E128" s="1" t="s">
        <v>2</v>
      </c>
      <c r="F128" s="3">
        <v>6.5</v>
      </c>
      <c r="G128" s="4">
        <v>4</v>
      </c>
      <c r="Q128" s="63" t="s">
        <v>127</v>
      </c>
      <c r="S128">
        <v>5</v>
      </c>
    </row>
    <row r="129" spans="1:19">
      <c r="A129" s="5">
        <v>1173</v>
      </c>
      <c r="B129" s="1" t="s">
        <v>83</v>
      </c>
      <c r="C129" s="1" t="s">
        <v>97</v>
      </c>
      <c r="D129" s="2">
        <v>1000</v>
      </c>
      <c r="E129" s="1" t="s">
        <v>2</v>
      </c>
      <c r="F129" s="3">
        <v>12.9</v>
      </c>
      <c r="G129" s="4">
        <v>4</v>
      </c>
      <c r="Q129" s="9" t="s">
        <v>128</v>
      </c>
      <c r="S129">
        <v>10</v>
      </c>
    </row>
    <row r="130" spans="1:19">
      <c r="A130" s="5">
        <v>1522</v>
      </c>
      <c r="B130" s="1" t="s">
        <v>83</v>
      </c>
      <c r="C130" s="1" t="s">
        <v>98</v>
      </c>
      <c r="D130" s="2">
        <v>1000</v>
      </c>
      <c r="E130" s="1" t="s">
        <v>2</v>
      </c>
      <c r="F130" s="3">
        <v>19.5</v>
      </c>
      <c r="G130" s="4">
        <v>4</v>
      </c>
      <c r="Q130" s="63" t="s">
        <v>129</v>
      </c>
      <c r="S130" s="9" t="s">
        <v>54</v>
      </c>
    </row>
    <row r="131" spans="1:19">
      <c r="A131" s="5">
        <v>1174</v>
      </c>
      <c r="B131" s="1" t="s">
        <v>83</v>
      </c>
      <c r="C131" s="1" t="s">
        <v>99</v>
      </c>
      <c r="D131" s="2">
        <v>1000</v>
      </c>
      <c r="E131" s="1" t="s">
        <v>2</v>
      </c>
      <c r="F131" s="3">
        <v>15.9</v>
      </c>
      <c r="G131" s="4">
        <v>4</v>
      </c>
      <c r="Q131" s="63" t="s">
        <v>130</v>
      </c>
      <c r="S131">
        <v>10</v>
      </c>
    </row>
    <row r="132" spans="1:19">
      <c r="A132" s="5">
        <v>1726</v>
      </c>
      <c r="B132" s="1" t="s">
        <v>83</v>
      </c>
      <c r="C132" s="1" t="s">
        <v>100</v>
      </c>
      <c r="D132" s="2">
        <v>30</v>
      </c>
      <c r="E132" s="1" t="s">
        <v>2</v>
      </c>
      <c r="F132" s="3">
        <v>4.5</v>
      </c>
      <c r="G132" s="4">
        <v>4</v>
      </c>
      <c r="Q132" s="63" t="s">
        <v>131</v>
      </c>
      <c r="S132">
        <v>30</v>
      </c>
    </row>
    <row r="133" spans="1:19">
      <c r="A133" s="5">
        <v>550</v>
      </c>
      <c r="B133" s="1" t="s">
        <v>101</v>
      </c>
      <c r="C133" s="1" t="s">
        <v>102</v>
      </c>
      <c r="D133" s="2">
        <v>250</v>
      </c>
      <c r="E133" s="1" t="s">
        <v>2</v>
      </c>
      <c r="F133" s="3">
        <v>19.5</v>
      </c>
      <c r="G133" s="4">
        <v>5</v>
      </c>
      <c r="Q133" s="63" t="s">
        <v>132</v>
      </c>
      <c r="S133">
        <v>250</v>
      </c>
    </row>
    <row r="134" spans="1:19">
      <c r="A134" s="5">
        <v>460</v>
      </c>
      <c r="B134" s="1" t="s">
        <v>101</v>
      </c>
      <c r="C134" s="1" t="s">
        <v>103</v>
      </c>
      <c r="D134" s="2">
        <v>100</v>
      </c>
      <c r="E134" s="1" t="s">
        <v>2</v>
      </c>
      <c r="F134" s="3">
        <v>9.5</v>
      </c>
      <c r="G134" s="4">
        <v>5</v>
      </c>
      <c r="Q134" s="9" t="s">
        <v>133</v>
      </c>
      <c r="S134" s="9" t="s">
        <v>55</v>
      </c>
    </row>
    <row r="135" spans="1:19">
      <c r="A135" s="5">
        <v>553</v>
      </c>
      <c r="B135" s="1" t="s">
        <v>101</v>
      </c>
      <c r="C135" s="1" t="s">
        <v>103</v>
      </c>
      <c r="D135" s="2">
        <v>250</v>
      </c>
      <c r="E135" s="1" t="s">
        <v>2</v>
      </c>
      <c r="F135" s="3">
        <v>19</v>
      </c>
      <c r="G135" s="4">
        <v>5</v>
      </c>
      <c r="Q135" s="63" t="s">
        <v>134</v>
      </c>
      <c r="S135">
        <v>10</v>
      </c>
    </row>
    <row r="136" spans="1:19">
      <c r="A136" s="5">
        <v>555</v>
      </c>
      <c r="B136" s="1" t="s">
        <v>101</v>
      </c>
      <c r="C136" s="1" t="s">
        <v>104</v>
      </c>
      <c r="D136" s="2">
        <v>250</v>
      </c>
      <c r="E136" s="1" t="s">
        <v>2</v>
      </c>
      <c r="F136" s="3">
        <v>19.5</v>
      </c>
      <c r="G136" s="4">
        <v>5</v>
      </c>
      <c r="Q136" s="63" t="s">
        <v>135</v>
      </c>
      <c r="S136">
        <v>30</v>
      </c>
    </row>
    <row r="137" spans="1:19">
      <c r="A137" s="5">
        <v>120</v>
      </c>
      <c r="B137" s="1" t="s">
        <v>101</v>
      </c>
      <c r="C137" s="1" t="s">
        <v>105</v>
      </c>
      <c r="D137" s="2">
        <v>100</v>
      </c>
      <c r="E137" s="1" t="s">
        <v>2</v>
      </c>
      <c r="F137" s="3">
        <v>9.9</v>
      </c>
      <c r="G137" s="4">
        <v>5</v>
      </c>
      <c r="Q137" s="63" t="s">
        <v>136</v>
      </c>
      <c r="S137">
        <v>100</v>
      </c>
    </row>
    <row r="138" spans="1:19">
      <c r="A138" s="5">
        <v>557</v>
      </c>
      <c r="B138" s="1" t="s">
        <v>101</v>
      </c>
      <c r="C138" s="1" t="s">
        <v>105</v>
      </c>
      <c r="D138" s="2">
        <v>250</v>
      </c>
      <c r="E138" s="1" t="s">
        <v>2</v>
      </c>
      <c r="F138" s="3">
        <v>19.899999999999999</v>
      </c>
      <c r="G138" s="4">
        <v>5</v>
      </c>
      <c r="Q138" s="63" t="s">
        <v>137</v>
      </c>
      <c r="S138">
        <v>200</v>
      </c>
    </row>
    <row r="139" spans="1:19">
      <c r="A139" s="5">
        <v>559</v>
      </c>
      <c r="B139" s="1" t="s">
        <v>101</v>
      </c>
      <c r="C139" s="1" t="s">
        <v>106</v>
      </c>
      <c r="D139" s="2">
        <v>250</v>
      </c>
      <c r="E139" s="1" t="s">
        <v>2</v>
      </c>
      <c r="F139" s="3">
        <v>19</v>
      </c>
      <c r="G139" s="4">
        <v>5</v>
      </c>
      <c r="Q139" s="9" t="s">
        <v>138</v>
      </c>
      <c r="S139" s="9" t="s">
        <v>56</v>
      </c>
    </row>
    <row r="140" spans="1:19">
      <c r="A140" s="5">
        <v>899</v>
      </c>
      <c r="B140" s="1" t="s">
        <v>101</v>
      </c>
      <c r="C140" s="1" t="s">
        <v>107</v>
      </c>
      <c r="D140" s="2">
        <v>30</v>
      </c>
      <c r="E140" s="1" t="s">
        <v>2</v>
      </c>
      <c r="F140" s="3">
        <v>12.9</v>
      </c>
      <c r="G140" s="4">
        <v>5</v>
      </c>
      <c r="Q140" s="63" t="s">
        <v>139</v>
      </c>
      <c r="S140">
        <v>10</v>
      </c>
    </row>
    <row r="141" spans="1:19">
      <c r="A141" s="5">
        <v>121</v>
      </c>
      <c r="B141" s="1" t="s">
        <v>101</v>
      </c>
      <c r="C141" s="1" t="s">
        <v>108</v>
      </c>
      <c r="D141" s="2">
        <v>100</v>
      </c>
      <c r="E141" s="1" t="s">
        <v>2</v>
      </c>
      <c r="F141" s="3">
        <v>9.9</v>
      </c>
      <c r="G141" s="4">
        <v>5</v>
      </c>
      <c r="Q141" s="63" t="s">
        <v>140</v>
      </c>
      <c r="S141" s="9" t="s">
        <v>57</v>
      </c>
    </row>
    <row r="142" spans="1:19">
      <c r="A142" s="5">
        <v>122</v>
      </c>
      <c r="B142" s="1" t="s">
        <v>101</v>
      </c>
      <c r="C142" s="1" t="s">
        <v>109</v>
      </c>
      <c r="D142" s="2">
        <v>100</v>
      </c>
      <c r="E142" s="1" t="s">
        <v>2</v>
      </c>
      <c r="F142" s="3">
        <v>7.9</v>
      </c>
      <c r="G142" s="4">
        <v>5</v>
      </c>
      <c r="Q142" s="9" t="s">
        <v>141</v>
      </c>
      <c r="S142">
        <v>10</v>
      </c>
    </row>
    <row r="143" spans="1:19">
      <c r="A143" s="5">
        <v>1692</v>
      </c>
      <c r="B143" s="1" t="s">
        <v>110</v>
      </c>
      <c r="C143" s="1" t="s">
        <v>113</v>
      </c>
      <c r="D143" s="2">
        <v>10</v>
      </c>
      <c r="E143" s="1" t="s">
        <v>2</v>
      </c>
      <c r="F143" s="3">
        <v>0.75</v>
      </c>
      <c r="G143" s="4">
        <v>6</v>
      </c>
      <c r="Q143" s="63" t="s">
        <v>142</v>
      </c>
      <c r="S143">
        <v>30</v>
      </c>
    </row>
    <row r="144" spans="1:19">
      <c r="A144" s="5">
        <v>1130</v>
      </c>
      <c r="B144" s="1" t="s">
        <v>110</v>
      </c>
      <c r="C144" s="1" t="s">
        <v>115</v>
      </c>
      <c r="D144" s="2">
        <v>10</v>
      </c>
      <c r="E144" s="1" t="s">
        <v>2</v>
      </c>
      <c r="F144" s="3">
        <v>1.25</v>
      </c>
      <c r="G144" s="4">
        <v>6</v>
      </c>
      <c r="Q144" s="63" t="s">
        <v>143</v>
      </c>
      <c r="S144" s="9" t="s">
        <v>58</v>
      </c>
    </row>
    <row r="145" spans="1:19">
      <c r="A145" s="5">
        <v>1717</v>
      </c>
      <c r="B145" s="1" t="s">
        <v>110</v>
      </c>
      <c r="C145" s="1" t="s">
        <v>116</v>
      </c>
      <c r="D145" s="2">
        <v>10</v>
      </c>
      <c r="E145" s="1" t="s">
        <v>2</v>
      </c>
      <c r="F145" s="3">
        <v>1.25</v>
      </c>
      <c r="G145" s="4">
        <v>6</v>
      </c>
      <c r="Q145" s="63" t="s">
        <v>144</v>
      </c>
      <c r="S145">
        <v>10</v>
      </c>
    </row>
    <row r="146" spans="1:19">
      <c r="A146" s="5">
        <v>1715</v>
      </c>
      <c r="B146" s="1" t="s">
        <v>110</v>
      </c>
      <c r="C146" s="1" t="s">
        <v>117</v>
      </c>
      <c r="D146" s="2">
        <v>10</v>
      </c>
      <c r="E146" s="1" t="s">
        <v>2</v>
      </c>
      <c r="F146" s="3">
        <v>1.25</v>
      </c>
      <c r="G146" s="4">
        <v>6</v>
      </c>
      <c r="Q146" s="63" t="s">
        <v>145</v>
      </c>
      <c r="S146" s="9" t="s">
        <v>59</v>
      </c>
    </row>
    <row r="147" spans="1:19">
      <c r="A147" s="5">
        <v>1720</v>
      </c>
      <c r="B147" s="1" t="s">
        <v>110</v>
      </c>
      <c r="C147" s="1" t="s">
        <v>118</v>
      </c>
      <c r="D147" s="2">
        <v>10</v>
      </c>
      <c r="E147" s="1" t="s">
        <v>2</v>
      </c>
      <c r="F147" s="3">
        <v>1.9</v>
      </c>
      <c r="G147" s="4">
        <v>6</v>
      </c>
      <c r="Q147" s="63" t="s">
        <v>146</v>
      </c>
      <c r="S147">
        <v>10</v>
      </c>
    </row>
    <row r="148" spans="1:19">
      <c r="A148" s="5">
        <v>1131</v>
      </c>
      <c r="B148" s="1" t="s">
        <v>110</v>
      </c>
      <c r="C148" s="1" t="s">
        <v>119</v>
      </c>
      <c r="D148" s="2">
        <v>10</v>
      </c>
      <c r="E148" s="1" t="s">
        <v>2</v>
      </c>
      <c r="F148" s="3">
        <v>1.5</v>
      </c>
      <c r="G148" s="4">
        <v>6</v>
      </c>
      <c r="Q148" s="9" t="s">
        <v>147</v>
      </c>
      <c r="S148" s="9" t="s">
        <v>60</v>
      </c>
    </row>
    <row r="149" spans="1:19">
      <c r="A149" s="5">
        <v>740</v>
      </c>
      <c r="B149" s="1" t="s">
        <v>120</v>
      </c>
      <c r="C149" s="1" t="s">
        <v>121</v>
      </c>
      <c r="D149" s="2">
        <v>100</v>
      </c>
      <c r="E149" s="1" t="s">
        <v>2</v>
      </c>
      <c r="F149" s="3">
        <v>3.5</v>
      </c>
      <c r="G149" s="4">
        <v>7</v>
      </c>
      <c r="Q149" s="63" t="s">
        <v>148</v>
      </c>
      <c r="S149">
        <v>5</v>
      </c>
    </row>
    <row r="150" spans="1:19">
      <c r="A150" s="5">
        <v>741</v>
      </c>
      <c r="B150" s="1" t="s">
        <v>120</v>
      </c>
      <c r="C150" s="1" t="s">
        <v>121</v>
      </c>
      <c r="D150" s="2">
        <v>500</v>
      </c>
      <c r="E150" s="1" t="s">
        <v>2</v>
      </c>
      <c r="F150" s="3">
        <v>11</v>
      </c>
      <c r="G150" s="4">
        <v>7</v>
      </c>
      <c r="Q150" s="63" t="s">
        <v>149</v>
      </c>
      <c r="S150" s="9" t="s">
        <v>61</v>
      </c>
    </row>
    <row r="151" spans="1:19">
      <c r="A151" s="5">
        <v>742</v>
      </c>
      <c r="B151" s="1" t="s">
        <v>120</v>
      </c>
      <c r="C151" s="1" t="s">
        <v>122</v>
      </c>
      <c r="D151" s="2">
        <v>100</v>
      </c>
      <c r="E151" s="1" t="s">
        <v>2</v>
      </c>
      <c r="F151" s="3">
        <v>4.9000000000000004</v>
      </c>
      <c r="G151" s="4">
        <v>7</v>
      </c>
      <c r="Q151" s="63" t="s">
        <v>150</v>
      </c>
      <c r="S151">
        <v>5</v>
      </c>
    </row>
    <row r="152" spans="1:19">
      <c r="A152" s="5">
        <v>1393</v>
      </c>
      <c r="B152" s="1" t="s">
        <v>120</v>
      </c>
      <c r="C152" s="1" t="s">
        <v>111</v>
      </c>
      <c r="D152" s="2">
        <v>100</v>
      </c>
      <c r="E152" s="1" t="s">
        <v>2</v>
      </c>
      <c r="F152" s="3">
        <v>9.5</v>
      </c>
      <c r="G152" s="4">
        <v>7</v>
      </c>
      <c r="Q152" s="9" t="s">
        <v>151</v>
      </c>
      <c r="S152" s="9" t="s">
        <v>62</v>
      </c>
    </row>
    <row r="153" spans="1:19">
      <c r="A153" s="5">
        <v>1395</v>
      </c>
      <c r="B153" s="1" t="s">
        <v>120</v>
      </c>
      <c r="C153" s="1" t="s">
        <v>112</v>
      </c>
      <c r="D153" s="2">
        <v>100</v>
      </c>
      <c r="E153" s="1" t="s">
        <v>2</v>
      </c>
      <c r="F153" s="3">
        <v>7.9</v>
      </c>
      <c r="G153" s="4">
        <v>7</v>
      </c>
      <c r="Q153" s="63" t="s">
        <v>152</v>
      </c>
      <c r="S153">
        <v>5</v>
      </c>
    </row>
    <row r="154" spans="1:19">
      <c r="A154" s="5">
        <v>778</v>
      </c>
      <c r="B154" s="1" t="s">
        <v>123</v>
      </c>
      <c r="C154" s="1" t="s">
        <v>124</v>
      </c>
      <c r="D154" s="2">
        <v>200</v>
      </c>
      <c r="E154" s="1" t="s">
        <v>2</v>
      </c>
      <c r="F154" s="3">
        <v>5.5</v>
      </c>
      <c r="G154" s="4">
        <v>8</v>
      </c>
      <c r="Q154" s="63" t="s">
        <v>153</v>
      </c>
      <c r="S154" s="9" t="s">
        <v>63</v>
      </c>
    </row>
    <row r="155" spans="1:19">
      <c r="A155" s="5">
        <v>2001</v>
      </c>
      <c r="B155" s="1" t="s">
        <v>123</v>
      </c>
      <c r="C155" s="1" t="s">
        <v>125</v>
      </c>
      <c r="D155" s="2">
        <v>100</v>
      </c>
      <c r="E155" s="1" t="s">
        <v>2</v>
      </c>
      <c r="F155" s="3">
        <v>2.9</v>
      </c>
      <c r="G155" s="4">
        <v>8</v>
      </c>
      <c r="Q155" s="63" t="s">
        <v>154</v>
      </c>
      <c r="S155">
        <v>5</v>
      </c>
    </row>
    <row r="156" spans="1:19">
      <c r="A156" s="5">
        <v>2002</v>
      </c>
      <c r="B156" s="1" t="s">
        <v>123</v>
      </c>
      <c r="C156" s="1" t="s">
        <v>126</v>
      </c>
      <c r="D156" s="2">
        <v>100</v>
      </c>
      <c r="E156" s="1" t="s">
        <v>2</v>
      </c>
      <c r="F156" s="3">
        <v>2.9</v>
      </c>
      <c r="G156" s="4">
        <v>8</v>
      </c>
      <c r="Q156" s="63" t="s">
        <v>155</v>
      </c>
      <c r="S156">
        <v>100</v>
      </c>
    </row>
    <row r="157" spans="1:19">
      <c r="A157" s="5">
        <v>1120</v>
      </c>
      <c r="B157" s="1" t="s">
        <v>123</v>
      </c>
      <c r="C157" s="1" t="s">
        <v>55</v>
      </c>
      <c r="D157" s="2">
        <v>200</v>
      </c>
      <c r="E157" s="1" t="s">
        <v>2</v>
      </c>
      <c r="F157" s="3">
        <v>7.9</v>
      </c>
      <c r="G157" s="4">
        <v>8</v>
      </c>
      <c r="Q157" s="9" t="s">
        <v>156</v>
      </c>
      <c r="S157">
        <v>200</v>
      </c>
    </row>
    <row r="158" spans="1:19">
      <c r="A158" s="5">
        <v>2003</v>
      </c>
      <c r="B158" s="1" t="s">
        <v>123</v>
      </c>
      <c r="C158" s="1" t="s">
        <v>63</v>
      </c>
      <c r="D158" s="2">
        <v>100</v>
      </c>
      <c r="E158" s="1" t="s">
        <v>2</v>
      </c>
      <c r="F158" s="3">
        <v>3.5</v>
      </c>
      <c r="G158" s="4">
        <v>8</v>
      </c>
      <c r="Q158" s="63" t="s">
        <v>157</v>
      </c>
      <c r="S158" s="9" t="s">
        <v>64</v>
      </c>
    </row>
    <row r="159" spans="1:19">
      <c r="A159" s="5">
        <v>779</v>
      </c>
      <c r="B159" s="1" t="s">
        <v>123</v>
      </c>
      <c r="C159" s="1" t="s">
        <v>63</v>
      </c>
      <c r="D159" s="2">
        <v>200</v>
      </c>
      <c r="E159" s="1" t="s">
        <v>2</v>
      </c>
      <c r="F159" s="3">
        <v>5.5</v>
      </c>
      <c r="G159" s="4">
        <v>8</v>
      </c>
      <c r="Q159" s="63" t="s">
        <v>158</v>
      </c>
      <c r="S159">
        <v>10</v>
      </c>
    </row>
    <row r="160" spans="1:19">
      <c r="A160" s="5">
        <v>1121</v>
      </c>
      <c r="B160" s="1" t="s">
        <v>123</v>
      </c>
      <c r="C160" s="1" t="s">
        <v>127</v>
      </c>
      <c r="D160" s="2">
        <v>200</v>
      </c>
      <c r="E160" s="1" t="s">
        <v>2</v>
      </c>
      <c r="F160" s="3">
        <v>6.9</v>
      </c>
      <c r="G160" s="4">
        <v>8</v>
      </c>
      <c r="Q160" s="63" t="s">
        <v>159</v>
      </c>
      <c r="S160" s="9" t="s">
        <v>65</v>
      </c>
    </row>
    <row r="161" spans="1:19">
      <c r="A161" s="5">
        <v>480</v>
      </c>
      <c r="B161" s="1" t="s">
        <v>128</v>
      </c>
      <c r="C161" s="1" t="s">
        <v>129</v>
      </c>
      <c r="D161" s="2">
        <v>500</v>
      </c>
      <c r="E161" s="1" t="s">
        <v>71</v>
      </c>
      <c r="F161" s="3">
        <v>3.5</v>
      </c>
      <c r="G161" s="4">
        <v>9</v>
      </c>
      <c r="Q161" s="63" t="s">
        <v>160</v>
      </c>
      <c r="S161">
        <v>10</v>
      </c>
    </row>
    <row r="162" spans="1:19">
      <c r="A162" s="5">
        <v>489</v>
      </c>
      <c r="B162" s="1" t="s">
        <v>128</v>
      </c>
      <c r="C162" s="1" t="s">
        <v>130</v>
      </c>
      <c r="D162" s="2">
        <v>50</v>
      </c>
      <c r="E162" s="1" t="s">
        <v>71</v>
      </c>
      <c r="F162" s="3">
        <v>1.5</v>
      </c>
      <c r="G162" s="4">
        <v>9</v>
      </c>
      <c r="Q162" s="9" t="s">
        <v>161</v>
      </c>
      <c r="S162" s="9" t="s">
        <v>66</v>
      </c>
    </row>
    <row r="163" spans="1:19">
      <c r="A163" s="5">
        <v>481</v>
      </c>
      <c r="B163" s="1" t="s">
        <v>128</v>
      </c>
      <c r="C163" s="1" t="s">
        <v>130</v>
      </c>
      <c r="D163" s="2">
        <v>500</v>
      </c>
      <c r="E163" s="1" t="s">
        <v>71</v>
      </c>
      <c r="F163" s="3">
        <v>5.9</v>
      </c>
      <c r="G163" s="4">
        <v>9</v>
      </c>
      <c r="Q163" s="63" t="s">
        <v>162</v>
      </c>
      <c r="S163">
        <v>5</v>
      </c>
    </row>
    <row r="164" spans="1:19">
      <c r="A164" s="5">
        <v>482</v>
      </c>
      <c r="B164" s="1" t="s">
        <v>128</v>
      </c>
      <c r="C164" s="1" t="s">
        <v>131</v>
      </c>
      <c r="D164" s="2">
        <v>500</v>
      </c>
      <c r="E164" s="1" t="s">
        <v>71</v>
      </c>
      <c r="F164" s="3">
        <v>3.5</v>
      </c>
      <c r="G164" s="4">
        <v>9</v>
      </c>
      <c r="Q164" s="63" t="s">
        <v>163</v>
      </c>
      <c r="S164">
        <v>10</v>
      </c>
    </row>
    <row r="165" spans="1:19">
      <c r="A165" s="5">
        <v>1269</v>
      </c>
      <c r="B165" s="1" t="s">
        <v>128</v>
      </c>
      <c r="C165" s="1" t="s">
        <v>132</v>
      </c>
      <c r="D165" s="2">
        <v>20</v>
      </c>
      <c r="E165" s="1" t="s">
        <v>71</v>
      </c>
      <c r="F165" s="3">
        <v>1.5</v>
      </c>
      <c r="G165" s="4">
        <v>9</v>
      </c>
      <c r="Q165" s="63" t="s">
        <v>164</v>
      </c>
      <c r="S165">
        <v>30</v>
      </c>
    </row>
    <row r="166" spans="1:19">
      <c r="A166" s="5">
        <v>840</v>
      </c>
      <c r="B166" s="1" t="s">
        <v>133</v>
      </c>
      <c r="C166" s="1" t="s">
        <v>134</v>
      </c>
      <c r="D166" s="2">
        <v>30</v>
      </c>
      <c r="E166" s="1" t="s">
        <v>71</v>
      </c>
      <c r="F166" s="3">
        <v>2.9</v>
      </c>
      <c r="G166" s="4">
        <v>10</v>
      </c>
      <c r="Q166" s="63" t="s">
        <v>165</v>
      </c>
      <c r="S166" s="9" t="s">
        <v>67</v>
      </c>
    </row>
    <row r="167" spans="1:19">
      <c r="A167" s="5">
        <v>1672</v>
      </c>
      <c r="B167" s="1" t="s">
        <v>133</v>
      </c>
      <c r="C167" s="1" t="s">
        <v>135</v>
      </c>
      <c r="D167" s="2">
        <v>20</v>
      </c>
      <c r="E167" s="1" t="s">
        <v>71</v>
      </c>
      <c r="F167" s="3">
        <v>3.5</v>
      </c>
      <c r="G167" s="4">
        <v>10</v>
      </c>
      <c r="Q167" s="63" t="s">
        <v>166</v>
      </c>
      <c r="S167">
        <v>10</v>
      </c>
    </row>
    <row r="168" spans="1:19">
      <c r="A168" s="5">
        <v>388</v>
      </c>
      <c r="B168" s="1" t="s">
        <v>133</v>
      </c>
      <c r="C168" s="1" t="s">
        <v>136</v>
      </c>
      <c r="D168" s="2">
        <v>30</v>
      </c>
      <c r="E168" s="1" t="s">
        <v>71</v>
      </c>
      <c r="F168" s="3">
        <v>1.5</v>
      </c>
      <c r="G168" s="4">
        <v>10</v>
      </c>
      <c r="Q168" s="63" t="s">
        <v>167</v>
      </c>
      <c r="S168">
        <v>30</v>
      </c>
    </row>
    <row r="169" spans="1:19">
      <c r="A169" s="5">
        <v>383</v>
      </c>
      <c r="B169" s="1" t="s">
        <v>133</v>
      </c>
      <c r="C169" s="1" t="s">
        <v>137</v>
      </c>
      <c r="D169" s="2">
        <v>30</v>
      </c>
      <c r="E169" s="1" t="s">
        <v>71</v>
      </c>
      <c r="F169" s="3">
        <v>2.9</v>
      </c>
      <c r="G169" s="4">
        <v>10</v>
      </c>
      <c r="Q169" s="63" t="s">
        <v>168</v>
      </c>
      <c r="S169" s="9" t="s">
        <v>68</v>
      </c>
    </row>
    <row r="170" spans="1:19">
      <c r="A170" s="5">
        <v>1533</v>
      </c>
      <c r="B170" s="1" t="s">
        <v>133</v>
      </c>
      <c r="C170" s="1" t="s">
        <v>137</v>
      </c>
      <c r="D170" s="2">
        <v>100</v>
      </c>
      <c r="E170" s="1" t="s">
        <v>71</v>
      </c>
      <c r="F170" s="3">
        <v>6.9</v>
      </c>
      <c r="G170" s="4">
        <v>10</v>
      </c>
      <c r="Q170" s="63" t="s">
        <v>169</v>
      </c>
      <c r="S170">
        <v>10</v>
      </c>
    </row>
    <row r="171" spans="1:19">
      <c r="A171" s="5">
        <v>1022</v>
      </c>
      <c r="B171" s="1" t="s">
        <v>138</v>
      </c>
      <c r="C171" s="1" t="s">
        <v>139</v>
      </c>
      <c r="D171" s="2">
        <v>250</v>
      </c>
      <c r="E171" s="1" t="s">
        <v>71</v>
      </c>
      <c r="F171" s="3">
        <v>1.9</v>
      </c>
      <c r="G171" s="4">
        <v>11</v>
      </c>
      <c r="Q171" s="63" t="s">
        <v>170</v>
      </c>
      <c r="S171" s="9" t="s">
        <v>70</v>
      </c>
    </row>
    <row r="172" spans="1:19">
      <c r="A172" s="5">
        <v>1650</v>
      </c>
      <c r="B172" s="1" t="s">
        <v>138</v>
      </c>
      <c r="C172" s="1" t="s">
        <v>140</v>
      </c>
      <c r="D172" s="2">
        <v>1000</v>
      </c>
      <c r="E172" s="1" t="s">
        <v>71</v>
      </c>
      <c r="F172" s="3">
        <v>4.9000000000000004</v>
      </c>
      <c r="G172" s="4">
        <v>11</v>
      </c>
      <c r="Q172" s="63" t="s">
        <v>171</v>
      </c>
      <c r="S172">
        <v>1</v>
      </c>
    </row>
    <row r="173" spans="1:19">
      <c r="A173" s="5">
        <v>1324</v>
      </c>
      <c r="B173" s="1" t="s">
        <v>141</v>
      </c>
      <c r="C173" s="1" t="s">
        <v>142</v>
      </c>
      <c r="D173" s="2">
        <v>250</v>
      </c>
      <c r="E173" s="1" t="s">
        <v>71</v>
      </c>
      <c r="F173" s="3">
        <v>2.9</v>
      </c>
      <c r="G173" s="4">
        <v>12</v>
      </c>
      <c r="Q173" s="63" t="s">
        <v>172</v>
      </c>
      <c r="S173" s="9" t="s">
        <v>72</v>
      </c>
    </row>
    <row r="174" spans="1:19">
      <c r="A174" s="5">
        <v>1281</v>
      </c>
      <c r="B174" s="1" t="s">
        <v>141</v>
      </c>
      <c r="C174" s="1" t="s">
        <v>143</v>
      </c>
      <c r="D174" s="2">
        <v>15</v>
      </c>
      <c r="E174" s="1" t="s">
        <v>71</v>
      </c>
      <c r="F174" s="3">
        <v>3.9</v>
      </c>
      <c r="G174" s="4">
        <v>12</v>
      </c>
      <c r="Q174" s="63" t="s">
        <v>173</v>
      </c>
      <c r="S174">
        <v>10</v>
      </c>
    </row>
    <row r="175" spans="1:19">
      <c r="A175" s="5">
        <v>837</v>
      </c>
      <c r="B175" s="1" t="s">
        <v>141</v>
      </c>
      <c r="C175" s="1" t="s">
        <v>144</v>
      </c>
      <c r="D175" s="2">
        <v>50</v>
      </c>
      <c r="E175" s="1" t="s">
        <v>71</v>
      </c>
      <c r="F175" s="3">
        <v>5.2</v>
      </c>
      <c r="G175" s="4">
        <v>12</v>
      </c>
      <c r="Q175" s="9" t="s">
        <v>174</v>
      </c>
      <c r="S175" s="9" t="s">
        <v>73</v>
      </c>
    </row>
    <row r="176" spans="1:19">
      <c r="A176" s="5">
        <v>279</v>
      </c>
      <c r="B176" s="1" t="s">
        <v>141</v>
      </c>
      <c r="C176" s="1" t="s">
        <v>145</v>
      </c>
      <c r="D176" s="2">
        <v>50</v>
      </c>
      <c r="E176" s="1" t="s">
        <v>71</v>
      </c>
      <c r="F176" s="3">
        <v>2.5</v>
      </c>
      <c r="G176" s="4">
        <v>12</v>
      </c>
      <c r="Q176" s="63" t="s">
        <v>175</v>
      </c>
      <c r="S176">
        <v>10</v>
      </c>
    </row>
    <row r="177" spans="1:19">
      <c r="A177" s="5">
        <v>902</v>
      </c>
      <c r="B177" s="1" t="s">
        <v>141</v>
      </c>
      <c r="C177" s="1" t="s">
        <v>146</v>
      </c>
      <c r="D177" s="2">
        <v>50</v>
      </c>
      <c r="E177" s="1" t="s">
        <v>71</v>
      </c>
      <c r="F177" s="3">
        <v>3.5</v>
      </c>
      <c r="G177" s="4">
        <v>12</v>
      </c>
      <c r="Q177" s="63" t="s">
        <v>176</v>
      </c>
      <c r="S177" s="9" t="s">
        <v>75</v>
      </c>
    </row>
    <row r="178" spans="1:19">
      <c r="A178" s="5">
        <v>908</v>
      </c>
      <c r="B178" s="1" t="s">
        <v>147</v>
      </c>
      <c r="C178" s="1" t="s">
        <v>148</v>
      </c>
      <c r="D178" s="2">
        <v>250</v>
      </c>
      <c r="E178" s="1" t="s">
        <v>71</v>
      </c>
      <c r="F178" s="3">
        <v>3.9</v>
      </c>
      <c r="G178" s="4">
        <v>13</v>
      </c>
      <c r="Q178" s="63" t="s">
        <v>177</v>
      </c>
      <c r="S178">
        <v>10</v>
      </c>
    </row>
    <row r="179" spans="1:19">
      <c r="A179" s="5">
        <v>905</v>
      </c>
      <c r="B179" s="1" t="s">
        <v>147</v>
      </c>
      <c r="C179" s="1" t="s">
        <v>149</v>
      </c>
      <c r="D179" s="2">
        <v>250</v>
      </c>
      <c r="E179" s="1" t="s">
        <v>71</v>
      </c>
      <c r="F179" s="3">
        <v>2.9</v>
      </c>
      <c r="G179" s="4">
        <v>13</v>
      </c>
      <c r="Q179" s="63" t="s">
        <v>178</v>
      </c>
      <c r="S179">
        <v>30</v>
      </c>
    </row>
    <row r="180" spans="1:19">
      <c r="A180" s="5">
        <v>906</v>
      </c>
      <c r="B180" s="1" t="s">
        <v>147</v>
      </c>
      <c r="C180" s="1" t="s">
        <v>150</v>
      </c>
      <c r="D180" s="2">
        <v>250</v>
      </c>
      <c r="E180" s="1" t="s">
        <v>71</v>
      </c>
      <c r="F180" s="3">
        <v>2.9</v>
      </c>
      <c r="G180" s="4">
        <v>13</v>
      </c>
      <c r="Q180" s="63" t="s">
        <v>179</v>
      </c>
      <c r="S180" s="9" t="s">
        <v>76</v>
      </c>
    </row>
    <row r="181" spans="1:19">
      <c r="A181" s="5">
        <v>904</v>
      </c>
      <c r="B181" s="1" t="s">
        <v>151</v>
      </c>
      <c r="C181" s="1" t="s">
        <v>152</v>
      </c>
      <c r="D181" s="2">
        <v>50</v>
      </c>
      <c r="E181" s="1" t="s">
        <v>71</v>
      </c>
      <c r="F181" s="3">
        <v>3.9</v>
      </c>
      <c r="G181" s="4">
        <v>14</v>
      </c>
      <c r="Q181" s="9" t="s">
        <v>180</v>
      </c>
      <c r="S181">
        <v>5</v>
      </c>
    </row>
    <row r="182" spans="1:19">
      <c r="A182" s="5">
        <v>1079</v>
      </c>
      <c r="B182" s="1" t="s">
        <v>151</v>
      </c>
      <c r="C182" s="1" t="s">
        <v>153</v>
      </c>
      <c r="D182" s="2">
        <v>30</v>
      </c>
      <c r="E182" s="1" t="s">
        <v>71</v>
      </c>
      <c r="F182" s="3">
        <v>8.9</v>
      </c>
      <c r="G182" s="4">
        <v>14</v>
      </c>
      <c r="Q182" s="63" t="s">
        <v>181</v>
      </c>
      <c r="S182" s="9" t="s">
        <v>77</v>
      </c>
    </row>
    <row r="183" spans="1:19">
      <c r="A183" s="5">
        <v>900</v>
      </c>
      <c r="B183" s="1" t="s">
        <v>151</v>
      </c>
      <c r="C183" s="1" t="s">
        <v>154</v>
      </c>
      <c r="D183" s="2">
        <v>6</v>
      </c>
      <c r="E183" s="1" t="s">
        <v>71</v>
      </c>
      <c r="F183" s="3">
        <v>2.9</v>
      </c>
      <c r="G183" s="4">
        <v>14</v>
      </c>
      <c r="Q183" s="63" t="s">
        <v>182</v>
      </c>
      <c r="S183">
        <v>0.5</v>
      </c>
    </row>
    <row r="184" spans="1:19">
      <c r="A184" s="5">
        <v>1085</v>
      </c>
      <c r="B184" s="1" t="s">
        <v>151</v>
      </c>
      <c r="C184" s="1" t="s">
        <v>155</v>
      </c>
      <c r="D184" s="2">
        <v>10</v>
      </c>
      <c r="E184" s="1" t="s">
        <v>71</v>
      </c>
      <c r="F184" s="3">
        <v>2.2000000000000002</v>
      </c>
      <c r="G184" s="4">
        <v>14</v>
      </c>
      <c r="Q184" s="63" t="s">
        <v>183</v>
      </c>
      <c r="S184" s="9" t="s">
        <v>78</v>
      </c>
    </row>
    <row r="185" spans="1:19">
      <c r="A185" s="5">
        <v>1510</v>
      </c>
      <c r="B185" s="1" t="s">
        <v>156</v>
      </c>
      <c r="C185" s="1" t="s">
        <v>157</v>
      </c>
      <c r="D185" s="2">
        <v>30</v>
      </c>
      <c r="E185" s="1" t="s">
        <v>2</v>
      </c>
      <c r="F185" s="3">
        <v>2.9</v>
      </c>
      <c r="G185" s="4">
        <v>15</v>
      </c>
      <c r="Q185" s="9" t="s">
        <v>184</v>
      </c>
      <c r="S185">
        <v>1</v>
      </c>
    </row>
    <row r="186" spans="1:19">
      <c r="A186" s="5">
        <v>1511</v>
      </c>
      <c r="B186" s="1" t="s">
        <v>156</v>
      </c>
      <c r="C186" s="1" t="s">
        <v>157</v>
      </c>
      <c r="D186" s="2">
        <v>100</v>
      </c>
      <c r="E186" s="1" t="s">
        <v>2</v>
      </c>
      <c r="F186" s="3">
        <v>5.5</v>
      </c>
      <c r="G186" s="4">
        <v>15</v>
      </c>
      <c r="Q186" s="63" t="s">
        <v>185</v>
      </c>
      <c r="S186">
        <v>5</v>
      </c>
    </row>
    <row r="187" spans="1:19">
      <c r="A187" s="5">
        <v>1277</v>
      </c>
      <c r="B187" s="1" t="s">
        <v>156</v>
      </c>
      <c r="C187" s="1" t="s">
        <v>158</v>
      </c>
      <c r="D187" s="2">
        <v>5</v>
      </c>
      <c r="E187" s="1" t="s">
        <v>2</v>
      </c>
      <c r="F187" s="3">
        <v>3.5</v>
      </c>
      <c r="G187" s="4">
        <v>15</v>
      </c>
      <c r="Q187" s="63" t="s">
        <v>186</v>
      </c>
      <c r="S187" s="9" t="s">
        <v>79</v>
      </c>
    </row>
    <row r="188" spans="1:19">
      <c r="A188" s="5">
        <v>1678</v>
      </c>
      <c r="B188" s="1" t="s">
        <v>156</v>
      </c>
      <c r="C188" s="1" t="s">
        <v>159</v>
      </c>
      <c r="D188" s="2">
        <v>30</v>
      </c>
      <c r="E188" s="1" t="s">
        <v>2</v>
      </c>
      <c r="F188" s="3">
        <v>3.5</v>
      </c>
      <c r="G188" s="4">
        <v>15</v>
      </c>
      <c r="Q188" s="63" t="s">
        <v>187</v>
      </c>
      <c r="S188">
        <v>0.5</v>
      </c>
    </row>
    <row r="189" spans="1:19">
      <c r="A189" s="5">
        <v>1677</v>
      </c>
      <c r="B189" s="1" t="s">
        <v>156</v>
      </c>
      <c r="C189" s="1" t="s">
        <v>160</v>
      </c>
      <c r="D189" s="2">
        <v>30</v>
      </c>
      <c r="E189" s="1" t="s">
        <v>2</v>
      </c>
      <c r="F189" s="3">
        <v>3.9</v>
      </c>
      <c r="G189" s="4">
        <v>15</v>
      </c>
      <c r="Q189" s="9" t="s">
        <v>188</v>
      </c>
      <c r="S189" s="9" t="s">
        <v>80</v>
      </c>
    </row>
    <row r="190" spans="1:19">
      <c r="A190" s="5">
        <v>1657</v>
      </c>
      <c r="B190" s="1" t="s">
        <v>161</v>
      </c>
      <c r="C190" s="1" t="s">
        <v>162</v>
      </c>
      <c r="D190" s="2">
        <v>10</v>
      </c>
      <c r="E190" s="1" t="s">
        <v>2</v>
      </c>
      <c r="F190" s="3">
        <v>3.8</v>
      </c>
      <c r="G190" s="4">
        <v>16</v>
      </c>
      <c r="Q190" s="63" t="s">
        <v>189</v>
      </c>
      <c r="S190">
        <v>5</v>
      </c>
    </row>
    <row r="191" spans="1:19">
      <c r="A191" s="5">
        <v>950</v>
      </c>
      <c r="B191" s="1" t="s">
        <v>161</v>
      </c>
      <c r="C191" s="1" t="s">
        <v>163</v>
      </c>
      <c r="D191" s="2">
        <v>50</v>
      </c>
      <c r="E191" s="1" t="s">
        <v>71</v>
      </c>
      <c r="F191" s="3">
        <v>2.9</v>
      </c>
      <c r="G191" s="4">
        <v>16</v>
      </c>
      <c r="Q191" s="63" t="s">
        <v>190</v>
      </c>
      <c r="S191" s="9" t="s">
        <v>81</v>
      </c>
    </row>
    <row r="192" spans="1:19">
      <c r="A192" s="5">
        <v>392</v>
      </c>
      <c r="B192" s="1" t="s">
        <v>161</v>
      </c>
      <c r="C192" s="1" t="s">
        <v>164</v>
      </c>
      <c r="D192" s="2">
        <v>5</v>
      </c>
      <c r="E192" s="1" t="s">
        <v>71</v>
      </c>
      <c r="F192" s="3">
        <v>3.5</v>
      </c>
      <c r="G192" s="4">
        <v>16</v>
      </c>
      <c r="Q192" s="63" t="s">
        <v>191</v>
      </c>
      <c r="S192">
        <v>0.5</v>
      </c>
    </row>
    <row r="193" spans="1:19">
      <c r="A193" s="5">
        <v>1656</v>
      </c>
      <c r="B193" s="1" t="s">
        <v>161</v>
      </c>
      <c r="C193" s="1" t="s">
        <v>165</v>
      </c>
      <c r="D193" s="2">
        <v>10</v>
      </c>
      <c r="E193" s="1" t="s">
        <v>2</v>
      </c>
      <c r="F193" s="3">
        <v>5.5</v>
      </c>
      <c r="G193" s="4">
        <v>16</v>
      </c>
      <c r="Q193" s="63" t="s">
        <v>192</v>
      </c>
      <c r="S193" s="9" t="s">
        <v>82</v>
      </c>
    </row>
    <row r="194" spans="1:19">
      <c r="A194" s="5">
        <v>955</v>
      </c>
      <c r="B194" s="1" t="s">
        <v>161</v>
      </c>
      <c r="C194" s="1" t="s">
        <v>166</v>
      </c>
      <c r="D194" s="2">
        <v>5</v>
      </c>
      <c r="E194" s="1" t="s">
        <v>2</v>
      </c>
      <c r="F194" s="3">
        <v>3.2</v>
      </c>
      <c r="G194" s="4">
        <v>16</v>
      </c>
      <c r="Q194" s="9" t="s">
        <v>193</v>
      </c>
      <c r="S194">
        <v>0.5</v>
      </c>
    </row>
    <row r="195" spans="1:19">
      <c r="A195" s="5">
        <v>2107</v>
      </c>
      <c r="B195" s="1" t="s">
        <v>161</v>
      </c>
      <c r="C195" s="1" t="s">
        <v>167</v>
      </c>
      <c r="D195" s="2">
        <v>10</v>
      </c>
      <c r="E195" s="1" t="s">
        <v>71</v>
      </c>
      <c r="F195" s="3">
        <v>2.9</v>
      </c>
      <c r="G195" s="4">
        <v>16</v>
      </c>
      <c r="Q195" s="63" t="s">
        <v>194</v>
      </c>
      <c r="S195" s="9" t="s">
        <v>84</v>
      </c>
    </row>
    <row r="196" spans="1:19">
      <c r="A196" s="5">
        <v>1658</v>
      </c>
      <c r="B196" s="1" t="s">
        <v>161</v>
      </c>
      <c r="C196" s="1" t="s">
        <v>168</v>
      </c>
      <c r="D196" s="2">
        <v>30</v>
      </c>
      <c r="E196" s="1" t="s">
        <v>2</v>
      </c>
      <c r="F196" s="3">
        <v>5.9</v>
      </c>
      <c r="G196" s="4">
        <v>16</v>
      </c>
      <c r="Q196" s="63" t="s">
        <v>195</v>
      </c>
      <c r="S196">
        <v>100</v>
      </c>
    </row>
    <row r="197" spans="1:19">
      <c r="A197" s="5">
        <v>1667</v>
      </c>
      <c r="B197" s="1" t="s">
        <v>161</v>
      </c>
      <c r="C197" s="1" t="s">
        <v>169</v>
      </c>
      <c r="D197" s="2">
        <v>20</v>
      </c>
      <c r="E197" s="1" t="s">
        <v>71</v>
      </c>
      <c r="F197" s="3">
        <v>3.2</v>
      </c>
      <c r="G197" s="4">
        <v>16</v>
      </c>
      <c r="Q197" s="9" t="s">
        <v>196</v>
      </c>
      <c r="S197">
        <v>250</v>
      </c>
    </row>
    <row r="198" spans="1:19">
      <c r="A198" s="5">
        <v>952</v>
      </c>
      <c r="B198" s="1" t="s">
        <v>161</v>
      </c>
      <c r="C198" s="1" t="s">
        <v>170</v>
      </c>
      <c r="D198" s="2">
        <v>50</v>
      </c>
      <c r="E198" s="1" t="s">
        <v>71</v>
      </c>
      <c r="F198" s="3">
        <v>1.9</v>
      </c>
      <c r="G198" s="4">
        <v>16</v>
      </c>
      <c r="Q198" s="63" t="s">
        <v>197</v>
      </c>
      <c r="S198" s="9" t="s">
        <v>85</v>
      </c>
    </row>
    <row r="199" spans="1:19">
      <c r="A199" s="5">
        <v>953</v>
      </c>
      <c r="B199" s="1" t="s">
        <v>161</v>
      </c>
      <c r="C199" s="1" t="s">
        <v>171</v>
      </c>
      <c r="D199" s="2">
        <v>50</v>
      </c>
      <c r="E199" s="1" t="s">
        <v>71</v>
      </c>
      <c r="F199" s="3">
        <v>4.75</v>
      </c>
      <c r="G199" s="4">
        <v>16</v>
      </c>
      <c r="Q199" s="63" t="s">
        <v>198</v>
      </c>
      <c r="S199">
        <v>1000</v>
      </c>
    </row>
    <row r="200" spans="1:19">
      <c r="A200" s="5">
        <v>954</v>
      </c>
      <c r="B200" s="1" t="s">
        <v>161</v>
      </c>
      <c r="C200" s="1" t="s">
        <v>172</v>
      </c>
      <c r="D200" s="2">
        <v>100</v>
      </c>
      <c r="E200" s="1" t="s">
        <v>71</v>
      </c>
      <c r="F200" s="3">
        <v>3.5</v>
      </c>
      <c r="G200" s="4">
        <v>16</v>
      </c>
      <c r="Q200" s="63" t="s">
        <v>199</v>
      </c>
      <c r="S200" s="9" t="s">
        <v>86</v>
      </c>
    </row>
    <row r="201" spans="1:19">
      <c r="A201" s="5">
        <v>393</v>
      </c>
      <c r="B201" s="1" t="s">
        <v>161</v>
      </c>
      <c r="C201" s="1" t="s">
        <v>173</v>
      </c>
      <c r="D201" s="2">
        <v>30</v>
      </c>
      <c r="E201" s="1" t="s">
        <v>2</v>
      </c>
      <c r="F201" s="3">
        <v>5.9</v>
      </c>
      <c r="G201" s="4">
        <v>16</v>
      </c>
      <c r="Q201" s="9" t="s">
        <v>200</v>
      </c>
      <c r="S201">
        <v>1000</v>
      </c>
    </row>
    <row r="202" spans="1:19">
      <c r="A202" s="5">
        <v>991</v>
      </c>
      <c r="B202" s="1" t="s">
        <v>174</v>
      </c>
      <c r="C202" s="1" t="s">
        <v>175</v>
      </c>
      <c r="D202" s="2">
        <v>10</v>
      </c>
      <c r="E202" s="1" t="s">
        <v>2</v>
      </c>
      <c r="F202" s="3">
        <v>3.2</v>
      </c>
      <c r="G202" s="4">
        <v>17</v>
      </c>
      <c r="Q202" s="63" t="s">
        <v>201</v>
      </c>
      <c r="S202" s="9" t="s">
        <v>87</v>
      </c>
    </row>
    <row r="203" spans="1:19">
      <c r="A203" s="5">
        <v>1245</v>
      </c>
      <c r="B203" s="1" t="s">
        <v>174</v>
      </c>
      <c r="C203" s="1" t="s">
        <v>176</v>
      </c>
      <c r="D203" s="2">
        <v>10</v>
      </c>
      <c r="E203" s="1" t="s">
        <v>2</v>
      </c>
      <c r="F203" s="3">
        <v>3.2</v>
      </c>
      <c r="G203" s="4">
        <v>17</v>
      </c>
      <c r="Q203" s="63" t="s">
        <v>202</v>
      </c>
      <c r="S203">
        <v>30</v>
      </c>
    </row>
    <row r="204" spans="1:19">
      <c r="A204" s="5">
        <v>990</v>
      </c>
      <c r="B204" s="1" t="s">
        <v>174</v>
      </c>
      <c r="C204" s="1" t="s">
        <v>177</v>
      </c>
      <c r="D204" s="2">
        <v>10</v>
      </c>
      <c r="E204" s="1" t="s">
        <v>2</v>
      </c>
      <c r="F204" s="3">
        <v>3.9</v>
      </c>
      <c r="G204" s="4">
        <v>17</v>
      </c>
      <c r="Q204" s="63" t="s">
        <v>203</v>
      </c>
      <c r="S204" s="9" t="s">
        <v>88</v>
      </c>
    </row>
    <row r="205" spans="1:19">
      <c r="A205" s="5">
        <v>1243</v>
      </c>
      <c r="B205" s="1" t="s">
        <v>174</v>
      </c>
      <c r="C205" s="1" t="s">
        <v>178</v>
      </c>
      <c r="D205" s="2">
        <v>10</v>
      </c>
      <c r="E205" s="1" t="s">
        <v>2</v>
      </c>
      <c r="F205" s="3">
        <v>2.9</v>
      </c>
      <c r="G205" s="4">
        <v>17</v>
      </c>
      <c r="Q205" s="9" t="s">
        <v>204</v>
      </c>
      <c r="S205">
        <v>30</v>
      </c>
    </row>
    <row r="206" spans="1:19">
      <c r="A206" s="5">
        <v>1244</v>
      </c>
      <c r="B206" s="1" t="s">
        <v>174</v>
      </c>
      <c r="C206" s="1" t="s">
        <v>179</v>
      </c>
      <c r="D206" s="2">
        <v>10</v>
      </c>
      <c r="E206" s="1" t="s">
        <v>2</v>
      </c>
      <c r="F206" s="3">
        <v>3.2</v>
      </c>
      <c r="G206" s="4">
        <v>17</v>
      </c>
      <c r="Q206" s="63" t="s">
        <v>205</v>
      </c>
      <c r="S206" s="9" t="s">
        <v>89</v>
      </c>
    </row>
    <row r="207" spans="1:19">
      <c r="A207" s="5">
        <v>1620</v>
      </c>
      <c r="B207" s="1" t="s">
        <v>180</v>
      </c>
      <c r="C207" s="1" t="s">
        <v>181</v>
      </c>
      <c r="D207" s="2">
        <v>10</v>
      </c>
      <c r="E207" s="1" t="s">
        <v>2</v>
      </c>
      <c r="F207" s="3">
        <v>4.5</v>
      </c>
      <c r="G207" s="4">
        <v>18</v>
      </c>
      <c r="Q207" s="63" t="s">
        <v>206</v>
      </c>
      <c r="S207">
        <v>1000</v>
      </c>
    </row>
    <row r="208" spans="1:19">
      <c r="A208" s="5">
        <v>1621</v>
      </c>
      <c r="B208" s="1" t="s">
        <v>180</v>
      </c>
      <c r="C208" s="1" t="s">
        <v>182</v>
      </c>
      <c r="D208" s="2">
        <v>10</v>
      </c>
      <c r="E208" s="1" t="s">
        <v>2</v>
      </c>
      <c r="F208" s="3">
        <v>4.9000000000000004</v>
      </c>
      <c r="G208" s="4">
        <v>18</v>
      </c>
      <c r="Q208" s="63" t="s">
        <v>207</v>
      </c>
      <c r="S208" s="9" t="s">
        <v>90</v>
      </c>
    </row>
    <row r="209" spans="1:19">
      <c r="A209" s="5">
        <v>1628</v>
      </c>
      <c r="B209" s="1" t="s">
        <v>180</v>
      </c>
      <c r="C209" s="1" t="s">
        <v>183</v>
      </c>
      <c r="D209" s="2">
        <v>5</v>
      </c>
      <c r="E209" s="1" t="s">
        <v>2</v>
      </c>
      <c r="F209" s="3">
        <v>3.9</v>
      </c>
      <c r="G209" s="4">
        <v>18</v>
      </c>
      <c r="Q209" s="9" t="s">
        <v>208</v>
      </c>
      <c r="S209">
        <v>100</v>
      </c>
    </row>
    <row r="210" spans="1:19">
      <c r="A210" s="5">
        <v>1673</v>
      </c>
      <c r="B210" s="1" t="s">
        <v>184</v>
      </c>
      <c r="C210" s="1" t="s">
        <v>185</v>
      </c>
      <c r="D210" s="2">
        <v>20</v>
      </c>
      <c r="E210" s="1" t="s">
        <v>71</v>
      </c>
      <c r="F210" s="3">
        <v>2.9</v>
      </c>
      <c r="G210" s="4">
        <v>19</v>
      </c>
      <c r="Q210" s="63" t="s">
        <v>209</v>
      </c>
      <c r="S210" s="9" t="s">
        <v>91</v>
      </c>
    </row>
    <row r="211" spans="1:19">
      <c r="A211" s="5">
        <v>1326</v>
      </c>
      <c r="B211" s="1" t="s">
        <v>184</v>
      </c>
      <c r="C211" s="1" t="s">
        <v>186</v>
      </c>
      <c r="D211" s="2">
        <v>50</v>
      </c>
      <c r="E211" s="1" t="s">
        <v>71</v>
      </c>
      <c r="F211" s="3">
        <v>2.5</v>
      </c>
      <c r="G211" s="4">
        <v>19</v>
      </c>
      <c r="Q211" s="63" t="s">
        <v>210</v>
      </c>
      <c r="S211">
        <v>5</v>
      </c>
    </row>
    <row r="212" spans="1:19">
      <c r="A212" s="5">
        <v>2006</v>
      </c>
      <c r="B212" s="1" t="s">
        <v>184</v>
      </c>
      <c r="C212" s="1" t="s">
        <v>187</v>
      </c>
      <c r="D212" s="2">
        <v>20</v>
      </c>
      <c r="E212" s="1" t="s">
        <v>71</v>
      </c>
      <c r="F212" s="3">
        <v>1.7</v>
      </c>
      <c r="G212" s="4">
        <v>19</v>
      </c>
      <c r="Q212" s="63" t="s">
        <v>211</v>
      </c>
      <c r="S212" s="9" t="s">
        <v>92</v>
      </c>
    </row>
    <row r="213" spans="1:19">
      <c r="A213" s="5">
        <v>838</v>
      </c>
      <c r="B213" s="1" t="s">
        <v>184</v>
      </c>
      <c r="C213" s="1" t="s">
        <v>187</v>
      </c>
      <c r="D213" s="2">
        <v>100</v>
      </c>
      <c r="E213" s="1" t="s">
        <v>71</v>
      </c>
      <c r="F213" s="3">
        <v>3.9</v>
      </c>
      <c r="G213" s="4">
        <v>19</v>
      </c>
      <c r="Q213" s="63" t="s">
        <v>212</v>
      </c>
      <c r="S213">
        <v>1000</v>
      </c>
    </row>
    <row r="214" spans="1:19">
      <c r="A214" s="5">
        <v>1671</v>
      </c>
      <c r="B214" s="1" t="s">
        <v>188</v>
      </c>
      <c r="C214" s="1" t="s">
        <v>189</v>
      </c>
      <c r="D214" s="2">
        <v>50</v>
      </c>
      <c r="E214" s="1" t="s">
        <v>71</v>
      </c>
      <c r="F214" s="3">
        <v>2.5</v>
      </c>
      <c r="G214" s="4">
        <v>20</v>
      </c>
      <c r="Q214" s="63" t="s">
        <v>213</v>
      </c>
      <c r="S214" s="9" t="s">
        <v>93</v>
      </c>
    </row>
    <row r="215" spans="1:19">
      <c r="A215" s="5">
        <v>721</v>
      </c>
      <c r="B215" s="1" t="s">
        <v>188</v>
      </c>
      <c r="C215" s="1" t="s">
        <v>190</v>
      </c>
      <c r="D215" s="2">
        <v>250</v>
      </c>
      <c r="E215" s="1" t="s">
        <v>71</v>
      </c>
      <c r="F215" s="3">
        <v>7.5</v>
      </c>
      <c r="G215" s="4">
        <v>20</v>
      </c>
      <c r="Q215" s="9" t="s">
        <v>214</v>
      </c>
      <c r="S215">
        <v>1000</v>
      </c>
    </row>
    <row r="216" spans="1:19">
      <c r="A216" s="5">
        <v>822</v>
      </c>
      <c r="B216" s="1" t="s">
        <v>188</v>
      </c>
      <c r="C216" s="1" t="s">
        <v>191</v>
      </c>
      <c r="D216" s="2">
        <v>30</v>
      </c>
      <c r="E216" s="1" t="s">
        <v>71</v>
      </c>
      <c r="F216" s="3">
        <v>2.2000000000000002</v>
      </c>
      <c r="G216" s="4">
        <v>20</v>
      </c>
      <c r="Q216" s="63" t="s">
        <v>215</v>
      </c>
      <c r="S216" s="9" t="s">
        <v>94</v>
      </c>
    </row>
    <row r="217" spans="1:19">
      <c r="A217" s="5">
        <v>2007</v>
      </c>
      <c r="B217" s="1" t="s">
        <v>188</v>
      </c>
      <c r="C217" s="1" t="s">
        <v>192</v>
      </c>
      <c r="D217" s="2">
        <v>75</v>
      </c>
      <c r="E217" s="1" t="s">
        <v>71</v>
      </c>
      <c r="F217" s="3">
        <v>1.2</v>
      </c>
      <c r="G217" s="4">
        <v>20</v>
      </c>
      <c r="Q217" s="63" t="s">
        <v>216</v>
      </c>
      <c r="S217">
        <v>100</v>
      </c>
    </row>
    <row r="218" spans="1:19">
      <c r="A218" s="5">
        <v>825</v>
      </c>
      <c r="B218" s="1" t="s">
        <v>193</v>
      </c>
      <c r="C218" s="1" t="s">
        <v>194</v>
      </c>
      <c r="D218" s="2">
        <v>30</v>
      </c>
      <c r="E218" s="1" t="s">
        <v>71</v>
      </c>
      <c r="F218" s="3">
        <v>2.9</v>
      </c>
      <c r="G218" s="4">
        <v>21</v>
      </c>
      <c r="Q218" s="9" t="s">
        <v>217</v>
      </c>
      <c r="S218">
        <v>250</v>
      </c>
    </row>
    <row r="219" spans="1:19">
      <c r="A219" s="5">
        <v>826</v>
      </c>
      <c r="B219" s="1" t="s">
        <v>193</v>
      </c>
      <c r="C219" s="1" t="s">
        <v>194</v>
      </c>
      <c r="D219" s="2">
        <v>250</v>
      </c>
      <c r="E219" s="1" t="s">
        <v>71</v>
      </c>
      <c r="F219" s="3">
        <v>15</v>
      </c>
      <c r="G219" s="4">
        <v>21</v>
      </c>
      <c r="Q219" s="63" t="s">
        <v>218</v>
      </c>
      <c r="S219" s="9" t="s">
        <v>95</v>
      </c>
    </row>
    <row r="220" spans="1:19">
      <c r="A220" s="5">
        <v>1472</v>
      </c>
      <c r="B220" s="1" t="s">
        <v>193</v>
      </c>
      <c r="C220" s="1" t="s">
        <v>195</v>
      </c>
      <c r="D220" s="2">
        <v>30</v>
      </c>
      <c r="E220" s="1" t="s">
        <v>71</v>
      </c>
      <c r="F220" s="3">
        <v>3.9</v>
      </c>
      <c r="G220" s="4">
        <v>21</v>
      </c>
      <c r="Q220" s="63" t="s">
        <v>219</v>
      </c>
      <c r="S220">
        <v>100</v>
      </c>
    </row>
    <row r="221" spans="1:19">
      <c r="A221" s="5">
        <v>1473</v>
      </c>
      <c r="B221" s="1" t="s">
        <v>193</v>
      </c>
      <c r="C221" s="1" t="s">
        <v>195</v>
      </c>
      <c r="D221" s="2">
        <v>100</v>
      </c>
      <c r="E221" s="1" t="s">
        <v>71</v>
      </c>
      <c r="F221" s="3">
        <v>10.9</v>
      </c>
      <c r="G221" s="4">
        <v>21</v>
      </c>
      <c r="Q221" s="9" t="s">
        <v>220</v>
      </c>
      <c r="S221" s="9" t="s">
        <v>96</v>
      </c>
    </row>
    <row r="222" spans="1:19">
      <c r="A222" s="5">
        <v>917</v>
      </c>
      <c r="B222" s="1" t="s">
        <v>196</v>
      </c>
      <c r="C222" s="1" t="s">
        <v>197</v>
      </c>
      <c r="D222" s="2">
        <v>30</v>
      </c>
      <c r="E222" s="1" t="s">
        <v>71</v>
      </c>
      <c r="F222" s="3">
        <v>1.9</v>
      </c>
      <c r="G222" s="4">
        <v>22</v>
      </c>
      <c r="Q222" s="63" t="s">
        <v>221</v>
      </c>
      <c r="S222">
        <v>100</v>
      </c>
    </row>
    <row r="223" spans="1:19">
      <c r="A223" s="5">
        <v>915</v>
      </c>
      <c r="B223" s="1" t="s">
        <v>196</v>
      </c>
      <c r="C223" s="1" t="s">
        <v>198</v>
      </c>
      <c r="D223" s="2">
        <v>30</v>
      </c>
      <c r="E223" s="1" t="s">
        <v>71</v>
      </c>
      <c r="F223" s="3">
        <v>2.5</v>
      </c>
      <c r="G223" s="4">
        <v>22</v>
      </c>
      <c r="Q223" s="63" t="s">
        <v>222</v>
      </c>
      <c r="S223" s="9" t="s">
        <v>97</v>
      </c>
    </row>
    <row r="224" spans="1:19">
      <c r="A224" s="5">
        <v>2004</v>
      </c>
      <c r="B224" s="1" t="s">
        <v>196</v>
      </c>
      <c r="C224" s="1" t="s">
        <v>199</v>
      </c>
      <c r="D224" s="2">
        <v>10</v>
      </c>
      <c r="E224" s="1" t="s">
        <v>2</v>
      </c>
      <c r="F224" s="3">
        <v>2.5</v>
      </c>
      <c r="G224" s="4">
        <v>22</v>
      </c>
      <c r="Q224" s="63" t="s">
        <v>223</v>
      </c>
      <c r="S224">
        <v>1000</v>
      </c>
    </row>
    <row r="225" spans="1:19">
      <c r="A225" s="5">
        <v>920</v>
      </c>
      <c r="B225" s="1" t="s">
        <v>196</v>
      </c>
      <c r="C225" s="1" t="s">
        <v>199</v>
      </c>
      <c r="D225" s="2">
        <v>30</v>
      </c>
      <c r="E225" s="1" t="s">
        <v>2</v>
      </c>
      <c r="F225" s="3">
        <v>4.9000000000000004</v>
      </c>
      <c r="G225" s="4">
        <v>22</v>
      </c>
      <c r="Q225" s="9" t="s">
        <v>224</v>
      </c>
      <c r="S225" s="9" t="s">
        <v>98</v>
      </c>
    </row>
    <row r="226" spans="1:19">
      <c r="A226" s="5">
        <v>854</v>
      </c>
      <c r="B226" s="1" t="s">
        <v>200</v>
      </c>
      <c r="C226" s="1" t="s">
        <v>201</v>
      </c>
      <c r="D226" s="2">
        <v>250</v>
      </c>
      <c r="E226" s="1" t="s">
        <v>71</v>
      </c>
      <c r="F226" s="3">
        <v>2.5</v>
      </c>
      <c r="G226" s="4">
        <v>23</v>
      </c>
      <c r="Q226" s="63" t="s">
        <v>225</v>
      </c>
      <c r="S226">
        <v>1000</v>
      </c>
    </row>
    <row r="227" spans="1:19">
      <c r="A227" s="5">
        <v>1668</v>
      </c>
      <c r="B227" s="1" t="s">
        <v>200</v>
      </c>
      <c r="C227" s="1" t="s">
        <v>202</v>
      </c>
      <c r="D227" s="2">
        <v>250</v>
      </c>
      <c r="E227" s="1" t="s">
        <v>2</v>
      </c>
      <c r="F227" s="3">
        <v>3.9</v>
      </c>
      <c r="G227" s="4">
        <v>23</v>
      </c>
      <c r="Q227" s="63" t="s">
        <v>226</v>
      </c>
      <c r="S227" s="9" t="s">
        <v>99</v>
      </c>
    </row>
    <row r="228" spans="1:19">
      <c r="A228" s="5">
        <v>851</v>
      </c>
      <c r="B228" s="1" t="s">
        <v>200</v>
      </c>
      <c r="C228" s="1" t="s">
        <v>203</v>
      </c>
      <c r="D228" s="2">
        <v>250</v>
      </c>
      <c r="E228" s="1" t="s">
        <v>2</v>
      </c>
      <c r="F228" s="3">
        <v>3.5</v>
      </c>
      <c r="G228" s="4">
        <v>23</v>
      </c>
      <c r="Q228" s="63" t="s">
        <v>227</v>
      </c>
      <c r="S228">
        <v>1000</v>
      </c>
    </row>
    <row r="229" spans="1:19">
      <c r="A229" s="5">
        <v>724</v>
      </c>
      <c r="B229" s="1" t="s">
        <v>204</v>
      </c>
      <c r="C229" s="1" t="s">
        <v>205</v>
      </c>
      <c r="D229" s="2">
        <v>30</v>
      </c>
      <c r="E229" s="1" t="s">
        <v>2</v>
      </c>
      <c r="F229" s="3">
        <v>8.1999999999999993</v>
      </c>
      <c r="G229" s="4">
        <v>24</v>
      </c>
      <c r="Q229" s="9" t="s">
        <v>228</v>
      </c>
      <c r="S229" s="9" t="s">
        <v>100</v>
      </c>
    </row>
    <row r="230" spans="1:19">
      <c r="A230" s="5">
        <v>1288</v>
      </c>
      <c r="B230" s="1" t="s">
        <v>204</v>
      </c>
      <c r="C230" s="1" t="s">
        <v>206</v>
      </c>
      <c r="D230" s="2">
        <v>15</v>
      </c>
      <c r="E230" s="1" t="s">
        <v>71</v>
      </c>
      <c r="F230" s="3">
        <v>2.7</v>
      </c>
      <c r="G230" s="4">
        <v>24</v>
      </c>
      <c r="Q230" s="63" t="s">
        <v>229</v>
      </c>
      <c r="S230">
        <v>30</v>
      </c>
    </row>
    <row r="231" spans="1:19">
      <c r="A231" s="5">
        <v>722</v>
      </c>
      <c r="B231" s="1" t="s">
        <v>204</v>
      </c>
      <c r="C231" s="1" t="s">
        <v>207</v>
      </c>
      <c r="D231" s="2">
        <v>30</v>
      </c>
      <c r="E231" s="1" t="s">
        <v>2</v>
      </c>
      <c r="F231" s="3">
        <v>5.0999999999999996</v>
      </c>
      <c r="G231" s="4">
        <v>24</v>
      </c>
      <c r="Q231" s="63" t="s">
        <v>230</v>
      </c>
      <c r="S231" s="9" t="s">
        <v>102</v>
      </c>
    </row>
    <row r="232" spans="1:19">
      <c r="A232" s="5">
        <v>723</v>
      </c>
      <c r="B232" s="1" t="s">
        <v>204</v>
      </c>
      <c r="C232" s="1" t="s">
        <v>207</v>
      </c>
      <c r="D232" s="2">
        <v>100</v>
      </c>
      <c r="E232" s="1" t="s">
        <v>2</v>
      </c>
      <c r="F232" s="3">
        <v>12.5</v>
      </c>
      <c r="G232" s="4">
        <v>24</v>
      </c>
      <c r="Q232" s="9" t="s">
        <v>231</v>
      </c>
      <c r="S232">
        <v>250</v>
      </c>
    </row>
    <row r="233" spans="1:19">
      <c r="A233" s="5">
        <v>1261</v>
      </c>
      <c r="B233" s="1" t="s">
        <v>208</v>
      </c>
      <c r="C233" s="1" t="s">
        <v>209</v>
      </c>
      <c r="D233" s="2">
        <v>250</v>
      </c>
      <c r="E233" s="1" t="s">
        <v>2</v>
      </c>
      <c r="F233" s="3">
        <v>4.5</v>
      </c>
      <c r="G233" s="4">
        <v>25</v>
      </c>
      <c r="Q233" s="63" t="s">
        <v>232</v>
      </c>
      <c r="S233" s="9" t="s">
        <v>103</v>
      </c>
    </row>
    <row r="234" spans="1:19">
      <c r="A234" s="5">
        <v>1531</v>
      </c>
      <c r="B234" s="1" t="s">
        <v>208</v>
      </c>
      <c r="C234" s="1" t="s">
        <v>209</v>
      </c>
      <c r="D234" s="2">
        <v>1000</v>
      </c>
      <c r="E234" s="1" t="s">
        <v>2</v>
      </c>
      <c r="F234" s="3">
        <v>13.5</v>
      </c>
      <c r="G234" s="4">
        <v>25</v>
      </c>
      <c r="Q234" s="63" t="s">
        <v>233</v>
      </c>
      <c r="S234">
        <v>100</v>
      </c>
    </row>
    <row r="235" spans="1:19">
      <c r="A235" s="5">
        <v>1262</v>
      </c>
      <c r="B235" s="1" t="s">
        <v>208</v>
      </c>
      <c r="C235" s="1" t="s">
        <v>210</v>
      </c>
      <c r="D235" s="2">
        <v>250</v>
      </c>
      <c r="E235" s="1" t="s">
        <v>2</v>
      </c>
      <c r="F235" s="3">
        <v>5.5</v>
      </c>
      <c r="G235" s="4">
        <v>25</v>
      </c>
      <c r="Q235" s="63" t="s">
        <v>234</v>
      </c>
      <c r="S235">
        <v>250</v>
      </c>
    </row>
    <row r="236" spans="1:19">
      <c r="A236" s="5">
        <v>1260</v>
      </c>
      <c r="B236" s="1" t="s">
        <v>208</v>
      </c>
      <c r="C236" s="1" t="s">
        <v>211</v>
      </c>
      <c r="D236" s="2">
        <v>250</v>
      </c>
      <c r="E236" s="1" t="s">
        <v>2</v>
      </c>
      <c r="F236" s="3">
        <v>4.9000000000000004</v>
      </c>
      <c r="G236" s="4">
        <v>25</v>
      </c>
      <c r="Q236" s="9" t="s">
        <v>235</v>
      </c>
      <c r="S236" s="9" t="s">
        <v>104</v>
      </c>
    </row>
    <row r="237" spans="1:19">
      <c r="A237" s="5">
        <v>1259</v>
      </c>
      <c r="B237" s="1" t="s">
        <v>208</v>
      </c>
      <c r="C237" s="1" t="s">
        <v>212</v>
      </c>
      <c r="D237" s="2">
        <v>250</v>
      </c>
      <c r="E237" s="1" t="s">
        <v>71</v>
      </c>
      <c r="F237" s="3">
        <v>4.9000000000000004</v>
      </c>
      <c r="G237" s="4">
        <v>25</v>
      </c>
      <c r="Q237" s="63" t="s">
        <v>236</v>
      </c>
      <c r="S237">
        <v>250</v>
      </c>
    </row>
    <row r="238" spans="1:19">
      <c r="A238" s="5">
        <v>1669</v>
      </c>
      <c r="B238" s="1" t="s">
        <v>208</v>
      </c>
      <c r="C238" s="1" t="s">
        <v>213</v>
      </c>
      <c r="D238" s="2">
        <v>250</v>
      </c>
      <c r="E238" s="1" t="s">
        <v>71</v>
      </c>
      <c r="F238" s="3">
        <v>4.9000000000000004</v>
      </c>
      <c r="G238" s="4">
        <v>25</v>
      </c>
      <c r="Q238" s="63" t="s">
        <v>237</v>
      </c>
      <c r="S238" s="9" t="s">
        <v>105</v>
      </c>
    </row>
    <row r="239" spans="1:19">
      <c r="A239" s="5">
        <v>1282</v>
      </c>
      <c r="B239" s="1" t="s">
        <v>214</v>
      </c>
      <c r="C239" s="1" t="s">
        <v>215</v>
      </c>
      <c r="D239" s="2">
        <v>5</v>
      </c>
      <c r="E239" s="1" t="s">
        <v>2</v>
      </c>
      <c r="F239" s="3">
        <v>2.9</v>
      </c>
      <c r="G239" s="4">
        <v>26</v>
      </c>
      <c r="Q239" s="63" t="s">
        <v>238</v>
      </c>
      <c r="S239">
        <v>100</v>
      </c>
    </row>
    <row r="240" spans="1:19">
      <c r="A240" s="5">
        <v>852</v>
      </c>
      <c r="B240" s="1" t="s">
        <v>214</v>
      </c>
      <c r="C240" s="1" t="s">
        <v>215</v>
      </c>
      <c r="D240" s="2">
        <v>30</v>
      </c>
      <c r="E240" s="1" t="s">
        <v>2</v>
      </c>
      <c r="F240" s="3">
        <v>7.5</v>
      </c>
      <c r="G240" s="4">
        <v>26</v>
      </c>
      <c r="Q240" s="9" t="s">
        <v>239</v>
      </c>
      <c r="S240">
        <v>250</v>
      </c>
    </row>
    <row r="241" spans="1:19">
      <c r="A241" s="5">
        <v>1283</v>
      </c>
      <c r="B241" s="1" t="s">
        <v>214</v>
      </c>
      <c r="C241" s="1" t="s">
        <v>215</v>
      </c>
      <c r="D241" s="2">
        <v>100</v>
      </c>
      <c r="E241" s="1" t="s">
        <v>2</v>
      </c>
      <c r="F241" s="3">
        <v>16.899999999999999</v>
      </c>
      <c r="G241" s="4">
        <v>26</v>
      </c>
      <c r="Q241" s="63" t="s">
        <v>240</v>
      </c>
      <c r="S241" s="9" t="s">
        <v>106</v>
      </c>
    </row>
    <row r="242" spans="1:19">
      <c r="A242" s="5">
        <v>1284</v>
      </c>
      <c r="B242" s="1" t="s">
        <v>214</v>
      </c>
      <c r="C242" s="1" t="s">
        <v>216</v>
      </c>
      <c r="D242" s="2">
        <v>5</v>
      </c>
      <c r="E242" s="1" t="s">
        <v>2</v>
      </c>
      <c r="F242" s="3">
        <v>2.5</v>
      </c>
      <c r="G242" s="4">
        <v>26</v>
      </c>
      <c r="Q242" s="63" t="s">
        <v>241</v>
      </c>
      <c r="S242">
        <v>250</v>
      </c>
    </row>
    <row r="243" spans="1:19">
      <c r="A243" s="5">
        <v>853</v>
      </c>
      <c r="B243" s="1" t="s">
        <v>214</v>
      </c>
      <c r="C243" s="1" t="s">
        <v>216</v>
      </c>
      <c r="D243" s="2">
        <v>30</v>
      </c>
      <c r="E243" s="1" t="s">
        <v>2</v>
      </c>
      <c r="F243" s="3">
        <v>4.9000000000000004</v>
      </c>
      <c r="G243" s="4">
        <v>26</v>
      </c>
      <c r="Q243" s="63" t="s">
        <v>242</v>
      </c>
      <c r="S243" s="9" t="s">
        <v>107</v>
      </c>
    </row>
    <row r="244" spans="1:19">
      <c r="A244" s="5">
        <v>1499</v>
      </c>
      <c r="B244" s="1" t="s">
        <v>217</v>
      </c>
      <c r="C244" s="1" t="s">
        <v>218</v>
      </c>
      <c r="D244" s="2">
        <v>450</v>
      </c>
      <c r="E244" s="1" t="s">
        <v>71</v>
      </c>
      <c r="F244" s="3">
        <v>4.9000000000000004</v>
      </c>
      <c r="G244" s="4">
        <v>27</v>
      </c>
      <c r="Q244" s="63" t="s">
        <v>243</v>
      </c>
      <c r="S244">
        <v>30</v>
      </c>
    </row>
    <row r="245" spans="1:19">
      <c r="A245" s="5">
        <v>1498</v>
      </c>
      <c r="B245" s="1" t="s">
        <v>217</v>
      </c>
      <c r="C245" s="1" t="s">
        <v>219</v>
      </c>
      <c r="D245" s="2">
        <v>450</v>
      </c>
      <c r="E245" s="1" t="s">
        <v>71</v>
      </c>
      <c r="F245" s="3">
        <v>6.5</v>
      </c>
      <c r="G245" s="4">
        <v>27</v>
      </c>
      <c r="Q245" s="63" t="s">
        <v>244</v>
      </c>
      <c r="S245" s="9" t="s">
        <v>108</v>
      </c>
    </row>
    <row r="246" spans="1:19">
      <c r="A246" s="5">
        <v>1560</v>
      </c>
      <c r="B246" s="1" t="s">
        <v>220</v>
      </c>
      <c r="C246" s="1" t="s">
        <v>221</v>
      </c>
      <c r="D246" s="2"/>
      <c r="E246" s="1"/>
      <c r="F246" s="3">
        <v>1.9</v>
      </c>
      <c r="G246" s="4">
        <v>28</v>
      </c>
      <c r="Q246" s="63" t="s">
        <v>245</v>
      </c>
      <c r="S246">
        <v>100</v>
      </c>
    </row>
    <row r="247" spans="1:19">
      <c r="A247" s="5">
        <v>1552</v>
      </c>
      <c r="B247" s="1" t="s">
        <v>220</v>
      </c>
      <c r="C247" s="1" t="s">
        <v>222</v>
      </c>
      <c r="D247" s="2"/>
      <c r="E247" s="1"/>
      <c r="F247" s="3">
        <v>4.9000000000000004</v>
      </c>
      <c r="G247" s="4">
        <v>28</v>
      </c>
      <c r="Q247" s="63" t="s">
        <v>246</v>
      </c>
      <c r="S247" s="9" t="s">
        <v>109</v>
      </c>
    </row>
    <row r="248" spans="1:19">
      <c r="A248" s="5">
        <v>1551</v>
      </c>
      <c r="B248" s="1" t="s">
        <v>220</v>
      </c>
      <c r="C248" s="1" t="s">
        <v>223</v>
      </c>
      <c r="D248" s="2"/>
      <c r="E248" s="1"/>
      <c r="F248" s="3">
        <v>4.9000000000000004</v>
      </c>
      <c r="G248" s="4">
        <v>28</v>
      </c>
      <c r="Q248" s="63" t="s">
        <v>247</v>
      </c>
      <c r="S248">
        <v>100</v>
      </c>
    </row>
    <row r="249" spans="1:19">
      <c r="A249" s="5">
        <v>2007</v>
      </c>
      <c r="B249" s="1" t="s">
        <v>224</v>
      </c>
      <c r="C249" s="1" t="s">
        <v>225</v>
      </c>
      <c r="D249" s="2">
        <v>75</v>
      </c>
      <c r="E249" s="1" t="s">
        <v>71</v>
      </c>
      <c r="F249" s="3">
        <v>2.9</v>
      </c>
      <c r="G249" s="4">
        <v>29</v>
      </c>
      <c r="Q249" s="9" t="s">
        <v>248</v>
      </c>
      <c r="S249" s="9" t="s">
        <v>113</v>
      </c>
    </row>
    <row r="250" spans="1:19">
      <c r="A250" s="5">
        <v>1287</v>
      </c>
      <c r="B250" s="1" t="s">
        <v>224</v>
      </c>
      <c r="C250" s="1" t="s">
        <v>225</v>
      </c>
      <c r="D250" s="2">
        <v>1000</v>
      </c>
      <c r="E250" s="1" t="s">
        <v>71</v>
      </c>
      <c r="F250" s="3">
        <v>8.9</v>
      </c>
      <c r="G250" s="4">
        <v>29</v>
      </c>
      <c r="Q250" s="63" t="s">
        <v>249</v>
      </c>
      <c r="S250">
        <v>10</v>
      </c>
    </row>
    <row r="251" spans="1:19">
      <c r="A251" s="5">
        <v>1285</v>
      </c>
      <c r="B251" s="1" t="s">
        <v>224</v>
      </c>
      <c r="C251" s="1" t="s">
        <v>226</v>
      </c>
      <c r="D251" s="2"/>
      <c r="E251" s="1"/>
      <c r="F251" s="3">
        <v>0.9</v>
      </c>
      <c r="G251" s="4">
        <v>29</v>
      </c>
      <c r="Q251" s="63" t="s">
        <v>250</v>
      </c>
      <c r="S251" s="9" t="s">
        <v>115</v>
      </c>
    </row>
    <row r="252" spans="1:19">
      <c r="A252" s="5">
        <v>1504</v>
      </c>
      <c r="B252" s="1" t="s">
        <v>224</v>
      </c>
      <c r="C252" s="1" t="s">
        <v>227</v>
      </c>
      <c r="D252" s="2"/>
      <c r="E252" s="1"/>
      <c r="F252" s="3">
        <v>0.95</v>
      </c>
      <c r="G252" s="4">
        <v>29</v>
      </c>
      <c r="Q252" s="63" t="s">
        <v>251</v>
      </c>
      <c r="S252">
        <v>10</v>
      </c>
    </row>
    <row r="253" spans="1:19">
      <c r="A253" s="5">
        <v>525</v>
      </c>
      <c r="B253" s="1" t="s">
        <v>228</v>
      </c>
      <c r="C253" s="1" t="s">
        <v>229</v>
      </c>
      <c r="D253" s="2">
        <v>250</v>
      </c>
      <c r="E253" s="1" t="s">
        <v>2</v>
      </c>
      <c r="F253" s="3">
        <v>4.5</v>
      </c>
      <c r="G253" s="4">
        <v>30</v>
      </c>
      <c r="Q253" s="63" t="s">
        <v>252</v>
      </c>
      <c r="S253" s="9" t="s">
        <v>116</v>
      </c>
    </row>
    <row r="254" spans="1:19">
      <c r="A254" s="5">
        <v>2108</v>
      </c>
      <c r="B254" s="1" t="s">
        <v>228</v>
      </c>
      <c r="C254" s="1" t="s">
        <v>229</v>
      </c>
      <c r="D254" s="2">
        <v>500</v>
      </c>
      <c r="E254" s="1" t="s">
        <v>2</v>
      </c>
      <c r="F254" s="3">
        <v>7.9</v>
      </c>
      <c r="G254" s="4">
        <v>30</v>
      </c>
      <c r="Q254" s="63" t="s">
        <v>253</v>
      </c>
      <c r="S254">
        <v>10</v>
      </c>
    </row>
    <row r="255" spans="1:19">
      <c r="A255" s="5">
        <v>819</v>
      </c>
      <c r="B255" s="1" t="s">
        <v>228</v>
      </c>
      <c r="C255" s="1" t="s">
        <v>230</v>
      </c>
      <c r="D255" s="2">
        <v>250</v>
      </c>
      <c r="E255" s="1" t="s">
        <v>2</v>
      </c>
      <c r="F255" s="3">
        <v>11.9</v>
      </c>
      <c r="G255" s="4">
        <v>30</v>
      </c>
      <c r="Q255" s="9" t="s">
        <v>254</v>
      </c>
      <c r="S255" s="9" t="s">
        <v>117</v>
      </c>
    </row>
    <row r="256" spans="1:19">
      <c r="A256" s="5">
        <v>773</v>
      </c>
      <c r="B256" s="1" t="s">
        <v>231</v>
      </c>
      <c r="C256" s="1" t="s">
        <v>232</v>
      </c>
      <c r="D256" s="2">
        <v>200</v>
      </c>
      <c r="E256" s="1" t="s">
        <v>71</v>
      </c>
      <c r="F256" s="3">
        <v>3.9</v>
      </c>
      <c r="G256" s="4">
        <v>31</v>
      </c>
      <c r="Q256" s="63" t="s">
        <v>255</v>
      </c>
      <c r="S256">
        <v>10</v>
      </c>
    </row>
    <row r="257" spans="1:19">
      <c r="A257" s="5">
        <v>774</v>
      </c>
      <c r="B257" s="1" t="s">
        <v>231</v>
      </c>
      <c r="C257" s="1" t="s">
        <v>233</v>
      </c>
      <c r="D257" s="2">
        <v>150</v>
      </c>
      <c r="E257" s="1" t="s">
        <v>71</v>
      </c>
      <c r="F257" s="3">
        <v>6.9</v>
      </c>
      <c r="G257" s="4">
        <v>31</v>
      </c>
      <c r="Q257" s="63" t="s">
        <v>256</v>
      </c>
      <c r="S257" s="9" t="s">
        <v>118</v>
      </c>
    </row>
    <row r="258" spans="1:19">
      <c r="A258" s="5">
        <v>1647</v>
      </c>
      <c r="B258" s="1" t="s">
        <v>231</v>
      </c>
      <c r="C258" s="1" t="s">
        <v>234</v>
      </c>
      <c r="D258" s="2">
        <v>100</v>
      </c>
      <c r="E258" s="1" t="s">
        <v>71</v>
      </c>
      <c r="F258" s="3">
        <v>6.9</v>
      </c>
      <c r="G258" s="4">
        <v>31</v>
      </c>
      <c r="Q258" s="63" t="s">
        <v>257</v>
      </c>
      <c r="S258">
        <v>10</v>
      </c>
    </row>
    <row r="259" spans="1:19">
      <c r="A259" s="5">
        <v>730</v>
      </c>
      <c r="B259" s="1" t="s">
        <v>235</v>
      </c>
      <c r="C259" s="1" t="s">
        <v>236</v>
      </c>
      <c r="D259" s="2">
        <v>10</v>
      </c>
      <c r="E259" s="1" t="s">
        <v>2</v>
      </c>
      <c r="F259" s="3">
        <v>1.5</v>
      </c>
      <c r="G259" s="4">
        <v>32</v>
      </c>
      <c r="Q259" s="9" t="s">
        <v>258</v>
      </c>
      <c r="S259" s="9" t="s">
        <v>119</v>
      </c>
    </row>
    <row r="260" spans="1:19">
      <c r="A260" s="5">
        <v>645</v>
      </c>
      <c r="B260" s="1" t="s">
        <v>235</v>
      </c>
      <c r="C260" s="1" t="s">
        <v>237</v>
      </c>
      <c r="D260" s="2"/>
      <c r="E260" s="1"/>
      <c r="F260" s="3">
        <v>1.9</v>
      </c>
      <c r="G260" s="4">
        <v>32</v>
      </c>
      <c r="Q260" s="63" t="s">
        <v>259</v>
      </c>
      <c r="S260">
        <v>10</v>
      </c>
    </row>
    <row r="261" spans="1:19">
      <c r="A261" s="5">
        <v>1615</v>
      </c>
      <c r="B261" s="1" t="s">
        <v>235</v>
      </c>
      <c r="C261" s="1" t="s">
        <v>238</v>
      </c>
      <c r="D261" s="2"/>
      <c r="E261" s="1"/>
      <c r="F261" s="3">
        <v>0.5</v>
      </c>
      <c r="G261" s="4">
        <v>32</v>
      </c>
      <c r="Q261" s="63" t="s">
        <v>260</v>
      </c>
      <c r="S261" s="9" t="s">
        <v>121</v>
      </c>
    </row>
    <row r="262" spans="1:19">
      <c r="A262" s="5">
        <v>1064</v>
      </c>
      <c r="B262" s="1" t="s">
        <v>239</v>
      </c>
      <c r="C262" s="1" t="s">
        <v>240</v>
      </c>
      <c r="D262" s="2"/>
      <c r="E262" s="1"/>
      <c r="F262" s="3">
        <v>0.9</v>
      </c>
      <c r="G262" s="4">
        <v>33</v>
      </c>
      <c r="Q262" s="63" t="s">
        <v>261</v>
      </c>
      <c r="S262">
        <v>100</v>
      </c>
    </row>
    <row r="263" spans="1:19">
      <c r="A263" s="5">
        <v>644</v>
      </c>
      <c r="B263" s="1" t="s">
        <v>239</v>
      </c>
      <c r="C263" s="1" t="s">
        <v>241</v>
      </c>
      <c r="D263" s="2"/>
      <c r="E263" s="1"/>
      <c r="F263" s="3">
        <v>1.2</v>
      </c>
      <c r="G263" s="4">
        <v>33</v>
      </c>
      <c r="Q263" s="9" t="s">
        <v>262</v>
      </c>
      <c r="S263">
        <v>500</v>
      </c>
    </row>
    <row r="264" spans="1:19">
      <c r="A264" s="5">
        <v>1570</v>
      </c>
      <c r="B264" s="1" t="s">
        <v>239</v>
      </c>
      <c r="C264" s="1" t="s">
        <v>242</v>
      </c>
      <c r="D264" s="2"/>
      <c r="E264" s="1"/>
      <c r="F264" s="3">
        <v>2.25</v>
      </c>
      <c r="G264" s="4">
        <v>33</v>
      </c>
      <c r="Q264" s="63" t="s">
        <v>263</v>
      </c>
      <c r="S264" s="9" t="s">
        <v>122</v>
      </c>
    </row>
    <row r="265" spans="1:19">
      <c r="A265" s="5">
        <v>1066</v>
      </c>
      <c r="B265" s="1" t="s">
        <v>239</v>
      </c>
      <c r="C265" s="1" t="s">
        <v>243</v>
      </c>
      <c r="D265" s="2"/>
      <c r="E265" s="1"/>
      <c r="F265" s="3">
        <v>1.9</v>
      </c>
      <c r="G265" s="4">
        <v>33</v>
      </c>
      <c r="Q265" s="63" t="s">
        <v>264</v>
      </c>
      <c r="S265">
        <v>100</v>
      </c>
    </row>
    <row r="266" spans="1:19">
      <c r="A266" s="5">
        <v>1068</v>
      </c>
      <c r="B266" s="1" t="s">
        <v>239</v>
      </c>
      <c r="C266" s="1" t="s">
        <v>244</v>
      </c>
      <c r="D266" s="2"/>
      <c r="E266" s="1"/>
      <c r="F266" s="3">
        <v>6.5</v>
      </c>
      <c r="G266" s="4">
        <v>33</v>
      </c>
      <c r="Q266" s="9" t="s">
        <v>265</v>
      </c>
      <c r="S266" s="9" t="s">
        <v>111</v>
      </c>
    </row>
    <row r="267" spans="1:19">
      <c r="A267" s="5">
        <v>733</v>
      </c>
      <c r="B267" s="1" t="s">
        <v>239</v>
      </c>
      <c r="C267" s="1" t="s">
        <v>245</v>
      </c>
      <c r="D267" s="2"/>
      <c r="E267" s="1"/>
      <c r="F267" s="3">
        <v>0.9</v>
      </c>
      <c r="G267" s="4">
        <v>33</v>
      </c>
      <c r="Q267" s="63" t="s">
        <v>266</v>
      </c>
      <c r="S267">
        <v>100</v>
      </c>
    </row>
    <row r="268" spans="1:19">
      <c r="A268" s="5">
        <v>1309</v>
      </c>
      <c r="B268" s="1" t="s">
        <v>239</v>
      </c>
      <c r="C268" s="1" t="s">
        <v>246</v>
      </c>
      <c r="D268" s="2">
        <v>10</v>
      </c>
      <c r="E268" s="1" t="s">
        <v>2</v>
      </c>
      <c r="F268" s="3">
        <v>0.65</v>
      </c>
      <c r="G268" s="4">
        <v>33</v>
      </c>
      <c r="Q268" s="63" t="s">
        <v>267</v>
      </c>
      <c r="S268" s="9" t="s">
        <v>112</v>
      </c>
    </row>
    <row r="269" spans="1:19">
      <c r="A269" s="5">
        <v>1062</v>
      </c>
      <c r="B269" s="1" t="s">
        <v>239</v>
      </c>
      <c r="C269" s="1" t="s">
        <v>247</v>
      </c>
      <c r="D269" s="2"/>
      <c r="E269" s="1"/>
      <c r="F269" s="3">
        <v>3</v>
      </c>
      <c r="G269" s="4">
        <v>33</v>
      </c>
      <c r="Q269" s="63" t="s">
        <v>268</v>
      </c>
      <c r="S269">
        <v>100</v>
      </c>
    </row>
    <row r="270" spans="1:19">
      <c r="A270" s="5">
        <v>1571</v>
      </c>
      <c r="B270" s="1" t="s">
        <v>248</v>
      </c>
      <c r="C270" s="1" t="s">
        <v>249</v>
      </c>
      <c r="D270" s="2">
        <v>80</v>
      </c>
      <c r="E270" s="1" t="s">
        <v>2</v>
      </c>
      <c r="F270" s="3">
        <v>2.95</v>
      </c>
      <c r="G270" s="4">
        <v>34</v>
      </c>
      <c r="Q270" s="63" t="s">
        <v>269</v>
      </c>
      <c r="S270" s="9" t="s">
        <v>124</v>
      </c>
    </row>
    <row r="271" spans="1:19">
      <c r="A271" s="5">
        <v>734</v>
      </c>
      <c r="B271" s="1" t="s">
        <v>248</v>
      </c>
      <c r="C271" s="1" t="s">
        <v>250</v>
      </c>
      <c r="D271" s="2">
        <v>30</v>
      </c>
      <c r="E271" s="1"/>
      <c r="F271" s="3">
        <v>2.5</v>
      </c>
      <c r="G271" s="4">
        <v>34</v>
      </c>
      <c r="Q271" s="63" t="s">
        <v>270</v>
      </c>
      <c r="S271">
        <v>200</v>
      </c>
    </row>
    <row r="272" spans="1:19">
      <c r="A272" s="5">
        <v>1500</v>
      </c>
      <c r="B272" s="1" t="s">
        <v>248</v>
      </c>
      <c r="C272" s="1" t="s">
        <v>251</v>
      </c>
      <c r="D272" s="2">
        <v>20</v>
      </c>
      <c r="E272" s="1"/>
      <c r="F272" s="3">
        <v>2.5</v>
      </c>
      <c r="G272" s="4">
        <v>34</v>
      </c>
      <c r="Q272" s="9" t="s">
        <v>271</v>
      </c>
      <c r="S272" s="9" t="s">
        <v>125</v>
      </c>
    </row>
    <row r="273" spans="1:19">
      <c r="A273" s="5">
        <v>1060</v>
      </c>
      <c r="B273" s="1" t="s">
        <v>248</v>
      </c>
      <c r="C273" s="1" t="s">
        <v>252</v>
      </c>
      <c r="D273" s="2"/>
      <c r="E273" s="1"/>
      <c r="F273" s="3">
        <v>1.5</v>
      </c>
      <c r="G273" s="4">
        <v>34</v>
      </c>
      <c r="Q273" s="63" t="s">
        <v>272</v>
      </c>
      <c r="S273">
        <v>100</v>
      </c>
    </row>
    <row r="274" spans="1:19">
      <c r="A274" s="5">
        <v>1061</v>
      </c>
      <c r="B274" s="1" t="s">
        <v>248</v>
      </c>
      <c r="C274" s="1" t="s">
        <v>253</v>
      </c>
      <c r="D274" s="2"/>
      <c r="E274" s="1"/>
      <c r="F274" s="3">
        <v>2.9</v>
      </c>
      <c r="G274" s="4">
        <v>34</v>
      </c>
      <c r="Q274" s="63" t="s">
        <v>273</v>
      </c>
      <c r="S274" s="9" t="s">
        <v>126</v>
      </c>
    </row>
    <row r="275" spans="1:19">
      <c r="A275" s="5">
        <v>1338</v>
      </c>
      <c r="B275" s="1" t="s">
        <v>254</v>
      </c>
      <c r="C275" s="1" t="s">
        <v>255</v>
      </c>
      <c r="D275" s="2">
        <v>5</v>
      </c>
      <c r="E275" s="1"/>
      <c r="F275" s="3">
        <v>1.9</v>
      </c>
      <c r="G275" s="4">
        <v>35</v>
      </c>
      <c r="Q275" s="63" t="s">
        <v>274</v>
      </c>
      <c r="S275">
        <v>100</v>
      </c>
    </row>
    <row r="276" spans="1:19">
      <c r="A276" s="5">
        <v>1337</v>
      </c>
      <c r="B276" s="1" t="s">
        <v>254</v>
      </c>
      <c r="C276" s="1" t="s">
        <v>256</v>
      </c>
      <c r="D276" s="2"/>
      <c r="E276" s="1"/>
      <c r="F276" s="3">
        <v>2.5</v>
      </c>
      <c r="G276" s="4">
        <v>35</v>
      </c>
      <c r="Q276" s="63" t="s">
        <v>275</v>
      </c>
      <c r="S276" s="9" t="s">
        <v>55</v>
      </c>
    </row>
    <row r="277" spans="1:19">
      <c r="A277" s="5">
        <v>1335</v>
      </c>
      <c r="B277" s="1" t="s">
        <v>254</v>
      </c>
      <c r="C277" s="1" t="s">
        <v>257</v>
      </c>
      <c r="D277" s="2"/>
      <c r="E277" s="1"/>
      <c r="F277" s="3">
        <v>4.5</v>
      </c>
      <c r="G277" s="4">
        <v>35</v>
      </c>
      <c r="Q277" s="63" t="s">
        <v>276</v>
      </c>
      <c r="S277">
        <v>10</v>
      </c>
    </row>
    <row r="278" spans="1:19">
      <c r="A278" s="5">
        <v>1687</v>
      </c>
      <c r="B278" s="1" t="s">
        <v>258</v>
      </c>
      <c r="C278" s="1" t="s">
        <v>259</v>
      </c>
      <c r="D278" s="2">
        <v>250</v>
      </c>
      <c r="E278" s="1" t="s">
        <v>2</v>
      </c>
      <c r="F278" s="3">
        <v>0.75</v>
      </c>
      <c r="G278" s="4">
        <v>36</v>
      </c>
      <c r="Q278" s="63" t="s">
        <v>277</v>
      </c>
      <c r="S278">
        <v>30</v>
      </c>
    </row>
    <row r="279" spans="1:19">
      <c r="A279" s="5">
        <v>307</v>
      </c>
      <c r="B279" s="1" t="s">
        <v>258</v>
      </c>
      <c r="C279" s="1" t="s">
        <v>260</v>
      </c>
      <c r="D279" s="2">
        <v>10</v>
      </c>
      <c r="E279" s="1" t="s">
        <v>2</v>
      </c>
      <c r="F279" s="3">
        <v>2.5</v>
      </c>
      <c r="G279" s="4">
        <v>36</v>
      </c>
      <c r="Q279" s="9" t="s">
        <v>278</v>
      </c>
      <c r="S279">
        <v>100</v>
      </c>
    </row>
    <row r="280" spans="1:19">
      <c r="A280" s="5">
        <v>1685</v>
      </c>
      <c r="B280" s="1" t="s">
        <v>258</v>
      </c>
      <c r="C280" s="1" t="s">
        <v>261</v>
      </c>
      <c r="D280" s="2">
        <v>50</v>
      </c>
      <c r="E280" s="1" t="s">
        <v>2</v>
      </c>
      <c r="F280" s="3">
        <v>0.75</v>
      </c>
      <c r="G280" s="4">
        <v>36</v>
      </c>
      <c r="Q280" s="63" t="s">
        <v>279</v>
      </c>
      <c r="S280">
        <v>200</v>
      </c>
    </row>
    <row r="281" spans="1:19">
      <c r="A281" s="5">
        <v>1686</v>
      </c>
      <c r="B281" s="1" t="s">
        <v>258</v>
      </c>
      <c r="C281" s="1" t="s">
        <v>261</v>
      </c>
      <c r="D281" s="2">
        <v>125</v>
      </c>
      <c r="E281" s="1" t="s">
        <v>2</v>
      </c>
      <c r="F281" s="3">
        <v>0.75</v>
      </c>
      <c r="G281" s="4">
        <v>36</v>
      </c>
      <c r="Q281" s="63" t="s">
        <v>280</v>
      </c>
      <c r="S281" s="9" t="s">
        <v>63</v>
      </c>
    </row>
    <row r="282" spans="1:19">
      <c r="A282" s="5">
        <v>1359</v>
      </c>
      <c r="B282" s="1" t="s">
        <v>262</v>
      </c>
      <c r="C282" s="1" t="s">
        <v>263</v>
      </c>
      <c r="D282" s="2">
        <v>100</v>
      </c>
      <c r="E282" s="1" t="s">
        <v>2</v>
      </c>
      <c r="F282" s="3">
        <v>1.1000000000000001</v>
      </c>
      <c r="G282" s="4">
        <v>37</v>
      </c>
      <c r="Q282" s="9" t="s">
        <v>281</v>
      </c>
      <c r="S282">
        <v>5</v>
      </c>
    </row>
    <row r="283" spans="1:19">
      <c r="A283" s="5">
        <v>638</v>
      </c>
      <c r="B283" s="1" t="s">
        <v>262</v>
      </c>
      <c r="C283" s="1" t="s">
        <v>264</v>
      </c>
      <c r="D283" s="2">
        <v>50</v>
      </c>
      <c r="E283" s="1" t="s">
        <v>2</v>
      </c>
      <c r="F283" s="3">
        <v>2.7</v>
      </c>
      <c r="G283" s="4">
        <v>37</v>
      </c>
      <c r="Q283" s="63" t="s">
        <v>282</v>
      </c>
      <c r="S283">
        <v>100</v>
      </c>
    </row>
    <row r="284" spans="1:19">
      <c r="A284" s="5">
        <v>987</v>
      </c>
      <c r="B284" s="1" t="s">
        <v>265</v>
      </c>
      <c r="C284" s="1" t="s">
        <v>266</v>
      </c>
      <c r="D284" s="2"/>
      <c r="E284" s="1"/>
      <c r="F284" s="3">
        <v>1.7</v>
      </c>
      <c r="G284" s="4">
        <v>38</v>
      </c>
      <c r="Q284" s="63" t="s">
        <v>283</v>
      </c>
      <c r="S284">
        <v>200</v>
      </c>
    </row>
    <row r="285" spans="1:19">
      <c r="A285" s="5">
        <v>1299</v>
      </c>
      <c r="B285" s="1" t="s">
        <v>265</v>
      </c>
      <c r="C285" s="1" t="s">
        <v>267</v>
      </c>
      <c r="D285" s="2"/>
      <c r="E285" s="1"/>
      <c r="F285" s="3">
        <v>0.6</v>
      </c>
      <c r="G285" s="4">
        <v>38</v>
      </c>
      <c r="Q285" s="63" t="s">
        <v>284</v>
      </c>
      <c r="S285" s="9" t="s">
        <v>127</v>
      </c>
    </row>
    <row r="286" spans="1:19">
      <c r="A286" s="5">
        <v>1619</v>
      </c>
      <c r="B286" s="1" t="s">
        <v>265</v>
      </c>
      <c r="C286" s="1" t="s">
        <v>268</v>
      </c>
      <c r="D286" s="2"/>
      <c r="E286" s="1"/>
      <c r="F286" s="3">
        <v>1.1000000000000001</v>
      </c>
      <c r="G286" s="4">
        <v>38</v>
      </c>
      <c r="Q286" s="9" t="s">
        <v>285</v>
      </c>
      <c r="S286">
        <v>200</v>
      </c>
    </row>
    <row r="287" spans="1:19">
      <c r="A287" s="5">
        <v>1296</v>
      </c>
      <c r="B287" s="1" t="s">
        <v>265</v>
      </c>
      <c r="C287" s="1" t="s">
        <v>269</v>
      </c>
      <c r="D287" s="2"/>
      <c r="E287" s="1"/>
      <c r="F287" s="3">
        <v>0.35</v>
      </c>
      <c r="G287" s="4">
        <v>38</v>
      </c>
      <c r="Q287" s="63" t="s">
        <v>286</v>
      </c>
      <c r="S287" s="9" t="s">
        <v>129</v>
      </c>
    </row>
    <row r="288" spans="1:19">
      <c r="A288" s="5">
        <v>1297</v>
      </c>
      <c r="B288" s="1" t="s">
        <v>265</v>
      </c>
      <c r="C288" s="1" t="s">
        <v>270</v>
      </c>
      <c r="D288" s="2"/>
      <c r="E288" s="1"/>
      <c r="F288" s="3">
        <v>0.4</v>
      </c>
      <c r="G288" s="4">
        <v>38</v>
      </c>
      <c r="Q288" s="63" t="s">
        <v>287</v>
      </c>
      <c r="S288">
        <v>500</v>
      </c>
    </row>
    <row r="289" spans="1:19">
      <c r="A289" s="5">
        <v>1065</v>
      </c>
      <c r="B289" s="1" t="s">
        <v>271</v>
      </c>
      <c r="C289" s="1" t="s">
        <v>272</v>
      </c>
      <c r="D289" s="2"/>
      <c r="E289" s="1"/>
      <c r="F289" s="3">
        <v>2.2999999999999998</v>
      </c>
      <c r="G289" s="4">
        <v>39</v>
      </c>
      <c r="Q289" s="63" t="s">
        <v>288</v>
      </c>
      <c r="S289" s="9" t="s">
        <v>130</v>
      </c>
    </row>
    <row r="290" spans="1:19">
      <c r="A290" s="5">
        <v>1546</v>
      </c>
      <c r="B290" s="1" t="s">
        <v>271</v>
      </c>
      <c r="C290" s="1" t="s">
        <v>273</v>
      </c>
      <c r="D290" s="2">
        <v>200</v>
      </c>
      <c r="E290" s="1" t="s">
        <v>2</v>
      </c>
      <c r="F290" s="3">
        <v>2.2000000000000002</v>
      </c>
      <c r="G290" s="4">
        <v>39</v>
      </c>
      <c r="Q290" s="63" t="s">
        <v>289</v>
      </c>
      <c r="S290">
        <v>50</v>
      </c>
    </row>
    <row r="291" spans="1:19">
      <c r="A291" s="5">
        <v>1298</v>
      </c>
      <c r="B291" s="1" t="s">
        <v>271</v>
      </c>
      <c r="C291" s="1" t="s">
        <v>274</v>
      </c>
      <c r="D291" s="2">
        <v>10</v>
      </c>
      <c r="E291" s="1" t="s">
        <v>2</v>
      </c>
      <c r="F291" s="3">
        <v>0.35</v>
      </c>
      <c r="G291" s="4">
        <v>39</v>
      </c>
      <c r="Q291" s="63" t="s">
        <v>290</v>
      </c>
      <c r="S291">
        <v>500</v>
      </c>
    </row>
    <row r="292" spans="1:19">
      <c r="A292" s="5">
        <v>989</v>
      </c>
      <c r="B292" s="1" t="s">
        <v>271</v>
      </c>
      <c r="C292" s="1" t="s">
        <v>275</v>
      </c>
      <c r="D292" s="2">
        <v>50</v>
      </c>
      <c r="E292" s="1" t="s">
        <v>2</v>
      </c>
      <c r="F292" s="3">
        <v>2.6</v>
      </c>
      <c r="G292" s="4">
        <v>39</v>
      </c>
      <c r="Q292" s="63" t="s">
        <v>291</v>
      </c>
      <c r="S292" s="9" t="s">
        <v>131</v>
      </c>
    </row>
    <row r="293" spans="1:19">
      <c r="A293" s="5">
        <v>988</v>
      </c>
      <c r="B293" s="1" t="s">
        <v>271</v>
      </c>
      <c r="C293" s="1" t="s">
        <v>276</v>
      </c>
      <c r="D293" s="2">
        <v>5</v>
      </c>
      <c r="E293" s="1" t="s">
        <v>2</v>
      </c>
      <c r="F293" s="3">
        <v>1.5</v>
      </c>
      <c r="G293" s="4">
        <v>39</v>
      </c>
      <c r="Q293" s="9" t="s">
        <v>292</v>
      </c>
      <c r="S293">
        <v>500</v>
      </c>
    </row>
    <row r="294" spans="1:19">
      <c r="A294" s="5">
        <v>1547</v>
      </c>
      <c r="B294" s="1" t="s">
        <v>271</v>
      </c>
      <c r="C294" s="1" t="s">
        <v>277</v>
      </c>
      <c r="D294" s="2"/>
      <c r="E294" s="1"/>
      <c r="F294" s="3">
        <v>0.9</v>
      </c>
      <c r="G294" s="4">
        <v>39</v>
      </c>
      <c r="Q294" s="63" t="s">
        <v>293</v>
      </c>
      <c r="S294" s="9" t="s">
        <v>132</v>
      </c>
    </row>
    <row r="295" spans="1:19">
      <c r="A295" s="5">
        <v>379</v>
      </c>
      <c r="B295" s="1" t="s">
        <v>278</v>
      </c>
      <c r="C295" s="1" t="s">
        <v>279</v>
      </c>
      <c r="D295" s="2">
        <v>200</v>
      </c>
      <c r="E295" s="1" t="s">
        <v>2</v>
      </c>
      <c r="F295" s="3">
        <v>15.9</v>
      </c>
      <c r="G295" s="4">
        <v>40</v>
      </c>
      <c r="Q295" s="63" t="s">
        <v>294</v>
      </c>
      <c r="S295">
        <v>20</v>
      </c>
    </row>
    <row r="296" spans="1:19">
      <c r="A296" s="5">
        <v>380</v>
      </c>
      <c r="B296" s="1" t="s">
        <v>278</v>
      </c>
      <c r="C296" s="1" t="s">
        <v>280</v>
      </c>
      <c r="D296" s="2">
        <v>200</v>
      </c>
      <c r="E296" s="1" t="s">
        <v>2</v>
      </c>
      <c r="F296" s="3">
        <v>12.5</v>
      </c>
      <c r="G296" s="4">
        <v>40</v>
      </c>
      <c r="Q296" s="63" t="s">
        <v>295</v>
      </c>
      <c r="S296" s="9" t="s">
        <v>134</v>
      </c>
    </row>
    <row r="297" spans="1:19">
      <c r="A297" s="5">
        <v>271</v>
      </c>
      <c r="B297" s="1" t="s">
        <v>281</v>
      </c>
      <c r="C297" s="1" t="s">
        <v>282</v>
      </c>
      <c r="D297" s="2">
        <v>100</v>
      </c>
      <c r="E297" s="1" t="s">
        <v>2</v>
      </c>
      <c r="F297" s="3">
        <v>11</v>
      </c>
      <c r="G297" s="4">
        <v>41</v>
      </c>
      <c r="Q297" s="63" t="s">
        <v>296</v>
      </c>
      <c r="S297">
        <v>30</v>
      </c>
    </row>
    <row r="298" spans="1:19">
      <c r="A298" s="5">
        <v>263</v>
      </c>
      <c r="B298" s="1" t="s">
        <v>281</v>
      </c>
      <c r="C298" s="1" t="s">
        <v>283</v>
      </c>
      <c r="D298" s="2">
        <v>100</v>
      </c>
      <c r="E298" s="1" t="s">
        <v>2</v>
      </c>
      <c r="F298" s="3">
        <v>11</v>
      </c>
      <c r="G298" s="4">
        <v>41</v>
      </c>
      <c r="Q298" s="9" t="s">
        <v>297</v>
      </c>
      <c r="S298" s="9" t="s">
        <v>135</v>
      </c>
    </row>
    <row r="299" spans="1:19">
      <c r="A299" s="5">
        <v>272</v>
      </c>
      <c r="B299" s="1" t="s">
        <v>281</v>
      </c>
      <c r="C299" s="1" t="s">
        <v>284</v>
      </c>
      <c r="D299" s="2">
        <v>100</v>
      </c>
      <c r="E299" s="1" t="s">
        <v>2</v>
      </c>
      <c r="F299" s="3">
        <v>11</v>
      </c>
      <c r="G299" s="4">
        <v>41</v>
      </c>
      <c r="Q299" s="63" t="s">
        <v>298</v>
      </c>
      <c r="S299">
        <v>20</v>
      </c>
    </row>
    <row r="300" spans="1:19">
      <c r="A300" s="5">
        <v>260</v>
      </c>
      <c r="B300" s="1" t="s">
        <v>281</v>
      </c>
      <c r="C300" s="1" t="s">
        <v>284</v>
      </c>
      <c r="D300" s="2">
        <v>500</v>
      </c>
      <c r="E300" s="1" t="s">
        <v>2</v>
      </c>
      <c r="F300" s="3">
        <v>19.899999999999999</v>
      </c>
      <c r="G300" s="4">
        <v>41</v>
      </c>
      <c r="Q300" s="63" t="s">
        <v>299</v>
      </c>
      <c r="S300" s="9" t="s">
        <v>136</v>
      </c>
    </row>
    <row r="301" spans="1:19">
      <c r="A301" s="5">
        <v>377</v>
      </c>
      <c r="B301" s="1" t="s">
        <v>285</v>
      </c>
      <c r="C301" s="1" t="s">
        <v>286</v>
      </c>
      <c r="D301" s="2">
        <v>100</v>
      </c>
      <c r="E301" s="1" t="s">
        <v>2</v>
      </c>
      <c r="F301" s="3">
        <v>11</v>
      </c>
      <c r="G301" s="4">
        <v>42</v>
      </c>
      <c r="Q301" s="63" t="s">
        <v>300</v>
      </c>
      <c r="S301">
        <v>30</v>
      </c>
    </row>
    <row r="302" spans="1:19">
      <c r="A302" s="5">
        <v>375</v>
      </c>
      <c r="B302" s="1" t="s">
        <v>285</v>
      </c>
      <c r="C302" s="1" t="s">
        <v>287</v>
      </c>
      <c r="D302" s="2">
        <v>100</v>
      </c>
      <c r="E302" s="1" t="s">
        <v>2</v>
      </c>
      <c r="F302" s="3">
        <v>11</v>
      </c>
      <c r="G302" s="4">
        <v>42</v>
      </c>
      <c r="Q302" s="63" t="s">
        <v>301</v>
      </c>
      <c r="S302" s="9" t="s">
        <v>137</v>
      </c>
    </row>
    <row r="303" spans="1:19">
      <c r="A303" s="5">
        <v>374</v>
      </c>
      <c r="B303" s="1" t="s">
        <v>285</v>
      </c>
      <c r="C303" s="1" t="s">
        <v>288</v>
      </c>
      <c r="D303" s="2">
        <v>100</v>
      </c>
      <c r="E303" s="1" t="s">
        <v>2</v>
      </c>
      <c r="F303" s="3">
        <v>11</v>
      </c>
      <c r="G303" s="4">
        <v>42</v>
      </c>
      <c r="Q303" s="63" t="s">
        <v>302</v>
      </c>
      <c r="S303">
        <v>30</v>
      </c>
    </row>
    <row r="304" spans="1:19">
      <c r="A304" s="5">
        <v>372</v>
      </c>
      <c r="B304" s="1" t="s">
        <v>285</v>
      </c>
      <c r="C304" s="1" t="s">
        <v>289</v>
      </c>
      <c r="D304" s="2">
        <v>100</v>
      </c>
      <c r="E304" s="1" t="s">
        <v>2</v>
      </c>
      <c r="F304" s="3">
        <v>11</v>
      </c>
      <c r="G304" s="4">
        <v>42</v>
      </c>
      <c r="Q304" s="63" t="s">
        <v>303</v>
      </c>
      <c r="S304">
        <v>100</v>
      </c>
    </row>
    <row r="305" spans="1:19">
      <c r="A305" s="5">
        <v>371</v>
      </c>
      <c r="B305" s="1" t="s">
        <v>285</v>
      </c>
      <c r="C305" s="1" t="s">
        <v>290</v>
      </c>
      <c r="D305" s="2">
        <v>100</v>
      </c>
      <c r="E305" s="1" t="s">
        <v>2</v>
      </c>
      <c r="F305" s="3">
        <v>11</v>
      </c>
      <c r="G305" s="4">
        <v>42</v>
      </c>
      <c r="Q305" s="9" t="s">
        <v>304</v>
      </c>
      <c r="S305" s="9" t="s">
        <v>139</v>
      </c>
    </row>
    <row r="306" spans="1:19">
      <c r="A306" s="5">
        <v>378</v>
      </c>
      <c r="B306" s="1" t="s">
        <v>285</v>
      </c>
      <c r="C306" s="1" t="s">
        <v>291</v>
      </c>
      <c r="D306" s="2">
        <v>100</v>
      </c>
      <c r="E306" s="1" t="s">
        <v>2</v>
      </c>
      <c r="F306" s="3">
        <v>11</v>
      </c>
      <c r="G306" s="4">
        <v>42</v>
      </c>
      <c r="Q306" s="63" t="s">
        <v>305</v>
      </c>
      <c r="S306">
        <v>250</v>
      </c>
    </row>
    <row r="307" spans="1:19">
      <c r="A307" s="5">
        <v>490</v>
      </c>
      <c r="B307" s="1" t="s">
        <v>292</v>
      </c>
      <c r="C307" s="1" t="s">
        <v>293</v>
      </c>
      <c r="D307" s="2">
        <v>100</v>
      </c>
      <c r="E307" s="1" t="s">
        <v>71</v>
      </c>
      <c r="F307" s="3">
        <v>2.9</v>
      </c>
      <c r="G307" s="4">
        <v>43</v>
      </c>
      <c r="Q307" s="63" t="s">
        <v>306</v>
      </c>
      <c r="S307" s="9" t="s">
        <v>140</v>
      </c>
    </row>
    <row r="308" spans="1:19">
      <c r="A308" s="5">
        <v>492</v>
      </c>
      <c r="B308" s="1" t="s">
        <v>292</v>
      </c>
      <c r="C308" s="1" t="s">
        <v>294</v>
      </c>
      <c r="D308" s="2">
        <v>100</v>
      </c>
      <c r="E308" s="1" t="s">
        <v>71</v>
      </c>
      <c r="F308" s="3">
        <v>2.9</v>
      </c>
      <c r="G308" s="4">
        <v>43</v>
      </c>
      <c r="Q308" s="9" t="s">
        <v>307</v>
      </c>
      <c r="S308">
        <v>1000</v>
      </c>
    </row>
    <row r="309" spans="1:19">
      <c r="A309" s="5">
        <v>491</v>
      </c>
      <c r="B309" s="1" t="s">
        <v>292</v>
      </c>
      <c r="C309" s="1" t="s">
        <v>295</v>
      </c>
      <c r="D309" s="2">
        <v>100</v>
      </c>
      <c r="E309" s="1" t="s">
        <v>71</v>
      </c>
      <c r="F309" s="3">
        <v>2.9</v>
      </c>
      <c r="G309" s="4">
        <v>43</v>
      </c>
      <c r="Q309" s="63" t="s">
        <v>114</v>
      </c>
      <c r="S309" s="9" t="s">
        <v>142</v>
      </c>
    </row>
    <row r="310" spans="1:19">
      <c r="A310" s="5">
        <v>499</v>
      </c>
      <c r="B310" s="1" t="s">
        <v>292</v>
      </c>
      <c r="C310" s="1" t="s">
        <v>296</v>
      </c>
      <c r="D310" s="2">
        <v>100</v>
      </c>
      <c r="E310" s="1" t="s">
        <v>71</v>
      </c>
      <c r="F310" s="3">
        <v>2.9</v>
      </c>
      <c r="G310" s="4">
        <v>43</v>
      </c>
      <c r="Q310" s="9" t="s">
        <v>308</v>
      </c>
      <c r="S310">
        <v>250</v>
      </c>
    </row>
    <row r="311" spans="1:19">
      <c r="A311" s="5">
        <v>1074</v>
      </c>
      <c r="B311" s="1" t="s">
        <v>297</v>
      </c>
      <c r="C311" s="1" t="s">
        <v>298</v>
      </c>
      <c r="D311" s="2">
        <v>6.5</v>
      </c>
      <c r="E311" s="1" t="s">
        <v>71</v>
      </c>
      <c r="F311" s="3">
        <v>4.5</v>
      </c>
      <c r="G311" s="4">
        <v>44</v>
      </c>
      <c r="Q311" s="63" t="s">
        <v>309</v>
      </c>
      <c r="S311" s="9" t="s">
        <v>143</v>
      </c>
    </row>
    <row r="312" spans="1:19">
      <c r="A312" s="5">
        <v>1071</v>
      </c>
      <c r="B312" s="1" t="s">
        <v>297</v>
      </c>
      <c r="C312" s="1" t="s">
        <v>299</v>
      </c>
      <c r="D312" s="2">
        <v>6.5</v>
      </c>
      <c r="E312" s="1" t="s">
        <v>71</v>
      </c>
      <c r="F312" s="3">
        <v>4.5</v>
      </c>
      <c r="G312" s="4">
        <v>44</v>
      </c>
      <c r="Q312" s="63" t="s">
        <v>310</v>
      </c>
      <c r="S312">
        <v>15</v>
      </c>
    </row>
    <row r="313" spans="1:19">
      <c r="A313" s="5">
        <v>1070</v>
      </c>
      <c r="B313" s="1" t="s">
        <v>297</v>
      </c>
      <c r="C313" s="1" t="s">
        <v>300</v>
      </c>
      <c r="D313" s="2">
        <v>6.5</v>
      </c>
      <c r="E313" s="1" t="s">
        <v>71</v>
      </c>
      <c r="F313" s="3">
        <v>4.5</v>
      </c>
      <c r="G313" s="4">
        <v>44</v>
      </c>
      <c r="Q313" s="63" t="s">
        <v>311</v>
      </c>
      <c r="S313" s="9" t="s">
        <v>144</v>
      </c>
    </row>
    <row r="314" spans="1:19">
      <c r="A314" s="5">
        <v>1073</v>
      </c>
      <c r="B314" s="1" t="s">
        <v>297</v>
      </c>
      <c r="C314" s="1" t="s">
        <v>301</v>
      </c>
      <c r="D314" s="2">
        <v>6.5</v>
      </c>
      <c r="E314" s="1" t="s">
        <v>71</v>
      </c>
      <c r="F314" s="3">
        <v>4.5</v>
      </c>
      <c r="G314" s="4">
        <v>44</v>
      </c>
      <c r="S314">
        <v>50</v>
      </c>
    </row>
    <row r="315" spans="1:19">
      <c r="A315" s="5">
        <v>1075</v>
      </c>
      <c r="B315" s="1" t="s">
        <v>297</v>
      </c>
      <c r="C315" s="1" t="s">
        <v>302</v>
      </c>
      <c r="D315" s="2">
        <v>6.5</v>
      </c>
      <c r="E315" s="1" t="s">
        <v>71</v>
      </c>
      <c r="F315" s="3">
        <v>4.5</v>
      </c>
      <c r="G315" s="4">
        <v>44</v>
      </c>
      <c r="S315" s="9" t="s">
        <v>145</v>
      </c>
    </row>
    <row r="316" spans="1:19">
      <c r="A316" s="5">
        <v>1072</v>
      </c>
      <c r="B316" s="1" t="s">
        <v>297</v>
      </c>
      <c r="C316" s="1" t="s">
        <v>303</v>
      </c>
      <c r="D316" s="2">
        <v>6.5</v>
      </c>
      <c r="E316" s="1" t="s">
        <v>71</v>
      </c>
      <c r="F316" s="3">
        <v>4.5</v>
      </c>
      <c r="G316" s="4">
        <v>44</v>
      </c>
      <c r="S316">
        <v>50</v>
      </c>
    </row>
    <row r="317" spans="1:19">
      <c r="A317" s="5">
        <v>1703</v>
      </c>
      <c r="B317" s="1" t="s">
        <v>304</v>
      </c>
      <c r="C317" s="1" t="s">
        <v>305</v>
      </c>
      <c r="D317" s="2">
        <v>250</v>
      </c>
      <c r="E317" s="1" t="s">
        <v>2</v>
      </c>
      <c r="F317" s="3">
        <v>5.5</v>
      </c>
      <c r="G317" s="4">
        <v>45</v>
      </c>
      <c r="S317" s="9" t="s">
        <v>146</v>
      </c>
    </row>
    <row r="318" spans="1:19">
      <c r="A318" s="5">
        <v>1700</v>
      </c>
      <c r="B318" s="1" t="s">
        <v>304</v>
      </c>
      <c r="C318" s="1" t="s">
        <v>306</v>
      </c>
      <c r="D318" s="2">
        <v>250</v>
      </c>
      <c r="E318" s="1" t="s">
        <v>2</v>
      </c>
      <c r="F318" s="3">
        <v>5.5</v>
      </c>
      <c r="G318" s="4">
        <v>45</v>
      </c>
      <c r="S318">
        <v>50</v>
      </c>
    </row>
    <row r="319" spans="1:19">
      <c r="A319" s="5">
        <v>1702</v>
      </c>
      <c r="B319" s="1" t="s">
        <v>307</v>
      </c>
      <c r="C319" s="1" t="s">
        <v>114</v>
      </c>
      <c r="D319" s="2">
        <v>500</v>
      </c>
      <c r="E319" s="1" t="s">
        <v>2</v>
      </c>
      <c r="F319" s="3">
        <v>9.9</v>
      </c>
      <c r="G319" s="4">
        <v>46</v>
      </c>
      <c r="S319" s="9" t="s">
        <v>148</v>
      </c>
    </row>
    <row r="320" spans="1:19">
      <c r="A320" s="5">
        <v>9000</v>
      </c>
      <c r="B320" s="1" t="s">
        <v>308</v>
      </c>
      <c r="C320" s="1" t="s">
        <v>309</v>
      </c>
      <c r="D320" s="2">
        <v>1000</v>
      </c>
      <c r="E320" s="1" t="s">
        <v>2</v>
      </c>
      <c r="F320" s="3">
        <v>0</v>
      </c>
      <c r="G320" s="4">
        <v>47</v>
      </c>
      <c r="S320">
        <v>250</v>
      </c>
    </row>
    <row r="321" spans="1:19">
      <c r="A321" s="5">
        <v>9001</v>
      </c>
      <c r="B321" s="1" t="s">
        <v>308</v>
      </c>
      <c r="C321" s="1" t="s">
        <v>310</v>
      </c>
      <c r="D321" s="2">
        <v>1000</v>
      </c>
      <c r="E321" s="1" t="s">
        <v>2</v>
      </c>
      <c r="F321" s="3">
        <v>0</v>
      </c>
      <c r="G321" s="4">
        <v>47</v>
      </c>
      <c r="S321" s="9" t="s">
        <v>149</v>
      </c>
    </row>
    <row r="322" spans="1:19">
      <c r="A322" s="5">
        <v>9002</v>
      </c>
      <c r="B322" s="1" t="s">
        <v>308</v>
      </c>
      <c r="C322" s="1" t="s">
        <v>311</v>
      </c>
      <c r="D322" s="2">
        <v>500</v>
      </c>
      <c r="E322" s="1" t="s">
        <v>71</v>
      </c>
      <c r="F322" s="3">
        <v>0</v>
      </c>
      <c r="G322" s="4">
        <v>47</v>
      </c>
      <c r="S322">
        <v>250</v>
      </c>
    </row>
    <row r="323" spans="1:19">
      <c r="A323" s="5"/>
      <c r="B323" s="1"/>
      <c r="C323" s="1"/>
      <c r="D323" s="2"/>
      <c r="E323" s="1"/>
      <c r="F323" s="3"/>
      <c r="G323" s="4"/>
      <c r="S323" s="9" t="s">
        <v>150</v>
      </c>
    </row>
    <row r="324" spans="1:19">
      <c r="A324" s="5"/>
      <c r="B324" s="1"/>
      <c r="C324" s="1"/>
      <c r="D324" s="2"/>
      <c r="E324" s="1"/>
      <c r="F324" s="3"/>
      <c r="G324" s="4"/>
      <c r="S324">
        <v>250</v>
      </c>
    </row>
    <row r="325" spans="1:19">
      <c r="A325" s="5"/>
      <c r="B325" s="1"/>
      <c r="C325" s="1"/>
      <c r="D325" s="2"/>
      <c r="E325" s="1"/>
      <c r="F325" s="3"/>
      <c r="G325" s="4"/>
      <c r="S325" s="9" t="s">
        <v>152</v>
      </c>
    </row>
    <row r="326" spans="1:19">
      <c r="A326" s="5"/>
      <c r="B326" s="1"/>
      <c r="C326" s="1"/>
      <c r="D326" s="2"/>
      <c r="E326" s="1"/>
      <c r="F326" s="3"/>
      <c r="G326" s="4"/>
      <c r="S326">
        <v>50</v>
      </c>
    </row>
    <row r="327" spans="1:19">
      <c r="A327" s="5"/>
      <c r="B327" s="1"/>
      <c r="C327" s="1"/>
      <c r="D327" s="2"/>
      <c r="E327" s="1"/>
      <c r="F327" s="3"/>
      <c r="G327" s="4"/>
      <c r="S327" s="9" t="s">
        <v>153</v>
      </c>
    </row>
    <row r="328" spans="1:19">
      <c r="A328" s="5"/>
      <c r="B328" s="1"/>
      <c r="C328" s="1"/>
      <c r="D328" s="2"/>
      <c r="E328" s="1"/>
      <c r="F328" s="3"/>
      <c r="G328" s="4"/>
      <c r="S328">
        <v>30</v>
      </c>
    </row>
    <row r="329" spans="1:19">
      <c r="A329" s="5"/>
      <c r="B329" s="1"/>
      <c r="C329" s="1"/>
      <c r="D329" s="2"/>
      <c r="E329" s="1"/>
      <c r="F329" s="3"/>
      <c r="G329" s="4"/>
      <c r="S329" s="9" t="s">
        <v>154</v>
      </c>
    </row>
    <row r="330" spans="1:19">
      <c r="A330" s="5"/>
      <c r="B330" s="1"/>
      <c r="C330" s="1"/>
      <c r="D330" s="2"/>
      <c r="E330" s="1"/>
      <c r="F330" s="3"/>
      <c r="G330" s="4"/>
      <c r="S330">
        <v>6</v>
      </c>
    </row>
    <row r="331" spans="1:19">
      <c r="A331" s="5"/>
      <c r="B331" s="1"/>
      <c r="C331" s="1"/>
      <c r="D331" s="2"/>
      <c r="E331" s="1"/>
      <c r="F331" s="3"/>
      <c r="G331" s="4"/>
      <c r="S331" s="9" t="s">
        <v>155</v>
      </c>
    </row>
    <row r="332" spans="1:19">
      <c r="A332" s="5"/>
      <c r="B332" s="1"/>
      <c r="C332" s="1"/>
      <c r="D332" s="2"/>
      <c r="E332" s="1"/>
      <c r="F332" s="3"/>
      <c r="G332" s="4"/>
      <c r="S332">
        <v>10</v>
      </c>
    </row>
    <row r="333" spans="1:19">
      <c r="A333" s="5"/>
      <c r="B333" s="1"/>
      <c r="C333" s="1"/>
      <c r="D333" s="2"/>
      <c r="E333" s="1"/>
      <c r="F333" s="3"/>
      <c r="G333" s="4"/>
      <c r="S333" s="9" t="s">
        <v>157</v>
      </c>
    </row>
    <row r="334" spans="1:19">
      <c r="A334" s="5"/>
      <c r="B334" s="1"/>
      <c r="C334" s="1"/>
      <c r="D334" s="2"/>
      <c r="E334" s="1"/>
      <c r="F334" s="3"/>
      <c r="G334" s="4"/>
      <c r="S334">
        <v>30</v>
      </c>
    </row>
    <row r="335" spans="1:19">
      <c r="A335" s="5"/>
      <c r="B335" s="1"/>
      <c r="C335" s="1"/>
      <c r="D335" s="2"/>
      <c r="E335" s="1"/>
      <c r="F335" s="3"/>
      <c r="G335" s="4"/>
      <c r="S335">
        <v>100</v>
      </c>
    </row>
    <row r="336" spans="1:19">
      <c r="A336" s="5"/>
      <c r="B336" s="1"/>
      <c r="C336" s="1"/>
      <c r="D336" s="2"/>
      <c r="E336" s="1"/>
      <c r="F336" s="3"/>
      <c r="G336" s="4"/>
      <c r="S336" s="9" t="s">
        <v>158</v>
      </c>
    </row>
    <row r="337" spans="1:19">
      <c r="A337" s="5"/>
      <c r="B337" s="1"/>
      <c r="C337" s="1"/>
      <c r="D337" s="2"/>
      <c r="E337" s="1"/>
      <c r="F337" s="3"/>
      <c r="G337" s="4"/>
      <c r="S337">
        <v>5</v>
      </c>
    </row>
    <row r="338" spans="1:19">
      <c r="A338" s="5"/>
      <c r="B338" s="1"/>
      <c r="C338" s="1"/>
      <c r="D338" s="2"/>
      <c r="E338" s="1"/>
      <c r="F338" s="3"/>
      <c r="G338" s="4"/>
      <c r="S338" s="9" t="s">
        <v>159</v>
      </c>
    </row>
    <row r="339" spans="1:19">
      <c r="A339" s="5"/>
      <c r="B339" s="1"/>
      <c r="C339" s="1"/>
      <c r="D339" s="2"/>
      <c r="E339" s="1"/>
      <c r="F339" s="3"/>
      <c r="G339" s="4"/>
      <c r="S339">
        <v>30</v>
      </c>
    </row>
    <row r="340" spans="1:19">
      <c r="A340" s="5"/>
      <c r="B340" s="1"/>
      <c r="C340" s="1"/>
      <c r="D340" s="2"/>
      <c r="E340" s="1"/>
      <c r="F340" s="3"/>
      <c r="G340" s="4"/>
      <c r="S340" s="9" t="s">
        <v>160</v>
      </c>
    </row>
    <row r="341" spans="1:19">
      <c r="A341" s="5"/>
      <c r="B341" s="1"/>
      <c r="C341" s="1"/>
      <c r="D341" s="2"/>
      <c r="E341" s="1"/>
      <c r="F341" s="3"/>
      <c r="G341" s="4"/>
      <c r="S341">
        <v>30</v>
      </c>
    </row>
    <row r="342" spans="1:19">
      <c r="A342" s="5"/>
      <c r="B342" s="1"/>
      <c r="C342" s="1"/>
      <c r="D342" s="2"/>
      <c r="E342" s="1"/>
      <c r="F342" s="3"/>
      <c r="G342" s="4"/>
      <c r="S342" s="9" t="s">
        <v>162</v>
      </c>
    </row>
    <row r="343" spans="1:19">
      <c r="A343" s="5"/>
      <c r="B343" s="1"/>
      <c r="C343" s="1"/>
      <c r="D343" s="2"/>
      <c r="E343" s="1"/>
      <c r="F343" s="3"/>
      <c r="G343" s="4"/>
      <c r="S343">
        <v>10</v>
      </c>
    </row>
    <row r="344" spans="1:19">
      <c r="A344" s="5"/>
      <c r="B344" s="1"/>
      <c r="C344" s="1"/>
      <c r="D344" s="2"/>
      <c r="E344" s="1"/>
      <c r="F344" s="3"/>
      <c r="G344" s="4"/>
      <c r="S344" s="9" t="s">
        <v>163</v>
      </c>
    </row>
    <row r="345" spans="1:19">
      <c r="A345" s="5"/>
      <c r="B345" s="1"/>
      <c r="C345" s="1"/>
      <c r="D345" s="2"/>
      <c r="E345" s="1"/>
      <c r="F345" s="3"/>
      <c r="G345" s="4"/>
      <c r="S345">
        <v>50</v>
      </c>
    </row>
    <row r="346" spans="1:19">
      <c r="A346" s="5"/>
      <c r="B346" s="1"/>
      <c r="C346" s="1"/>
      <c r="D346" s="2"/>
      <c r="E346" s="1"/>
      <c r="F346" s="3"/>
      <c r="G346" s="4"/>
      <c r="S346" s="9" t="s">
        <v>164</v>
      </c>
    </row>
    <row r="347" spans="1:19">
      <c r="A347" s="5"/>
      <c r="B347" s="1"/>
      <c r="C347" s="1"/>
      <c r="D347" s="2"/>
      <c r="E347" s="1"/>
      <c r="F347" s="3"/>
      <c r="G347" s="4"/>
      <c r="S347">
        <v>5</v>
      </c>
    </row>
    <row r="348" spans="1:19">
      <c r="A348" s="5"/>
      <c r="B348" s="1"/>
      <c r="C348" s="1"/>
      <c r="D348" s="2"/>
      <c r="E348" s="1"/>
      <c r="F348" s="3"/>
      <c r="G348" s="4"/>
      <c r="S348" s="9" t="s">
        <v>165</v>
      </c>
    </row>
    <row r="349" spans="1:19">
      <c r="A349" s="5"/>
      <c r="B349" s="1"/>
      <c r="C349" s="1"/>
      <c r="D349" s="2"/>
      <c r="E349" s="1"/>
      <c r="F349" s="3"/>
      <c r="G349" s="4"/>
      <c r="S349">
        <v>10</v>
      </c>
    </row>
    <row r="350" spans="1:19">
      <c r="A350" s="5"/>
      <c r="B350" s="1"/>
      <c r="C350" s="1"/>
      <c r="D350" s="2"/>
      <c r="E350" s="1"/>
      <c r="F350" s="3"/>
      <c r="G350" s="4"/>
      <c r="S350" s="9" t="s">
        <v>166</v>
      </c>
    </row>
    <row r="351" spans="1:19">
      <c r="A351" s="5"/>
      <c r="B351" s="1"/>
      <c r="C351" s="1"/>
      <c r="D351" s="2"/>
      <c r="E351" s="1"/>
      <c r="F351" s="3"/>
      <c r="G351" s="4"/>
      <c r="S351">
        <v>5</v>
      </c>
    </row>
    <row r="352" spans="1:19">
      <c r="A352" s="5"/>
      <c r="B352" s="1"/>
      <c r="C352" s="1"/>
      <c r="D352" s="2"/>
      <c r="E352" s="1"/>
      <c r="F352" s="3"/>
      <c r="G352" s="4"/>
      <c r="S352" s="9" t="s">
        <v>167</v>
      </c>
    </row>
    <row r="353" spans="1:19">
      <c r="A353" s="5"/>
      <c r="B353" s="1"/>
      <c r="C353" s="1"/>
      <c r="D353" s="2"/>
      <c r="E353" s="1"/>
      <c r="F353" s="3"/>
      <c r="G353" s="4"/>
      <c r="S353">
        <v>10</v>
      </c>
    </row>
    <row r="354" spans="1:19">
      <c r="A354" s="5"/>
      <c r="B354" s="1"/>
      <c r="C354" s="1"/>
      <c r="D354" s="2"/>
      <c r="E354" s="1"/>
      <c r="F354" s="3"/>
      <c r="G354" s="4"/>
      <c r="S354" s="9" t="s">
        <v>168</v>
      </c>
    </row>
    <row r="355" spans="1:19">
      <c r="A355" s="5"/>
      <c r="B355" s="1"/>
      <c r="C355" s="1"/>
      <c r="D355" s="2"/>
      <c r="E355" s="1"/>
      <c r="F355" s="3"/>
      <c r="G355" s="4"/>
      <c r="S355">
        <v>30</v>
      </c>
    </row>
    <row r="356" spans="1:19">
      <c r="A356" s="5"/>
      <c r="B356" s="1"/>
      <c r="C356" s="1"/>
      <c r="D356" s="2"/>
      <c r="E356" s="1"/>
      <c r="F356" s="3"/>
      <c r="G356" s="4"/>
      <c r="S356" s="9" t="s">
        <v>169</v>
      </c>
    </row>
    <row r="357" spans="1:19">
      <c r="A357" s="5"/>
      <c r="B357" s="1"/>
      <c r="C357" s="1"/>
      <c r="D357" s="2"/>
      <c r="E357" s="1"/>
      <c r="F357" s="3"/>
      <c r="G357" s="4"/>
      <c r="S357">
        <v>20</v>
      </c>
    </row>
    <row r="358" spans="1:19">
      <c r="A358" s="5"/>
      <c r="B358" s="1"/>
      <c r="C358" s="1"/>
      <c r="D358" s="2"/>
      <c r="E358" s="1"/>
      <c r="F358" s="3"/>
      <c r="G358" s="4"/>
      <c r="S358" s="9" t="s">
        <v>170</v>
      </c>
    </row>
    <row r="359" spans="1:19">
      <c r="A359" s="5"/>
      <c r="B359" s="1"/>
      <c r="C359" s="1"/>
      <c r="D359" s="2"/>
      <c r="E359" s="1"/>
      <c r="F359" s="3"/>
      <c r="G359" s="4"/>
      <c r="S359">
        <v>50</v>
      </c>
    </row>
    <row r="360" spans="1:19">
      <c r="A360" s="5"/>
      <c r="B360" s="1"/>
      <c r="C360" s="1"/>
      <c r="D360" s="2"/>
      <c r="E360" s="1"/>
      <c r="F360" s="3"/>
      <c r="G360" s="4"/>
      <c r="S360" s="9" t="s">
        <v>171</v>
      </c>
    </row>
    <row r="361" spans="1:19">
      <c r="A361" s="5"/>
      <c r="B361" s="1"/>
      <c r="C361" s="1"/>
      <c r="D361" s="2"/>
      <c r="E361" s="1"/>
      <c r="F361" s="3"/>
      <c r="G361" s="4"/>
      <c r="S361">
        <v>50</v>
      </c>
    </row>
    <row r="362" spans="1:19">
      <c r="A362" s="5"/>
      <c r="B362" s="1"/>
      <c r="C362" s="1"/>
      <c r="D362" s="2"/>
      <c r="E362" s="1"/>
      <c r="F362" s="3"/>
      <c r="G362" s="4"/>
      <c r="S362" s="9" t="s">
        <v>172</v>
      </c>
    </row>
    <row r="363" spans="1:19">
      <c r="A363" s="5"/>
      <c r="B363" s="1"/>
      <c r="C363" s="1"/>
      <c r="D363" s="2"/>
      <c r="E363" s="1"/>
      <c r="F363" s="3"/>
      <c r="G363" s="4"/>
      <c r="S363">
        <v>100</v>
      </c>
    </row>
    <row r="364" spans="1:19">
      <c r="A364" s="5"/>
      <c r="B364" s="1"/>
      <c r="C364" s="1"/>
      <c r="D364" s="2"/>
      <c r="E364" s="1"/>
      <c r="F364" s="3"/>
      <c r="G364" s="4"/>
      <c r="S364" s="9" t="s">
        <v>173</v>
      </c>
    </row>
    <row r="365" spans="1:19">
      <c r="A365" s="5"/>
      <c r="B365" s="1"/>
      <c r="C365" s="1"/>
      <c r="D365" s="2"/>
      <c r="E365" s="1"/>
      <c r="F365" s="3"/>
      <c r="G365" s="4"/>
      <c r="S365">
        <v>30</v>
      </c>
    </row>
    <row r="366" spans="1:19">
      <c r="A366" s="5"/>
      <c r="B366" s="1"/>
      <c r="C366" s="1"/>
      <c r="D366" s="2"/>
      <c r="E366" s="1"/>
      <c r="F366" s="3"/>
      <c r="G366" s="4"/>
      <c r="S366" s="9" t="s">
        <v>175</v>
      </c>
    </row>
    <row r="367" spans="1:19">
      <c r="A367" s="5"/>
      <c r="B367" s="1"/>
      <c r="C367" s="1"/>
      <c r="D367" s="2"/>
      <c r="E367" s="1"/>
      <c r="F367" s="3"/>
      <c r="G367" s="4"/>
      <c r="S367">
        <v>10</v>
      </c>
    </row>
    <row r="368" spans="1:19">
      <c r="A368" s="5"/>
      <c r="B368" s="1"/>
      <c r="C368" s="1"/>
      <c r="D368" s="2"/>
      <c r="E368" s="1"/>
      <c r="F368" s="3"/>
      <c r="G368" s="4"/>
      <c r="S368" s="9" t="s">
        <v>176</v>
      </c>
    </row>
    <row r="369" spans="1:19">
      <c r="A369" s="5"/>
      <c r="B369" s="1"/>
      <c r="C369" s="1"/>
      <c r="D369" s="2"/>
      <c r="E369" s="1"/>
      <c r="F369" s="3"/>
      <c r="G369" s="4"/>
      <c r="S369">
        <v>10</v>
      </c>
    </row>
    <row r="370" spans="1:19">
      <c r="A370" s="5"/>
      <c r="B370" s="1"/>
      <c r="C370" s="1"/>
      <c r="D370" s="2"/>
      <c r="E370" s="1"/>
      <c r="F370" s="3"/>
      <c r="G370" s="4"/>
      <c r="S370" s="9" t="s">
        <v>177</v>
      </c>
    </row>
    <row r="371" spans="1:19">
      <c r="A371" s="5"/>
      <c r="B371" s="1"/>
      <c r="C371" s="1"/>
      <c r="D371" s="2"/>
      <c r="E371" s="1"/>
      <c r="F371" s="3"/>
      <c r="G371" s="4"/>
      <c r="S371">
        <v>10</v>
      </c>
    </row>
    <row r="372" spans="1:19">
      <c r="A372" s="5"/>
      <c r="B372" s="1"/>
      <c r="C372" s="1"/>
      <c r="D372" s="2"/>
      <c r="E372" s="1"/>
      <c r="F372" s="3"/>
      <c r="G372" s="4"/>
      <c r="S372" s="9" t="s">
        <v>178</v>
      </c>
    </row>
    <row r="373" spans="1:19">
      <c r="A373" s="5"/>
      <c r="B373" s="1"/>
      <c r="C373" s="1"/>
      <c r="D373" s="2"/>
      <c r="E373" s="1"/>
      <c r="F373" s="3"/>
      <c r="G373" s="4"/>
      <c r="S373">
        <v>10</v>
      </c>
    </row>
    <row r="374" spans="1:19">
      <c r="A374" s="5"/>
      <c r="B374" s="1"/>
      <c r="C374" s="1"/>
      <c r="D374" s="2"/>
      <c r="E374" s="1"/>
      <c r="F374" s="3"/>
      <c r="G374" s="4"/>
      <c r="S374" s="9" t="s">
        <v>179</v>
      </c>
    </row>
    <row r="375" spans="1:19">
      <c r="A375" s="5"/>
      <c r="B375" s="1"/>
      <c r="C375" s="1"/>
      <c r="D375" s="2"/>
      <c r="E375" s="1"/>
      <c r="F375" s="3"/>
      <c r="G375" s="4"/>
      <c r="S375">
        <v>10</v>
      </c>
    </row>
    <row r="376" spans="1:19">
      <c r="A376" s="5"/>
      <c r="B376" s="1"/>
      <c r="C376" s="1"/>
      <c r="D376" s="2"/>
      <c r="E376" s="1"/>
      <c r="F376" s="3"/>
      <c r="G376" s="4"/>
      <c r="S376" s="9" t="s">
        <v>181</v>
      </c>
    </row>
    <row r="377" spans="1:19">
      <c r="A377" s="5"/>
      <c r="B377" s="1"/>
      <c r="C377" s="1"/>
      <c r="D377" s="2"/>
      <c r="E377" s="1"/>
      <c r="F377" s="3"/>
      <c r="G377" s="4"/>
      <c r="S377">
        <v>10</v>
      </c>
    </row>
    <row r="378" spans="1:19">
      <c r="A378" s="5"/>
      <c r="B378" s="1"/>
      <c r="C378" s="1"/>
      <c r="D378" s="2"/>
      <c r="E378" s="1"/>
      <c r="F378" s="3"/>
      <c r="G378" s="4"/>
      <c r="S378" s="9" t="s">
        <v>182</v>
      </c>
    </row>
    <row r="379" spans="1:19">
      <c r="A379" s="5"/>
      <c r="B379" s="1"/>
      <c r="C379" s="1"/>
      <c r="D379" s="2"/>
      <c r="E379" s="1"/>
      <c r="F379" s="3"/>
      <c r="G379" s="4"/>
      <c r="S379">
        <v>10</v>
      </c>
    </row>
    <row r="380" spans="1:19">
      <c r="A380" s="5"/>
      <c r="B380" s="1"/>
      <c r="C380" s="1"/>
      <c r="D380" s="2"/>
      <c r="E380" s="1"/>
      <c r="F380" s="3"/>
      <c r="G380" s="4"/>
      <c r="S380" s="9" t="s">
        <v>183</v>
      </c>
    </row>
    <row r="381" spans="1:19">
      <c r="A381" s="5"/>
      <c r="B381" s="1"/>
      <c r="C381" s="1"/>
      <c r="D381" s="2"/>
      <c r="E381" s="1"/>
      <c r="F381" s="3"/>
      <c r="G381" s="4"/>
      <c r="S381">
        <v>5</v>
      </c>
    </row>
    <row r="382" spans="1:19">
      <c r="A382" s="5"/>
      <c r="B382" s="1"/>
      <c r="C382" s="1"/>
      <c r="D382" s="2"/>
      <c r="E382" s="1"/>
      <c r="F382" s="3"/>
      <c r="G382" s="4"/>
      <c r="S382" s="9" t="s">
        <v>185</v>
      </c>
    </row>
    <row r="383" spans="1:19">
      <c r="A383" s="5"/>
      <c r="B383" s="1"/>
      <c r="C383" s="1"/>
      <c r="D383" s="2"/>
      <c r="E383" s="1"/>
      <c r="F383" s="3"/>
      <c r="G383" s="4"/>
      <c r="S383">
        <v>20</v>
      </c>
    </row>
    <row r="384" spans="1:19">
      <c r="A384" s="5"/>
      <c r="B384" s="1"/>
      <c r="C384" s="1"/>
      <c r="D384" s="2"/>
      <c r="E384" s="1"/>
      <c r="F384" s="3"/>
      <c r="G384" s="4"/>
      <c r="S384" s="9" t="s">
        <v>186</v>
      </c>
    </row>
    <row r="385" spans="1:19">
      <c r="A385" s="5"/>
      <c r="B385" s="1"/>
      <c r="C385" s="1"/>
      <c r="D385" s="2"/>
      <c r="E385" s="1"/>
      <c r="F385" s="3"/>
      <c r="G385" s="4"/>
      <c r="S385">
        <v>50</v>
      </c>
    </row>
    <row r="386" spans="1:19">
      <c r="A386" s="5"/>
      <c r="B386" s="1"/>
      <c r="C386" s="1"/>
      <c r="D386" s="2"/>
      <c r="E386" s="1"/>
      <c r="F386" s="3"/>
      <c r="G386" s="4"/>
      <c r="S386" s="9" t="s">
        <v>187</v>
      </c>
    </row>
    <row r="387" spans="1:19">
      <c r="A387" s="5"/>
      <c r="B387" s="1"/>
      <c r="C387" s="1"/>
      <c r="D387" s="2"/>
      <c r="E387" s="1"/>
      <c r="F387" s="3"/>
      <c r="G387" s="4"/>
      <c r="S387">
        <v>20</v>
      </c>
    </row>
    <row r="388" spans="1:19">
      <c r="A388" s="5"/>
      <c r="B388" s="1"/>
      <c r="C388" s="1"/>
      <c r="D388" s="2"/>
      <c r="E388" s="1"/>
      <c r="F388" s="3"/>
      <c r="G388" s="4"/>
      <c r="S388">
        <v>100</v>
      </c>
    </row>
    <row r="389" spans="1:19">
      <c r="A389" s="5"/>
      <c r="B389" s="1"/>
      <c r="C389" s="1"/>
      <c r="D389" s="2"/>
      <c r="E389" s="1"/>
      <c r="F389" s="3"/>
      <c r="G389" s="4"/>
      <c r="S389" s="9" t="s">
        <v>189</v>
      </c>
    </row>
    <row r="390" spans="1:19">
      <c r="A390" s="5"/>
      <c r="B390" s="1"/>
      <c r="C390" s="1"/>
      <c r="D390" s="2"/>
      <c r="E390" s="1"/>
      <c r="F390" s="3"/>
      <c r="G390" s="4"/>
      <c r="S390">
        <v>50</v>
      </c>
    </row>
    <row r="391" spans="1:19">
      <c r="A391" s="5"/>
      <c r="B391" s="1"/>
      <c r="C391" s="1"/>
      <c r="D391" s="2"/>
      <c r="E391" s="1"/>
      <c r="F391" s="3"/>
      <c r="G391" s="4"/>
      <c r="S391" s="9" t="s">
        <v>190</v>
      </c>
    </row>
    <row r="392" spans="1:19">
      <c r="A392" s="5"/>
      <c r="B392" s="1"/>
      <c r="C392" s="1"/>
      <c r="D392" s="2"/>
      <c r="E392" s="1"/>
      <c r="F392" s="3"/>
      <c r="G392" s="4"/>
      <c r="S392">
        <v>250</v>
      </c>
    </row>
    <row r="393" spans="1:19">
      <c r="A393" s="5"/>
      <c r="B393" s="1"/>
      <c r="C393" s="1"/>
      <c r="D393" s="2"/>
      <c r="E393" s="1"/>
      <c r="F393" s="3"/>
      <c r="G393" s="4"/>
      <c r="S393" s="9" t="s">
        <v>191</v>
      </c>
    </row>
    <row r="394" spans="1:19">
      <c r="A394" s="5"/>
      <c r="B394" s="1"/>
      <c r="C394" s="1"/>
      <c r="D394" s="2"/>
      <c r="E394" s="1"/>
      <c r="F394" s="3"/>
      <c r="G394" s="4"/>
      <c r="S394">
        <v>30</v>
      </c>
    </row>
    <row r="395" spans="1:19">
      <c r="A395" s="5"/>
      <c r="B395" s="1"/>
      <c r="C395" s="1"/>
      <c r="D395" s="2"/>
      <c r="E395" s="1"/>
      <c r="F395" s="3"/>
      <c r="G395" s="4"/>
      <c r="S395" s="9" t="s">
        <v>192</v>
      </c>
    </row>
    <row r="396" spans="1:19">
      <c r="A396" s="5"/>
      <c r="B396" s="1"/>
      <c r="C396" s="1"/>
      <c r="D396" s="2"/>
      <c r="E396" s="1"/>
      <c r="F396" s="3"/>
      <c r="G396" s="4"/>
      <c r="S396">
        <v>75</v>
      </c>
    </row>
    <row r="397" spans="1:19">
      <c r="A397" s="5"/>
      <c r="B397" s="1"/>
      <c r="C397" s="1"/>
      <c r="D397" s="2"/>
      <c r="E397" s="1"/>
      <c r="F397" s="3"/>
      <c r="G397" s="4"/>
      <c r="S397" s="9" t="s">
        <v>194</v>
      </c>
    </row>
    <row r="398" spans="1:19">
      <c r="A398" s="5"/>
      <c r="B398" s="1"/>
      <c r="C398" s="1"/>
      <c r="D398" s="2"/>
      <c r="E398" s="1"/>
      <c r="F398" s="3"/>
      <c r="G398" s="4"/>
      <c r="S398">
        <v>30</v>
      </c>
    </row>
    <row r="399" spans="1:19">
      <c r="A399" s="5"/>
      <c r="B399" s="1"/>
      <c r="C399" s="1"/>
      <c r="D399" s="2"/>
      <c r="E399" s="1"/>
      <c r="F399" s="3"/>
      <c r="G399" s="4"/>
      <c r="S399">
        <v>250</v>
      </c>
    </row>
    <row r="400" spans="1:19">
      <c r="A400" s="5"/>
      <c r="B400" s="1"/>
      <c r="C400" s="1"/>
      <c r="D400" s="2"/>
      <c r="E400" s="1"/>
      <c r="F400" s="3"/>
      <c r="G400" s="4"/>
      <c r="S400" s="9" t="s">
        <v>195</v>
      </c>
    </row>
    <row r="401" spans="1:19">
      <c r="A401" s="5"/>
      <c r="B401" s="1"/>
      <c r="C401" s="1"/>
      <c r="D401" s="2"/>
      <c r="E401" s="1"/>
      <c r="F401" s="3"/>
      <c r="G401" s="4"/>
      <c r="S401">
        <v>30</v>
      </c>
    </row>
    <row r="402" spans="1:19">
      <c r="A402" s="5"/>
      <c r="B402" s="1"/>
      <c r="C402" s="1"/>
      <c r="D402" s="2"/>
      <c r="E402" s="1"/>
      <c r="F402" s="3"/>
      <c r="G402" s="4"/>
      <c r="S402">
        <v>100</v>
      </c>
    </row>
    <row r="403" spans="1:19">
      <c r="A403" s="5"/>
      <c r="B403" s="1"/>
      <c r="C403" s="1"/>
      <c r="D403" s="2"/>
      <c r="E403" s="1"/>
      <c r="F403" s="3"/>
      <c r="G403" s="4"/>
      <c r="S403" s="9" t="s">
        <v>197</v>
      </c>
    </row>
    <row r="404" spans="1:19">
      <c r="A404" s="5"/>
      <c r="B404" s="1"/>
      <c r="C404" s="1"/>
      <c r="D404" s="2"/>
      <c r="E404" s="1"/>
      <c r="F404" s="3"/>
      <c r="G404" s="4"/>
      <c r="S404">
        <v>30</v>
      </c>
    </row>
    <row r="405" spans="1:19">
      <c r="A405" s="5"/>
      <c r="B405" s="1"/>
      <c r="C405" s="1"/>
      <c r="D405" s="2"/>
      <c r="E405" s="1"/>
      <c r="F405" s="3"/>
      <c r="G405" s="4"/>
      <c r="S405" s="9" t="s">
        <v>198</v>
      </c>
    </row>
    <row r="406" spans="1:19">
      <c r="A406" s="5"/>
      <c r="B406" s="1"/>
      <c r="C406" s="1"/>
      <c r="D406" s="2"/>
      <c r="E406" s="1"/>
      <c r="F406" s="3"/>
      <c r="G406" s="4"/>
      <c r="S406">
        <v>30</v>
      </c>
    </row>
    <row r="407" spans="1:19">
      <c r="A407" s="5"/>
      <c r="B407" s="1"/>
      <c r="C407" s="1"/>
      <c r="D407" s="2"/>
      <c r="E407" s="1"/>
      <c r="F407" s="3"/>
      <c r="G407" s="4"/>
      <c r="S407" s="9" t="s">
        <v>199</v>
      </c>
    </row>
    <row r="408" spans="1:19">
      <c r="A408" s="5"/>
      <c r="B408" s="1"/>
      <c r="C408" s="1"/>
      <c r="D408" s="2"/>
      <c r="E408" s="1"/>
      <c r="F408" s="3"/>
      <c r="G408" s="4"/>
      <c r="S408">
        <v>10</v>
      </c>
    </row>
    <row r="409" spans="1:19">
      <c r="A409" s="5"/>
      <c r="B409" s="1"/>
      <c r="C409" s="1"/>
      <c r="D409" s="2"/>
      <c r="E409" s="1"/>
      <c r="F409" s="3"/>
      <c r="G409" s="4"/>
      <c r="S409">
        <v>30</v>
      </c>
    </row>
    <row r="410" spans="1:19">
      <c r="A410" s="5"/>
      <c r="B410" s="1"/>
      <c r="C410" s="1"/>
      <c r="D410" s="2"/>
      <c r="E410" s="1"/>
      <c r="F410" s="3"/>
      <c r="G410" s="4"/>
      <c r="S410" s="9" t="s">
        <v>201</v>
      </c>
    </row>
    <row r="411" spans="1:19">
      <c r="A411" s="5"/>
      <c r="B411" s="1"/>
      <c r="C411" s="1"/>
      <c r="D411" s="2"/>
      <c r="E411" s="1"/>
      <c r="F411" s="3"/>
      <c r="G411" s="4"/>
      <c r="S411">
        <v>250</v>
      </c>
    </row>
    <row r="412" spans="1:19">
      <c r="A412" s="5"/>
      <c r="B412" s="1"/>
      <c r="C412" s="1"/>
      <c r="D412" s="2"/>
      <c r="E412" s="1"/>
      <c r="F412" s="3"/>
      <c r="G412" s="4"/>
      <c r="S412" s="9" t="s">
        <v>202</v>
      </c>
    </row>
    <row r="413" spans="1:19">
      <c r="A413" s="5"/>
      <c r="B413" s="1"/>
      <c r="C413" s="1"/>
      <c r="D413" s="2"/>
      <c r="E413" s="1"/>
      <c r="F413" s="3"/>
      <c r="G413" s="4"/>
      <c r="S413">
        <v>250</v>
      </c>
    </row>
    <row r="414" spans="1:19">
      <c r="A414" s="5"/>
      <c r="B414" s="1"/>
      <c r="C414" s="1"/>
      <c r="D414" s="2"/>
      <c r="E414" s="1"/>
      <c r="F414" s="3"/>
      <c r="G414" s="4"/>
      <c r="S414" s="9" t="s">
        <v>203</v>
      </c>
    </row>
    <row r="415" spans="1:19">
      <c r="A415" s="5"/>
      <c r="B415" s="1"/>
      <c r="C415" s="1"/>
      <c r="D415" s="2"/>
      <c r="E415" s="1"/>
      <c r="F415" s="3"/>
      <c r="G415" s="4"/>
      <c r="S415">
        <v>250</v>
      </c>
    </row>
    <row r="416" spans="1:19">
      <c r="A416" s="5"/>
      <c r="B416" s="1"/>
      <c r="C416" s="1"/>
      <c r="D416" s="2"/>
      <c r="E416" s="1"/>
      <c r="F416" s="3"/>
      <c r="G416" s="4"/>
      <c r="S416" s="9" t="s">
        <v>205</v>
      </c>
    </row>
    <row r="417" spans="1:19">
      <c r="A417" s="5"/>
      <c r="B417" s="1"/>
      <c r="C417" s="1"/>
      <c r="D417" s="2"/>
      <c r="E417" s="1"/>
      <c r="F417" s="3"/>
      <c r="G417" s="4"/>
      <c r="S417">
        <v>30</v>
      </c>
    </row>
    <row r="418" spans="1:19">
      <c r="A418" s="5"/>
      <c r="B418" s="1"/>
      <c r="C418" s="1"/>
      <c r="D418" s="2"/>
      <c r="E418" s="1"/>
      <c r="F418" s="3"/>
      <c r="G418" s="4"/>
      <c r="S418" s="9" t="s">
        <v>206</v>
      </c>
    </row>
    <row r="419" spans="1:19">
      <c r="A419" s="5"/>
      <c r="B419" s="1"/>
      <c r="C419" s="1"/>
      <c r="D419" s="2"/>
      <c r="E419" s="1"/>
      <c r="F419" s="3"/>
      <c r="G419" s="4"/>
      <c r="S419">
        <v>15</v>
      </c>
    </row>
    <row r="420" spans="1:19">
      <c r="A420" s="5"/>
      <c r="B420" s="1"/>
      <c r="C420" s="1"/>
      <c r="D420" s="2"/>
      <c r="E420" s="1"/>
      <c r="F420" s="3"/>
      <c r="G420" s="4"/>
      <c r="S420" s="9" t="s">
        <v>207</v>
      </c>
    </row>
    <row r="421" spans="1:19">
      <c r="A421" s="5"/>
      <c r="B421" s="1"/>
      <c r="C421" s="1"/>
      <c r="D421" s="2"/>
      <c r="E421" s="1"/>
      <c r="F421" s="3"/>
      <c r="G421" s="4"/>
      <c r="S421">
        <v>30</v>
      </c>
    </row>
    <row r="422" spans="1:19">
      <c r="A422" s="5"/>
      <c r="B422" s="1"/>
      <c r="C422" s="1"/>
      <c r="D422" s="2"/>
      <c r="E422" s="1"/>
      <c r="F422" s="3"/>
      <c r="G422" s="4"/>
      <c r="S422">
        <v>100</v>
      </c>
    </row>
    <row r="423" spans="1:19">
      <c r="A423" s="5"/>
      <c r="B423" s="1"/>
      <c r="C423" s="1"/>
      <c r="D423" s="2"/>
      <c r="E423" s="1"/>
      <c r="F423" s="3"/>
      <c r="G423" s="4"/>
      <c r="S423" s="9" t="s">
        <v>209</v>
      </c>
    </row>
    <row r="424" spans="1:19">
      <c r="A424" s="5"/>
      <c r="B424" s="1"/>
      <c r="C424" s="1"/>
      <c r="D424" s="2"/>
      <c r="E424" s="1"/>
      <c r="F424" s="3"/>
      <c r="G424" s="4"/>
      <c r="S424">
        <v>250</v>
      </c>
    </row>
    <row r="425" spans="1:19">
      <c r="A425" s="5"/>
      <c r="B425" s="1"/>
      <c r="C425" s="1"/>
      <c r="D425" s="2"/>
      <c r="E425" s="1"/>
      <c r="F425" s="3"/>
      <c r="G425" s="4"/>
      <c r="S425">
        <v>1000</v>
      </c>
    </row>
    <row r="426" spans="1:19">
      <c r="A426" s="5"/>
      <c r="B426" s="1"/>
      <c r="C426" s="1"/>
      <c r="D426" s="2"/>
      <c r="E426" s="1"/>
      <c r="F426" s="3"/>
      <c r="G426" s="4"/>
      <c r="S426" s="9" t="s">
        <v>210</v>
      </c>
    </row>
    <row r="427" spans="1:19">
      <c r="A427" s="5"/>
      <c r="B427" s="1"/>
      <c r="C427" s="1"/>
      <c r="D427" s="2"/>
      <c r="E427" s="1"/>
      <c r="F427" s="3"/>
      <c r="G427" s="4"/>
      <c r="S427">
        <v>250</v>
      </c>
    </row>
    <row r="428" spans="1:19">
      <c r="A428" s="5"/>
      <c r="B428" s="1"/>
      <c r="C428" s="1"/>
      <c r="D428" s="2"/>
      <c r="E428" s="1"/>
      <c r="F428" s="3"/>
      <c r="G428" s="4"/>
      <c r="S428" s="9" t="s">
        <v>211</v>
      </c>
    </row>
    <row r="429" spans="1:19">
      <c r="A429" s="5"/>
      <c r="B429" s="1"/>
      <c r="C429" s="1"/>
      <c r="D429" s="2"/>
      <c r="E429" s="1"/>
      <c r="F429" s="3"/>
      <c r="G429" s="4"/>
      <c r="S429">
        <v>250</v>
      </c>
    </row>
    <row r="430" spans="1:19">
      <c r="A430" s="5"/>
      <c r="B430" s="1"/>
      <c r="C430" s="1"/>
      <c r="D430" s="2"/>
      <c r="E430" s="1"/>
      <c r="F430" s="3"/>
      <c r="G430" s="4"/>
      <c r="S430" s="9" t="s">
        <v>212</v>
      </c>
    </row>
    <row r="431" spans="1:19">
      <c r="A431" s="5"/>
      <c r="B431" s="1"/>
      <c r="C431" s="1"/>
      <c r="D431" s="2"/>
      <c r="E431" s="1"/>
      <c r="F431" s="3"/>
      <c r="G431" s="4"/>
      <c r="S431">
        <v>250</v>
      </c>
    </row>
    <row r="432" spans="1:19">
      <c r="A432" s="5"/>
      <c r="B432" s="1"/>
      <c r="C432" s="1"/>
      <c r="D432" s="2"/>
      <c r="E432" s="1"/>
      <c r="F432" s="3"/>
      <c r="G432" s="4"/>
      <c r="S432" s="9" t="s">
        <v>213</v>
      </c>
    </row>
    <row r="433" spans="1:19">
      <c r="A433" s="5"/>
      <c r="B433" s="1"/>
      <c r="C433" s="1"/>
      <c r="D433" s="2"/>
      <c r="E433" s="1"/>
      <c r="F433" s="3"/>
      <c r="G433" s="4"/>
      <c r="S433">
        <v>250</v>
      </c>
    </row>
    <row r="434" spans="1:19">
      <c r="A434" s="5"/>
      <c r="B434" s="1"/>
      <c r="C434" s="1"/>
      <c r="D434" s="2"/>
      <c r="E434" s="1"/>
      <c r="F434" s="3"/>
      <c r="G434" s="4"/>
      <c r="S434" s="9" t="s">
        <v>215</v>
      </c>
    </row>
    <row r="435" spans="1:19">
      <c r="A435" s="5"/>
      <c r="B435" s="1"/>
      <c r="C435" s="1"/>
      <c r="D435" s="2"/>
      <c r="E435" s="1"/>
      <c r="F435" s="3"/>
      <c r="G435" s="4"/>
      <c r="S435">
        <v>5</v>
      </c>
    </row>
    <row r="436" spans="1:19">
      <c r="A436" s="5"/>
      <c r="B436" s="1"/>
      <c r="C436" s="1"/>
      <c r="D436" s="2"/>
      <c r="E436" s="1"/>
      <c r="F436" s="3"/>
      <c r="G436" s="4"/>
      <c r="S436">
        <v>30</v>
      </c>
    </row>
    <row r="437" spans="1:19">
      <c r="A437" s="5"/>
      <c r="B437" s="1"/>
      <c r="C437" s="1"/>
      <c r="D437" s="2"/>
      <c r="E437" s="1"/>
      <c r="F437" s="3"/>
      <c r="G437" s="4"/>
      <c r="S437">
        <v>100</v>
      </c>
    </row>
    <row r="438" spans="1:19">
      <c r="A438" s="5"/>
      <c r="B438" s="1"/>
      <c r="C438" s="1"/>
      <c r="D438" s="2"/>
      <c r="E438" s="1"/>
      <c r="F438" s="3"/>
      <c r="G438" s="4"/>
      <c r="S438" s="9" t="s">
        <v>216</v>
      </c>
    </row>
    <row r="439" spans="1:19">
      <c r="A439" s="5"/>
      <c r="B439" s="1"/>
      <c r="C439" s="1"/>
      <c r="D439" s="2"/>
      <c r="E439" s="1"/>
      <c r="F439" s="3"/>
      <c r="G439" s="4"/>
      <c r="S439">
        <v>5</v>
      </c>
    </row>
    <row r="440" spans="1:19">
      <c r="A440" s="5"/>
      <c r="B440" s="1"/>
      <c r="C440" s="1"/>
      <c r="D440" s="2"/>
      <c r="E440" s="1"/>
      <c r="F440" s="3"/>
      <c r="G440" s="4"/>
      <c r="S440">
        <v>30</v>
      </c>
    </row>
    <row r="441" spans="1:19">
      <c r="A441" s="5"/>
      <c r="B441" s="1"/>
      <c r="C441" s="1"/>
      <c r="D441" s="2"/>
      <c r="E441" s="1"/>
      <c r="F441" s="3"/>
      <c r="G441" s="4"/>
      <c r="S441" s="9" t="s">
        <v>218</v>
      </c>
    </row>
    <row r="442" spans="1:19">
      <c r="A442" s="5"/>
      <c r="B442" s="1"/>
      <c r="C442" s="1"/>
      <c r="D442" s="2"/>
      <c r="E442" s="1"/>
      <c r="F442" s="3"/>
      <c r="G442" s="4"/>
      <c r="S442">
        <v>450</v>
      </c>
    </row>
    <row r="443" spans="1:19">
      <c r="A443" s="5"/>
      <c r="B443" s="1"/>
      <c r="C443" s="1"/>
      <c r="D443" s="2"/>
      <c r="E443" s="1"/>
      <c r="F443" s="3"/>
      <c r="G443" s="4"/>
      <c r="S443" s="9" t="s">
        <v>219</v>
      </c>
    </row>
    <row r="444" spans="1:19">
      <c r="A444" s="5"/>
      <c r="B444" s="1"/>
      <c r="C444" s="1"/>
      <c r="D444" s="2"/>
      <c r="E444" s="1"/>
      <c r="F444" s="3"/>
      <c r="G444" s="4"/>
      <c r="S444">
        <v>450</v>
      </c>
    </row>
    <row r="445" spans="1:19">
      <c r="A445" s="5"/>
      <c r="B445" s="1"/>
      <c r="C445" s="1"/>
      <c r="D445" s="2"/>
      <c r="E445" s="1"/>
      <c r="F445" s="3"/>
      <c r="G445" s="4"/>
      <c r="S445" s="9" t="s">
        <v>221</v>
      </c>
    </row>
    <row r="446" spans="1:19">
      <c r="A446" s="5"/>
      <c r="B446" s="1"/>
      <c r="C446" s="1"/>
      <c r="D446" s="2"/>
      <c r="E446" s="1"/>
      <c r="F446" s="3"/>
      <c r="G446" s="4"/>
    </row>
    <row r="447" spans="1:19">
      <c r="A447" s="5"/>
      <c r="B447" s="1"/>
      <c r="C447" s="1"/>
      <c r="D447" s="2"/>
      <c r="E447" s="1"/>
      <c r="F447" s="3"/>
      <c r="G447" s="4"/>
      <c r="S447" s="9" t="s">
        <v>222</v>
      </c>
    </row>
    <row r="448" spans="1:19">
      <c r="A448" s="5"/>
      <c r="B448" s="1"/>
      <c r="C448" s="1"/>
      <c r="D448" s="2"/>
      <c r="E448" s="1"/>
      <c r="F448" s="3"/>
      <c r="G448" s="4"/>
    </row>
    <row r="449" spans="1:19">
      <c r="A449" s="5"/>
      <c r="B449" s="1"/>
      <c r="C449" s="1"/>
      <c r="D449" s="2"/>
      <c r="E449" s="1"/>
      <c r="F449" s="3"/>
      <c r="G449" s="4"/>
      <c r="S449" s="9" t="s">
        <v>223</v>
      </c>
    </row>
    <row r="450" spans="1:19">
      <c r="A450" s="5"/>
      <c r="B450" s="1"/>
      <c r="C450" s="1"/>
      <c r="D450" s="2"/>
      <c r="E450" s="1"/>
      <c r="F450" s="3"/>
      <c r="G450" s="4"/>
    </row>
    <row r="451" spans="1:19">
      <c r="A451" s="5"/>
      <c r="B451" s="1"/>
      <c r="C451" s="1"/>
      <c r="D451" s="2"/>
      <c r="E451" s="1"/>
      <c r="F451" s="3"/>
      <c r="G451" s="4"/>
      <c r="S451" s="9" t="s">
        <v>225</v>
      </c>
    </row>
    <row r="452" spans="1:19">
      <c r="A452" s="5"/>
      <c r="B452" s="1"/>
      <c r="C452" s="1"/>
      <c r="D452" s="2"/>
      <c r="E452" s="1"/>
      <c r="F452" s="3"/>
      <c r="G452" s="4"/>
      <c r="S452">
        <v>75</v>
      </c>
    </row>
    <row r="453" spans="1:19">
      <c r="A453" s="5"/>
      <c r="B453" s="1"/>
      <c r="C453" s="1"/>
      <c r="D453" s="2"/>
      <c r="E453" s="1"/>
      <c r="F453" s="3"/>
      <c r="G453" s="4"/>
      <c r="S453">
        <v>1000</v>
      </c>
    </row>
    <row r="454" spans="1:19">
      <c r="A454" s="5"/>
      <c r="B454" s="1"/>
      <c r="C454" s="1"/>
      <c r="D454" s="2"/>
      <c r="E454" s="1"/>
      <c r="F454" s="3"/>
      <c r="G454" s="4"/>
      <c r="S454" s="9" t="s">
        <v>226</v>
      </c>
    </row>
    <row r="455" spans="1:19">
      <c r="A455" s="5"/>
      <c r="B455" s="1"/>
      <c r="C455" s="1"/>
      <c r="D455" s="2"/>
      <c r="E455" s="1"/>
      <c r="F455" s="3"/>
      <c r="G455" s="4"/>
    </row>
    <row r="456" spans="1:19">
      <c r="A456" s="5"/>
      <c r="B456" s="1"/>
      <c r="C456" s="1"/>
      <c r="D456" s="2"/>
      <c r="E456" s="1"/>
      <c r="F456" s="3"/>
      <c r="G456" s="4"/>
      <c r="S456" s="9" t="s">
        <v>227</v>
      </c>
    </row>
    <row r="457" spans="1:19">
      <c r="A457" s="5"/>
      <c r="B457" s="1"/>
      <c r="C457" s="1"/>
      <c r="D457" s="2"/>
      <c r="E457" s="1"/>
      <c r="F457" s="3"/>
      <c r="G457" s="4"/>
    </row>
    <row r="458" spans="1:19">
      <c r="A458" s="5"/>
      <c r="B458" s="1"/>
      <c r="C458" s="1"/>
      <c r="D458" s="2"/>
      <c r="E458" s="1"/>
      <c r="F458" s="3"/>
      <c r="G458" s="4"/>
      <c r="S458" s="9" t="s">
        <v>229</v>
      </c>
    </row>
    <row r="459" spans="1:19">
      <c r="A459" s="5"/>
      <c r="B459" s="1"/>
      <c r="C459" s="1"/>
      <c r="D459" s="2"/>
      <c r="E459" s="1"/>
      <c r="F459" s="3"/>
      <c r="G459" s="4"/>
      <c r="S459">
        <v>250</v>
      </c>
    </row>
    <row r="460" spans="1:19">
      <c r="A460" s="5"/>
      <c r="B460" s="1"/>
      <c r="C460" s="1"/>
      <c r="D460" s="2"/>
      <c r="E460" s="1"/>
      <c r="F460" s="3"/>
      <c r="G460" s="4"/>
      <c r="S460">
        <v>500</v>
      </c>
    </row>
    <row r="461" spans="1:19">
      <c r="A461" s="5"/>
      <c r="B461" s="1"/>
      <c r="C461" s="1"/>
      <c r="D461" s="2"/>
      <c r="E461" s="1"/>
      <c r="F461" s="3"/>
      <c r="G461" s="4"/>
      <c r="S461" s="9" t="s">
        <v>230</v>
      </c>
    </row>
    <row r="462" spans="1:19">
      <c r="A462" s="5"/>
      <c r="B462" s="1"/>
      <c r="C462" s="1"/>
      <c r="D462" s="2"/>
      <c r="E462" s="1"/>
      <c r="F462" s="3"/>
      <c r="G462" s="4"/>
      <c r="S462">
        <v>250</v>
      </c>
    </row>
    <row r="463" spans="1:19">
      <c r="A463" s="5"/>
      <c r="B463" s="1"/>
      <c r="C463" s="1"/>
      <c r="D463" s="2"/>
      <c r="E463" s="1"/>
      <c r="F463" s="3"/>
      <c r="G463" s="4"/>
      <c r="S463" s="9" t="s">
        <v>232</v>
      </c>
    </row>
    <row r="464" spans="1:19">
      <c r="A464" s="5"/>
      <c r="B464" s="1"/>
      <c r="C464" s="1"/>
      <c r="D464" s="2"/>
      <c r="E464" s="1"/>
      <c r="F464" s="3"/>
      <c r="G464" s="4"/>
      <c r="S464">
        <v>200</v>
      </c>
    </row>
    <row r="465" spans="1:19">
      <c r="A465" s="5"/>
      <c r="B465" s="1"/>
      <c r="C465" s="1"/>
      <c r="D465" s="2"/>
      <c r="E465" s="1"/>
      <c r="F465" s="3"/>
      <c r="G465" s="4"/>
      <c r="S465" s="9" t="s">
        <v>233</v>
      </c>
    </row>
    <row r="466" spans="1:19">
      <c r="A466" s="5"/>
      <c r="B466" s="1"/>
      <c r="C466" s="1"/>
      <c r="D466" s="2"/>
      <c r="E466" s="1"/>
      <c r="F466" s="3"/>
      <c r="G466" s="4"/>
      <c r="S466">
        <v>150</v>
      </c>
    </row>
    <row r="467" spans="1:19">
      <c r="A467" s="5"/>
      <c r="B467" s="1"/>
      <c r="C467" s="1"/>
      <c r="D467" s="2"/>
      <c r="E467" s="1"/>
      <c r="F467" s="3"/>
      <c r="G467" s="4"/>
      <c r="S467" s="9" t="s">
        <v>234</v>
      </c>
    </row>
    <row r="468" spans="1:19">
      <c r="A468" s="5"/>
      <c r="B468" s="1"/>
      <c r="C468" s="1"/>
      <c r="D468" s="2"/>
      <c r="E468" s="1"/>
      <c r="F468" s="3"/>
      <c r="G468" s="4"/>
      <c r="S468">
        <v>100</v>
      </c>
    </row>
    <row r="469" spans="1:19">
      <c r="A469" s="5"/>
      <c r="B469" s="1"/>
      <c r="C469" s="1"/>
      <c r="D469" s="2"/>
      <c r="E469" s="1"/>
      <c r="F469" s="3"/>
      <c r="G469" s="4"/>
      <c r="S469" s="9" t="s">
        <v>236</v>
      </c>
    </row>
    <row r="470" spans="1:19">
      <c r="A470" s="5"/>
      <c r="B470" s="1"/>
      <c r="C470" s="1"/>
      <c r="D470" s="2"/>
      <c r="E470" s="1"/>
      <c r="F470" s="3"/>
      <c r="G470" s="4"/>
      <c r="S470">
        <v>10</v>
      </c>
    </row>
    <row r="471" spans="1:19">
      <c r="A471" s="5"/>
      <c r="B471" s="1"/>
      <c r="C471" s="1"/>
      <c r="D471" s="2"/>
      <c r="E471" s="1"/>
      <c r="F471" s="3"/>
      <c r="G471" s="4"/>
      <c r="S471" s="9" t="s">
        <v>237</v>
      </c>
    </row>
    <row r="472" spans="1:19">
      <c r="A472" s="5"/>
      <c r="B472" s="1"/>
      <c r="C472" s="1"/>
      <c r="D472" s="2"/>
      <c r="E472" s="1"/>
      <c r="F472" s="3"/>
      <c r="G472" s="4"/>
    </row>
    <row r="473" spans="1:19">
      <c r="A473" s="5"/>
      <c r="B473" s="1"/>
      <c r="C473" s="1"/>
      <c r="D473" s="2"/>
      <c r="E473" s="1"/>
      <c r="F473" s="3"/>
      <c r="G473" s="4"/>
      <c r="S473" s="9" t="s">
        <v>238</v>
      </c>
    </row>
    <row r="474" spans="1:19">
      <c r="A474" s="5"/>
      <c r="B474" s="1"/>
      <c r="C474" s="1"/>
      <c r="D474" s="2"/>
      <c r="E474" s="1"/>
      <c r="F474" s="3"/>
      <c r="G474" s="4"/>
    </row>
    <row r="475" spans="1:19">
      <c r="A475" s="5"/>
      <c r="B475" s="1"/>
      <c r="C475" s="1"/>
      <c r="D475" s="2"/>
      <c r="E475" s="1"/>
      <c r="F475" s="3"/>
      <c r="G475" s="4"/>
      <c r="S475" s="9" t="s">
        <v>240</v>
      </c>
    </row>
    <row r="476" spans="1:19">
      <c r="A476" s="5"/>
      <c r="B476" s="1"/>
      <c r="C476" s="1"/>
      <c r="D476" s="2"/>
      <c r="E476" s="1"/>
      <c r="F476" s="3"/>
      <c r="G476" s="4"/>
    </row>
    <row r="477" spans="1:19">
      <c r="A477" s="5"/>
      <c r="B477" s="1"/>
      <c r="C477" s="1"/>
      <c r="D477" s="2"/>
      <c r="E477" s="1"/>
      <c r="F477" s="3"/>
      <c r="G477" s="4"/>
      <c r="S477" s="9" t="s">
        <v>241</v>
      </c>
    </row>
    <row r="478" spans="1:19">
      <c r="A478" s="5"/>
      <c r="B478" s="1"/>
      <c r="C478" s="1"/>
      <c r="D478" s="2"/>
      <c r="E478" s="1"/>
      <c r="F478" s="3"/>
      <c r="G478" s="4"/>
    </row>
    <row r="479" spans="1:19">
      <c r="A479" s="5"/>
      <c r="B479" s="1"/>
      <c r="C479" s="1"/>
      <c r="D479" s="2"/>
      <c r="E479" s="1"/>
      <c r="F479" s="3"/>
      <c r="G479" s="4"/>
      <c r="S479" s="9" t="s">
        <v>242</v>
      </c>
    </row>
    <row r="480" spans="1:19">
      <c r="A480" s="5"/>
      <c r="B480" s="1"/>
      <c r="C480" s="1"/>
      <c r="D480" s="2"/>
      <c r="E480" s="1"/>
      <c r="F480" s="3"/>
      <c r="G480" s="4"/>
    </row>
    <row r="481" spans="1:19">
      <c r="A481" s="5"/>
      <c r="B481" s="1"/>
      <c r="C481" s="1"/>
      <c r="D481" s="2"/>
      <c r="E481" s="1"/>
      <c r="F481" s="3"/>
      <c r="G481" s="4"/>
      <c r="S481" s="9" t="s">
        <v>243</v>
      </c>
    </row>
    <row r="482" spans="1:19">
      <c r="A482" s="5"/>
      <c r="B482" s="1"/>
      <c r="C482" s="1"/>
      <c r="D482" s="2"/>
      <c r="E482" s="1"/>
      <c r="F482" s="3"/>
      <c r="G482" s="4"/>
    </row>
    <row r="483" spans="1:19">
      <c r="A483" s="5"/>
      <c r="B483" s="1"/>
      <c r="C483" s="1"/>
      <c r="D483" s="2"/>
      <c r="E483" s="1"/>
      <c r="F483" s="3"/>
      <c r="G483" s="4"/>
      <c r="S483" s="9" t="s">
        <v>244</v>
      </c>
    </row>
    <row r="484" spans="1:19">
      <c r="A484" s="5"/>
      <c r="B484" s="1"/>
      <c r="C484" s="1"/>
      <c r="D484" s="2"/>
      <c r="E484" s="1"/>
      <c r="F484" s="3"/>
      <c r="G484" s="4"/>
    </row>
    <row r="485" spans="1:19">
      <c r="A485" s="5"/>
      <c r="B485" s="1"/>
      <c r="C485" s="1"/>
      <c r="D485" s="2"/>
      <c r="E485" s="1"/>
      <c r="F485" s="3"/>
      <c r="G485" s="4"/>
      <c r="S485" s="9" t="s">
        <v>245</v>
      </c>
    </row>
    <row r="486" spans="1:19">
      <c r="A486" s="5"/>
      <c r="B486" s="1"/>
      <c r="C486" s="1"/>
      <c r="D486" s="2"/>
      <c r="E486" s="1"/>
      <c r="F486" s="3"/>
      <c r="G486" s="4"/>
    </row>
    <row r="487" spans="1:19">
      <c r="A487" s="5"/>
      <c r="B487" s="1"/>
      <c r="C487" s="1"/>
      <c r="D487" s="2"/>
      <c r="E487" s="1"/>
      <c r="F487" s="3"/>
      <c r="G487" s="4"/>
      <c r="S487" s="9" t="s">
        <v>246</v>
      </c>
    </row>
    <row r="488" spans="1:19">
      <c r="A488" s="5"/>
      <c r="B488" s="1"/>
      <c r="C488" s="1"/>
      <c r="D488" s="2"/>
      <c r="E488" s="1"/>
      <c r="F488" s="3"/>
      <c r="G488" s="4"/>
      <c r="S488">
        <v>10</v>
      </c>
    </row>
    <row r="489" spans="1:19">
      <c r="A489" s="5"/>
      <c r="B489" s="1"/>
      <c r="C489" s="1"/>
      <c r="D489" s="2"/>
      <c r="E489" s="1"/>
      <c r="F489" s="3"/>
      <c r="G489" s="4"/>
      <c r="S489" s="9" t="s">
        <v>247</v>
      </c>
    </row>
    <row r="490" spans="1:19">
      <c r="A490" s="5"/>
      <c r="B490" s="1"/>
      <c r="C490" s="1"/>
      <c r="D490" s="2"/>
      <c r="E490" s="1"/>
      <c r="F490" s="3"/>
      <c r="G490" s="4"/>
    </row>
    <row r="491" spans="1:19">
      <c r="A491" s="5"/>
      <c r="B491" s="1"/>
      <c r="C491" s="1"/>
      <c r="D491" s="2"/>
      <c r="E491" s="1"/>
      <c r="F491" s="3"/>
      <c r="G491" s="4"/>
      <c r="S491" s="9" t="s">
        <v>249</v>
      </c>
    </row>
    <row r="492" spans="1:19">
      <c r="A492" s="5"/>
      <c r="B492" s="1"/>
      <c r="C492" s="1"/>
      <c r="D492" s="2"/>
      <c r="E492" s="1"/>
      <c r="F492" s="3"/>
      <c r="G492" s="4"/>
      <c r="S492">
        <v>80</v>
      </c>
    </row>
    <row r="493" spans="1:19">
      <c r="A493" s="5"/>
      <c r="B493" s="1"/>
      <c r="C493" s="1"/>
      <c r="D493" s="2"/>
      <c r="E493" s="1"/>
      <c r="F493" s="3"/>
      <c r="G493" s="4"/>
      <c r="S493" s="9" t="s">
        <v>250</v>
      </c>
    </row>
    <row r="494" spans="1:19">
      <c r="A494" s="5"/>
      <c r="B494" s="1"/>
      <c r="C494" s="1"/>
      <c r="D494" s="2"/>
      <c r="E494" s="1"/>
      <c r="F494" s="3"/>
      <c r="G494" s="4"/>
      <c r="S494">
        <v>30</v>
      </c>
    </row>
    <row r="495" spans="1:19">
      <c r="A495" s="5"/>
      <c r="B495" s="1"/>
      <c r="C495" s="1"/>
      <c r="D495" s="2"/>
      <c r="E495" s="1"/>
      <c r="F495" s="3"/>
      <c r="G495" s="4"/>
      <c r="S495" s="9" t="s">
        <v>251</v>
      </c>
    </row>
    <row r="496" spans="1:19">
      <c r="A496" s="5"/>
      <c r="B496" s="1"/>
      <c r="C496" s="1"/>
      <c r="D496" s="2"/>
      <c r="E496" s="1"/>
      <c r="F496" s="3"/>
      <c r="G496" s="4"/>
      <c r="S496">
        <v>20</v>
      </c>
    </row>
    <row r="497" spans="1:19">
      <c r="A497" s="5"/>
      <c r="B497" s="1"/>
      <c r="C497" s="1"/>
      <c r="D497" s="2"/>
      <c r="E497" s="1"/>
      <c r="F497" s="3"/>
      <c r="G497" s="4"/>
      <c r="S497" s="9" t="s">
        <v>252</v>
      </c>
    </row>
    <row r="498" spans="1:19">
      <c r="A498" s="5"/>
      <c r="B498" s="1"/>
      <c r="C498" s="1"/>
      <c r="D498" s="2"/>
      <c r="E498" s="1"/>
      <c r="F498" s="3"/>
      <c r="G498" s="4"/>
    </row>
    <row r="499" spans="1:19">
      <c r="A499" s="5"/>
      <c r="B499" s="1"/>
      <c r="C499" s="1"/>
      <c r="D499" s="2"/>
      <c r="E499" s="1"/>
      <c r="F499" s="3"/>
      <c r="G499" s="4"/>
      <c r="S499" s="9" t="s">
        <v>253</v>
      </c>
    </row>
    <row r="500" spans="1:19">
      <c r="A500" s="5"/>
      <c r="B500" s="1"/>
      <c r="C500" s="1"/>
      <c r="D500" s="2"/>
      <c r="E500" s="1"/>
      <c r="F500" s="3"/>
      <c r="G500" s="4"/>
    </row>
    <row r="501" spans="1:19">
      <c r="A501" s="5"/>
      <c r="B501" s="1"/>
      <c r="C501" s="1"/>
      <c r="D501" s="2"/>
      <c r="E501" s="1"/>
      <c r="F501" s="3"/>
      <c r="G501" s="4"/>
      <c r="S501" s="9" t="s">
        <v>255</v>
      </c>
    </row>
    <row r="502" spans="1:19">
      <c r="A502" s="5"/>
      <c r="B502" s="1"/>
      <c r="C502" s="1"/>
      <c r="D502" s="2"/>
      <c r="E502" s="1"/>
      <c r="F502" s="3"/>
      <c r="G502" s="4"/>
      <c r="S502">
        <v>5</v>
      </c>
    </row>
    <row r="503" spans="1:19">
      <c r="A503" s="5"/>
      <c r="B503" s="1"/>
      <c r="C503" s="1"/>
      <c r="D503" s="2"/>
      <c r="E503" s="1"/>
      <c r="F503" s="3"/>
      <c r="G503" s="4"/>
      <c r="S503" s="9" t="s">
        <v>256</v>
      </c>
    </row>
    <row r="504" spans="1:19">
      <c r="A504" s="5"/>
      <c r="B504" s="1"/>
      <c r="C504" s="1"/>
      <c r="D504" s="2"/>
      <c r="E504" s="1"/>
      <c r="F504" s="3"/>
      <c r="G504" s="4"/>
    </row>
    <row r="505" spans="1:19">
      <c r="A505" s="5"/>
      <c r="B505" s="1"/>
      <c r="C505" s="1"/>
      <c r="D505" s="2"/>
      <c r="E505" s="1"/>
      <c r="F505" s="3"/>
      <c r="G505" s="4"/>
      <c r="S505" s="9" t="s">
        <v>257</v>
      </c>
    </row>
    <row r="506" spans="1:19">
      <c r="A506" s="5"/>
      <c r="B506" s="1"/>
      <c r="C506" s="1"/>
      <c r="D506" s="2"/>
      <c r="E506" s="1"/>
      <c r="F506" s="3"/>
      <c r="G506" s="4"/>
    </row>
    <row r="507" spans="1:19">
      <c r="A507" s="5"/>
      <c r="B507" s="1"/>
      <c r="C507" s="1"/>
      <c r="D507" s="2"/>
      <c r="E507" s="1"/>
      <c r="F507" s="3"/>
      <c r="G507" s="4"/>
      <c r="S507" s="9" t="s">
        <v>259</v>
      </c>
    </row>
    <row r="508" spans="1:19">
      <c r="A508" s="5"/>
      <c r="B508" s="1"/>
      <c r="C508" s="1"/>
      <c r="D508" s="2"/>
      <c r="E508" s="1"/>
      <c r="F508" s="3"/>
      <c r="G508" s="4"/>
      <c r="S508">
        <v>250</v>
      </c>
    </row>
    <row r="509" spans="1:19">
      <c r="A509" s="5"/>
      <c r="B509" s="1"/>
      <c r="C509" s="1"/>
      <c r="D509" s="2"/>
      <c r="E509" s="1"/>
      <c r="F509" s="3"/>
      <c r="G509" s="4"/>
      <c r="S509" s="9" t="s">
        <v>260</v>
      </c>
    </row>
    <row r="510" spans="1:19">
      <c r="A510" s="5"/>
      <c r="B510" s="1"/>
      <c r="C510" s="1"/>
      <c r="D510" s="2"/>
      <c r="E510" s="1"/>
      <c r="F510" s="3"/>
      <c r="G510" s="4"/>
      <c r="S510">
        <v>10</v>
      </c>
    </row>
    <row r="511" spans="1:19">
      <c r="A511" s="5"/>
      <c r="B511" s="1"/>
      <c r="C511" s="1"/>
      <c r="D511" s="2"/>
      <c r="E511" s="1"/>
      <c r="F511" s="3"/>
      <c r="G511" s="4"/>
      <c r="S511" s="9" t="s">
        <v>261</v>
      </c>
    </row>
    <row r="512" spans="1:19">
      <c r="A512" s="5"/>
      <c r="B512" s="1"/>
      <c r="C512" s="1"/>
      <c r="D512" s="2"/>
      <c r="E512" s="1"/>
      <c r="F512" s="3"/>
      <c r="G512" s="4"/>
      <c r="S512">
        <v>50</v>
      </c>
    </row>
    <row r="513" spans="1:19">
      <c r="A513" s="5"/>
      <c r="B513" s="1"/>
      <c r="C513" s="1"/>
      <c r="D513" s="2"/>
      <c r="E513" s="1"/>
      <c r="F513" s="3"/>
      <c r="G513" s="4"/>
      <c r="S513">
        <v>125</v>
      </c>
    </row>
    <row r="514" spans="1:19">
      <c r="A514" s="5"/>
      <c r="B514" s="1"/>
      <c r="C514" s="1"/>
      <c r="D514" s="2"/>
      <c r="E514" s="1"/>
      <c r="F514" s="3"/>
      <c r="G514" s="4"/>
      <c r="S514" s="9" t="s">
        <v>263</v>
      </c>
    </row>
    <row r="515" spans="1:19">
      <c r="A515" s="5"/>
      <c r="B515" s="1"/>
      <c r="C515" s="1"/>
      <c r="D515" s="2"/>
      <c r="E515" s="1"/>
      <c r="F515" s="3"/>
      <c r="G515" s="4"/>
      <c r="S515">
        <v>100</v>
      </c>
    </row>
    <row r="516" spans="1:19">
      <c r="A516" s="5"/>
      <c r="B516" s="1"/>
      <c r="C516" s="1"/>
      <c r="D516" s="2"/>
      <c r="E516" s="1"/>
      <c r="F516" s="3"/>
      <c r="G516" s="4"/>
      <c r="S516" s="9" t="s">
        <v>264</v>
      </c>
    </row>
    <row r="517" spans="1:19">
      <c r="A517" s="5"/>
      <c r="B517" s="1"/>
      <c r="C517" s="1"/>
      <c r="D517" s="2"/>
      <c r="E517" s="1"/>
      <c r="F517" s="3"/>
      <c r="G517" s="4"/>
      <c r="S517">
        <v>50</v>
      </c>
    </row>
    <row r="518" spans="1:19">
      <c r="A518" s="5"/>
      <c r="B518" s="1"/>
      <c r="C518" s="1"/>
      <c r="D518" s="2"/>
      <c r="E518" s="1"/>
      <c r="F518" s="3"/>
      <c r="G518" s="4"/>
      <c r="S518" s="9" t="s">
        <v>266</v>
      </c>
    </row>
    <row r="519" spans="1:19">
      <c r="A519" s="5"/>
      <c r="B519" s="1"/>
      <c r="C519" s="1"/>
      <c r="D519" s="2"/>
      <c r="E519" s="1"/>
      <c r="F519" s="3"/>
      <c r="G519" s="4"/>
    </row>
    <row r="520" spans="1:19">
      <c r="A520" s="5"/>
      <c r="B520" s="1"/>
      <c r="C520" s="1"/>
      <c r="D520" s="2"/>
      <c r="E520" s="1"/>
      <c r="F520" s="3"/>
      <c r="G520" s="4"/>
      <c r="S520" s="9" t="s">
        <v>267</v>
      </c>
    </row>
    <row r="521" spans="1:19">
      <c r="A521" s="5"/>
      <c r="B521" s="1"/>
      <c r="C521" s="1"/>
      <c r="D521" s="2"/>
      <c r="E521" s="1"/>
      <c r="F521" s="3"/>
      <c r="G521" s="4"/>
    </row>
    <row r="522" spans="1:19">
      <c r="A522" s="5"/>
      <c r="B522" s="1"/>
      <c r="C522" s="1"/>
      <c r="D522" s="2"/>
      <c r="E522" s="1"/>
      <c r="F522" s="3"/>
      <c r="G522" s="4"/>
      <c r="S522" s="9" t="s">
        <v>268</v>
      </c>
    </row>
    <row r="523" spans="1:19">
      <c r="A523" s="5"/>
      <c r="B523" s="1"/>
      <c r="C523" s="1"/>
      <c r="D523" s="2"/>
      <c r="E523" s="1"/>
      <c r="F523" s="3"/>
      <c r="G523" s="4"/>
    </row>
    <row r="524" spans="1:19">
      <c r="A524" s="5"/>
      <c r="B524" s="1"/>
      <c r="C524" s="1"/>
      <c r="D524" s="2"/>
      <c r="E524" s="1"/>
      <c r="F524" s="3"/>
      <c r="G524" s="4"/>
      <c r="S524" s="9" t="s">
        <v>269</v>
      </c>
    </row>
    <row r="525" spans="1:19">
      <c r="A525" s="5"/>
      <c r="B525" s="1"/>
      <c r="C525" s="1"/>
      <c r="D525" s="2"/>
      <c r="E525" s="1"/>
      <c r="F525" s="3"/>
      <c r="G525" s="4"/>
    </row>
    <row r="526" spans="1:19">
      <c r="A526" s="5"/>
      <c r="B526" s="1"/>
      <c r="C526" s="1"/>
      <c r="D526" s="2"/>
      <c r="E526" s="1"/>
      <c r="F526" s="3"/>
      <c r="G526" s="4"/>
      <c r="S526" s="9" t="s">
        <v>270</v>
      </c>
    </row>
    <row r="527" spans="1:19">
      <c r="A527" s="5"/>
      <c r="B527" s="1"/>
      <c r="C527" s="1"/>
      <c r="D527" s="2"/>
      <c r="E527" s="1"/>
      <c r="F527" s="3"/>
      <c r="G527" s="4"/>
    </row>
    <row r="528" spans="1:19">
      <c r="A528" s="5"/>
      <c r="B528" s="1"/>
      <c r="C528" s="1"/>
      <c r="D528" s="2"/>
      <c r="E528" s="1"/>
      <c r="F528" s="3"/>
      <c r="G528" s="4"/>
      <c r="S528" s="9" t="s">
        <v>272</v>
      </c>
    </row>
    <row r="529" spans="1:19">
      <c r="A529" s="5"/>
      <c r="B529" s="1"/>
      <c r="C529" s="1"/>
      <c r="D529" s="2"/>
      <c r="E529" s="1"/>
      <c r="F529" s="3"/>
      <c r="G529" s="4"/>
    </row>
    <row r="530" spans="1:19">
      <c r="A530" s="5"/>
      <c r="B530" s="1"/>
      <c r="C530" s="1"/>
      <c r="D530" s="2"/>
      <c r="E530" s="1"/>
      <c r="F530" s="3"/>
      <c r="G530" s="4"/>
      <c r="S530" s="9" t="s">
        <v>273</v>
      </c>
    </row>
    <row r="531" spans="1:19">
      <c r="A531" s="5"/>
      <c r="B531" s="1"/>
      <c r="C531" s="1"/>
      <c r="D531" s="2"/>
      <c r="E531" s="1"/>
      <c r="F531" s="3"/>
      <c r="G531" s="4"/>
      <c r="S531">
        <v>200</v>
      </c>
    </row>
    <row r="532" spans="1:19">
      <c r="A532" s="5"/>
      <c r="B532" s="1"/>
      <c r="C532" s="1"/>
      <c r="D532" s="2"/>
      <c r="E532" s="1"/>
      <c r="F532" s="3"/>
      <c r="G532" s="4"/>
      <c r="S532" s="9" t="s">
        <v>274</v>
      </c>
    </row>
    <row r="533" spans="1:19">
      <c r="A533" s="5"/>
      <c r="B533" s="1"/>
      <c r="C533" s="1"/>
      <c r="D533" s="2"/>
      <c r="E533" s="1"/>
      <c r="F533" s="3"/>
      <c r="G533" s="4"/>
      <c r="S533">
        <v>10</v>
      </c>
    </row>
    <row r="534" spans="1:19">
      <c r="A534" s="5"/>
      <c r="B534" s="1"/>
      <c r="C534" s="1"/>
      <c r="D534" s="2"/>
      <c r="E534" s="1"/>
      <c r="F534" s="3"/>
      <c r="G534" s="4"/>
      <c r="S534" s="9" t="s">
        <v>275</v>
      </c>
    </row>
    <row r="535" spans="1:19">
      <c r="A535" s="5"/>
      <c r="B535" s="1"/>
      <c r="C535" s="1"/>
      <c r="D535" s="2"/>
      <c r="E535" s="1"/>
      <c r="F535" s="3"/>
      <c r="G535" s="4"/>
      <c r="S535">
        <v>50</v>
      </c>
    </row>
    <row r="536" spans="1:19">
      <c r="A536" s="5"/>
      <c r="B536" s="1"/>
      <c r="C536" s="1"/>
      <c r="D536" s="2"/>
      <c r="E536" s="1"/>
      <c r="F536" s="3"/>
      <c r="G536" s="4"/>
      <c r="S536" s="9" t="s">
        <v>276</v>
      </c>
    </row>
    <row r="537" spans="1:19">
      <c r="A537" s="5"/>
      <c r="B537" s="1"/>
      <c r="C537" s="1"/>
      <c r="D537" s="2"/>
      <c r="E537" s="1"/>
      <c r="F537" s="3"/>
      <c r="G537" s="4"/>
      <c r="S537">
        <v>5</v>
      </c>
    </row>
    <row r="538" spans="1:19">
      <c r="A538" s="5"/>
      <c r="B538" s="1"/>
      <c r="C538" s="1"/>
      <c r="D538" s="2"/>
      <c r="E538" s="1"/>
      <c r="F538" s="3"/>
      <c r="G538" s="4"/>
      <c r="S538" s="9" t="s">
        <v>277</v>
      </c>
    </row>
    <row r="539" spans="1:19">
      <c r="A539" s="5"/>
      <c r="B539" s="1"/>
      <c r="C539" s="1"/>
      <c r="D539" s="2"/>
      <c r="E539" s="1"/>
      <c r="F539" s="3"/>
      <c r="G539" s="4"/>
    </row>
    <row r="540" spans="1:19">
      <c r="A540" s="5"/>
      <c r="B540" s="1"/>
      <c r="C540" s="1"/>
      <c r="D540" s="2"/>
      <c r="E540" s="1"/>
      <c r="F540" s="3"/>
      <c r="G540" s="4"/>
      <c r="S540" s="9" t="s">
        <v>279</v>
      </c>
    </row>
    <row r="541" spans="1:19">
      <c r="A541" s="5"/>
      <c r="B541" s="1"/>
      <c r="C541" s="1"/>
      <c r="D541" s="2"/>
      <c r="E541" s="1"/>
      <c r="F541" s="3"/>
      <c r="G541" s="4"/>
      <c r="S541">
        <v>200</v>
      </c>
    </row>
    <row r="542" spans="1:19">
      <c r="A542" s="5"/>
      <c r="B542" s="1"/>
      <c r="C542" s="1"/>
      <c r="D542" s="2"/>
      <c r="E542" s="1"/>
      <c r="F542" s="3"/>
      <c r="G542" s="4"/>
      <c r="S542" s="9" t="s">
        <v>280</v>
      </c>
    </row>
    <row r="543" spans="1:19">
      <c r="A543" s="5"/>
      <c r="B543" s="1"/>
      <c r="C543" s="1"/>
      <c r="D543" s="2"/>
      <c r="E543" s="1"/>
      <c r="F543" s="3"/>
      <c r="G543" s="4"/>
      <c r="S543">
        <v>200</v>
      </c>
    </row>
    <row r="544" spans="1:19">
      <c r="A544" s="5"/>
      <c r="B544" s="1"/>
      <c r="C544" s="1"/>
      <c r="D544" s="2"/>
      <c r="E544" s="1"/>
      <c r="F544" s="3"/>
      <c r="G544" s="4"/>
      <c r="S544" s="9" t="s">
        <v>282</v>
      </c>
    </row>
    <row r="545" spans="1:19">
      <c r="A545" s="5"/>
      <c r="B545" s="1"/>
      <c r="C545" s="1"/>
      <c r="D545" s="2"/>
      <c r="E545" s="1"/>
      <c r="F545" s="3"/>
      <c r="G545" s="4"/>
      <c r="S545">
        <v>100</v>
      </c>
    </row>
    <row r="546" spans="1:19">
      <c r="A546" s="5"/>
      <c r="B546" s="1"/>
      <c r="C546" s="1"/>
      <c r="D546" s="2"/>
      <c r="E546" s="1"/>
      <c r="F546" s="3"/>
      <c r="G546" s="4"/>
      <c r="S546" s="9" t="s">
        <v>283</v>
      </c>
    </row>
    <row r="547" spans="1:19">
      <c r="A547" s="5"/>
      <c r="B547" s="1"/>
      <c r="C547" s="1"/>
      <c r="D547" s="2"/>
      <c r="E547" s="1"/>
      <c r="F547" s="3"/>
      <c r="G547" s="4"/>
      <c r="S547">
        <v>100</v>
      </c>
    </row>
    <row r="548" spans="1:19">
      <c r="A548" s="5"/>
      <c r="B548" s="1"/>
      <c r="C548" s="1"/>
      <c r="D548" s="2"/>
      <c r="E548" s="1"/>
      <c r="F548" s="3"/>
      <c r="G548" s="4"/>
      <c r="S548" s="9" t="s">
        <v>284</v>
      </c>
    </row>
    <row r="549" spans="1:19">
      <c r="A549" s="5"/>
      <c r="B549" s="1"/>
      <c r="C549" s="1"/>
      <c r="D549" s="2"/>
      <c r="E549" s="1"/>
      <c r="F549" s="3"/>
      <c r="G549" s="4"/>
      <c r="S549">
        <v>100</v>
      </c>
    </row>
    <row r="550" spans="1:19">
      <c r="A550" s="5"/>
      <c r="B550" s="1"/>
      <c r="C550" s="1"/>
      <c r="D550" s="2"/>
      <c r="E550" s="1"/>
      <c r="F550" s="3"/>
      <c r="G550" s="4"/>
      <c r="S550">
        <v>500</v>
      </c>
    </row>
    <row r="551" spans="1:19">
      <c r="A551" s="5"/>
      <c r="B551" s="1"/>
      <c r="C551" s="1"/>
      <c r="D551" s="2"/>
      <c r="E551" s="1"/>
      <c r="F551" s="3"/>
      <c r="G551" s="4"/>
      <c r="S551" s="9" t="s">
        <v>286</v>
      </c>
    </row>
    <row r="552" spans="1:19">
      <c r="A552" s="5"/>
      <c r="B552" s="1"/>
      <c r="C552" s="1"/>
      <c r="D552" s="2"/>
      <c r="E552" s="1"/>
      <c r="F552" s="3"/>
      <c r="G552" s="4"/>
      <c r="S552">
        <v>100</v>
      </c>
    </row>
    <row r="553" spans="1:19">
      <c r="A553" s="5"/>
      <c r="B553" s="1"/>
      <c r="C553" s="1"/>
      <c r="D553" s="2"/>
      <c r="E553" s="1"/>
      <c r="F553" s="3"/>
      <c r="G553" s="4"/>
      <c r="S553" s="9" t="s">
        <v>287</v>
      </c>
    </row>
    <row r="554" spans="1:19">
      <c r="A554" s="5"/>
      <c r="B554" s="1"/>
      <c r="C554" s="1"/>
      <c r="D554" s="2"/>
      <c r="E554" s="1"/>
      <c r="F554" s="3"/>
      <c r="G554" s="4"/>
      <c r="S554">
        <v>100</v>
      </c>
    </row>
    <row r="555" spans="1:19">
      <c r="A555" s="5"/>
      <c r="B555" s="1"/>
      <c r="C555" s="1"/>
      <c r="D555" s="2"/>
      <c r="E555" s="1"/>
      <c r="F555" s="3"/>
      <c r="G555" s="4"/>
      <c r="S555" s="9" t="s">
        <v>288</v>
      </c>
    </row>
    <row r="556" spans="1:19">
      <c r="A556" s="5"/>
      <c r="B556" s="1"/>
      <c r="C556" s="1"/>
      <c r="D556" s="2"/>
      <c r="E556" s="1"/>
      <c r="F556" s="3"/>
      <c r="G556" s="4"/>
      <c r="S556">
        <v>100</v>
      </c>
    </row>
    <row r="557" spans="1:19">
      <c r="A557" s="5"/>
      <c r="B557" s="1"/>
      <c r="C557" s="1"/>
      <c r="D557" s="2"/>
      <c r="E557" s="1"/>
      <c r="F557" s="3"/>
      <c r="G557" s="4"/>
      <c r="S557" s="9" t="s">
        <v>289</v>
      </c>
    </row>
    <row r="558" spans="1:19">
      <c r="A558" s="5"/>
      <c r="B558" s="1"/>
      <c r="C558" s="1"/>
      <c r="D558" s="2"/>
      <c r="E558" s="1"/>
      <c r="F558" s="3"/>
      <c r="G558" s="4"/>
      <c r="S558">
        <v>100</v>
      </c>
    </row>
    <row r="559" spans="1:19">
      <c r="A559" s="5"/>
      <c r="B559" s="1"/>
      <c r="C559" s="1"/>
      <c r="D559" s="2"/>
      <c r="E559" s="1"/>
      <c r="F559" s="3"/>
      <c r="G559" s="4"/>
      <c r="S559" s="9" t="s">
        <v>290</v>
      </c>
    </row>
    <row r="560" spans="1:19">
      <c r="A560" s="5"/>
      <c r="B560" s="1"/>
      <c r="C560" s="1"/>
      <c r="D560" s="2"/>
      <c r="E560" s="1"/>
      <c r="F560" s="3"/>
      <c r="G560" s="4"/>
      <c r="S560">
        <v>100</v>
      </c>
    </row>
    <row r="561" spans="1:19">
      <c r="A561" s="5"/>
      <c r="B561" s="1"/>
      <c r="C561" s="1"/>
      <c r="D561" s="2"/>
      <c r="E561" s="1"/>
      <c r="F561" s="3"/>
      <c r="G561" s="4"/>
      <c r="S561" s="9" t="s">
        <v>291</v>
      </c>
    </row>
    <row r="562" spans="1:19">
      <c r="A562" s="5"/>
      <c r="B562" s="1"/>
      <c r="C562" s="1"/>
      <c r="D562" s="2"/>
      <c r="E562" s="1"/>
      <c r="F562" s="3"/>
      <c r="G562" s="4"/>
      <c r="S562">
        <v>100</v>
      </c>
    </row>
    <row r="563" spans="1:19">
      <c r="A563" s="5"/>
      <c r="B563" s="1"/>
      <c r="C563" s="1"/>
      <c r="D563" s="2"/>
      <c r="E563" s="1"/>
      <c r="F563" s="3"/>
      <c r="G563" s="4"/>
      <c r="S563" s="9" t="s">
        <v>293</v>
      </c>
    </row>
    <row r="564" spans="1:19">
      <c r="A564" s="5"/>
      <c r="B564" s="1"/>
      <c r="C564" s="1"/>
      <c r="D564" s="2"/>
      <c r="E564" s="1"/>
      <c r="F564" s="3"/>
      <c r="G564" s="4"/>
      <c r="S564">
        <v>100</v>
      </c>
    </row>
    <row r="565" spans="1:19">
      <c r="A565" s="5"/>
      <c r="B565" s="1"/>
      <c r="C565" s="1"/>
      <c r="D565" s="2"/>
      <c r="E565" s="1"/>
      <c r="F565" s="3"/>
      <c r="G565" s="4"/>
      <c r="S565" s="9" t="s">
        <v>294</v>
      </c>
    </row>
    <row r="566" spans="1:19">
      <c r="A566" s="5"/>
      <c r="B566" s="1"/>
      <c r="C566" s="1"/>
      <c r="D566" s="2"/>
      <c r="E566" s="1"/>
      <c r="F566" s="3"/>
      <c r="G566" s="4"/>
      <c r="S566">
        <v>100</v>
      </c>
    </row>
    <row r="567" spans="1:19">
      <c r="A567" s="5"/>
      <c r="B567" s="1"/>
      <c r="C567" s="1"/>
      <c r="D567" s="2"/>
      <c r="E567" s="1"/>
      <c r="F567" s="3"/>
      <c r="G567" s="4"/>
      <c r="S567" s="9" t="s">
        <v>295</v>
      </c>
    </row>
    <row r="568" spans="1:19">
      <c r="A568" s="5"/>
      <c r="B568" s="1"/>
      <c r="C568" s="1"/>
      <c r="D568" s="2"/>
      <c r="E568" s="1"/>
      <c r="F568" s="3"/>
      <c r="G568" s="4"/>
      <c r="S568">
        <v>100</v>
      </c>
    </row>
    <row r="569" spans="1:19">
      <c r="A569" s="5"/>
      <c r="B569" s="1"/>
      <c r="C569" s="1"/>
      <c r="D569" s="2"/>
      <c r="E569" s="1"/>
      <c r="F569" s="3"/>
      <c r="G569" s="4"/>
      <c r="S569" s="9" t="s">
        <v>296</v>
      </c>
    </row>
    <row r="570" spans="1:19">
      <c r="A570" s="5"/>
      <c r="B570" s="1"/>
      <c r="C570" s="1"/>
      <c r="D570" s="2"/>
      <c r="E570" s="1"/>
      <c r="F570" s="3"/>
      <c r="G570" s="4"/>
      <c r="S570">
        <v>100</v>
      </c>
    </row>
    <row r="571" spans="1:19">
      <c r="A571" s="5"/>
      <c r="B571" s="1"/>
      <c r="C571" s="1"/>
      <c r="D571" s="2"/>
      <c r="E571" s="1"/>
      <c r="F571" s="3"/>
      <c r="G571" s="4"/>
      <c r="S571" s="9" t="s">
        <v>298</v>
      </c>
    </row>
    <row r="572" spans="1:19">
      <c r="A572" s="5"/>
      <c r="B572" s="1"/>
      <c r="C572" s="1"/>
      <c r="D572" s="2"/>
      <c r="E572" s="1"/>
      <c r="F572" s="3"/>
      <c r="G572" s="4"/>
      <c r="S572">
        <v>6.5</v>
      </c>
    </row>
    <row r="573" spans="1:19">
      <c r="A573" s="5"/>
      <c r="B573" s="1"/>
      <c r="C573" s="1"/>
      <c r="D573" s="2"/>
      <c r="E573" s="1"/>
      <c r="F573" s="3"/>
      <c r="G573" s="4"/>
      <c r="S573" s="9" t="s">
        <v>299</v>
      </c>
    </row>
    <row r="574" spans="1:19">
      <c r="A574" s="5"/>
      <c r="B574" s="1"/>
      <c r="C574" s="1"/>
      <c r="D574" s="2"/>
      <c r="E574" s="1"/>
      <c r="F574" s="3"/>
      <c r="G574" s="4"/>
      <c r="S574">
        <v>6.5</v>
      </c>
    </row>
    <row r="575" spans="1:19">
      <c r="A575" s="5"/>
      <c r="B575" s="1"/>
      <c r="C575" s="1"/>
      <c r="D575" s="2"/>
      <c r="E575" s="1"/>
      <c r="F575" s="3"/>
      <c r="G575" s="4"/>
      <c r="S575" s="9" t="s">
        <v>300</v>
      </c>
    </row>
    <row r="576" spans="1:19">
      <c r="A576" s="5"/>
      <c r="B576" s="1"/>
      <c r="C576" s="1"/>
      <c r="D576" s="2"/>
      <c r="E576" s="1"/>
      <c r="F576" s="3"/>
      <c r="G576" s="4"/>
      <c r="S576">
        <v>6.5</v>
      </c>
    </row>
    <row r="577" spans="1:19">
      <c r="A577" s="5"/>
      <c r="B577" s="1"/>
      <c r="C577" s="1"/>
      <c r="D577" s="2"/>
      <c r="E577" s="1"/>
      <c r="F577" s="3"/>
      <c r="G577" s="4"/>
      <c r="S577" s="9" t="s">
        <v>301</v>
      </c>
    </row>
    <row r="578" spans="1:19">
      <c r="A578" s="5"/>
      <c r="B578" s="1"/>
      <c r="C578" s="1"/>
      <c r="D578" s="2"/>
      <c r="E578" s="1"/>
      <c r="F578" s="3"/>
      <c r="G578" s="4"/>
      <c r="S578">
        <v>6.5</v>
      </c>
    </row>
    <row r="579" spans="1:19">
      <c r="A579" s="5"/>
      <c r="B579" s="1"/>
      <c r="C579" s="1"/>
      <c r="D579" s="2"/>
      <c r="E579" s="1"/>
      <c r="F579" s="3"/>
      <c r="G579" s="4"/>
      <c r="S579" s="9" t="s">
        <v>302</v>
      </c>
    </row>
    <row r="580" spans="1:19">
      <c r="A580" s="5"/>
      <c r="B580" s="1"/>
      <c r="C580" s="1"/>
      <c r="D580" s="2"/>
      <c r="E580" s="1"/>
      <c r="F580" s="3"/>
      <c r="G580" s="4"/>
      <c r="S580">
        <v>6.5</v>
      </c>
    </row>
    <row r="581" spans="1:19">
      <c r="A581" s="5"/>
      <c r="B581" s="1"/>
      <c r="C581" s="1"/>
      <c r="D581" s="2"/>
      <c r="E581" s="1"/>
      <c r="F581" s="3"/>
      <c r="G581" s="4"/>
      <c r="S581" s="9" t="s">
        <v>303</v>
      </c>
    </row>
    <row r="582" spans="1:19">
      <c r="A582" s="5"/>
      <c r="B582" s="1"/>
      <c r="C582" s="1"/>
      <c r="D582" s="2"/>
      <c r="E582" s="1"/>
      <c r="F582" s="3"/>
      <c r="G582" s="4"/>
      <c r="S582">
        <v>6.5</v>
      </c>
    </row>
    <row r="583" spans="1:19">
      <c r="A583" s="5"/>
      <c r="B583" s="1"/>
      <c r="C583" s="1"/>
      <c r="D583" s="2"/>
      <c r="E583" s="1"/>
      <c r="F583" s="3"/>
      <c r="G583" s="4"/>
      <c r="S583" s="9" t="s">
        <v>305</v>
      </c>
    </row>
    <row r="584" spans="1:19">
      <c r="A584" s="5"/>
      <c r="B584" s="1"/>
      <c r="C584" s="1"/>
      <c r="D584" s="2"/>
      <c r="E584" s="1"/>
      <c r="F584" s="3"/>
      <c r="G584" s="4"/>
      <c r="S584">
        <v>250</v>
      </c>
    </row>
    <row r="585" spans="1:19">
      <c r="A585" s="5"/>
      <c r="B585" s="1"/>
      <c r="C585" s="1"/>
      <c r="D585" s="2"/>
      <c r="E585" s="1"/>
      <c r="F585" s="3"/>
      <c r="G585" s="4"/>
      <c r="S585" s="9" t="s">
        <v>306</v>
      </c>
    </row>
    <row r="586" spans="1:19">
      <c r="A586" s="5"/>
      <c r="B586" s="1"/>
      <c r="C586" s="1"/>
      <c r="D586" s="2"/>
      <c r="E586" s="1"/>
      <c r="F586" s="3"/>
      <c r="G586" s="4"/>
      <c r="S586">
        <v>250</v>
      </c>
    </row>
    <row r="587" spans="1:19">
      <c r="A587" s="5"/>
      <c r="B587" s="1"/>
      <c r="C587" s="1"/>
      <c r="D587" s="2"/>
      <c r="E587" s="1"/>
      <c r="F587" s="3"/>
      <c r="G587" s="4"/>
      <c r="S587" s="9" t="s">
        <v>114</v>
      </c>
    </row>
    <row r="588" spans="1:19">
      <c r="A588" s="5"/>
      <c r="B588" s="1"/>
      <c r="C588" s="1"/>
      <c r="D588" s="2"/>
      <c r="E588" s="1"/>
      <c r="F588" s="3"/>
      <c r="G588" s="4"/>
      <c r="S588">
        <v>500</v>
      </c>
    </row>
    <row r="589" spans="1:19">
      <c r="A589" s="5"/>
      <c r="B589" s="1"/>
      <c r="C589" s="1"/>
      <c r="D589" s="2"/>
      <c r="E589" s="1"/>
      <c r="F589" s="3"/>
      <c r="G589" s="4"/>
      <c r="S589" s="9" t="s">
        <v>309</v>
      </c>
    </row>
    <row r="590" spans="1:19">
      <c r="A590" s="5"/>
      <c r="B590" s="1"/>
      <c r="C590" s="1"/>
      <c r="D590" s="2"/>
      <c r="E590" s="1"/>
      <c r="F590" s="3"/>
      <c r="G590" s="4"/>
      <c r="S590">
        <v>1000</v>
      </c>
    </row>
    <row r="591" spans="1:19">
      <c r="A591" s="5"/>
      <c r="B591" s="1"/>
      <c r="C591" s="1"/>
      <c r="D591" s="2"/>
      <c r="E591" s="1"/>
      <c r="F591" s="3"/>
      <c r="G591" s="4"/>
      <c r="S591" s="9" t="s">
        <v>310</v>
      </c>
    </row>
    <row r="592" spans="1:19">
      <c r="A592" s="5"/>
      <c r="B592" s="1"/>
      <c r="C592" s="1"/>
      <c r="D592" s="2"/>
      <c r="E592" s="1"/>
      <c r="F592" s="3"/>
      <c r="G592" s="4"/>
      <c r="S592">
        <v>1000</v>
      </c>
    </row>
    <row r="593" spans="1:19">
      <c r="A593" s="5"/>
      <c r="B593" s="1"/>
      <c r="C593" s="1"/>
      <c r="D593" s="2"/>
      <c r="E593" s="1"/>
      <c r="F593" s="3"/>
      <c r="G593" s="4"/>
      <c r="S593" s="9" t="s">
        <v>311</v>
      </c>
    </row>
    <row r="594" spans="1:19">
      <c r="A594" s="5"/>
      <c r="B594" s="1"/>
      <c r="C594" s="1"/>
      <c r="D594" s="2"/>
      <c r="E594" s="1"/>
      <c r="F594" s="3"/>
      <c r="G594" s="4"/>
      <c r="S594">
        <v>500</v>
      </c>
    </row>
    <row r="595" spans="1:19">
      <c r="A595" s="5"/>
      <c r="B595" s="1"/>
      <c r="C595" s="1"/>
      <c r="D595" s="2"/>
      <c r="E595" s="1"/>
      <c r="F595" s="3"/>
      <c r="G595" s="4"/>
    </row>
    <row r="596" spans="1:19">
      <c r="A596" s="5"/>
      <c r="B596" s="1"/>
      <c r="C596" s="1"/>
      <c r="D596" s="2"/>
      <c r="E596" s="1"/>
      <c r="F596" s="3"/>
      <c r="G596" s="4"/>
    </row>
    <row r="597" spans="1:19">
      <c r="A597" s="5"/>
      <c r="B597" s="1"/>
      <c r="C597" s="1"/>
      <c r="D597" s="2"/>
      <c r="E597" s="1"/>
      <c r="F597" s="3"/>
      <c r="G597" s="4"/>
    </row>
    <row r="598" spans="1:19">
      <c r="A598" s="5"/>
      <c r="B598" s="1"/>
      <c r="C598" s="1"/>
      <c r="D598" s="2"/>
      <c r="E598" s="1"/>
      <c r="F598" s="3"/>
      <c r="G598" s="4"/>
    </row>
    <row r="599" spans="1:19">
      <c r="A599" s="5"/>
      <c r="B599" s="1"/>
      <c r="C599" s="1"/>
      <c r="D599" s="2"/>
      <c r="E599" s="1"/>
      <c r="F599" s="3"/>
      <c r="G599" s="4"/>
    </row>
    <row r="600" spans="1:19">
      <c r="A600" s="5"/>
      <c r="B600" s="1"/>
      <c r="C600" s="1"/>
      <c r="D600" s="2"/>
      <c r="E600" s="1"/>
      <c r="F600" s="3"/>
      <c r="G600" s="4"/>
    </row>
    <row r="601" spans="1:19">
      <c r="A601" s="5"/>
      <c r="B601" s="1"/>
      <c r="C601" s="1"/>
      <c r="D601" s="2"/>
      <c r="E601" s="1"/>
      <c r="F601" s="3"/>
      <c r="G601" s="4"/>
    </row>
    <row r="602" spans="1:19">
      <c r="A602" s="5"/>
      <c r="B602" s="1"/>
      <c r="C602" s="1"/>
      <c r="D602" s="2"/>
      <c r="E602" s="1"/>
      <c r="F602" s="3"/>
      <c r="G602" s="4"/>
    </row>
    <row r="603" spans="1:19">
      <c r="A603" s="5"/>
      <c r="B603" s="1"/>
      <c r="C603" s="1"/>
      <c r="D603" s="2"/>
      <c r="E603" s="1"/>
      <c r="F603" s="3"/>
      <c r="G603" s="4"/>
    </row>
    <row r="604" spans="1:19">
      <c r="A604" s="5"/>
      <c r="B604" s="1"/>
      <c r="C604" s="1"/>
      <c r="D604" s="2"/>
      <c r="E604" s="1"/>
      <c r="F604" s="3"/>
      <c r="G604" s="4"/>
    </row>
    <row r="605" spans="1:19">
      <c r="A605" s="5"/>
      <c r="B605" s="1"/>
      <c r="C605" s="1"/>
      <c r="D605" s="2"/>
      <c r="E605" s="1"/>
      <c r="F605" s="3"/>
      <c r="G605" s="4"/>
    </row>
    <row r="606" spans="1:19">
      <c r="A606" s="5"/>
      <c r="B606" s="1"/>
      <c r="C606" s="1"/>
      <c r="D606" s="2"/>
      <c r="E606" s="1"/>
      <c r="F606" s="3"/>
      <c r="G606" s="4"/>
    </row>
    <row r="607" spans="1:19">
      <c r="A607" s="5"/>
      <c r="B607" s="1"/>
      <c r="C607" s="1"/>
      <c r="D607" s="2"/>
      <c r="E607" s="1"/>
      <c r="F607" s="3"/>
      <c r="G607" s="4"/>
    </row>
    <row r="608" spans="1:19">
      <c r="A608" s="5"/>
      <c r="B608" s="1"/>
      <c r="C608" s="1"/>
      <c r="D608" s="2"/>
      <c r="E608" s="1"/>
      <c r="F608" s="3"/>
      <c r="G608" s="4"/>
    </row>
    <row r="609" spans="1:7">
      <c r="A609" s="5"/>
      <c r="B609" s="1"/>
      <c r="C609" s="1"/>
      <c r="D609" s="2"/>
      <c r="E609" s="1"/>
      <c r="F609" s="3"/>
      <c r="G609" s="4"/>
    </row>
    <row r="610" spans="1:7">
      <c r="A610" s="5"/>
      <c r="B610" s="1"/>
      <c r="C610" s="1"/>
      <c r="D610" s="2"/>
      <c r="E610" s="1"/>
      <c r="F610" s="3"/>
      <c r="G610" s="4"/>
    </row>
    <row r="611" spans="1:7">
      <c r="A611" s="5"/>
      <c r="B611" s="1"/>
      <c r="C611" s="1"/>
      <c r="D611" s="2"/>
      <c r="E611" s="1"/>
      <c r="F611" s="3"/>
      <c r="G611" s="4"/>
    </row>
    <row r="612" spans="1:7">
      <c r="A612" s="5"/>
      <c r="B612" s="1"/>
      <c r="C612" s="1"/>
      <c r="D612" s="2"/>
      <c r="E612" s="1"/>
      <c r="F612" s="3"/>
      <c r="G612" s="4"/>
    </row>
    <row r="613" spans="1:7">
      <c r="A613" s="5"/>
      <c r="B613" s="1"/>
      <c r="C613" s="1"/>
      <c r="D613" s="2"/>
      <c r="E613" s="1"/>
      <c r="F613" s="3"/>
      <c r="G613" s="4"/>
    </row>
    <row r="614" spans="1:7">
      <c r="A614" s="5"/>
      <c r="B614" s="1"/>
      <c r="C614" s="1"/>
      <c r="D614" s="2"/>
      <c r="E614" s="1"/>
      <c r="F614" s="3"/>
      <c r="G614" s="4"/>
    </row>
    <row r="615" spans="1:7">
      <c r="A615" s="5"/>
      <c r="B615" s="1"/>
      <c r="C615" s="1"/>
      <c r="D615" s="2"/>
      <c r="E615" s="1"/>
      <c r="F615" s="3"/>
      <c r="G615" s="4"/>
    </row>
    <row r="616" spans="1:7">
      <c r="A616" s="5"/>
      <c r="B616" s="1"/>
      <c r="C616" s="1"/>
      <c r="D616" s="2"/>
      <c r="E616" s="1"/>
      <c r="F616" s="3"/>
      <c r="G616" s="4"/>
    </row>
    <row r="617" spans="1:7">
      <c r="A617" s="5"/>
      <c r="B617" s="1"/>
      <c r="C617" s="1"/>
      <c r="D617" s="2"/>
      <c r="E617" s="1"/>
      <c r="F617" s="3"/>
      <c r="G617" s="4"/>
    </row>
    <row r="618" spans="1:7">
      <c r="A618" s="5"/>
      <c r="B618" s="1"/>
      <c r="C618" s="1"/>
      <c r="D618" s="2"/>
      <c r="E618" s="1"/>
      <c r="F618" s="3"/>
      <c r="G618" s="4"/>
    </row>
    <row r="619" spans="1:7">
      <c r="A619" s="5"/>
      <c r="B619" s="1"/>
      <c r="C619" s="1"/>
      <c r="D619" s="2"/>
      <c r="E619" s="1"/>
      <c r="F619" s="3"/>
      <c r="G619" s="4"/>
    </row>
    <row r="620" spans="1:7">
      <c r="A620" s="5"/>
      <c r="B620" s="1"/>
      <c r="C620" s="1"/>
      <c r="D620" s="2"/>
      <c r="E620" s="1"/>
      <c r="F620" s="3"/>
      <c r="G620" s="4"/>
    </row>
    <row r="621" spans="1:7">
      <c r="A621" s="5"/>
      <c r="B621" s="1"/>
      <c r="C621" s="1"/>
      <c r="D621" s="2"/>
      <c r="E621" s="1"/>
      <c r="F621" s="3"/>
      <c r="G621" s="4"/>
    </row>
    <row r="622" spans="1:7">
      <c r="A622" s="5"/>
      <c r="B622" s="1"/>
      <c r="C622" s="1"/>
      <c r="D622" s="2"/>
      <c r="E622" s="1"/>
      <c r="F622" s="3"/>
      <c r="G622" s="4"/>
    </row>
    <row r="623" spans="1:7">
      <c r="A623" s="5"/>
      <c r="B623" s="1"/>
      <c r="C623" s="1"/>
      <c r="D623" s="2"/>
      <c r="E623" s="1"/>
      <c r="F623" s="3"/>
      <c r="G623" s="4"/>
    </row>
    <row r="624" spans="1:7">
      <c r="A624" s="5"/>
      <c r="B624" s="1"/>
      <c r="C624" s="1"/>
      <c r="D624" s="2"/>
      <c r="E624" s="1"/>
      <c r="F624" s="3"/>
      <c r="G624" s="4"/>
    </row>
    <row r="625" spans="1:7">
      <c r="A625" s="5"/>
      <c r="B625" s="1"/>
      <c r="C625" s="1"/>
      <c r="D625" s="2"/>
      <c r="E625" s="1"/>
      <c r="F625" s="3"/>
      <c r="G625" s="4"/>
    </row>
    <row r="626" spans="1:7">
      <c r="A626" s="5"/>
      <c r="B626" s="1"/>
      <c r="C626" s="1"/>
      <c r="D626" s="2"/>
      <c r="E626" s="1"/>
      <c r="F626" s="3"/>
      <c r="G626" s="4"/>
    </row>
    <row r="627" spans="1:7">
      <c r="A627" s="5"/>
      <c r="B627" s="1"/>
      <c r="C627" s="1"/>
      <c r="D627" s="2"/>
      <c r="E627" s="1"/>
      <c r="F627" s="3"/>
      <c r="G627" s="4"/>
    </row>
    <row r="628" spans="1:7">
      <c r="A628" s="5"/>
      <c r="B628" s="1"/>
      <c r="C628" s="1"/>
      <c r="D628" s="2"/>
      <c r="E628" s="1"/>
      <c r="F628" s="3"/>
      <c r="G628" s="4"/>
    </row>
    <row r="629" spans="1:7">
      <c r="A629" s="5"/>
      <c r="B629" s="1"/>
      <c r="C629" s="1"/>
      <c r="D629" s="2"/>
      <c r="E629" s="1"/>
      <c r="F629" s="3"/>
      <c r="G629" s="4"/>
    </row>
    <row r="630" spans="1:7">
      <c r="A630" s="5"/>
      <c r="B630" s="1"/>
      <c r="C630" s="1"/>
      <c r="D630" s="2"/>
      <c r="E630" s="1"/>
      <c r="F630" s="3"/>
      <c r="G630" s="4"/>
    </row>
    <row r="631" spans="1:7">
      <c r="A631" s="5"/>
      <c r="B631" s="1"/>
      <c r="C631" s="1"/>
      <c r="D631" s="2"/>
      <c r="E631" s="1"/>
      <c r="F631" s="3"/>
      <c r="G631" s="4"/>
    </row>
    <row r="632" spans="1:7">
      <c r="A632" s="5"/>
      <c r="B632" s="1"/>
      <c r="C632" s="1"/>
      <c r="D632" s="2"/>
      <c r="E632" s="1"/>
      <c r="F632" s="3"/>
      <c r="G632" s="4"/>
    </row>
    <row r="633" spans="1:7">
      <c r="A633" s="5"/>
      <c r="B633" s="1"/>
      <c r="C633" s="1"/>
      <c r="D633" s="2"/>
      <c r="E633" s="1"/>
      <c r="F633" s="3"/>
      <c r="G633" s="4"/>
    </row>
    <row r="634" spans="1:7">
      <c r="A634" s="5"/>
      <c r="B634" s="1"/>
      <c r="C634" s="1"/>
      <c r="D634" s="2"/>
      <c r="E634" s="1"/>
      <c r="F634" s="3"/>
      <c r="G634" s="4"/>
    </row>
    <row r="635" spans="1:7">
      <c r="A635" s="5"/>
      <c r="B635" s="1"/>
      <c r="C635" s="1"/>
      <c r="D635" s="2"/>
      <c r="E635" s="1"/>
      <c r="F635" s="3"/>
      <c r="G635" s="4"/>
    </row>
    <row r="636" spans="1:7">
      <c r="A636" s="5"/>
      <c r="B636" s="1"/>
      <c r="C636" s="1"/>
      <c r="D636" s="2"/>
      <c r="E636" s="1"/>
      <c r="F636" s="3"/>
      <c r="G636" s="4"/>
    </row>
    <row r="637" spans="1:7">
      <c r="A637" s="5"/>
      <c r="B637" s="1"/>
      <c r="C637" s="1"/>
      <c r="D637" s="2"/>
      <c r="E637" s="1"/>
      <c r="F637" s="3"/>
      <c r="G637" s="4"/>
    </row>
    <row r="638" spans="1:7">
      <c r="A638" s="5"/>
      <c r="B638" s="1"/>
      <c r="C638" s="1"/>
      <c r="D638" s="2"/>
      <c r="E638" s="1"/>
      <c r="F638" s="3"/>
      <c r="G638" s="4"/>
    </row>
    <row r="639" spans="1:7">
      <c r="A639" s="5"/>
      <c r="B639" s="1"/>
      <c r="C639" s="1"/>
      <c r="D639" s="2"/>
      <c r="E639" s="1"/>
      <c r="F639" s="3"/>
      <c r="G639" s="4"/>
    </row>
    <row r="640" spans="1:7">
      <c r="A640" s="5"/>
      <c r="B640" s="1"/>
      <c r="C640" s="1"/>
      <c r="D640" s="2"/>
      <c r="E640" s="1"/>
      <c r="F640" s="3"/>
      <c r="G640" s="4"/>
    </row>
    <row r="641" spans="1:7">
      <c r="A641" s="5"/>
      <c r="B641" s="1"/>
      <c r="C641" s="1"/>
      <c r="D641" s="2"/>
      <c r="E641" s="1"/>
      <c r="F641" s="3"/>
      <c r="G641" s="4"/>
    </row>
    <row r="642" spans="1:7">
      <c r="A642" s="5"/>
      <c r="B642" s="1"/>
      <c r="C642" s="1"/>
      <c r="D642" s="2"/>
      <c r="E642" s="1"/>
      <c r="F642" s="3"/>
      <c r="G642" s="4"/>
    </row>
    <row r="643" spans="1:7">
      <c r="A643" s="5"/>
      <c r="B643" s="1"/>
      <c r="C643" s="1"/>
      <c r="D643" s="2"/>
      <c r="E643" s="1"/>
      <c r="F643" s="3"/>
      <c r="G643" s="4"/>
    </row>
    <row r="644" spans="1:7">
      <c r="A644" s="5"/>
      <c r="B644" s="1"/>
      <c r="C644" s="1"/>
      <c r="D644" s="2"/>
      <c r="E644" s="1"/>
      <c r="F644" s="3"/>
      <c r="G644" s="4"/>
    </row>
    <row r="645" spans="1:7">
      <c r="A645" s="5"/>
      <c r="B645" s="1"/>
      <c r="C645" s="1"/>
      <c r="D645" s="2"/>
      <c r="E645" s="1"/>
      <c r="F645" s="3"/>
      <c r="G645" s="4"/>
    </row>
    <row r="646" spans="1:7">
      <c r="A646" s="5"/>
      <c r="B646" s="1"/>
      <c r="C646" s="1"/>
      <c r="D646" s="2"/>
      <c r="E646" s="1"/>
      <c r="F646" s="3"/>
      <c r="G646" s="4"/>
    </row>
    <row r="647" spans="1:7">
      <c r="A647" s="5"/>
      <c r="B647" s="1"/>
      <c r="C647" s="1"/>
      <c r="D647" s="2"/>
      <c r="E647" s="1"/>
      <c r="F647" s="3"/>
      <c r="G647" s="4"/>
    </row>
    <row r="648" spans="1:7">
      <c r="A648" s="5"/>
      <c r="B648" s="1"/>
      <c r="C648" s="1"/>
      <c r="D648" s="2"/>
      <c r="E648" s="1"/>
      <c r="F648" s="3"/>
      <c r="G648" s="4"/>
    </row>
    <row r="649" spans="1:7">
      <c r="A649" s="5"/>
      <c r="B649" s="1"/>
      <c r="C649" s="1"/>
      <c r="D649" s="2"/>
      <c r="E649" s="1"/>
      <c r="F649" s="3"/>
      <c r="G649" s="4"/>
    </row>
    <row r="650" spans="1:7">
      <c r="A650" s="5"/>
      <c r="B650" s="1"/>
      <c r="C650" s="1"/>
      <c r="D650" s="2"/>
      <c r="E650" s="1"/>
      <c r="F650" s="3"/>
      <c r="G650" s="4"/>
    </row>
    <row r="651" spans="1:7">
      <c r="A651" s="5"/>
      <c r="B651" s="1"/>
      <c r="C651" s="1"/>
      <c r="D651" s="2"/>
      <c r="E651" s="1"/>
      <c r="F651" s="3"/>
      <c r="G651" s="4"/>
    </row>
    <row r="652" spans="1:7">
      <c r="A652" s="5"/>
      <c r="B652" s="1"/>
      <c r="C652" s="1"/>
      <c r="D652" s="2"/>
      <c r="E652" s="1"/>
      <c r="F652" s="3"/>
      <c r="G652" s="4"/>
    </row>
    <row r="653" spans="1:7">
      <c r="A653" s="5"/>
      <c r="B653" s="1"/>
      <c r="C653" s="1"/>
      <c r="D653" s="2"/>
      <c r="E653" s="1"/>
      <c r="F653" s="3"/>
      <c r="G653" s="4"/>
    </row>
    <row r="654" spans="1:7">
      <c r="A654" s="5"/>
      <c r="B654" s="1"/>
      <c r="C654" s="1"/>
      <c r="D654" s="2"/>
      <c r="E654" s="1"/>
      <c r="F654" s="3"/>
      <c r="G654" s="4"/>
    </row>
    <row r="655" spans="1:7">
      <c r="A655" s="5"/>
      <c r="B655" s="1"/>
      <c r="C655" s="1"/>
      <c r="D655" s="2"/>
      <c r="E655" s="1"/>
      <c r="F655" s="3"/>
      <c r="G655" s="4"/>
    </row>
    <row r="656" spans="1:7">
      <c r="A656" s="5"/>
      <c r="B656" s="1"/>
      <c r="C656" s="1"/>
      <c r="D656" s="2"/>
      <c r="E656" s="1"/>
      <c r="F656" s="3"/>
      <c r="G656" s="4"/>
    </row>
    <row r="657" spans="1:7">
      <c r="A657" s="5"/>
      <c r="B657" s="1"/>
      <c r="C657" s="1"/>
      <c r="D657" s="2"/>
      <c r="E657" s="1"/>
      <c r="F657" s="3"/>
      <c r="G657" s="4"/>
    </row>
    <row r="658" spans="1:7">
      <c r="A658" s="5"/>
      <c r="B658" s="1"/>
      <c r="C658" s="1"/>
      <c r="D658" s="2"/>
      <c r="E658" s="1"/>
      <c r="F658" s="3"/>
      <c r="G658" s="4"/>
    </row>
    <row r="659" spans="1:7">
      <c r="A659" s="5"/>
      <c r="B659" s="1"/>
      <c r="C659" s="1"/>
      <c r="D659" s="2"/>
      <c r="E659" s="1"/>
      <c r="F659" s="3"/>
      <c r="G659" s="4"/>
    </row>
    <row r="660" spans="1:7">
      <c r="A660" s="5"/>
      <c r="B660" s="1"/>
      <c r="C660" s="1"/>
      <c r="D660" s="2"/>
      <c r="E660" s="1"/>
      <c r="F660" s="3"/>
      <c r="G660" s="4"/>
    </row>
    <row r="661" spans="1:7">
      <c r="A661" s="5"/>
      <c r="B661" s="1"/>
      <c r="C661" s="1"/>
      <c r="D661" s="2"/>
      <c r="E661" s="1"/>
      <c r="F661" s="3"/>
      <c r="G661" s="4"/>
    </row>
    <row r="662" spans="1:7">
      <c r="A662" s="5"/>
      <c r="B662" s="1"/>
      <c r="C662" s="1"/>
      <c r="D662" s="2"/>
      <c r="E662" s="1"/>
      <c r="F662" s="3"/>
      <c r="G662" s="4"/>
    </row>
    <row r="663" spans="1:7">
      <c r="A663" s="5"/>
      <c r="B663" s="1"/>
      <c r="C663" s="1"/>
      <c r="D663" s="2"/>
      <c r="E663" s="1"/>
      <c r="F663" s="3"/>
      <c r="G663" s="4"/>
    </row>
    <row r="664" spans="1:7">
      <c r="A664" s="5"/>
      <c r="B664" s="1"/>
      <c r="C664" s="1"/>
      <c r="D664" s="2"/>
      <c r="E664" s="1"/>
      <c r="F664" s="3"/>
      <c r="G664" s="4"/>
    </row>
    <row r="665" spans="1:7">
      <c r="A665" s="5"/>
      <c r="B665" s="1"/>
      <c r="C665" s="1"/>
      <c r="D665" s="2"/>
      <c r="E665" s="1"/>
      <c r="F665" s="3"/>
      <c r="G665" s="4"/>
    </row>
    <row r="666" spans="1:7">
      <c r="A666" s="5"/>
      <c r="B666" s="1"/>
      <c r="C666" s="1"/>
      <c r="D666" s="2"/>
      <c r="E666" s="1"/>
      <c r="F666" s="3"/>
      <c r="G666" s="4"/>
    </row>
    <row r="667" spans="1:7">
      <c r="A667" s="5"/>
      <c r="B667" s="1"/>
      <c r="C667" s="1"/>
      <c r="D667" s="2"/>
      <c r="E667" s="1"/>
      <c r="F667" s="3"/>
      <c r="G667" s="4"/>
    </row>
    <row r="668" spans="1:7">
      <c r="A668" s="5"/>
      <c r="B668" s="1"/>
      <c r="C668" s="1"/>
      <c r="D668" s="2"/>
      <c r="E668" s="1"/>
      <c r="F668" s="3"/>
      <c r="G668" s="4"/>
    </row>
    <row r="669" spans="1:7">
      <c r="A669" s="5"/>
      <c r="B669" s="1"/>
      <c r="C669" s="1"/>
      <c r="D669" s="2"/>
      <c r="E669" s="1"/>
      <c r="F669" s="3"/>
      <c r="G669" s="4"/>
    </row>
    <row r="670" spans="1:7">
      <c r="A670" s="5"/>
      <c r="B670" s="1"/>
      <c r="C670" s="1"/>
      <c r="D670" s="2"/>
      <c r="E670" s="1"/>
      <c r="F670" s="3"/>
      <c r="G670" s="4"/>
    </row>
    <row r="671" spans="1:7">
      <c r="A671" s="5"/>
      <c r="B671" s="1"/>
      <c r="C671" s="1"/>
      <c r="D671" s="2"/>
      <c r="E671" s="1"/>
      <c r="F671" s="3"/>
      <c r="G671" s="4"/>
    </row>
    <row r="672" spans="1:7">
      <c r="A672" s="5"/>
      <c r="B672" s="1"/>
      <c r="C672" s="1"/>
      <c r="D672" s="2"/>
      <c r="E672" s="1"/>
      <c r="F672" s="3"/>
      <c r="G672" s="4"/>
    </row>
    <row r="673" spans="1:7">
      <c r="A673" s="5"/>
      <c r="B673" s="1"/>
      <c r="C673" s="1"/>
      <c r="D673" s="2"/>
      <c r="E673" s="1"/>
      <c r="F673" s="3"/>
      <c r="G673" s="4"/>
    </row>
    <row r="674" spans="1:7">
      <c r="A674" s="5"/>
      <c r="B674" s="1"/>
      <c r="C674" s="1"/>
      <c r="D674" s="2"/>
      <c r="E674" s="1"/>
      <c r="F674" s="3"/>
      <c r="G674" s="4"/>
    </row>
    <row r="675" spans="1:7">
      <c r="A675" s="5"/>
      <c r="B675" s="1"/>
      <c r="C675" s="1"/>
      <c r="D675" s="2"/>
      <c r="E675" s="1"/>
      <c r="F675" s="3"/>
      <c r="G675" s="4"/>
    </row>
    <row r="676" spans="1:7">
      <c r="A676" s="5"/>
      <c r="B676" s="1"/>
      <c r="C676" s="1"/>
      <c r="D676" s="2"/>
      <c r="E676" s="1"/>
      <c r="F676" s="3"/>
      <c r="G676" s="4"/>
    </row>
    <row r="677" spans="1:7">
      <c r="A677" s="5"/>
      <c r="B677" s="1"/>
      <c r="C677" s="1"/>
      <c r="D677" s="2"/>
      <c r="E677" s="1"/>
      <c r="F677" s="3"/>
      <c r="G677" s="4"/>
    </row>
    <row r="678" spans="1:7">
      <c r="A678" s="5"/>
      <c r="B678" s="1"/>
      <c r="C678" s="1"/>
      <c r="D678" s="2"/>
      <c r="E678" s="1"/>
      <c r="F678" s="3"/>
      <c r="G678" s="4"/>
    </row>
    <row r="679" spans="1:7">
      <c r="A679" s="5"/>
      <c r="B679" s="1"/>
      <c r="C679" s="1"/>
      <c r="D679" s="2"/>
      <c r="E679" s="1"/>
      <c r="F679" s="3"/>
      <c r="G679" s="4"/>
    </row>
    <row r="680" spans="1:7">
      <c r="A680" s="5"/>
      <c r="B680" s="1"/>
      <c r="C680" s="1"/>
      <c r="D680" s="2"/>
      <c r="E680" s="1"/>
      <c r="F680" s="3"/>
      <c r="G680" s="4"/>
    </row>
    <row r="681" spans="1:7">
      <c r="A681" s="5"/>
      <c r="B681" s="1"/>
      <c r="C681" s="1"/>
      <c r="D681" s="2"/>
      <c r="E681" s="1"/>
      <c r="F681" s="3"/>
      <c r="G681" s="4"/>
    </row>
    <row r="682" spans="1:7">
      <c r="A682" s="5"/>
      <c r="B682" s="1"/>
      <c r="C682" s="1"/>
      <c r="D682" s="2"/>
      <c r="E682" s="1"/>
      <c r="F682" s="3"/>
      <c r="G682" s="4"/>
    </row>
    <row r="683" spans="1:7">
      <c r="A683" s="5"/>
      <c r="B683" s="1"/>
      <c r="C683" s="1"/>
      <c r="D683" s="2"/>
      <c r="E683" s="1"/>
      <c r="F683" s="3"/>
      <c r="G683" s="4"/>
    </row>
    <row r="684" spans="1:7">
      <c r="A684" s="5"/>
      <c r="B684" s="1"/>
      <c r="C684" s="1"/>
      <c r="D684" s="2"/>
      <c r="E684" s="1"/>
      <c r="F684" s="3"/>
      <c r="G684" s="4"/>
    </row>
    <row r="685" spans="1:7">
      <c r="A685" s="5"/>
      <c r="B685" s="1"/>
      <c r="C685" s="1"/>
      <c r="D685" s="2"/>
      <c r="E685" s="1"/>
      <c r="F685" s="3"/>
      <c r="G685" s="4"/>
    </row>
    <row r="686" spans="1:7">
      <c r="A686" s="5"/>
      <c r="B686" s="1"/>
      <c r="C686" s="1"/>
      <c r="D686" s="2"/>
      <c r="E686" s="1"/>
      <c r="F686" s="3"/>
      <c r="G686" s="4"/>
    </row>
    <row r="687" spans="1:7">
      <c r="A687" s="5"/>
      <c r="B687" s="1"/>
      <c r="C687" s="1"/>
      <c r="D687" s="2"/>
      <c r="E687" s="1"/>
      <c r="F687" s="3"/>
      <c r="G687" s="4"/>
    </row>
    <row r="688" spans="1:7">
      <c r="A688" s="5"/>
      <c r="B688" s="1"/>
      <c r="C688" s="1"/>
      <c r="D688" s="2"/>
      <c r="E688" s="1"/>
      <c r="F688" s="3"/>
      <c r="G688" s="4"/>
    </row>
    <row r="689" spans="1:7">
      <c r="A689" s="5"/>
      <c r="B689" s="1"/>
      <c r="C689" s="1"/>
      <c r="D689" s="2"/>
      <c r="E689" s="1"/>
      <c r="F689" s="3"/>
      <c r="G689" s="4"/>
    </row>
    <row r="690" spans="1:7">
      <c r="A690" s="5"/>
      <c r="B690" s="1"/>
      <c r="C690" s="1"/>
      <c r="D690" s="2"/>
      <c r="E690" s="1"/>
      <c r="F690" s="3"/>
      <c r="G690" s="4"/>
    </row>
    <row r="691" spans="1:7">
      <c r="A691" s="5"/>
      <c r="B691" s="1"/>
      <c r="C691" s="1"/>
      <c r="D691" s="2"/>
      <c r="E691" s="1"/>
      <c r="F691" s="3"/>
      <c r="G691" s="4"/>
    </row>
    <row r="692" spans="1:7">
      <c r="A692" s="5"/>
      <c r="B692" s="1"/>
      <c r="C692" s="1"/>
      <c r="D692" s="2"/>
      <c r="E692" s="1"/>
      <c r="F692" s="3"/>
      <c r="G692" s="4"/>
    </row>
    <row r="693" spans="1:7">
      <c r="A693" s="5"/>
      <c r="B693" s="1"/>
      <c r="C693" s="1"/>
      <c r="D693" s="2"/>
      <c r="E693" s="1"/>
      <c r="F693" s="3"/>
      <c r="G693" s="4"/>
    </row>
    <row r="694" spans="1:7">
      <c r="A694" s="5"/>
      <c r="B694" s="1"/>
      <c r="C694" s="1"/>
      <c r="D694" s="2"/>
      <c r="E694" s="1"/>
      <c r="F694" s="3"/>
      <c r="G694" s="4"/>
    </row>
    <row r="695" spans="1:7">
      <c r="A695" s="5"/>
      <c r="B695" s="1"/>
      <c r="C695" s="1"/>
      <c r="D695" s="2"/>
      <c r="E695" s="1"/>
      <c r="F695" s="3"/>
      <c r="G695" s="4"/>
    </row>
    <row r="696" spans="1:7">
      <c r="A696" s="5"/>
      <c r="B696" s="1"/>
      <c r="C696" s="1"/>
      <c r="D696" s="2"/>
      <c r="E696" s="1"/>
      <c r="F696" s="3"/>
      <c r="G696" s="4"/>
    </row>
    <row r="697" spans="1:7">
      <c r="A697" s="5"/>
      <c r="B697" s="1"/>
      <c r="C697" s="1"/>
      <c r="D697" s="2"/>
      <c r="E697" s="1"/>
      <c r="F697" s="3"/>
      <c r="G697" s="4"/>
    </row>
    <row r="698" spans="1:7">
      <c r="A698" s="5"/>
      <c r="B698" s="1"/>
      <c r="C698" s="1"/>
      <c r="D698" s="2"/>
      <c r="E698" s="1"/>
      <c r="F698" s="3"/>
      <c r="G698" s="4"/>
    </row>
    <row r="699" spans="1:7">
      <c r="A699" s="5"/>
      <c r="B699" s="1"/>
      <c r="C699" s="1"/>
      <c r="D699" s="2"/>
      <c r="E699" s="1"/>
      <c r="F699" s="3"/>
      <c r="G699" s="4"/>
    </row>
    <row r="700" spans="1:7">
      <c r="A700" s="5"/>
      <c r="B700" s="1"/>
      <c r="C700" s="1"/>
      <c r="D700" s="2"/>
      <c r="E700" s="1"/>
      <c r="F700" s="3"/>
      <c r="G700" s="4"/>
    </row>
    <row r="701" spans="1:7">
      <c r="A701" s="5"/>
      <c r="B701" s="1"/>
      <c r="C701" s="1"/>
      <c r="D701" s="2"/>
      <c r="E701" s="1"/>
      <c r="F701" s="3"/>
      <c r="G701" s="4"/>
    </row>
    <row r="702" spans="1:7">
      <c r="A702" s="5"/>
      <c r="B702" s="1"/>
      <c r="C702" s="1"/>
      <c r="D702" s="2"/>
      <c r="E702" s="1"/>
      <c r="F702" s="3"/>
      <c r="G702" s="4"/>
    </row>
    <row r="703" spans="1:7">
      <c r="A703" s="5"/>
      <c r="B703" s="1"/>
      <c r="C703" s="1"/>
      <c r="D703" s="2"/>
      <c r="E703" s="1"/>
      <c r="F703" s="3"/>
      <c r="G703" s="4"/>
    </row>
    <row r="704" spans="1:7">
      <c r="A704" s="5"/>
      <c r="B704" s="1"/>
      <c r="C704" s="1"/>
      <c r="D704" s="2"/>
      <c r="E704" s="1"/>
      <c r="F704" s="3"/>
      <c r="G704" s="4"/>
    </row>
    <row r="705" spans="1:7">
      <c r="A705" s="5"/>
      <c r="B705" s="1"/>
      <c r="C705" s="1"/>
      <c r="D705" s="2"/>
      <c r="E705" s="1"/>
      <c r="F705" s="3"/>
      <c r="G705" s="4"/>
    </row>
    <row r="706" spans="1:7">
      <c r="A706" s="5"/>
      <c r="B706" s="1"/>
      <c r="C706" s="1"/>
      <c r="D706" s="2"/>
      <c r="E706" s="1"/>
      <c r="F706" s="3"/>
      <c r="G706" s="4"/>
    </row>
    <row r="707" spans="1:7">
      <c r="A707" s="5"/>
      <c r="B707" s="1"/>
      <c r="C707" s="1"/>
      <c r="D707" s="2"/>
      <c r="E707" s="1"/>
      <c r="F707" s="3"/>
      <c r="G707" s="4"/>
    </row>
    <row r="708" spans="1:7">
      <c r="A708" s="5"/>
      <c r="B708" s="1"/>
      <c r="C708" s="1"/>
      <c r="D708" s="2"/>
      <c r="E708" s="1"/>
      <c r="F708" s="3"/>
      <c r="G708" s="4"/>
    </row>
    <row r="709" spans="1:7">
      <c r="A709" s="5"/>
      <c r="B709" s="1"/>
      <c r="C709" s="1"/>
      <c r="D709" s="2"/>
      <c r="E709" s="1"/>
      <c r="F709" s="3"/>
      <c r="G709" s="4"/>
    </row>
    <row r="710" spans="1:7">
      <c r="A710" s="5"/>
      <c r="B710" s="1"/>
      <c r="C710" s="1"/>
      <c r="D710" s="2"/>
      <c r="E710" s="1"/>
      <c r="F710" s="3"/>
      <c r="G710" s="4"/>
    </row>
    <row r="711" spans="1:7">
      <c r="A711" s="5"/>
      <c r="B711" s="1"/>
      <c r="C711" s="1"/>
      <c r="D711" s="2"/>
      <c r="E711" s="1"/>
      <c r="F711" s="3"/>
      <c r="G711" s="4"/>
    </row>
    <row r="712" spans="1:7">
      <c r="A712" s="5"/>
      <c r="B712" s="1"/>
      <c r="C712" s="1"/>
      <c r="D712" s="2"/>
      <c r="E712" s="1"/>
      <c r="F712" s="3"/>
      <c r="G712" s="4"/>
    </row>
    <row r="713" spans="1:7">
      <c r="A713" s="5"/>
      <c r="B713" s="1"/>
      <c r="C713" s="1"/>
      <c r="D713" s="2"/>
      <c r="E713" s="1"/>
      <c r="F713" s="3"/>
      <c r="G713" s="4"/>
    </row>
    <row r="714" spans="1:7">
      <c r="A714" s="5"/>
      <c r="B714" s="1"/>
      <c r="C714" s="1"/>
      <c r="D714" s="2"/>
      <c r="E714" s="1"/>
      <c r="F714" s="3"/>
      <c r="G714" s="4"/>
    </row>
    <row r="715" spans="1:7">
      <c r="A715" s="5"/>
      <c r="B715" s="1"/>
      <c r="C715" s="1"/>
      <c r="D715" s="2"/>
      <c r="E715" s="1"/>
      <c r="F715" s="3"/>
      <c r="G715" s="4"/>
    </row>
    <row r="716" spans="1:7">
      <c r="A716" s="5"/>
      <c r="B716" s="1"/>
      <c r="C716" s="1"/>
      <c r="D716" s="2"/>
      <c r="E716" s="1"/>
      <c r="F716" s="3"/>
      <c r="G716" s="4"/>
    </row>
    <row r="717" spans="1:7">
      <c r="A717" s="5"/>
      <c r="B717" s="1"/>
      <c r="C717" s="1"/>
      <c r="D717" s="2"/>
      <c r="E717" s="1"/>
      <c r="F717" s="3"/>
      <c r="G717" s="4"/>
    </row>
    <row r="718" spans="1:7">
      <c r="A718" s="5"/>
      <c r="B718" s="1"/>
      <c r="C718" s="1"/>
      <c r="D718" s="2"/>
      <c r="E718" s="1"/>
      <c r="F718" s="3"/>
      <c r="G718" s="4"/>
    </row>
    <row r="719" spans="1:7">
      <c r="A719" s="5"/>
      <c r="B719" s="1"/>
      <c r="C719" s="1"/>
      <c r="D719" s="2"/>
      <c r="E719" s="1"/>
      <c r="F719" s="3"/>
      <c r="G719" s="4"/>
    </row>
    <row r="720" spans="1:7">
      <c r="A720" s="5"/>
      <c r="B720" s="1"/>
      <c r="C720" s="1"/>
      <c r="D720" s="2"/>
      <c r="E720" s="1"/>
      <c r="F720" s="3"/>
      <c r="G720" s="4"/>
    </row>
    <row r="721" spans="1:7">
      <c r="A721" s="5"/>
      <c r="B721" s="1"/>
      <c r="C721" s="1"/>
      <c r="D721" s="2"/>
      <c r="E721" s="1"/>
      <c r="F721" s="3"/>
      <c r="G721" s="4"/>
    </row>
    <row r="722" spans="1:7">
      <c r="A722" s="5"/>
      <c r="B722" s="1"/>
      <c r="C722" s="1"/>
      <c r="D722" s="2"/>
      <c r="E722" s="1"/>
      <c r="F722" s="3"/>
      <c r="G722" s="4"/>
    </row>
    <row r="723" spans="1:7">
      <c r="A723" s="5"/>
      <c r="B723" s="1"/>
      <c r="C723" s="1"/>
      <c r="D723" s="2"/>
      <c r="E723" s="1"/>
      <c r="F723" s="3"/>
      <c r="G723" s="4"/>
    </row>
    <row r="724" spans="1:7">
      <c r="A724" s="5"/>
      <c r="B724" s="1"/>
      <c r="C724" s="1"/>
      <c r="D724" s="2"/>
      <c r="E724" s="1"/>
      <c r="F724" s="3"/>
      <c r="G724" s="4"/>
    </row>
    <row r="725" spans="1:7">
      <c r="A725" s="5"/>
      <c r="B725" s="1"/>
      <c r="C725" s="1"/>
      <c r="D725" s="2"/>
      <c r="E725" s="1"/>
      <c r="F725" s="3"/>
      <c r="G725" s="4"/>
    </row>
    <row r="726" spans="1:7">
      <c r="A726" s="5"/>
      <c r="B726" s="1"/>
      <c r="C726" s="1"/>
      <c r="D726" s="2"/>
      <c r="E726" s="1"/>
      <c r="F726" s="3"/>
      <c r="G726" s="4"/>
    </row>
    <row r="727" spans="1:7">
      <c r="A727" s="5"/>
      <c r="B727" s="1"/>
      <c r="C727" s="1"/>
      <c r="D727" s="2"/>
      <c r="E727" s="1"/>
      <c r="F727" s="3"/>
      <c r="G727" s="4"/>
    </row>
    <row r="728" spans="1:7">
      <c r="A728" s="5"/>
      <c r="B728" s="1"/>
      <c r="C728" s="1"/>
      <c r="D728" s="2"/>
      <c r="E728" s="1"/>
      <c r="F728" s="3"/>
      <c r="G728" s="4"/>
    </row>
    <row r="729" spans="1:7">
      <c r="A729" s="5"/>
      <c r="B729" s="1"/>
      <c r="C729" s="1"/>
      <c r="D729" s="2"/>
      <c r="E729" s="1"/>
      <c r="F729" s="3"/>
      <c r="G729" s="4"/>
    </row>
    <row r="730" spans="1:7">
      <c r="A730" s="5"/>
      <c r="B730" s="1"/>
      <c r="C730" s="1"/>
      <c r="D730" s="2"/>
      <c r="E730" s="1"/>
      <c r="F730" s="3"/>
      <c r="G730" s="4"/>
    </row>
    <row r="731" spans="1:7">
      <c r="A731" s="5"/>
      <c r="B731" s="1"/>
      <c r="C731" s="1"/>
      <c r="D731" s="2"/>
      <c r="E731" s="1"/>
      <c r="F731" s="3"/>
      <c r="G731" s="4"/>
    </row>
    <row r="732" spans="1:7">
      <c r="A732" s="5"/>
      <c r="B732" s="1"/>
      <c r="C732" s="1"/>
      <c r="D732" s="2"/>
      <c r="E732" s="1"/>
      <c r="F732" s="3"/>
      <c r="G732" s="4"/>
    </row>
    <row r="733" spans="1:7">
      <c r="A733" s="5"/>
      <c r="B733" s="1"/>
      <c r="C733" s="1"/>
      <c r="D733" s="2"/>
      <c r="E733" s="1"/>
      <c r="F733" s="3"/>
      <c r="G733" s="4"/>
    </row>
    <row r="734" spans="1:7">
      <c r="A734" s="5"/>
      <c r="B734" s="1"/>
      <c r="C734" s="1"/>
      <c r="D734" s="2"/>
      <c r="E734" s="1"/>
      <c r="F734" s="3"/>
      <c r="G734" s="4"/>
    </row>
    <row r="735" spans="1:7">
      <c r="A735" s="5"/>
      <c r="B735" s="1"/>
      <c r="C735" s="1"/>
      <c r="D735" s="2"/>
      <c r="E735" s="1"/>
      <c r="F735" s="3"/>
      <c r="G735" s="4"/>
    </row>
    <row r="736" spans="1:7">
      <c r="A736" s="5"/>
      <c r="B736" s="1"/>
      <c r="C736" s="1"/>
      <c r="D736" s="2"/>
      <c r="E736" s="1"/>
      <c r="F736" s="3"/>
      <c r="G736" s="4"/>
    </row>
    <row r="737" spans="1:7">
      <c r="A737" s="5"/>
      <c r="B737" s="1"/>
      <c r="C737" s="1"/>
      <c r="D737" s="2"/>
      <c r="E737" s="1"/>
      <c r="F737" s="3"/>
      <c r="G737" s="4"/>
    </row>
    <row r="738" spans="1:7">
      <c r="A738" s="5"/>
      <c r="B738" s="1"/>
      <c r="C738" s="1"/>
      <c r="D738" s="2"/>
      <c r="E738" s="1"/>
      <c r="F738" s="3"/>
      <c r="G738" s="4"/>
    </row>
    <row r="739" spans="1:7">
      <c r="A739" s="5"/>
      <c r="B739" s="1"/>
      <c r="C739" s="1"/>
      <c r="D739" s="2"/>
      <c r="E739" s="1"/>
      <c r="F739" s="3"/>
      <c r="G739" s="4"/>
    </row>
    <row r="740" spans="1:7">
      <c r="A740" s="5"/>
      <c r="B740" s="1"/>
      <c r="C740" s="1"/>
      <c r="D740" s="2"/>
      <c r="E740" s="1"/>
      <c r="F740" s="3"/>
      <c r="G740" s="4"/>
    </row>
    <row r="741" spans="1:7">
      <c r="A741" s="5"/>
      <c r="B741" s="1"/>
      <c r="C741" s="1"/>
      <c r="D741" s="2"/>
      <c r="E741" s="1"/>
      <c r="F741" s="3"/>
      <c r="G741" s="4"/>
    </row>
    <row r="742" spans="1:7">
      <c r="A742" s="5"/>
      <c r="B742" s="1"/>
      <c r="C742" s="1"/>
      <c r="D742" s="2"/>
      <c r="E742" s="1"/>
      <c r="F742" s="3"/>
      <c r="G742" s="4"/>
    </row>
    <row r="743" spans="1:7">
      <c r="A743" s="5"/>
      <c r="B743" s="1"/>
      <c r="C743" s="1"/>
      <c r="D743" s="2"/>
      <c r="E743" s="1"/>
      <c r="F743" s="3"/>
      <c r="G743" s="4"/>
    </row>
    <row r="744" spans="1:7">
      <c r="A744" s="5"/>
      <c r="B744" s="1"/>
      <c r="C744" s="1"/>
      <c r="D744" s="2"/>
      <c r="E744" s="1"/>
      <c r="F744" s="3"/>
      <c r="G744" s="4"/>
    </row>
    <row r="745" spans="1:7">
      <c r="A745" s="5"/>
      <c r="B745" s="1"/>
      <c r="C745" s="1"/>
      <c r="D745" s="2"/>
      <c r="E745" s="1"/>
      <c r="F745" s="3"/>
      <c r="G745" s="4"/>
    </row>
    <row r="746" spans="1:7">
      <c r="A746" s="5"/>
      <c r="B746" s="1"/>
      <c r="C746" s="1"/>
      <c r="D746" s="2"/>
      <c r="E746" s="1"/>
      <c r="F746" s="3"/>
      <c r="G746" s="4"/>
    </row>
    <row r="747" spans="1:7">
      <c r="A747" s="5"/>
      <c r="B747" s="1"/>
      <c r="C747" s="1"/>
      <c r="D747" s="2"/>
      <c r="E747" s="1"/>
      <c r="F747" s="3"/>
      <c r="G747" s="4"/>
    </row>
    <row r="748" spans="1:7">
      <c r="A748" s="5"/>
      <c r="B748" s="1"/>
      <c r="C748" s="1"/>
      <c r="D748" s="2"/>
      <c r="E748" s="1"/>
      <c r="F748" s="3"/>
      <c r="G748" s="4"/>
    </row>
    <row r="749" spans="1:7">
      <c r="A749" s="5"/>
      <c r="B749" s="1"/>
      <c r="C749" s="1"/>
      <c r="D749" s="2"/>
      <c r="E749" s="1"/>
      <c r="F749" s="3"/>
      <c r="G749" s="4"/>
    </row>
    <row r="750" spans="1:7">
      <c r="A750" s="5"/>
      <c r="B750" s="1"/>
      <c r="C750" s="1"/>
      <c r="D750" s="2"/>
      <c r="E750" s="1"/>
      <c r="F750" s="3"/>
      <c r="G750" s="4"/>
    </row>
    <row r="751" spans="1:7">
      <c r="A751" s="5"/>
      <c r="B751" s="1"/>
      <c r="C751" s="1"/>
      <c r="D751" s="2"/>
      <c r="E751" s="1"/>
      <c r="F751" s="3"/>
      <c r="G751" s="4"/>
    </row>
    <row r="752" spans="1:7">
      <c r="A752" s="5"/>
      <c r="B752" s="1"/>
      <c r="C752" s="1"/>
      <c r="D752" s="2"/>
      <c r="E752" s="1"/>
      <c r="F752" s="3"/>
      <c r="G752" s="4"/>
    </row>
    <row r="753" spans="1:7">
      <c r="A753" s="5"/>
      <c r="B753" s="1"/>
      <c r="C753" s="1"/>
      <c r="D753" s="2"/>
      <c r="E753" s="1"/>
      <c r="F753" s="3"/>
      <c r="G753" s="4"/>
    </row>
    <row r="754" spans="1:7">
      <c r="A754" s="5"/>
      <c r="B754" s="1"/>
      <c r="C754" s="1"/>
      <c r="D754" s="2"/>
      <c r="E754" s="1"/>
      <c r="F754" s="3"/>
      <c r="G754" s="4"/>
    </row>
    <row r="755" spans="1:7">
      <c r="A755" s="5"/>
      <c r="B755" s="1"/>
      <c r="C755" s="1"/>
      <c r="D755" s="2"/>
      <c r="E755" s="1"/>
      <c r="F755" s="3"/>
      <c r="G755" s="4"/>
    </row>
    <row r="756" spans="1:7">
      <c r="A756" s="5"/>
      <c r="B756" s="1"/>
      <c r="C756" s="1"/>
      <c r="D756" s="2"/>
      <c r="E756" s="1"/>
      <c r="F756" s="3"/>
      <c r="G756" s="4"/>
    </row>
    <row r="757" spans="1:7">
      <c r="A757" s="5"/>
      <c r="B757" s="1"/>
      <c r="C757" s="1"/>
      <c r="D757" s="2"/>
      <c r="E757" s="1"/>
      <c r="F757" s="3"/>
      <c r="G757" s="4"/>
    </row>
    <row r="758" spans="1:7">
      <c r="A758" s="5"/>
      <c r="B758" s="1"/>
      <c r="C758" s="1"/>
      <c r="D758" s="2"/>
      <c r="E758" s="1"/>
      <c r="F758" s="3"/>
      <c r="G758" s="4"/>
    </row>
    <row r="759" spans="1:7">
      <c r="A759" s="5"/>
      <c r="B759" s="1"/>
      <c r="C759" s="1"/>
      <c r="D759" s="2"/>
      <c r="E759" s="1"/>
      <c r="F759" s="3"/>
      <c r="G759" s="4"/>
    </row>
    <row r="760" spans="1:7">
      <c r="A760" s="5"/>
      <c r="B760" s="1"/>
      <c r="C760" s="1"/>
      <c r="D760" s="2"/>
      <c r="E760" s="1"/>
      <c r="F760" s="3"/>
      <c r="G760" s="4"/>
    </row>
    <row r="761" spans="1:7">
      <c r="A761" s="5"/>
      <c r="B761" s="1"/>
      <c r="C761" s="1"/>
      <c r="D761" s="2"/>
      <c r="E761" s="1"/>
      <c r="F761" s="3"/>
      <c r="G761" s="4"/>
    </row>
    <row r="762" spans="1:7">
      <c r="A762" s="5"/>
      <c r="B762" s="1"/>
      <c r="C762" s="1"/>
      <c r="D762" s="2"/>
      <c r="E762" s="1"/>
      <c r="F762" s="3"/>
      <c r="G762" s="4"/>
    </row>
    <row r="763" spans="1:7">
      <c r="A763" s="5"/>
      <c r="B763" s="1"/>
      <c r="C763" s="1"/>
      <c r="D763" s="2"/>
      <c r="E763" s="1"/>
      <c r="F763" s="3"/>
      <c r="G763" s="4"/>
    </row>
    <row r="764" spans="1:7">
      <c r="A764" s="5"/>
      <c r="B764" s="1"/>
      <c r="C764" s="1"/>
      <c r="D764" s="2"/>
      <c r="E764" s="1"/>
      <c r="F764" s="3"/>
      <c r="G764" s="4"/>
    </row>
    <row r="765" spans="1:7">
      <c r="A765" s="5"/>
      <c r="B765" s="1"/>
      <c r="C765" s="1"/>
      <c r="D765" s="2"/>
      <c r="E765" s="1"/>
      <c r="F765" s="3"/>
      <c r="G765" s="4"/>
    </row>
    <row r="766" spans="1:7">
      <c r="A766" s="5"/>
      <c r="B766" s="1"/>
      <c r="C766" s="1"/>
      <c r="D766" s="2"/>
      <c r="E766" s="1"/>
      <c r="F766" s="3"/>
      <c r="G766" s="4"/>
    </row>
    <row r="767" spans="1:7">
      <c r="A767" s="5"/>
      <c r="B767" s="1"/>
      <c r="C767" s="1"/>
      <c r="D767" s="2"/>
      <c r="E767" s="1"/>
      <c r="F767" s="3"/>
      <c r="G767" s="4"/>
    </row>
    <row r="768" spans="1:7">
      <c r="A768" s="5"/>
      <c r="B768" s="1"/>
      <c r="C768" s="1"/>
      <c r="D768" s="2"/>
      <c r="E768" s="1"/>
      <c r="F768" s="3"/>
      <c r="G768" s="4"/>
    </row>
    <row r="769" spans="1:7">
      <c r="A769" s="5"/>
      <c r="B769" s="1"/>
      <c r="C769" s="1"/>
      <c r="D769" s="2"/>
      <c r="E769" s="1"/>
      <c r="F769" s="3"/>
      <c r="G769" s="4"/>
    </row>
    <row r="770" spans="1:7">
      <c r="A770" s="5"/>
      <c r="B770" s="1"/>
      <c r="C770" s="1"/>
      <c r="D770" s="2"/>
      <c r="E770" s="1"/>
      <c r="F770" s="3"/>
      <c r="G770" s="4"/>
    </row>
    <row r="771" spans="1:7">
      <c r="A771" s="5"/>
      <c r="B771" s="1"/>
      <c r="C771" s="1"/>
      <c r="D771" s="2"/>
      <c r="E771" s="1"/>
      <c r="F771" s="3"/>
      <c r="G771" s="4"/>
    </row>
    <row r="772" spans="1:7">
      <c r="A772" s="5"/>
      <c r="B772" s="1"/>
      <c r="C772" s="1"/>
      <c r="D772" s="2"/>
      <c r="E772" s="1"/>
      <c r="F772" s="3"/>
      <c r="G772" s="4"/>
    </row>
    <row r="773" spans="1:7">
      <c r="A773" s="5"/>
      <c r="B773" s="1"/>
      <c r="C773" s="1"/>
      <c r="D773" s="2"/>
      <c r="E773" s="1"/>
      <c r="F773" s="3"/>
      <c r="G773" s="4"/>
    </row>
    <row r="774" spans="1:7">
      <c r="A774" s="5"/>
      <c r="B774" s="1"/>
      <c r="C774" s="1"/>
      <c r="D774" s="2"/>
      <c r="E774" s="1"/>
      <c r="F774" s="3"/>
      <c r="G774" s="4"/>
    </row>
    <row r="775" spans="1:7">
      <c r="A775" s="5"/>
      <c r="B775" s="1"/>
      <c r="C775" s="1"/>
      <c r="D775" s="2"/>
      <c r="E775" s="1"/>
      <c r="F775" s="3"/>
      <c r="G775" s="4"/>
    </row>
    <row r="776" spans="1:7">
      <c r="A776" s="5"/>
      <c r="B776" s="1"/>
      <c r="C776" s="1"/>
      <c r="D776" s="2"/>
      <c r="E776" s="1"/>
      <c r="F776" s="3"/>
      <c r="G776" s="4"/>
    </row>
    <row r="777" spans="1:7">
      <c r="A777" s="5"/>
      <c r="B777" s="1"/>
      <c r="C777" s="1"/>
      <c r="D777" s="2"/>
      <c r="E777" s="1"/>
      <c r="F777" s="3"/>
      <c r="G777" s="4"/>
    </row>
    <row r="778" spans="1:7">
      <c r="A778" s="5"/>
      <c r="B778" s="1"/>
      <c r="C778" s="1"/>
      <c r="D778" s="2"/>
      <c r="E778" s="1"/>
      <c r="F778" s="3"/>
      <c r="G778" s="4"/>
    </row>
    <row r="779" spans="1:7">
      <c r="A779" s="5"/>
      <c r="B779" s="1"/>
      <c r="C779" s="1"/>
      <c r="D779" s="2"/>
      <c r="E779" s="1"/>
      <c r="F779" s="3"/>
      <c r="G779" s="4"/>
    </row>
    <row r="780" spans="1:7">
      <c r="A780" s="5"/>
      <c r="B780" s="1"/>
      <c r="C780" s="1"/>
      <c r="D780" s="2"/>
      <c r="E780" s="1"/>
      <c r="F780" s="3"/>
      <c r="G780" s="4"/>
    </row>
    <row r="781" spans="1:7">
      <c r="A781" s="5"/>
      <c r="B781" s="1"/>
      <c r="C781" s="1"/>
      <c r="D781" s="2"/>
      <c r="E781" s="1"/>
      <c r="F781" s="3"/>
      <c r="G781" s="4"/>
    </row>
    <row r="782" spans="1:7">
      <c r="A782" s="5"/>
      <c r="B782" s="1"/>
      <c r="C782" s="1"/>
      <c r="D782" s="2"/>
      <c r="E782" s="1"/>
      <c r="F782" s="3"/>
      <c r="G782" s="4"/>
    </row>
    <row r="783" spans="1:7">
      <c r="A783" s="5"/>
      <c r="B783" s="1"/>
      <c r="C783" s="1"/>
      <c r="D783" s="2"/>
      <c r="E783" s="1"/>
      <c r="F783" s="3"/>
      <c r="G783" s="4"/>
    </row>
    <row r="784" spans="1:7">
      <c r="A784" s="5"/>
      <c r="B784" s="1"/>
      <c r="C784" s="1"/>
      <c r="D784" s="2"/>
      <c r="E784" s="1"/>
      <c r="F784" s="3"/>
      <c r="G784" s="4"/>
    </row>
    <row r="785" spans="1:7">
      <c r="A785" s="5"/>
      <c r="B785" s="1"/>
      <c r="C785" s="1"/>
      <c r="D785" s="2"/>
      <c r="E785" s="1"/>
      <c r="F785" s="3"/>
      <c r="G785" s="4"/>
    </row>
    <row r="786" spans="1:7">
      <c r="A786" s="5"/>
      <c r="B786" s="1"/>
      <c r="C786" s="1"/>
      <c r="D786" s="2"/>
      <c r="E786" s="1"/>
      <c r="F786" s="3"/>
      <c r="G786" s="4"/>
    </row>
    <row r="787" spans="1:7">
      <c r="A787" s="5"/>
      <c r="B787" s="1"/>
      <c r="C787" s="1"/>
      <c r="D787" s="2"/>
      <c r="E787" s="1"/>
      <c r="F787" s="3"/>
      <c r="G787" s="4"/>
    </row>
    <row r="788" spans="1:7">
      <c r="A788" s="5"/>
      <c r="B788" s="1"/>
      <c r="C788" s="1"/>
      <c r="D788" s="2"/>
      <c r="E788" s="1"/>
      <c r="F788" s="3"/>
      <c r="G788" s="4"/>
    </row>
    <row r="789" spans="1:7">
      <c r="A789" s="5"/>
      <c r="B789" s="1"/>
      <c r="C789" s="1"/>
      <c r="D789" s="2"/>
      <c r="E789" s="1"/>
      <c r="F789" s="3"/>
      <c r="G789" s="4"/>
    </row>
    <row r="790" spans="1:7">
      <c r="A790" s="5"/>
      <c r="B790" s="1"/>
      <c r="C790" s="1"/>
      <c r="D790" s="2"/>
      <c r="E790" s="1"/>
      <c r="F790" s="3"/>
      <c r="G790" s="4"/>
    </row>
    <row r="791" spans="1:7">
      <c r="A791" s="5"/>
      <c r="B791" s="1"/>
      <c r="C791" s="1"/>
      <c r="D791" s="2"/>
      <c r="E791" s="1"/>
      <c r="F791" s="3"/>
      <c r="G791" s="4"/>
    </row>
    <row r="792" spans="1:7">
      <c r="A792" s="5"/>
      <c r="B792" s="1"/>
      <c r="C792" s="1"/>
      <c r="D792" s="2"/>
      <c r="E792" s="1"/>
      <c r="F792" s="3"/>
      <c r="G792" s="4"/>
    </row>
    <row r="793" spans="1:7">
      <c r="A793" s="5"/>
      <c r="B793" s="1"/>
      <c r="C793" s="1"/>
      <c r="D793" s="2"/>
      <c r="E793" s="1"/>
      <c r="F793" s="3"/>
      <c r="G793" s="4"/>
    </row>
    <row r="794" spans="1:7">
      <c r="A794" s="5"/>
      <c r="B794" s="1"/>
      <c r="C794" s="1"/>
      <c r="D794" s="2"/>
      <c r="E794" s="1"/>
      <c r="F794" s="3"/>
      <c r="G794" s="4"/>
    </row>
    <row r="795" spans="1:7">
      <c r="A795" s="5"/>
      <c r="B795" s="1"/>
      <c r="C795" s="1"/>
      <c r="D795" s="2"/>
      <c r="E795" s="1"/>
      <c r="F795" s="3"/>
      <c r="G795" s="4"/>
    </row>
    <row r="796" spans="1:7">
      <c r="A796" s="5"/>
      <c r="B796" s="1"/>
      <c r="C796" s="1"/>
      <c r="D796" s="2"/>
      <c r="E796" s="1"/>
      <c r="F796" s="3"/>
      <c r="G796" s="4"/>
    </row>
    <row r="797" spans="1:7">
      <c r="A797" s="5"/>
      <c r="B797" s="1"/>
      <c r="C797" s="1"/>
      <c r="D797" s="2"/>
      <c r="E797" s="1"/>
      <c r="F797" s="3"/>
      <c r="G797" s="4"/>
    </row>
    <row r="798" spans="1:7">
      <c r="A798" s="5"/>
      <c r="B798" s="1"/>
      <c r="C798" s="1"/>
      <c r="D798" s="2"/>
      <c r="E798" s="1"/>
      <c r="F798" s="3"/>
      <c r="G798" s="4"/>
    </row>
    <row r="799" spans="1:7">
      <c r="A799" s="5"/>
      <c r="B799" s="1"/>
      <c r="C799" s="1"/>
      <c r="D799" s="2"/>
      <c r="E799" s="1"/>
      <c r="F799" s="3"/>
      <c r="G799" s="4"/>
    </row>
    <row r="800" spans="1:7">
      <c r="A800" s="5"/>
      <c r="B800" s="1"/>
      <c r="C800" s="1"/>
      <c r="D800" s="2"/>
      <c r="E800" s="1"/>
      <c r="F800" s="3"/>
      <c r="G800" s="4"/>
    </row>
    <row r="801" spans="1:7">
      <c r="A801" s="5"/>
      <c r="B801" s="1"/>
      <c r="C801" s="1"/>
      <c r="D801" s="2"/>
      <c r="E801" s="1"/>
      <c r="F801" s="3"/>
      <c r="G801" s="4"/>
    </row>
    <row r="802" spans="1:7">
      <c r="A802" s="5"/>
      <c r="B802" s="1"/>
      <c r="C802" s="1"/>
      <c r="D802" s="2"/>
      <c r="E802" s="1"/>
      <c r="F802" s="3"/>
      <c r="G802" s="4"/>
    </row>
    <row r="803" spans="1:7">
      <c r="A803" s="5"/>
      <c r="B803" s="1"/>
      <c r="C803" s="1"/>
      <c r="D803" s="2"/>
      <c r="E803" s="1"/>
      <c r="F803" s="3"/>
      <c r="G803" s="4"/>
    </row>
    <row r="804" spans="1:7">
      <c r="A804" s="5"/>
      <c r="B804" s="1"/>
      <c r="C804" s="1"/>
      <c r="D804" s="2"/>
      <c r="E804" s="1"/>
      <c r="F804" s="3"/>
      <c r="G804" s="4"/>
    </row>
    <row r="805" spans="1:7">
      <c r="A805" s="5"/>
      <c r="B805" s="1"/>
      <c r="C805" s="1"/>
      <c r="D805" s="2"/>
      <c r="E805" s="1"/>
      <c r="F805" s="3"/>
      <c r="G805" s="4"/>
    </row>
    <row r="806" spans="1:7">
      <c r="A806" s="5"/>
      <c r="B806" s="1"/>
      <c r="C806" s="1"/>
      <c r="D806" s="2"/>
      <c r="E806" s="1"/>
      <c r="F806" s="3"/>
      <c r="G806" s="4"/>
    </row>
    <row r="807" spans="1:7">
      <c r="A807" s="5"/>
      <c r="B807" s="1"/>
      <c r="C807" s="1"/>
      <c r="D807" s="2"/>
      <c r="E807" s="1"/>
      <c r="F807" s="3"/>
      <c r="G807" s="4"/>
    </row>
    <row r="808" spans="1:7">
      <c r="A808" s="5"/>
      <c r="B808" s="1"/>
      <c r="C808" s="1"/>
      <c r="D808" s="2"/>
      <c r="E808" s="1"/>
      <c r="F808" s="3"/>
      <c r="G808" s="4"/>
    </row>
    <row r="809" spans="1:7">
      <c r="A809" s="5"/>
      <c r="B809" s="1"/>
      <c r="C809" s="1"/>
      <c r="D809" s="2"/>
      <c r="E809" s="1"/>
      <c r="F809" s="3"/>
      <c r="G809" s="4"/>
    </row>
    <row r="810" spans="1:7">
      <c r="A810" s="5"/>
      <c r="B810" s="1"/>
      <c r="C810" s="1"/>
      <c r="D810" s="2"/>
      <c r="E810" s="1"/>
      <c r="F810" s="3"/>
      <c r="G810" s="4"/>
    </row>
    <row r="811" spans="1:7">
      <c r="A811" s="5"/>
      <c r="B811" s="1"/>
      <c r="C811" s="1"/>
      <c r="D811" s="2"/>
      <c r="E811" s="1"/>
      <c r="F811" s="3"/>
      <c r="G811" s="4"/>
    </row>
    <row r="812" spans="1:7">
      <c r="A812" s="5"/>
      <c r="B812" s="1"/>
      <c r="C812" s="1"/>
      <c r="D812" s="2"/>
      <c r="E812" s="1"/>
      <c r="F812" s="3"/>
      <c r="G812" s="4"/>
    </row>
    <row r="813" spans="1:7">
      <c r="A813" s="5"/>
      <c r="B813" s="1"/>
      <c r="C813" s="1"/>
      <c r="D813" s="2"/>
      <c r="E813" s="1"/>
      <c r="F813" s="3"/>
      <c r="G813" s="4"/>
    </row>
    <row r="814" spans="1:7">
      <c r="A814" s="5"/>
      <c r="B814" s="1"/>
      <c r="C814" s="1"/>
      <c r="D814" s="2"/>
      <c r="E814" s="1"/>
      <c r="F814" s="3"/>
      <c r="G814" s="4"/>
    </row>
    <row r="815" spans="1:7">
      <c r="A815" s="5"/>
      <c r="B815" s="1"/>
      <c r="C815" s="1"/>
      <c r="D815" s="2"/>
      <c r="E815" s="1"/>
      <c r="F815" s="3"/>
      <c r="G815" s="4"/>
    </row>
    <row r="816" spans="1:7">
      <c r="A816" s="5"/>
      <c r="B816" s="1"/>
      <c r="C816" s="1"/>
      <c r="D816" s="2"/>
      <c r="E816" s="1"/>
      <c r="F816" s="3"/>
      <c r="G816" s="4"/>
    </row>
    <row r="817" spans="1:7">
      <c r="A817" s="5"/>
      <c r="B817" s="1"/>
      <c r="C817" s="1"/>
      <c r="D817" s="2"/>
      <c r="E817" s="1"/>
      <c r="F817" s="3"/>
      <c r="G817" s="4"/>
    </row>
    <row r="818" spans="1:7">
      <c r="A818" s="5"/>
      <c r="B818" s="1"/>
      <c r="C818" s="1"/>
      <c r="D818" s="2"/>
      <c r="E818" s="1"/>
      <c r="F818" s="3"/>
      <c r="G818" s="4"/>
    </row>
    <row r="819" spans="1:7">
      <c r="A819" s="5"/>
      <c r="B819" s="1"/>
      <c r="C819" s="1"/>
      <c r="D819" s="2"/>
      <c r="E819" s="1"/>
      <c r="F819" s="3"/>
      <c r="G819" s="4"/>
    </row>
    <row r="820" spans="1:7">
      <c r="A820" s="5"/>
      <c r="B820" s="1"/>
      <c r="C820" s="1"/>
      <c r="D820" s="2"/>
      <c r="E820" s="1"/>
      <c r="F820" s="3"/>
      <c r="G820" s="4"/>
    </row>
    <row r="821" spans="1:7">
      <c r="A821" s="5"/>
      <c r="B821" s="1"/>
      <c r="C821" s="1"/>
      <c r="D821" s="2"/>
      <c r="E821" s="1"/>
      <c r="F821" s="3"/>
      <c r="G821" s="4"/>
    </row>
    <row r="822" spans="1:7">
      <c r="A822" s="5"/>
      <c r="B822" s="1"/>
      <c r="C822" s="1"/>
      <c r="D822" s="2"/>
      <c r="E822" s="1"/>
      <c r="F822" s="3"/>
      <c r="G822" s="4"/>
    </row>
    <row r="823" spans="1:7">
      <c r="A823" s="5"/>
      <c r="B823" s="1"/>
      <c r="C823" s="1"/>
      <c r="D823" s="2"/>
      <c r="E823" s="1"/>
      <c r="F823" s="3"/>
      <c r="G823" s="4"/>
    </row>
    <row r="824" spans="1:7">
      <c r="A824" s="5"/>
      <c r="B824" s="1"/>
      <c r="C824" s="1"/>
      <c r="D824" s="2"/>
      <c r="E824" s="1"/>
      <c r="F824" s="3"/>
      <c r="G824" s="4"/>
    </row>
    <row r="825" spans="1:7">
      <c r="A825" s="5"/>
      <c r="B825" s="1"/>
      <c r="C825" s="1"/>
      <c r="D825" s="2"/>
      <c r="E825" s="1"/>
      <c r="F825" s="3"/>
      <c r="G825" s="4"/>
    </row>
    <row r="826" spans="1:7">
      <c r="A826" s="5"/>
      <c r="B826" s="1"/>
      <c r="C826" s="1"/>
      <c r="D826" s="2"/>
      <c r="E826" s="1"/>
      <c r="F826" s="3"/>
      <c r="G826" s="4"/>
    </row>
    <row r="827" spans="1:7">
      <c r="A827" s="5"/>
      <c r="B827" s="1"/>
      <c r="C827" s="1"/>
      <c r="D827" s="2"/>
      <c r="E827" s="1"/>
      <c r="F827" s="3"/>
      <c r="G827" s="4"/>
    </row>
    <row r="828" spans="1:7">
      <c r="A828" s="5"/>
      <c r="B828" s="1"/>
      <c r="C828" s="1"/>
      <c r="D828" s="2"/>
      <c r="E828" s="1"/>
      <c r="F828" s="3"/>
      <c r="G828" s="4"/>
    </row>
    <row r="829" spans="1:7">
      <c r="A829" s="5"/>
      <c r="B829" s="1"/>
      <c r="C829" s="1"/>
      <c r="D829" s="2"/>
      <c r="E829" s="1"/>
      <c r="F829" s="3"/>
      <c r="G829" s="4"/>
    </row>
    <row r="830" spans="1:7">
      <c r="A830" s="5"/>
      <c r="B830" s="1"/>
      <c r="C830" s="1"/>
      <c r="D830" s="2"/>
      <c r="E830" s="1"/>
      <c r="F830" s="3"/>
      <c r="G830" s="4"/>
    </row>
    <row r="831" spans="1:7">
      <c r="A831" s="5"/>
      <c r="B831" s="1"/>
      <c r="C831" s="1"/>
      <c r="D831" s="2"/>
      <c r="E831" s="1"/>
      <c r="F831" s="3"/>
      <c r="G831" s="4"/>
    </row>
    <row r="832" spans="1:7">
      <c r="A832" s="5"/>
      <c r="B832" s="1"/>
      <c r="C832" s="1"/>
      <c r="D832" s="2"/>
      <c r="E832" s="1"/>
      <c r="F832" s="3"/>
      <c r="G832" s="4"/>
    </row>
    <row r="833" spans="1:7">
      <c r="A833" s="5"/>
      <c r="B833" s="1"/>
      <c r="C833" s="1"/>
      <c r="D833" s="2"/>
      <c r="E833" s="1"/>
      <c r="F833" s="3"/>
      <c r="G833" s="4"/>
    </row>
    <row r="834" spans="1:7">
      <c r="A834" s="5"/>
      <c r="B834" s="1"/>
      <c r="C834" s="1"/>
      <c r="D834" s="2"/>
      <c r="E834" s="1"/>
      <c r="F834" s="3"/>
      <c r="G834" s="4"/>
    </row>
    <row r="835" spans="1:7">
      <c r="A835" s="5"/>
      <c r="B835" s="1"/>
      <c r="C835" s="1"/>
      <c r="D835" s="2"/>
      <c r="E835" s="1"/>
      <c r="F835" s="3"/>
      <c r="G835" s="4"/>
    </row>
    <row r="836" spans="1:7">
      <c r="A836" s="5"/>
      <c r="B836" s="1"/>
      <c r="C836" s="1"/>
      <c r="D836" s="2"/>
      <c r="E836" s="1"/>
      <c r="F836" s="3"/>
      <c r="G836" s="4"/>
    </row>
    <row r="837" spans="1:7">
      <c r="A837" s="5"/>
      <c r="B837" s="1"/>
      <c r="C837" s="1"/>
      <c r="D837" s="2"/>
      <c r="E837" s="1"/>
      <c r="F837" s="3"/>
      <c r="G837" s="4"/>
    </row>
    <row r="838" spans="1:7">
      <c r="A838" s="5"/>
      <c r="B838" s="1"/>
      <c r="C838" s="1"/>
      <c r="D838" s="2"/>
      <c r="E838" s="1"/>
      <c r="F838" s="3"/>
      <c r="G838" s="4"/>
    </row>
    <row r="839" spans="1:7">
      <c r="A839" s="5"/>
      <c r="B839" s="1"/>
      <c r="C839" s="1"/>
      <c r="D839" s="2"/>
      <c r="E839" s="1"/>
      <c r="F839" s="3"/>
      <c r="G839" s="4"/>
    </row>
    <row r="840" spans="1:7">
      <c r="A840" s="5"/>
      <c r="B840" s="1"/>
      <c r="C840" s="1"/>
      <c r="D840" s="2"/>
      <c r="E840" s="1"/>
      <c r="F840" s="3"/>
      <c r="G840" s="4"/>
    </row>
    <row r="841" spans="1:7">
      <c r="A841" s="5"/>
      <c r="B841" s="1"/>
      <c r="C841" s="1"/>
      <c r="D841" s="2"/>
      <c r="E841" s="1"/>
      <c r="F841" s="3"/>
      <c r="G841" s="4"/>
    </row>
    <row r="842" spans="1:7">
      <c r="A842" s="5"/>
      <c r="B842" s="1"/>
      <c r="C842" s="1"/>
      <c r="D842" s="2"/>
      <c r="E842" s="1"/>
      <c r="F842" s="3"/>
      <c r="G842" s="4"/>
    </row>
    <row r="843" spans="1:7">
      <c r="A843" s="5"/>
      <c r="B843" s="1"/>
      <c r="C843" s="1"/>
      <c r="D843" s="2"/>
      <c r="E843" s="1"/>
      <c r="F843" s="3"/>
      <c r="G843" s="4"/>
    </row>
    <row r="844" spans="1:7">
      <c r="A844" s="5"/>
      <c r="B844" s="1"/>
      <c r="C844" s="1"/>
      <c r="D844" s="2"/>
      <c r="E844" s="1"/>
      <c r="F844" s="3"/>
      <c r="G844" s="4"/>
    </row>
    <row r="845" spans="1:7">
      <c r="A845" s="5"/>
      <c r="B845" s="1"/>
      <c r="C845" s="1"/>
      <c r="D845" s="2"/>
      <c r="E845" s="1"/>
      <c r="F845" s="3"/>
      <c r="G845" s="4"/>
    </row>
    <row r="846" spans="1:7">
      <c r="A846" s="5"/>
      <c r="B846" s="1"/>
      <c r="C846" s="1"/>
      <c r="D846" s="2"/>
      <c r="E846" s="1"/>
      <c r="F846" s="3"/>
      <c r="G846" s="4"/>
    </row>
    <row r="847" spans="1:7">
      <c r="A847" s="5"/>
      <c r="B847" s="1"/>
      <c r="C847" s="1"/>
      <c r="D847" s="2"/>
      <c r="E847" s="1"/>
      <c r="F847" s="3"/>
      <c r="G847" s="4"/>
    </row>
    <row r="848" spans="1:7">
      <c r="A848" s="5"/>
      <c r="B848" s="1"/>
      <c r="C848" s="1"/>
      <c r="D848" s="2"/>
      <c r="E848" s="1"/>
      <c r="F848" s="3"/>
      <c r="G848" s="4"/>
    </row>
    <row r="849" spans="1:7">
      <c r="A849" s="5"/>
      <c r="B849" s="1"/>
      <c r="C849" s="1"/>
      <c r="D849" s="2"/>
      <c r="E849" s="1"/>
      <c r="F849" s="3"/>
      <c r="G849" s="4"/>
    </row>
    <row r="850" spans="1:7">
      <c r="A850" s="5"/>
      <c r="B850" s="1"/>
      <c r="C850" s="1"/>
      <c r="D850" s="2"/>
      <c r="E850" s="1"/>
      <c r="F850" s="3"/>
      <c r="G850" s="4"/>
    </row>
    <row r="851" spans="1:7">
      <c r="A851" s="5"/>
      <c r="B851" s="1"/>
      <c r="C851" s="1"/>
      <c r="D851" s="2"/>
      <c r="E851" s="1"/>
      <c r="F851" s="3"/>
      <c r="G851" s="4"/>
    </row>
    <row r="852" spans="1:7">
      <c r="A852" s="5"/>
      <c r="B852" s="1"/>
      <c r="C852" s="1"/>
      <c r="D852" s="2"/>
      <c r="E852" s="1"/>
      <c r="F852" s="3"/>
      <c r="G852" s="4"/>
    </row>
    <row r="853" spans="1:7">
      <c r="A853" s="5"/>
      <c r="B853" s="1"/>
      <c r="C853" s="1"/>
      <c r="D853" s="2"/>
      <c r="E853" s="1"/>
      <c r="F853" s="3"/>
      <c r="G853" s="4"/>
    </row>
    <row r="854" spans="1:7">
      <c r="A854" s="5"/>
      <c r="B854" s="1"/>
      <c r="C854" s="1"/>
      <c r="D854" s="2"/>
      <c r="E854" s="1"/>
      <c r="F854" s="3"/>
      <c r="G854" s="4"/>
    </row>
    <row r="855" spans="1:7">
      <c r="A855" s="5"/>
      <c r="B855" s="1"/>
      <c r="C855" s="1"/>
      <c r="D855" s="2"/>
      <c r="E855" s="1"/>
      <c r="F855" s="3"/>
      <c r="G855" s="4"/>
    </row>
    <row r="856" spans="1:7">
      <c r="A856" s="5"/>
      <c r="B856" s="1"/>
      <c r="C856" s="1"/>
      <c r="D856" s="2"/>
      <c r="E856" s="1"/>
      <c r="F856" s="3"/>
      <c r="G856" s="4"/>
    </row>
    <row r="857" spans="1:7">
      <c r="A857" s="5"/>
      <c r="B857" s="1"/>
      <c r="C857" s="1"/>
      <c r="D857" s="2"/>
      <c r="E857" s="1"/>
      <c r="F857" s="3"/>
      <c r="G857" s="4"/>
    </row>
    <row r="858" spans="1:7">
      <c r="A858" s="5"/>
      <c r="B858" s="1"/>
      <c r="C858" s="1"/>
      <c r="D858" s="2"/>
      <c r="E858" s="1"/>
      <c r="F858" s="3"/>
      <c r="G858" s="4"/>
    </row>
    <row r="859" spans="1:7">
      <c r="A859" s="5"/>
      <c r="B859" s="1"/>
      <c r="C859" s="1"/>
      <c r="D859" s="2"/>
      <c r="E859" s="1"/>
      <c r="F859" s="3"/>
      <c r="G859" s="4"/>
    </row>
    <row r="860" spans="1:7">
      <c r="A860" s="5"/>
      <c r="B860" s="1"/>
      <c r="C860" s="1"/>
      <c r="D860" s="2"/>
      <c r="E860" s="1"/>
      <c r="F860" s="3"/>
      <c r="G860" s="4"/>
    </row>
    <row r="861" spans="1:7">
      <c r="A861" s="5"/>
      <c r="B861" s="1"/>
      <c r="C861" s="1"/>
      <c r="D861" s="2"/>
      <c r="E861" s="1"/>
      <c r="F861" s="3"/>
      <c r="G861" s="4"/>
    </row>
    <row r="862" spans="1:7">
      <c r="A862" s="5"/>
      <c r="B862" s="1"/>
      <c r="C862" s="1"/>
      <c r="D862" s="2"/>
      <c r="E862" s="1"/>
      <c r="F862" s="3"/>
      <c r="G862" s="4"/>
    </row>
    <row r="863" spans="1:7">
      <c r="A863" s="5"/>
      <c r="B863" s="1"/>
      <c r="C863" s="1"/>
      <c r="D863" s="2"/>
      <c r="E863" s="1"/>
      <c r="F863" s="3"/>
      <c r="G863" s="4"/>
    </row>
    <row r="864" spans="1:7">
      <c r="A864" s="5"/>
      <c r="B864" s="1"/>
      <c r="C864" s="1"/>
      <c r="D864" s="2"/>
      <c r="E864" s="1"/>
      <c r="F864" s="3"/>
      <c r="G864" s="4"/>
    </row>
    <row r="865" spans="1:7">
      <c r="A865" s="5"/>
      <c r="B865" s="1"/>
      <c r="C865" s="1"/>
      <c r="D865" s="2"/>
      <c r="E865" s="1"/>
      <c r="F865" s="3"/>
      <c r="G865" s="4"/>
    </row>
    <row r="866" spans="1:7">
      <c r="A866" s="5"/>
      <c r="B866" s="1"/>
      <c r="C866" s="1"/>
      <c r="D866" s="2"/>
      <c r="E866" s="1"/>
      <c r="F866" s="3"/>
      <c r="G866" s="4"/>
    </row>
    <row r="867" spans="1:7">
      <c r="A867" s="5"/>
      <c r="B867" s="1"/>
      <c r="C867" s="1"/>
      <c r="D867" s="2"/>
      <c r="E867" s="1"/>
      <c r="F867" s="3"/>
      <c r="G867" s="4"/>
    </row>
    <row r="868" spans="1:7">
      <c r="A868" s="5"/>
      <c r="B868" s="1"/>
      <c r="C868" s="1"/>
      <c r="D868" s="2"/>
      <c r="E868" s="1"/>
      <c r="F868" s="3"/>
      <c r="G868" s="4"/>
    </row>
    <row r="869" spans="1:7">
      <c r="A869" s="5"/>
      <c r="B869" s="1"/>
      <c r="C869" s="1"/>
      <c r="D869" s="2"/>
      <c r="E869" s="1"/>
      <c r="F869" s="3"/>
      <c r="G869" s="4"/>
    </row>
    <row r="870" spans="1:7">
      <c r="A870" s="5"/>
      <c r="B870" s="1"/>
      <c r="C870" s="1"/>
      <c r="D870" s="2"/>
      <c r="E870" s="1"/>
      <c r="F870" s="3"/>
      <c r="G870" s="4"/>
    </row>
    <row r="871" spans="1:7">
      <c r="A871" s="5"/>
      <c r="B871" s="1"/>
      <c r="C871" s="1"/>
      <c r="D871" s="2"/>
      <c r="E871" s="1"/>
      <c r="F871" s="3"/>
      <c r="G871" s="4"/>
    </row>
    <row r="872" spans="1:7">
      <c r="A872" s="5"/>
      <c r="B872" s="1"/>
      <c r="C872" s="1"/>
      <c r="D872" s="2"/>
      <c r="E872" s="1"/>
      <c r="F872" s="3"/>
      <c r="G872" s="4"/>
    </row>
    <row r="873" spans="1:7">
      <c r="A873" s="5"/>
      <c r="B873" s="1"/>
      <c r="C873" s="1"/>
      <c r="D873" s="2"/>
      <c r="E873" s="1"/>
      <c r="F873" s="3"/>
      <c r="G873" s="4"/>
    </row>
    <row r="874" spans="1:7">
      <c r="A874" s="5"/>
      <c r="B874" s="1"/>
      <c r="C874" s="1"/>
      <c r="D874" s="2"/>
      <c r="E874" s="1"/>
      <c r="F874" s="3"/>
      <c r="G874" s="4"/>
    </row>
    <row r="875" spans="1:7">
      <c r="A875" s="5"/>
      <c r="B875" s="1"/>
      <c r="C875" s="1"/>
      <c r="D875" s="2"/>
      <c r="E875" s="1"/>
      <c r="F875" s="3"/>
      <c r="G875" s="4"/>
    </row>
    <row r="876" spans="1:7">
      <c r="A876" s="5"/>
      <c r="B876" s="1"/>
      <c r="C876" s="1"/>
      <c r="D876" s="2"/>
      <c r="E876" s="1"/>
      <c r="F876" s="3"/>
      <c r="G876" s="4"/>
    </row>
    <row r="877" spans="1:7">
      <c r="A877" s="5"/>
      <c r="B877" s="1"/>
      <c r="C877" s="1"/>
      <c r="D877" s="2"/>
      <c r="E877" s="1"/>
      <c r="F877" s="3"/>
      <c r="G877" s="4"/>
    </row>
    <row r="878" spans="1:7">
      <c r="A878" s="5"/>
      <c r="B878" s="1"/>
      <c r="C878" s="1"/>
      <c r="D878" s="2"/>
      <c r="E878" s="1"/>
      <c r="F878" s="3"/>
      <c r="G878" s="4"/>
    </row>
    <row r="879" spans="1:7">
      <c r="A879" s="5"/>
      <c r="B879" s="1"/>
      <c r="C879" s="1"/>
      <c r="D879" s="2"/>
      <c r="E879" s="1"/>
      <c r="F879" s="3"/>
      <c r="G879" s="4"/>
    </row>
    <row r="880" spans="1:7">
      <c r="A880" s="5"/>
      <c r="B880" s="1"/>
      <c r="C880" s="1"/>
      <c r="D880" s="2"/>
      <c r="E880" s="1"/>
      <c r="F880" s="3"/>
      <c r="G880" s="4"/>
    </row>
    <row r="881" spans="1:7">
      <c r="A881" s="5"/>
      <c r="B881" s="1"/>
      <c r="C881" s="1"/>
      <c r="D881" s="2"/>
      <c r="E881" s="1"/>
      <c r="F881" s="3"/>
      <c r="G881" s="4"/>
    </row>
    <row r="882" spans="1:7">
      <c r="A882" s="5"/>
      <c r="B882" s="1"/>
      <c r="C882" s="1"/>
      <c r="D882" s="2"/>
      <c r="E882" s="1"/>
      <c r="F882" s="3"/>
      <c r="G882" s="4"/>
    </row>
    <row r="883" spans="1:7">
      <c r="A883" s="5"/>
      <c r="B883" s="1"/>
      <c r="C883" s="1"/>
      <c r="D883" s="2"/>
      <c r="E883" s="1"/>
      <c r="F883" s="3"/>
      <c r="G883" s="4"/>
    </row>
    <row r="884" spans="1:7">
      <c r="A884" s="5"/>
      <c r="B884" s="1"/>
      <c r="C884" s="1"/>
      <c r="D884" s="2"/>
      <c r="E884" s="1"/>
      <c r="F884" s="3"/>
      <c r="G884" s="4"/>
    </row>
    <row r="885" spans="1:7">
      <c r="A885" s="5"/>
      <c r="B885" s="1"/>
      <c r="C885" s="1"/>
      <c r="D885" s="2"/>
      <c r="E885" s="1"/>
      <c r="F885" s="3"/>
      <c r="G885" s="4"/>
    </row>
    <row r="886" spans="1:7">
      <c r="A886" s="5"/>
      <c r="B886" s="1"/>
      <c r="C886" s="1"/>
      <c r="D886" s="2"/>
      <c r="E886" s="1"/>
      <c r="F886" s="3"/>
      <c r="G886" s="4"/>
    </row>
    <row r="887" spans="1:7">
      <c r="A887" s="5"/>
      <c r="B887" s="1"/>
      <c r="C887" s="1"/>
      <c r="D887" s="2"/>
      <c r="E887" s="1"/>
      <c r="F887" s="3"/>
      <c r="G887" s="4"/>
    </row>
    <row r="888" spans="1:7">
      <c r="A888" s="5"/>
      <c r="B888" s="1"/>
      <c r="C888" s="1"/>
      <c r="D888" s="2"/>
      <c r="E888" s="1"/>
      <c r="F888" s="3"/>
      <c r="G888" s="4"/>
    </row>
    <row r="889" spans="1:7">
      <c r="A889" s="5"/>
      <c r="B889" s="1"/>
      <c r="C889" s="1"/>
      <c r="D889" s="2"/>
      <c r="E889" s="1"/>
      <c r="F889" s="3"/>
      <c r="G889" s="4"/>
    </row>
    <row r="890" spans="1:7">
      <c r="A890" s="5"/>
      <c r="B890" s="1"/>
      <c r="C890" s="1"/>
      <c r="D890" s="2"/>
      <c r="E890" s="1"/>
      <c r="F890" s="3"/>
      <c r="G890" s="4"/>
    </row>
    <row r="891" spans="1:7">
      <c r="A891" s="5"/>
      <c r="B891" s="1"/>
      <c r="C891" s="1"/>
      <c r="D891" s="2"/>
      <c r="E891" s="1"/>
      <c r="F891" s="3"/>
      <c r="G891" s="4"/>
    </row>
    <row r="892" spans="1:7">
      <c r="A892" s="5"/>
      <c r="B892" s="1"/>
      <c r="C892" s="1"/>
      <c r="D892" s="2"/>
      <c r="E892" s="1"/>
      <c r="F892" s="3"/>
      <c r="G892" s="4"/>
    </row>
    <row r="893" spans="1:7">
      <c r="A893" s="5"/>
      <c r="B893" s="1"/>
      <c r="C893" s="1"/>
      <c r="D893" s="2"/>
      <c r="E893" s="1"/>
      <c r="F893" s="3"/>
      <c r="G893" s="4"/>
    </row>
    <row r="894" spans="1:7">
      <c r="A894" s="5"/>
      <c r="B894" s="1"/>
      <c r="C894" s="1"/>
      <c r="D894" s="2"/>
      <c r="E894" s="1"/>
      <c r="F894" s="3"/>
      <c r="G894" s="4"/>
    </row>
    <row r="895" spans="1:7">
      <c r="A895" s="5"/>
      <c r="B895" s="1"/>
      <c r="C895" s="1"/>
      <c r="D895" s="2"/>
      <c r="E895" s="1"/>
      <c r="F895" s="3"/>
      <c r="G895" s="4"/>
    </row>
    <row r="896" spans="1:7">
      <c r="A896" s="5"/>
      <c r="B896" s="1"/>
      <c r="C896" s="1"/>
      <c r="D896" s="2"/>
      <c r="E896" s="1"/>
      <c r="F896" s="3"/>
      <c r="G896" s="4"/>
    </row>
    <row r="897" spans="1:7">
      <c r="A897" s="5"/>
      <c r="B897" s="1"/>
      <c r="C897" s="1"/>
      <c r="D897" s="2"/>
      <c r="E897" s="1"/>
      <c r="F897" s="3"/>
      <c r="G897" s="4"/>
    </row>
    <row r="898" spans="1:7">
      <c r="A898" s="5"/>
      <c r="B898" s="1"/>
      <c r="C898" s="1"/>
      <c r="D898" s="2"/>
      <c r="E898" s="1"/>
      <c r="F898" s="3"/>
      <c r="G898" s="4"/>
    </row>
    <row r="899" spans="1:7">
      <c r="A899" s="5"/>
      <c r="B899" s="1"/>
      <c r="C899" s="1"/>
      <c r="D899" s="2"/>
      <c r="E899" s="1"/>
      <c r="F899" s="3"/>
      <c r="G899" s="4"/>
    </row>
    <row r="900" spans="1:7">
      <c r="A900" s="5"/>
      <c r="B900" s="1"/>
      <c r="C900" s="1"/>
      <c r="D900" s="2"/>
      <c r="E900" s="1"/>
      <c r="F900" s="3"/>
      <c r="G900" s="4"/>
    </row>
    <row r="901" spans="1:7">
      <c r="A901" s="5"/>
      <c r="B901" s="1"/>
      <c r="C901" s="1"/>
      <c r="D901" s="2"/>
      <c r="E901" s="1"/>
      <c r="F901" s="3"/>
      <c r="G901" s="4"/>
    </row>
    <row r="902" spans="1:7">
      <c r="A902" s="5"/>
      <c r="B902" s="1"/>
      <c r="C902" s="1"/>
      <c r="D902" s="2"/>
      <c r="E902" s="1"/>
      <c r="F902" s="3"/>
      <c r="G902" s="4"/>
    </row>
    <row r="903" spans="1:7">
      <c r="A903" s="5"/>
      <c r="B903" s="1"/>
      <c r="C903" s="1"/>
      <c r="D903" s="2"/>
      <c r="E903" s="1"/>
      <c r="F903" s="3"/>
      <c r="G903" s="4"/>
    </row>
    <row r="904" spans="1:7">
      <c r="A904" s="5"/>
      <c r="B904" s="1"/>
      <c r="C904" s="1"/>
      <c r="D904" s="2"/>
      <c r="E904" s="1"/>
      <c r="F904" s="3"/>
      <c r="G904" s="4"/>
    </row>
    <row r="905" spans="1:7">
      <c r="A905" s="5"/>
      <c r="B905" s="1"/>
      <c r="C905" s="1"/>
      <c r="D905" s="2"/>
      <c r="E905" s="1"/>
      <c r="F905" s="3"/>
      <c r="G905" s="4"/>
    </row>
    <row r="906" spans="1:7">
      <c r="A906" s="5"/>
      <c r="B906" s="1"/>
      <c r="C906" s="1"/>
      <c r="D906" s="2"/>
      <c r="E906" s="1"/>
      <c r="F906" s="3"/>
      <c r="G906" s="4"/>
    </row>
    <row r="907" spans="1:7">
      <c r="A907" s="5"/>
      <c r="B907" s="1"/>
      <c r="C907" s="1"/>
      <c r="D907" s="2"/>
      <c r="E907" s="1"/>
      <c r="F907" s="3"/>
      <c r="G907" s="4"/>
    </row>
    <row r="908" spans="1:7">
      <c r="A908" s="5"/>
      <c r="B908" s="1"/>
      <c r="C908" s="1"/>
      <c r="D908" s="2"/>
      <c r="E908" s="1"/>
      <c r="F908" s="3"/>
      <c r="G908" s="4"/>
    </row>
    <row r="909" spans="1:7">
      <c r="A909" s="5"/>
      <c r="B909" s="1"/>
      <c r="C909" s="1"/>
      <c r="D909" s="2"/>
      <c r="E909" s="1"/>
      <c r="F909" s="3"/>
      <c r="G909" s="4"/>
    </row>
    <row r="910" spans="1:7">
      <c r="A910" s="5"/>
      <c r="B910" s="1"/>
      <c r="C910" s="1"/>
      <c r="D910" s="2"/>
      <c r="E910" s="1"/>
      <c r="F910" s="3"/>
      <c r="G910" s="4"/>
    </row>
    <row r="911" spans="1:7">
      <c r="A911" s="5"/>
      <c r="B911" s="1"/>
      <c r="C911" s="1"/>
      <c r="D911" s="2"/>
      <c r="E911" s="1"/>
      <c r="F911" s="3"/>
      <c r="G911" s="4"/>
    </row>
    <row r="912" spans="1:7">
      <c r="A912" s="5"/>
      <c r="B912" s="1"/>
      <c r="C912" s="1"/>
      <c r="D912" s="2"/>
      <c r="E912" s="1"/>
      <c r="F912" s="3"/>
      <c r="G912" s="4"/>
    </row>
    <row r="913" spans="1:7">
      <c r="A913" s="5"/>
      <c r="B913" s="1"/>
      <c r="C913" s="1"/>
      <c r="D913" s="2"/>
      <c r="E913" s="1"/>
      <c r="F913" s="3"/>
      <c r="G913" s="4"/>
    </row>
    <row r="914" spans="1:7">
      <c r="A914" s="5"/>
      <c r="B914" s="1"/>
      <c r="C914" s="1"/>
      <c r="D914" s="2"/>
      <c r="E914" s="1"/>
      <c r="F914" s="3"/>
      <c r="G914" s="4"/>
    </row>
    <row r="915" spans="1:7">
      <c r="A915" s="5"/>
      <c r="B915" s="1"/>
      <c r="C915" s="1"/>
      <c r="D915" s="2"/>
      <c r="E915" s="1"/>
      <c r="F915" s="3"/>
      <c r="G915" s="4"/>
    </row>
    <row r="916" spans="1:7">
      <c r="A916" s="5"/>
      <c r="B916" s="1"/>
      <c r="C916" s="1"/>
      <c r="D916" s="2"/>
      <c r="E916" s="1"/>
      <c r="F916" s="3"/>
      <c r="G916" s="4"/>
    </row>
    <row r="917" spans="1:7">
      <c r="A917" s="5"/>
      <c r="B917" s="1"/>
      <c r="C917" s="1"/>
      <c r="D917" s="2"/>
      <c r="E917" s="1"/>
      <c r="F917" s="3"/>
      <c r="G917" s="4"/>
    </row>
    <row r="918" spans="1:7">
      <c r="A918" s="5"/>
      <c r="B918" s="1"/>
      <c r="C918" s="1"/>
      <c r="D918" s="2"/>
      <c r="E918" s="1"/>
      <c r="F918" s="3"/>
      <c r="G918" s="4"/>
    </row>
    <row r="919" spans="1:7">
      <c r="A919" s="5"/>
      <c r="B919" s="1"/>
      <c r="C919" s="1"/>
      <c r="D919" s="2"/>
      <c r="E919" s="1"/>
      <c r="F919" s="3"/>
      <c r="G919" s="4"/>
    </row>
    <row r="920" spans="1:7">
      <c r="A920" s="5"/>
      <c r="B920" s="1"/>
      <c r="C920" s="1"/>
      <c r="D920" s="2"/>
      <c r="E920" s="1"/>
      <c r="F920" s="3"/>
      <c r="G920" s="4"/>
    </row>
    <row r="921" spans="1:7">
      <c r="A921" s="5"/>
      <c r="B921" s="1"/>
      <c r="C921" s="1"/>
      <c r="D921" s="2"/>
      <c r="E921" s="1"/>
      <c r="F921" s="3"/>
      <c r="G921" s="4"/>
    </row>
    <row r="922" spans="1:7">
      <c r="A922" s="5"/>
      <c r="B922" s="1"/>
      <c r="C922" s="1"/>
      <c r="D922" s="2"/>
      <c r="E922" s="1"/>
      <c r="F922" s="3"/>
      <c r="G922" s="4"/>
    </row>
    <row r="923" spans="1:7">
      <c r="A923" s="5"/>
      <c r="B923" s="1"/>
      <c r="C923" s="1"/>
      <c r="D923" s="2"/>
      <c r="E923" s="1"/>
      <c r="F923" s="3"/>
      <c r="G923" s="4"/>
    </row>
    <row r="924" spans="1:7">
      <c r="A924" s="5"/>
      <c r="B924" s="1"/>
      <c r="C924" s="1"/>
      <c r="D924" s="2"/>
      <c r="E924" s="1"/>
      <c r="F924" s="3"/>
      <c r="G924" s="4"/>
    </row>
    <row r="925" spans="1:7">
      <c r="A925" s="5"/>
      <c r="B925" s="1"/>
      <c r="C925" s="1"/>
      <c r="D925" s="2"/>
      <c r="E925" s="1"/>
      <c r="F925" s="3"/>
      <c r="G925" s="4"/>
    </row>
    <row r="926" spans="1:7">
      <c r="A926" s="5"/>
      <c r="B926" s="1"/>
      <c r="C926" s="1"/>
      <c r="D926" s="2"/>
      <c r="E926" s="1"/>
      <c r="F926" s="3"/>
      <c r="G926" s="4"/>
    </row>
    <row r="927" spans="1:7">
      <c r="A927" s="5"/>
      <c r="B927" s="1"/>
      <c r="C927" s="1"/>
      <c r="D927" s="2"/>
      <c r="E927" s="1"/>
      <c r="F927" s="3"/>
      <c r="G927" s="4"/>
    </row>
    <row r="928" spans="1:7">
      <c r="A928" s="5"/>
      <c r="B928" s="1"/>
      <c r="C928" s="1"/>
      <c r="D928" s="2"/>
      <c r="E928" s="1"/>
      <c r="F928" s="3"/>
      <c r="G928" s="4"/>
    </row>
    <row r="929" spans="1:7">
      <c r="A929" s="5"/>
      <c r="B929" s="1"/>
      <c r="C929" s="1"/>
      <c r="D929" s="2"/>
      <c r="E929" s="1"/>
      <c r="F929" s="3"/>
      <c r="G929" s="4"/>
    </row>
    <row r="930" spans="1:7">
      <c r="A930" s="5"/>
      <c r="B930" s="1"/>
      <c r="C930" s="1"/>
      <c r="D930" s="2"/>
      <c r="E930" s="1"/>
      <c r="F930" s="3"/>
      <c r="G930" s="4"/>
    </row>
    <row r="931" spans="1:7">
      <c r="A931" s="5"/>
      <c r="B931" s="1"/>
      <c r="C931" s="1"/>
      <c r="D931" s="2"/>
      <c r="E931" s="1"/>
      <c r="F931" s="3"/>
      <c r="G931" s="4"/>
    </row>
    <row r="932" spans="1:7">
      <c r="A932" s="5"/>
      <c r="B932" s="1"/>
      <c r="C932" s="1"/>
      <c r="D932" s="2"/>
      <c r="E932" s="1"/>
      <c r="F932" s="3"/>
      <c r="G932" s="4"/>
    </row>
    <row r="933" spans="1:7">
      <c r="A933" s="5"/>
      <c r="B933" s="1"/>
      <c r="C933" s="1"/>
      <c r="D933" s="2"/>
      <c r="E933" s="1"/>
      <c r="F933" s="3"/>
      <c r="G933" s="4"/>
    </row>
    <row r="934" spans="1:7">
      <c r="A934" s="5"/>
      <c r="B934" s="1"/>
      <c r="C934" s="1"/>
      <c r="D934" s="2"/>
      <c r="E934" s="1"/>
      <c r="F934" s="3"/>
      <c r="G934" s="4"/>
    </row>
    <row r="935" spans="1:7">
      <c r="A935" s="5"/>
      <c r="B935" s="1"/>
      <c r="C935" s="1"/>
      <c r="D935" s="2"/>
      <c r="E935" s="1"/>
      <c r="F935" s="3"/>
      <c r="G935" s="4"/>
    </row>
    <row r="936" spans="1:7">
      <c r="A936" s="5"/>
      <c r="B936" s="1"/>
      <c r="C936" s="1"/>
      <c r="D936" s="2"/>
      <c r="E936" s="1"/>
      <c r="F936" s="3"/>
      <c r="G936" s="4"/>
    </row>
    <row r="937" spans="1:7">
      <c r="A937" s="5"/>
      <c r="B937" s="1"/>
      <c r="C937" s="1"/>
      <c r="D937" s="2"/>
      <c r="E937" s="1"/>
      <c r="F937" s="3"/>
      <c r="G937" s="4"/>
    </row>
    <row r="938" spans="1:7">
      <c r="A938" s="5"/>
      <c r="B938" s="1"/>
      <c r="C938" s="1"/>
      <c r="D938" s="2"/>
      <c r="E938" s="1"/>
      <c r="F938" s="3"/>
      <c r="G938" s="4"/>
    </row>
    <row r="939" spans="1:7">
      <c r="A939" s="5"/>
      <c r="B939" s="1"/>
      <c r="C939" s="1"/>
      <c r="D939" s="2"/>
      <c r="E939" s="1"/>
      <c r="F939" s="3"/>
      <c r="G939" s="4"/>
    </row>
    <row r="940" spans="1:7">
      <c r="A940" s="5"/>
      <c r="B940" s="1"/>
      <c r="C940" s="1"/>
      <c r="D940" s="2"/>
      <c r="E940" s="1"/>
      <c r="F940" s="3"/>
      <c r="G940" s="4"/>
    </row>
    <row r="941" spans="1:7">
      <c r="A941" s="5"/>
      <c r="B941" s="1"/>
      <c r="C941" s="1"/>
      <c r="D941" s="2"/>
      <c r="E941" s="1"/>
      <c r="F941" s="3"/>
      <c r="G941" s="4"/>
    </row>
    <row r="942" spans="1:7">
      <c r="A942" s="5"/>
      <c r="B942" s="1"/>
      <c r="C942" s="1"/>
      <c r="D942" s="2"/>
      <c r="E942" s="1"/>
      <c r="F942" s="3"/>
      <c r="G942" s="4"/>
    </row>
    <row r="943" spans="1:7">
      <c r="A943" s="5"/>
      <c r="B943" s="1"/>
      <c r="C943" s="1"/>
      <c r="D943" s="2"/>
      <c r="E943" s="1"/>
      <c r="F943" s="3"/>
      <c r="G943" s="4"/>
    </row>
    <row r="944" spans="1:7">
      <c r="A944" s="5"/>
      <c r="B944" s="1"/>
      <c r="C944" s="1"/>
      <c r="D944" s="2"/>
      <c r="E944" s="1"/>
      <c r="F944" s="3"/>
      <c r="G944" s="4"/>
    </row>
    <row r="945" spans="1:7">
      <c r="A945" s="5"/>
      <c r="B945" s="1"/>
      <c r="C945" s="1"/>
      <c r="D945" s="2"/>
      <c r="E945" s="1"/>
      <c r="F945" s="3"/>
      <c r="G945" s="4"/>
    </row>
    <row r="946" spans="1:7">
      <c r="A946" s="5"/>
      <c r="B946" s="1"/>
      <c r="C946" s="1"/>
      <c r="D946" s="2"/>
      <c r="E946" s="1"/>
      <c r="F946" s="3"/>
      <c r="G946" s="4"/>
    </row>
    <row r="947" spans="1:7">
      <c r="A947" s="5"/>
      <c r="B947" s="1"/>
      <c r="C947" s="1"/>
      <c r="D947" s="2"/>
      <c r="E947" s="1"/>
      <c r="F947" s="3"/>
      <c r="G947" s="4"/>
    </row>
    <row r="948" spans="1:7">
      <c r="A948" s="5"/>
      <c r="B948" s="1"/>
      <c r="C948" s="1"/>
      <c r="D948" s="2"/>
      <c r="E948" s="1"/>
      <c r="F948" s="3"/>
      <c r="G948" s="4"/>
    </row>
    <row r="949" spans="1:7">
      <c r="A949" s="5"/>
      <c r="B949" s="1"/>
      <c r="C949" s="1"/>
      <c r="D949" s="2"/>
      <c r="E949" s="1"/>
      <c r="F949" s="3"/>
      <c r="G949" s="4"/>
    </row>
    <row r="950" spans="1:7">
      <c r="A950" s="5"/>
      <c r="B950" s="1"/>
      <c r="C950" s="1"/>
      <c r="D950" s="2"/>
      <c r="E950" s="1"/>
      <c r="F950" s="3"/>
      <c r="G950" s="4"/>
    </row>
    <row r="951" spans="1:7">
      <c r="A951" s="5"/>
      <c r="B951" s="1"/>
      <c r="C951" s="1"/>
      <c r="D951" s="2"/>
      <c r="E951" s="1"/>
      <c r="F951" s="3"/>
      <c r="G951" s="4"/>
    </row>
    <row r="952" spans="1:7">
      <c r="A952" s="5"/>
      <c r="B952" s="1"/>
      <c r="C952" s="1"/>
      <c r="D952" s="2"/>
      <c r="E952" s="1"/>
      <c r="F952" s="3"/>
      <c r="G952" s="4"/>
    </row>
    <row r="953" spans="1:7">
      <c r="A953" s="5"/>
      <c r="B953" s="1"/>
      <c r="C953" s="1"/>
      <c r="D953" s="2"/>
      <c r="E953" s="1"/>
      <c r="F953" s="3"/>
      <c r="G953" s="4"/>
    </row>
    <row r="954" spans="1:7">
      <c r="A954" s="5"/>
      <c r="B954" s="1"/>
      <c r="C954" s="1"/>
      <c r="D954" s="2"/>
      <c r="E954" s="1"/>
      <c r="F954" s="3"/>
      <c r="G954" s="4"/>
    </row>
    <row r="955" spans="1:7">
      <c r="A955" s="5"/>
      <c r="B955" s="1"/>
      <c r="C955" s="1"/>
      <c r="D955" s="2"/>
      <c r="E955" s="1"/>
      <c r="F955" s="3"/>
      <c r="G955" s="4"/>
    </row>
    <row r="956" spans="1:7">
      <c r="A956" s="5"/>
      <c r="B956" s="1"/>
      <c r="C956" s="1"/>
      <c r="D956" s="2"/>
      <c r="E956" s="1"/>
      <c r="F956" s="3"/>
      <c r="G956" s="4"/>
    </row>
    <row r="957" spans="1:7">
      <c r="A957" s="5"/>
      <c r="B957" s="1"/>
      <c r="C957" s="1"/>
      <c r="D957" s="2"/>
      <c r="E957" s="1"/>
      <c r="F957" s="3"/>
      <c r="G957" s="4"/>
    </row>
    <row r="958" spans="1:7">
      <c r="A958" s="5"/>
      <c r="B958" s="1"/>
      <c r="C958" s="1"/>
      <c r="D958" s="2"/>
      <c r="E958" s="1"/>
      <c r="F958" s="3"/>
      <c r="G958" s="4"/>
    </row>
    <row r="959" spans="1:7">
      <c r="A959" s="5"/>
      <c r="B959" s="1"/>
      <c r="C959" s="1"/>
      <c r="D959" s="2"/>
      <c r="E959" s="1"/>
      <c r="F959" s="3"/>
      <c r="G959" s="4"/>
    </row>
    <row r="960" spans="1:7">
      <c r="A960" s="5"/>
      <c r="B960" s="1"/>
      <c r="C960" s="1"/>
      <c r="D960" s="2"/>
      <c r="E960" s="1"/>
      <c r="F960" s="3"/>
      <c r="G960" s="4"/>
    </row>
    <row r="961" spans="1:7">
      <c r="A961" s="5"/>
      <c r="B961" s="1"/>
      <c r="C961" s="1"/>
      <c r="D961" s="2"/>
      <c r="E961" s="1"/>
      <c r="F961" s="3"/>
      <c r="G961" s="4"/>
    </row>
    <row r="962" spans="1:7">
      <c r="A962" s="5"/>
      <c r="B962" s="1"/>
      <c r="C962" s="1"/>
      <c r="D962" s="2"/>
      <c r="E962" s="1"/>
      <c r="F962" s="3"/>
      <c r="G962" s="4"/>
    </row>
    <row r="963" spans="1:7">
      <c r="A963" s="5"/>
      <c r="B963" s="1"/>
      <c r="C963" s="1"/>
      <c r="D963" s="2"/>
      <c r="E963" s="1"/>
      <c r="F963" s="3"/>
      <c r="G963" s="4"/>
    </row>
    <row r="964" spans="1:7">
      <c r="A964" s="5"/>
      <c r="B964" s="1"/>
      <c r="C964" s="1"/>
      <c r="D964" s="2"/>
      <c r="E964" s="1"/>
      <c r="F964" s="3"/>
      <c r="G964" s="4"/>
    </row>
    <row r="965" spans="1:7">
      <c r="A965" s="5"/>
      <c r="B965" s="1"/>
      <c r="C965" s="1"/>
      <c r="D965" s="2"/>
      <c r="E965" s="1"/>
      <c r="F965" s="3"/>
      <c r="G965" s="4"/>
    </row>
    <row r="966" spans="1:7">
      <c r="A966" s="5"/>
      <c r="B966" s="1"/>
      <c r="C966" s="1"/>
      <c r="D966" s="2"/>
      <c r="E966" s="1"/>
      <c r="F966" s="3"/>
      <c r="G966" s="4"/>
    </row>
    <row r="967" spans="1:7">
      <c r="A967" s="5"/>
      <c r="B967" s="1"/>
      <c r="C967" s="1"/>
      <c r="D967" s="2"/>
      <c r="E967" s="1"/>
      <c r="F967" s="3"/>
      <c r="G967" s="4"/>
    </row>
    <row r="968" spans="1:7">
      <c r="A968" s="5"/>
      <c r="B968" s="1"/>
      <c r="C968" s="1"/>
      <c r="D968" s="2"/>
      <c r="E968" s="1"/>
      <c r="F968" s="3"/>
      <c r="G968" s="4"/>
    </row>
    <row r="969" spans="1:7">
      <c r="A969" s="5"/>
      <c r="B969" s="1"/>
      <c r="C969" s="1"/>
      <c r="D969" s="2"/>
      <c r="E969" s="1"/>
      <c r="F969" s="3"/>
      <c r="G969" s="4"/>
    </row>
    <row r="970" spans="1:7">
      <c r="A970" s="5"/>
      <c r="B970" s="1"/>
      <c r="C970" s="1"/>
      <c r="D970" s="2"/>
      <c r="E970" s="1"/>
      <c r="F970" s="3"/>
      <c r="G970" s="4"/>
    </row>
    <row r="971" spans="1:7">
      <c r="A971" s="5"/>
      <c r="B971" s="1"/>
      <c r="C971" s="1"/>
      <c r="D971" s="2"/>
      <c r="E971" s="1"/>
      <c r="F971" s="3"/>
      <c r="G971" s="4"/>
    </row>
    <row r="972" spans="1:7">
      <c r="A972" s="5"/>
      <c r="B972" s="1"/>
      <c r="C972" s="1"/>
      <c r="D972" s="2"/>
      <c r="E972" s="1"/>
      <c r="F972" s="3"/>
      <c r="G972" s="4"/>
    </row>
    <row r="973" spans="1:7">
      <c r="A973" s="5"/>
      <c r="B973" s="1"/>
      <c r="C973" s="1"/>
      <c r="D973" s="2"/>
      <c r="E973" s="1"/>
      <c r="F973" s="3"/>
      <c r="G973" s="4"/>
    </row>
    <row r="974" spans="1:7">
      <c r="A974" s="5"/>
      <c r="B974" s="1"/>
      <c r="C974" s="1"/>
      <c r="D974" s="2"/>
      <c r="E974" s="1"/>
      <c r="F974" s="3"/>
      <c r="G974" s="4"/>
    </row>
    <row r="975" spans="1:7">
      <c r="A975" s="5"/>
      <c r="B975" s="1"/>
      <c r="C975" s="1"/>
      <c r="D975" s="2"/>
      <c r="E975" s="1"/>
      <c r="F975" s="3"/>
      <c r="G975" s="4"/>
    </row>
    <row r="976" spans="1:7">
      <c r="A976" s="5"/>
      <c r="B976" s="1"/>
      <c r="C976" s="1"/>
      <c r="D976" s="2"/>
      <c r="E976" s="1"/>
      <c r="F976" s="3"/>
      <c r="G976" s="4"/>
    </row>
    <row r="977" spans="1:7">
      <c r="A977" s="5"/>
      <c r="B977" s="1"/>
      <c r="C977" s="1"/>
      <c r="D977" s="2"/>
      <c r="E977" s="1"/>
      <c r="F977" s="3"/>
      <c r="G977" s="4"/>
    </row>
    <row r="978" spans="1:7">
      <c r="A978" s="5"/>
      <c r="B978" s="1"/>
      <c r="C978" s="1"/>
      <c r="D978" s="2"/>
      <c r="E978" s="1"/>
      <c r="F978" s="3"/>
      <c r="G978" s="4"/>
    </row>
    <row r="979" spans="1:7">
      <c r="A979" s="5"/>
      <c r="B979" s="1"/>
      <c r="C979" s="1"/>
      <c r="D979" s="2"/>
      <c r="E979" s="1"/>
      <c r="F979" s="3"/>
      <c r="G979" s="4"/>
    </row>
    <row r="980" spans="1:7">
      <c r="A980" s="5"/>
      <c r="B980" s="1"/>
      <c r="C980" s="1"/>
      <c r="D980" s="2"/>
      <c r="E980" s="1"/>
      <c r="F980" s="3"/>
      <c r="G980" s="4"/>
    </row>
    <row r="981" spans="1:7">
      <c r="A981" s="5"/>
      <c r="B981" s="1"/>
      <c r="C981" s="1"/>
      <c r="D981" s="2"/>
      <c r="E981" s="1"/>
      <c r="F981" s="3"/>
      <c r="G981" s="4"/>
    </row>
    <row r="982" spans="1:7">
      <c r="A982" s="5"/>
      <c r="B982" s="1"/>
      <c r="C982" s="1"/>
      <c r="D982" s="2"/>
      <c r="E982" s="1"/>
      <c r="F982" s="3"/>
      <c r="G982" s="4"/>
    </row>
    <row r="983" spans="1:7">
      <c r="A983" s="5"/>
      <c r="B983" s="1"/>
      <c r="C983" s="1"/>
      <c r="D983" s="2"/>
      <c r="E983" s="1"/>
      <c r="F983" s="3"/>
      <c r="G983" s="4"/>
    </row>
    <row r="984" spans="1:7">
      <c r="A984" s="5"/>
      <c r="B984" s="1"/>
      <c r="C984" s="1"/>
      <c r="D984" s="2"/>
      <c r="E984" s="1"/>
      <c r="F984" s="3"/>
      <c r="G984" s="4"/>
    </row>
    <row r="985" spans="1:7">
      <c r="A985" s="5"/>
      <c r="B985" s="1"/>
      <c r="C985" s="1"/>
      <c r="D985" s="2"/>
      <c r="E985" s="1"/>
      <c r="F985" s="3"/>
      <c r="G985" s="4"/>
    </row>
    <row r="986" spans="1:7">
      <c r="A986" s="5"/>
      <c r="B986" s="1"/>
      <c r="C986" s="1"/>
      <c r="D986" s="2"/>
      <c r="E986" s="1"/>
      <c r="F986" s="3"/>
      <c r="G986" s="4"/>
    </row>
    <row r="987" spans="1:7">
      <c r="A987" s="5"/>
      <c r="B987" s="1"/>
      <c r="C987" s="1"/>
      <c r="D987" s="2"/>
      <c r="E987" s="1"/>
      <c r="F987" s="3"/>
      <c r="G987" s="4"/>
    </row>
    <row r="988" spans="1:7">
      <c r="A988" s="5"/>
      <c r="B988" s="1"/>
      <c r="C988" s="1"/>
      <c r="D988" s="2"/>
      <c r="E988" s="1"/>
      <c r="F988" s="3"/>
      <c r="G988" s="4"/>
    </row>
    <row r="989" spans="1:7">
      <c r="A989" s="5"/>
      <c r="B989" s="1"/>
      <c r="C989" s="1"/>
      <c r="D989" s="2"/>
      <c r="E989" s="1"/>
      <c r="F989" s="3"/>
      <c r="G989" s="4"/>
    </row>
    <row r="990" spans="1:7">
      <c r="A990" s="5"/>
      <c r="B990" s="1"/>
      <c r="C990" s="1"/>
      <c r="D990" s="2"/>
      <c r="E990" s="1"/>
      <c r="F990" s="3"/>
      <c r="G990" s="4"/>
    </row>
    <row r="991" spans="1:7">
      <c r="A991" s="5"/>
      <c r="B991" s="1"/>
      <c r="C991" s="1"/>
      <c r="D991" s="2"/>
      <c r="E991" s="1"/>
      <c r="F991" s="3"/>
      <c r="G991" s="4"/>
    </row>
    <row r="992" spans="1:7">
      <c r="A992" s="5"/>
      <c r="B992" s="1"/>
      <c r="C992" s="1"/>
      <c r="D992" s="2"/>
      <c r="E992" s="1"/>
      <c r="F992" s="3"/>
      <c r="G992" s="4"/>
    </row>
    <row r="993" spans="1:19">
      <c r="A993" s="5"/>
      <c r="B993" s="1"/>
      <c r="C993" s="1"/>
      <c r="D993" s="2"/>
      <c r="E993" s="1"/>
      <c r="F993" s="3"/>
      <c r="G993" s="4"/>
    </row>
    <row r="994" spans="1:19">
      <c r="A994" s="5"/>
      <c r="B994" s="1"/>
      <c r="C994" s="1"/>
      <c r="D994" s="2"/>
      <c r="E994" s="1"/>
      <c r="F994" s="3"/>
      <c r="G994" s="4"/>
    </row>
    <row r="995" spans="1:19">
      <c r="A995" s="5"/>
      <c r="B995" s="1"/>
      <c r="C995" s="1"/>
      <c r="D995" s="2"/>
      <c r="E995" s="1"/>
      <c r="F995" s="3"/>
      <c r="G995" s="4"/>
    </row>
    <row r="996" spans="1:19">
      <c r="A996" s="5"/>
      <c r="B996" s="1"/>
      <c r="C996" s="1"/>
      <c r="D996" s="2"/>
      <c r="E996" s="1"/>
      <c r="F996" s="3"/>
      <c r="G996" s="4"/>
    </row>
    <row r="997" spans="1:19">
      <c r="A997" s="5"/>
      <c r="B997" s="1"/>
      <c r="C997" s="1"/>
      <c r="D997" s="2"/>
      <c r="E997" s="1"/>
      <c r="F997" s="3"/>
      <c r="G997" s="4"/>
    </row>
    <row r="998" spans="1:19">
      <c r="A998" s="5"/>
      <c r="B998" s="1"/>
      <c r="C998" s="1"/>
      <c r="D998" s="2"/>
      <c r="E998" s="1"/>
      <c r="F998" s="3"/>
      <c r="G998" s="4"/>
    </row>
    <row r="999" spans="1:19">
      <c r="A999" s="5"/>
      <c r="B999" s="1"/>
      <c r="C999" s="1"/>
      <c r="D999" s="2"/>
      <c r="E999" s="1"/>
      <c r="F999" s="3"/>
      <c r="G999" s="4"/>
    </row>
    <row r="1000" spans="1:19">
      <c r="A1000" s="5"/>
      <c r="B1000" s="1"/>
      <c r="C1000" s="1"/>
      <c r="D1000" s="2"/>
      <c r="E1000" s="1"/>
      <c r="F1000" s="3"/>
      <c r="G1000" s="4"/>
    </row>
    <row r="1001" spans="1:19">
      <c r="A1001" s="5"/>
      <c r="B1001" s="1"/>
      <c r="C1001" s="1"/>
      <c r="D1001" s="2"/>
      <c r="E1001" s="1"/>
      <c r="F1001" s="3"/>
      <c r="G1001" s="4"/>
    </row>
    <row r="1002" spans="1:19">
      <c r="A1002" s="5"/>
      <c r="B1002" s="1"/>
      <c r="C1002" s="1"/>
      <c r="D1002" s="2"/>
      <c r="E1002" s="1"/>
      <c r="F1002" s="3"/>
      <c r="G1002" s="4"/>
      <c r="S1002" s="9"/>
    </row>
    <row r="1003" spans="1:19">
      <c r="A1003" s="5"/>
      <c r="B1003" s="1"/>
      <c r="C1003" s="1"/>
      <c r="D1003" s="2"/>
      <c r="E1003" s="1"/>
      <c r="F1003" s="3"/>
      <c r="G1003" s="4"/>
      <c r="S1003" s="9"/>
    </row>
    <row r="1004" spans="1:19">
      <c r="A1004" s="5"/>
      <c r="B1004" s="1"/>
      <c r="C1004" s="1"/>
      <c r="D1004" s="2"/>
      <c r="E1004" s="1"/>
      <c r="F1004" s="3"/>
      <c r="G1004" s="4"/>
    </row>
    <row r="1005" spans="1:19">
      <c r="A1005" s="5"/>
      <c r="B1005" s="1"/>
      <c r="C1005" s="1"/>
      <c r="D1005" s="2"/>
      <c r="E1005" s="1"/>
      <c r="F1005" s="3"/>
      <c r="G1005" s="4"/>
      <c r="S1005" s="9"/>
    </row>
    <row r="1006" spans="1:19">
      <c r="A1006" s="5"/>
      <c r="B1006" s="1"/>
      <c r="C1006" s="1"/>
      <c r="D1006" s="2"/>
      <c r="E1006" s="1"/>
      <c r="F1006" s="3"/>
      <c r="G1006" s="4"/>
    </row>
    <row r="1007" spans="1:19">
      <c r="A1007" s="5"/>
      <c r="B1007" s="1"/>
      <c r="C1007" s="1"/>
      <c r="D1007" s="2"/>
      <c r="E1007" s="1"/>
      <c r="F1007" s="3"/>
      <c r="G1007" s="4"/>
      <c r="S1007" s="9"/>
    </row>
    <row r="1008" spans="1:19">
      <c r="A1008" s="5"/>
      <c r="B1008" s="1"/>
      <c r="C1008" s="1"/>
      <c r="D1008" s="2"/>
      <c r="E1008" s="1"/>
      <c r="F1008" s="3"/>
      <c r="G1008" s="4"/>
    </row>
    <row r="1009" spans="1:19">
      <c r="A1009" s="5"/>
      <c r="B1009" s="1"/>
      <c r="C1009" s="1"/>
      <c r="D1009" s="2"/>
      <c r="E1009" s="1"/>
      <c r="F1009" s="3"/>
      <c r="G1009" s="4"/>
      <c r="S1009" s="9"/>
    </row>
    <row r="1010" spans="1:19">
      <c r="A1010" s="5"/>
      <c r="B1010" s="1"/>
      <c r="C1010" s="1"/>
      <c r="D1010" s="2"/>
      <c r="E1010" s="1"/>
      <c r="F1010" s="3"/>
      <c r="G1010" s="4"/>
      <c r="S1010" s="9"/>
    </row>
    <row r="1011" spans="1:19">
      <c r="A1011" s="5"/>
      <c r="B1011" s="1"/>
      <c r="C1011" s="1"/>
      <c r="D1011" s="2"/>
      <c r="E1011" s="1"/>
      <c r="F1011" s="3"/>
      <c r="G1011" s="4"/>
      <c r="S1011" s="9"/>
    </row>
    <row r="1012" spans="1:19">
      <c r="A1012" s="5"/>
      <c r="B1012" s="1"/>
      <c r="C1012" s="1"/>
      <c r="D1012" s="2"/>
      <c r="E1012" s="1"/>
      <c r="F1012" s="3"/>
      <c r="G1012" s="4"/>
      <c r="S1012" s="9"/>
    </row>
    <row r="1013" spans="1:19">
      <c r="A1013" s="5"/>
      <c r="B1013" s="1"/>
      <c r="C1013" s="1"/>
      <c r="D1013" s="2"/>
      <c r="E1013" s="1"/>
      <c r="F1013" s="3"/>
      <c r="G1013" s="4"/>
    </row>
    <row r="1014" spans="1:19">
      <c r="A1014" s="5"/>
      <c r="B1014" s="1"/>
      <c r="C1014" s="1"/>
      <c r="D1014" s="2"/>
      <c r="E1014" s="1"/>
      <c r="F1014" s="3"/>
      <c r="G1014" s="4"/>
      <c r="S1014" s="9"/>
    </row>
    <row r="1015" spans="1:19">
      <c r="A1015" s="5"/>
      <c r="B1015" s="1"/>
      <c r="C1015" s="1"/>
      <c r="D1015" s="2"/>
      <c r="E1015" s="1"/>
      <c r="F1015" s="3"/>
      <c r="G1015" s="4"/>
    </row>
    <row r="1016" spans="1:19">
      <c r="A1016" s="5"/>
      <c r="B1016" s="1"/>
      <c r="C1016" s="1"/>
      <c r="D1016" s="2"/>
      <c r="E1016" s="1"/>
      <c r="F1016" s="3"/>
      <c r="G1016" s="4"/>
    </row>
    <row r="1017" spans="1:19">
      <c r="A1017" s="5"/>
      <c r="B1017" s="1"/>
      <c r="C1017" s="1"/>
      <c r="D1017" s="2"/>
      <c r="E1017" s="1"/>
      <c r="F1017" s="3"/>
      <c r="G1017" s="4"/>
      <c r="S1017" s="9"/>
    </row>
    <row r="1018" spans="1:19">
      <c r="A1018" s="5"/>
      <c r="B1018" s="1"/>
      <c r="C1018" s="1"/>
      <c r="D1018" s="2"/>
      <c r="E1018" s="1"/>
      <c r="F1018" s="3"/>
      <c r="G1018" s="4"/>
    </row>
    <row r="1019" spans="1:19">
      <c r="A1019" s="5"/>
      <c r="B1019" s="1"/>
      <c r="C1019" s="1"/>
      <c r="D1019" s="2"/>
      <c r="E1019" s="1"/>
      <c r="F1019" s="3"/>
      <c r="G1019" s="4"/>
      <c r="S1019" s="9"/>
    </row>
    <row r="1020" spans="1:19">
      <c r="A1020" s="5"/>
      <c r="B1020" s="1"/>
      <c r="C1020" s="1"/>
      <c r="D1020" s="2"/>
      <c r="E1020" s="1"/>
      <c r="F1020" s="3"/>
      <c r="G1020" s="4"/>
    </row>
    <row r="1021" spans="1:19">
      <c r="A1021" s="5"/>
      <c r="B1021" s="1"/>
      <c r="C1021" s="1"/>
      <c r="D1021" s="2"/>
      <c r="E1021" s="1"/>
      <c r="F1021" s="3"/>
      <c r="G1021" s="4"/>
    </row>
    <row r="1022" spans="1:19">
      <c r="A1022" s="5"/>
      <c r="B1022" s="1"/>
      <c r="C1022" s="1"/>
      <c r="D1022" s="2"/>
      <c r="E1022" s="1"/>
      <c r="F1022" s="3"/>
      <c r="G1022" s="4"/>
      <c r="S1022" s="9"/>
    </row>
    <row r="1023" spans="1:19">
      <c r="A1023" s="5"/>
      <c r="B1023" s="1"/>
      <c r="C1023" s="1"/>
      <c r="D1023" s="2"/>
      <c r="E1023" s="1"/>
      <c r="F1023" s="3"/>
      <c r="G1023" s="4"/>
      <c r="S1023" s="9"/>
    </row>
    <row r="1024" spans="1:19">
      <c r="A1024" s="5"/>
      <c r="B1024" s="1"/>
      <c r="C1024" s="1"/>
      <c r="D1024" s="2"/>
      <c r="E1024" s="1"/>
      <c r="F1024" s="3"/>
      <c r="G1024" s="4"/>
      <c r="S1024" s="9"/>
    </row>
    <row r="1025" spans="1:19">
      <c r="A1025" s="5"/>
      <c r="B1025" s="1"/>
      <c r="C1025" s="1"/>
      <c r="D1025" s="2"/>
      <c r="E1025" s="1"/>
      <c r="F1025" s="3"/>
      <c r="G1025" s="4"/>
    </row>
    <row r="1026" spans="1:19">
      <c r="A1026" s="5"/>
      <c r="B1026" s="1"/>
      <c r="C1026" s="1"/>
      <c r="D1026" s="2"/>
      <c r="E1026" s="1"/>
      <c r="F1026" s="3"/>
      <c r="G1026" s="4"/>
      <c r="S1026" s="9"/>
    </row>
    <row r="1027" spans="1:19">
      <c r="A1027" s="5"/>
      <c r="B1027" s="1"/>
      <c r="C1027" s="1"/>
      <c r="D1027" s="2"/>
      <c r="E1027" s="1"/>
      <c r="F1027" s="3"/>
      <c r="G1027" s="4"/>
    </row>
    <row r="1028" spans="1:19">
      <c r="A1028" s="5"/>
      <c r="B1028" s="1"/>
      <c r="C1028" s="1"/>
      <c r="D1028" s="2"/>
      <c r="E1028" s="1"/>
      <c r="F1028" s="3"/>
      <c r="G1028" s="4"/>
    </row>
    <row r="1029" spans="1:19">
      <c r="A1029" s="5"/>
      <c r="B1029" s="1"/>
      <c r="C1029" s="1"/>
      <c r="D1029" s="2"/>
      <c r="E1029" s="1"/>
      <c r="F1029" s="3"/>
      <c r="G1029" s="4"/>
      <c r="S1029" s="9"/>
    </row>
    <row r="1030" spans="1:19">
      <c r="A1030" s="5"/>
      <c r="B1030" s="1"/>
      <c r="C1030" s="1"/>
      <c r="D1030" s="2"/>
      <c r="E1030" s="1"/>
      <c r="F1030" s="3"/>
      <c r="G1030" s="4"/>
    </row>
    <row r="1031" spans="1:19">
      <c r="A1031" s="5"/>
      <c r="B1031" s="1"/>
      <c r="C1031" s="1"/>
      <c r="D1031" s="2"/>
      <c r="E1031" s="1"/>
      <c r="F1031" s="3"/>
      <c r="G1031" s="4"/>
      <c r="S1031" s="9"/>
    </row>
    <row r="1032" spans="1:19">
      <c r="A1032" s="5"/>
      <c r="B1032" s="1"/>
      <c r="C1032" s="1"/>
      <c r="D1032" s="2"/>
      <c r="E1032" s="1"/>
      <c r="F1032" s="3"/>
      <c r="G1032" s="4"/>
      <c r="S1032" s="9"/>
    </row>
    <row r="1033" spans="1:19">
      <c r="A1033" s="5"/>
      <c r="B1033" s="1"/>
      <c r="C1033" s="1"/>
      <c r="D1033" s="2"/>
      <c r="E1033" s="1"/>
      <c r="F1033" s="3"/>
      <c r="G1033" s="4"/>
      <c r="S1033" s="9"/>
    </row>
    <row r="1034" spans="1:19">
      <c r="A1034" s="5"/>
      <c r="B1034" s="1"/>
      <c r="C1034" s="1"/>
      <c r="D1034" s="2"/>
      <c r="E1034" s="1"/>
      <c r="F1034" s="3"/>
      <c r="G1034" s="4"/>
    </row>
    <row r="1035" spans="1:19">
      <c r="A1035" s="5"/>
      <c r="B1035" s="1"/>
      <c r="C1035" s="1"/>
      <c r="D1035" s="2"/>
      <c r="E1035" s="1"/>
      <c r="F1035" s="3"/>
      <c r="G1035" s="4"/>
      <c r="S1035" s="9"/>
    </row>
    <row r="1036" spans="1:19">
      <c r="A1036" s="5"/>
      <c r="B1036" s="1"/>
      <c r="C1036" s="1"/>
      <c r="D1036" s="2"/>
      <c r="E1036" s="1"/>
      <c r="F1036" s="3"/>
      <c r="G1036" s="4"/>
    </row>
    <row r="1037" spans="1:19">
      <c r="A1037" s="5"/>
      <c r="B1037" s="1"/>
      <c r="C1037" s="1"/>
      <c r="D1037" s="2"/>
      <c r="E1037" s="1"/>
      <c r="F1037" s="3"/>
      <c r="G1037" s="4"/>
      <c r="S1037" s="9"/>
    </row>
    <row r="1038" spans="1:19">
      <c r="A1038" s="5"/>
      <c r="B1038" s="1"/>
      <c r="C1038" s="1"/>
      <c r="D1038" s="2"/>
      <c r="E1038" s="1"/>
      <c r="F1038" s="3"/>
      <c r="G1038" s="4"/>
      <c r="S1038" s="9"/>
    </row>
    <row r="1039" spans="1:19">
      <c r="A1039" s="5"/>
      <c r="B1039" s="1"/>
      <c r="C1039" s="1"/>
      <c r="D1039" s="2"/>
      <c r="E1039" s="1"/>
      <c r="F1039" s="3"/>
      <c r="G1039" s="4"/>
      <c r="S1039" s="9"/>
    </row>
    <row r="1040" spans="1:19">
      <c r="A1040" s="5"/>
      <c r="B1040" s="1"/>
      <c r="C1040" s="1"/>
      <c r="D1040" s="2"/>
      <c r="E1040" s="1"/>
      <c r="F1040" s="3"/>
      <c r="G1040" s="4"/>
      <c r="S1040" s="9"/>
    </row>
    <row r="1041" spans="1:19">
      <c r="A1041" s="5"/>
      <c r="B1041" s="1"/>
      <c r="C1041" s="1"/>
      <c r="D1041" s="2"/>
      <c r="E1041" s="1"/>
      <c r="F1041" s="3"/>
      <c r="G1041" s="4"/>
      <c r="S1041" s="9"/>
    </row>
    <row r="1042" spans="1:19">
      <c r="A1042" s="5"/>
      <c r="B1042" s="1"/>
      <c r="C1042" s="1"/>
      <c r="D1042" s="2"/>
      <c r="E1042" s="1"/>
      <c r="F1042" s="3"/>
      <c r="G1042" s="4"/>
    </row>
    <row r="1043" spans="1:19">
      <c r="A1043" s="5"/>
      <c r="B1043" s="1"/>
      <c r="C1043" s="1"/>
      <c r="D1043" s="2"/>
      <c r="E1043" s="1"/>
      <c r="F1043" s="3"/>
      <c r="G1043" s="4"/>
      <c r="S1043" s="9"/>
    </row>
    <row r="1044" spans="1:19">
      <c r="A1044" s="5"/>
      <c r="B1044" s="1"/>
      <c r="C1044" s="1"/>
      <c r="D1044" s="2"/>
      <c r="E1044" s="1"/>
      <c r="F1044" s="3"/>
      <c r="G1044" s="4"/>
    </row>
    <row r="1045" spans="1:19">
      <c r="A1045" s="5"/>
      <c r="B1045" s="1"/>
      <c r="C1045" s="1"/>
      <c r="D1045" s="2"/>
      <c r="E1045" s="1"/>
      <c r="F1045" s="3"/>
      <c r="G1045" s="4"/>
      <c r="S1045" s="9"/>
    </row>
    <row r="1046" spans="1:19">
      <c r="A1046" s="5"/>
      <c r="B1046" s="1"/>
      <c r="C1046" s="1"/>
      <c r="D1046" s="2"/>
      <c r="E1046" s="1"/>
      <c r="F1046" s="3"/>
      <c r="G1046" s="4"/>
    </row>
    <row r="1047" spans="1:19">
      <c r="A1047" s="5"/>
      <c r="B1047" s="1"/>
      <c r="C1047" s="1"/>
      <c r="D1047" s="2"/>
      <c r="E1047" s="1"/>
      <c r="F1047" s="3"/>
      <c r="G1047" s="4"/>
      <c r="S1047" s="9"/>
    </row>
    <row r="1048" spans="1:19">
      <c r="A1048" s="5"/>
      <c r="B1048" s="1"/>
      <c r="C1048" s="1"/>
      <c r="D1048" s="2"/>
      <c r="E1048" s="1"/>
      <c r="F1048" s="3"/>
      <c r="G1048" s="4"/>
      <c r="S1048" s="9"/>
    </row>
    <row r="1049" spans="1:19">
      <c r="A1049" s="5"/>
      <c r="B1049" s="1"/>
      <c r="C1049" s="1"/>
      <c r="D1049" s="2"/>
      <c r="E1049" s="1"/>
      <c r="F1049" s="3"/>
      <c r="G1049" s="4"/>
      <c r="S1049" s="9"/>
    </row>
    <row r="1050" spans="1:19">
      <c r="A1050" s="5"/>
      <c r="B1050" s="1"/>
      <c r="C1050" s="1"/>
      <c r="D1050" s="2"/>
      <c r="E1050" s="1"/>
      <c r="F1050" s="3"/>
      <c r="G1050" s="4"/>
      <c r="S1050" s="9"/>
    </row>
    <row r="1051" spans="1:19">
      <c r="A1051" s="5"/>
      <c r="B1051" s="1"/>
      <c r="C1051" s="1"/>
      <c r="D1051" s="2"/>
      <c r="E1051" s="1"/>
      <c r="F1051" s="3"/>
      <c r="G1051" s="4"/>
      <c r="S1051" s="9"/>
    </row>
    <row r="1052" spans="1:19">
      <c r="A1052" s="5"/>
      <c r="B1052" s="1"/>
      <c r="C1052" s="1"/>
      <c r="D1052" s="2"/>
      <c r="E1052" s="1"/>
      <c r="F1052" s="3"/>
      <c r="G1052" s="4"/>
    </row>
    <row r="1053" spans="1:19">
      <c r="A1053" s="5"/>
      <c r="B1053" s="1"/>
      <c r="C1053" s="1"/>
      <c r="D1053" s="2"/>
      <c r="E1053" s="1"/>
      <c r="F1053" s="3"/>
      <c r="G1053" s="4"/>
      <c r="S1053" s="9"/>
    </row>
    <row r="1054" spans="1:19">
      <c r="A1054" s="5"/>
      <c r="B1054" s="1"/>
      <c r="C1054" s="1"/>
      <c r="D1054" s="2"/>
      <c r="E1054" s="1"/>
      <c r="F1054" s="3"/>
      <c r="G1054" s="4"/>
    </row>
    <row r="1055" spans="1:19">
      <c r="A1055" s="5"/>
      <c r="B1055" s="1"/>
      <c r="C1055" s="1"/>
      <c r="D1055" s="2"/>
      <c r="E1055" s="1"/>
      <c r="F1055" s="3"/>
      <c r="G1055" s="4"/>
      <c r="S1055" s="9"/>
    </row>
    <row r="1056" spans="1:19">
      <c r="A1056" s="5"/>
      <c r="B1056" s="1"/>
      <c r="C1056" s="1"/>
      <c r="D1056" s="2"/>
      <c r="E1056" s="1"/>
      <c r="F1056" s="3"/>
      <c r="G1056" s="4"/>
      <c r="S1056" s="9"/>
    </row>
    <row r="1057" spans="1:19">
      <c r="A1057" s="5"/>
      <c r="B1057" s="1"/>
      <c r="C1057" s="1"/>
      <c r="D1057" s="2"/>
      <c r="E1057" s="1"/>
      <c r="F1057" s="3"/>
      <c r="G1057" s="4"/>
      <c r="S1057" s="9"/>
    </row>
    <row r="1058" spans="1:19">
      <c r="A1058" s="5"/>
      <c r="B1058" s="1"/>
      <c r="C1058" s="1"/>
      <c r="D1058" s="2"/>
      <c r="E1058" s="1"/>
      <c r="F1058" s="3"/>
      <c r="G1058" s="4"/>
      <c r="S1058" s="9"/>
    </row>
    <row r="1059" spans="1:19">
      <c r="A1059" s="5"/>
      <c r="B1059" s="1"/>
      <c r="C1059" s="1"/>
      <c r="D1059" s="2"/>
      <c r="E1059" s="1"/>
      <c r="F1059" s="3"/>
      <c r="G1059" s="4"/>
      <c r="S1059" s="9"/>
    </row>
    <row r="1060" spans="1:19">
      <c r="A1060" s="5"/>
      <c r="B1060" s="1"/>
      <c r="C1060" s="1"/>
      <c r="D1060" s="2"/>
      <c r="E1060" s="1"/>
      <c r="F1060" s="3"/>
      <c r="G1060" s="4"/>
    </row>
    <row r="1061" spans="1:19">
      <c r="A1061" s="5"/>
      <c r="B1061" s="1"/>
      <c r="C1061" s="1"/>
      <c r="D1061" s="2"/>
      <c r="E1061" s="1"/>
      <c r="F1061" s="3"/>
      <c r="G1061" s="4"/>
      <c r="S1061" s="9"/>
    </row>
    <row r="1062" spans="1:19">
      <c r="A1062" s="5"/>
      <c r="B1062" s="1"/>
      <c r="C1062" s="1"/>
      <c r="D1062" s="2"/>
      <c r="E1062" s="1"/>
      <c r="F1062" s="3"/>
      <c r="G1062" s="4"/>
    </row>
    <row r="1063" spans="1:19">
      <c r="A1063" s="5"/>
      <c r="B1063" s="1"/>
      <c r="C1063" s="1"/>
      <c r="D1063" s="2"/>
      <c r="E1063" s="1"/>
      <c r="F1063" s="3"/>
      <c r="G1063" s="4"/>
      <c r="S1063" s="9"/>
    </row>
    <row r="1064" spans="1:19">
      <c r="A1064" s="5"/>
      <c r="B1064" s="1"/>
      <c r="C1064" s="1"/>
      <c r="D1064" s="2"/>
      <c r="E1064" s="1"/>
      <c r="F1064" s="3"/>
      <c r="G1064" s="4"/>
    </row>
    <row r="1065" spans="1:19">
      <c r="A1065" s="5"/>
      <c r="B1065" s="1"/>
      <c r="C1065" s="1"/>
      <c r="D1065" s="2"/>
      <c r="E1065" s="1"/>
      <c r="F1065" s="3"/>
      <c r="G1065" s="4"/>
      <c r="S1065" s="9"/>
    </row>
    <row r="1066" spans="1:19">
      <c r="A1066" s="5"/>
      <c r="B1066" s="1"/>
      <c r="C1066" s="1"/>
      <c r="D1066" s="2"/>
      <c r="E1066" s="1"/>
      <c r="F1066" s="3"/>
      <c r="G1066" s="4"/>
      <c r="S1066" s="9"/>
    </row>
    <row r="1067" spans="1:19">
      <c r="A1067" s="5"/>
      <c r="B1067" s="1"/>
      <c r="C1067" s="1"/>
      <c r="D1067" s="2"/>
      <c r="E1067" s="1"/>
      <c r="F1067" s="3"/>
      <c r="G1067" s="4"/>
    </row>
    <row r="1068" spans="1:19">
      <c r="A1068" s="5"/>
      <c r="B1068" s="1"/>
      <c r="C1068" s="1"/>
      <c r="D1068" s="2"/>
      <c r="E1068" s="1"/>
      <c r="F1068" s="3"/>
      <c r="G1068" s="4"/>
      <c r="S1068" s="9"/>
    </row>
    <row r="1069" spans="1:19">
      <c r="A1069" s="5"/>
      <c r="B1069" s="1"/>
      <c r="C1069" s="1"/>
      <c r="D1069" s="2"/>
      <c r="E1069" s="1"/>
      <c r="F1069" s="3"/>
      <c r="G1069" s="4"/>
      <c r="S1069" s="9"/>
    </row>
    <row r="1070" spans="1:19">
      <c r="A1070" s="5"/>
      <c r="B1070" s="1"/>
      <c r="C1070" s="1"/>
      <c r="D1070" s="2"/>
      <c r="E1070" s="1"/>
      <c r="F1070" s="3"/>
      <c r="G1070" s="4"/>
    </row>
    <row r="1071" spans="1:19">
      <c r="A1071" s="5"/>
      <c r="B1071" s="1"/>
      <c r="C1071" s="1"/>
      <c r="D1071" s="2"/>
      <c r="E1071" s="1"/>
      <c r="F1071" s="3"/>
      <c r="G1071" s="4"/>
    </row>
    <row r="1072" spans="1:19">
      <c r="A1072" s="5"/>
      <c r="B1072" s="1"/>
      <c r="C1072" s="1"/>
      <c r="D1072" s="2"/>
      <c r="E1072" s="1"/>
      <c r="F1072" s="3"/>
      <c r="G1072" s="4"/>
      <c r="S1072" s="9"/>
    </row>
    <row r="1073" spans="1:19">
      <c r="A1073" s="5"/>
      <c r="B1073" s="1"/>
      <c r="C1073" s="1"/>
      <c r="D1073" s="2"/>
      <c r="E1073" s="1"/>
      <c r="F1073" s="3"/>
      <c r="G1073" s="4"/>
      <c r="S1073" s="9"/>
    </row>
    <row r="1074" spans="1:19">
      <c r="A1074" s="5"/>
      <c r="B1074" s="1"/>
      <c r="C1074" s="1"/>
      <c r="D1074" s="2"/>
      <c r="E1074" s="1"/>
      <c r="F1074" s="3"/>
      <c r="G1074" s="4"/>
    </row>
    <row r="1075" spans="1:19">
      <c r="A1075" s="5"/>
      <c r="B1075" s="1"/>
      <c r="C1075" s="1"/>
      <c r="D1075" s="2"/>
      <c r="E1075" s="1"/>
      <c r="F1075" s="3"/>
      <c r="G1075" s="4"/>
    </row>
    <row r="1076" spans="1:19">
      <c r="A1076" s="5"/>
      <c r="B1076" s="1"/>
      <c r="C1076" s="1"/>
      <c r="D1076" s="2"/>
      <c r="E1076" s="1"/>
      <c r="F1076" s="3"/>
      <c r="G1076" s="4"/>
      <c r="S1076" s="9"/>
    </row>
    <row r="1077" spans="1:19">
      <c r="A1077" s="5"/>
      <c r="B1077" s="1"/>
      <c r="C1077" s="1"/>
      <c r="D1077" s="2"/>
      <c r="E1077" s="1"/>
      <c r="F1077" s="3"/>
      <c r="G1077" s="4"/>
    </row>
    <row r="1078" spans="1:19">
      <c r="A1078" s="5"/>
      <c r="B1078" s="1"/>
      <c r="C1078" s="1"/>
      <c r="D1078" s="2"/>
      <c r="E1078" s="1"/>
      <c r="F1078" s="3"/>
      <c r="G1078" s="4"/>
    </row>
    <row r="1079" spans="1:19">
      <c r="A1079" s="5"/>
      <c r="B1079" s="1"/>
      <c r="C1079" s="1"/>
      <c r="D1079" s="2"/>
      <c r="E1079" s="1"/>
      <c r="F1079" s="3"/>
      <c r="G1079" s="4"/>
      <c r="S1079" s="9"/>
    </row>
    <row r="1080" spans="1:19">
      <c r="A1080" s="5"/>
      <c r="B1080" s="1"/>
      <c r="C1080" s="1"/>
      <c r="D1080" s="2"/>
      <c r="E1080" s="1"/>
      <c r="F1080" s="3"/>
      <c r="G1080" s="4"/>
      <c r="S1080" s="9"/>
    </row>
    <row r="1081" spans="1:19">
      <c r="A1081" s="5"/>
      <c r="B1081" s="1"/>
      <c r="C1081" s="1"/>
      <c r="D1081" s="2"/>
      <c r="E1081" s="1"/>
      <c r="F1081" s="3"/>
      <c r="G1081" s="4"/>
    </row>
    <row r="1082" spans="1:19">
      <c r="A1082" s="5"/>
      <c r="B1082" s="1"/>
      <c r="C1082" s="1"/>
      <c r="D1082" s="2"/>
      <c r="E1082" s="1"/>
      <c r="F1082" s="3"/>
      <c r="G1082" s="4"/>
      <c r="S1082" s="9"/>
    </row>
    <row r="1083" spans="1:19">
      <c r="A1083" s="5"/>
      <c r="B1083" s="1"/>
      <c r="C1083" s="1"/>
      <c r="D1083" s="2"/>
      <c r="E1083" s="1"/>
      <c r="F1083" s="3"/>
      <c r="G1083" s="4"/>
    </row>
    <row r="1084" spans="1:19">
      <c r="A1084" s="5"/>
      <c r="B1084" s="1"/>
      <c r="C1084" s="1"/>
      <c r="D1084" s="2"/>
      <c r="E1084" s="1"/>
      <c r="F1084" s="3"/>
      <c r="G1084" s="4"/>
      <c r="S1084" s="9"/>
    </row>
    <row r="1085" spans="1:19">
      <c r="A1085" s="5"/>
      <c r="B1085" s="1"/>
      <c r="C1085" s="1"/>
      <c r="D1085" s="2"/>
      <c r="E1085" s="1"/>
      <c r="F1085" s="3"/>
      <c r="G1085" s="4"/>
    </row>
    <row r="1086" spans="1:19">
      <c r="A1086" s="5"/>
      <c r="B1086" s="1"/>
      <c r="C1086" s="1"/>
      <c r="D1086" s="2"/>
      <c r="E1086" s="1"/>
      <c r="F1086" s="3"/>
      <c r="G1086" s="4"/>
    </row>
    <row r="1087" spans="1:19">
      <c r="A1087" s="5"/>
      <c r="B1087" s="1"/>
      <c r="C1087" s="1"/>
      <c r="D1087" s="2"/>
      <c r="E1087" s="1"/>
      <c r="F1087" s="3"/>
      <c r="G1087" s="4"/>
      <c r="S1087" s="9"/>
    </row>
    <row r="1088" spans="1:19">
      <c r="A1088" s="5"/>
      <c r="B1088" s="1"/>
      <c r="C1088" s="1"/>
      <c r="D1088" s="2"/>
      <c r="E1088" s="1"/>
      <c r="F1088" s="3"/>
      <c r="G1088" s="4"/>
    </row>
    <row r="1089" spans="1:19">
      <c r="A1089" s="5"/>
      <c r="B1089" s="1"/>
      <c r="C1089" s="1"/>
      <c r="D1089" s="2"/>
      <c r="E1089" s="1"/>
      <c r="F1089" s="3"/>
      <c r="G1089" s="4"/>
      <c r="S1089" s="9"/>
    </row>
    <row r="1090" spans="1:19">
      <c r="A1090" s="5"/>
      <c r="B1090" s="1"/>
      <c r="C1090" s="1"/>
      <c r="D1090" s="2"/>
      <c r="E1090" s="1"/>
      <c r="F1090" s="3"/>
      <c r="G1090" s="4"/>
      <c r="S1090" s="9"/>
    </row>
    <row r="1091" spans="1:19">
      <c r="A1091" s="5"/>
      <c r="B1091" s="1"/>
      <c r="C1091" s="1"/>
      <c r="D1091" s="2"/>
      <c r="E1091" s="1"/>
      <c r="F1091" s="3"/>
      <c r="G1091" s="4"/>
      <c r="S1091" s="9"/>
    </row>
    <row r="1092" spans="1:19">
      <c r="A1092" s="5"/>
      <c r="B1092" s="1"/>
      <c r="C1092" s="1"/>
      <c r="D1092" s="2"/>
      <c r="E1092" s="1"/>
      <c r="F1092" s="3"/>
      <c r="G1092" s="4"/>
    </row>
    <row r="1093" spans="1:19">
      <c r="A1093" s="5"/>
      <c r="B1093" s="1"/>
      <c r="C1093" s="1"/>
      <c r="D1093" s="2"/>
      <c r="E1093" s="1"/>
      <c r="F1093" s="3"/>
      <c r="G1093" s="4"/>
      <c r="S1093" s="9"/>
    </row>
    <row r="1094" spans="1:19">
      <c r="A1094" s="5"/>
      <c r="B1094" s="1"/>
      <c r="C1094" s="1"/>
      <c r="D1094" s="2"/>
      <c r="E1094" s="1"/>
      <c r="F1094" s="3"/>
      <c r="G1094" s="4"/>
      <c r="S1094" s="9"/>
    </row>
    <row r="1095" spans="1:19">
      <c r="A1095" s="5"/>
      <c r="B1095" s="1"/>
      <c r="C1095" s="1"/>
      <c r="D1095" s="2"/>
      <c r="E1095" s="1"/>
      <c r="F1095" s="3"/>
      <c r="G1095" s="4"/>
      <c r="S1095" s="9"/>
    </row>
    <row r="1096" spans="1:19">
      <c r="A1096" s="5"/>
      <c r="B1096" s="1"/>
      <c r="C1096" s="1"/>
      <c r="D1096" s="2"/>
      <c r="E1096" s="1"/>
      <c r="F1096" s="3"/>
      <c r="G1096" s="4"/>
      <c r="S1096" s="9"/>
    </row>
    <row r="1097" spans="1:19">
      <c r="A1097" s="5"/>
      <c r="B1097" s="1"/>
      <c r="C1097" s="1"/>
      <c r="D1097" s="2"/>
      <c r="E1097" s="1"/>
      <c r="F1097" s="3"/>
      <c r="G1097" s="4"/>
      <c r="S1097" s="9"/>
    </row>
    <row r="1098" spans="1:19">
      <c r="A1098" s="5"/>
      <c r="B1098" s="1"/>
      <c r="C1098" s="1"/>
      <c r="D1098" s="2"/>
      <c r="E1098" s="1"/>
      <c r="F1098" s="3"/>
      <c r="G1098" s="4"/>
      <c r="S1098" s="9"/>
    </row>
    <row r="1099" spans="1:19">
      <c r="A1099" s="5"/>
      <c r="B1099" s="1"/>
      <c r="C1099" s="1"/>
      <c r="D1099" s="2"/>
      <c r="E1099" s="1"/>
      <c r="F1099" s="3"/>
      <c r="G1099" s="4"/>
      <c r="S1099" s="9"/>
    </row>
    <row r="1100" spans="1:19">
      <c r="A1100" s="5"/>
      <c r="B1100" s="1"/>
      <c r="C1100" s="1"/>
      <c r="D1100" s="2"/>
      <c r="E1100" s="1"/>
      <c r="F1100" s="3"/>
      <c r="G1100" s="4"/>
      <c r="S1100" s="9"/>
    </row>
    <row r="1101" spans="1:19">
      <c r="A1101" s="5"/>
      <c r="B1101" s="1"/>
      <c r="C1101" s="1"/>
      <c r="D1101" s="2"/>
      <c r="E1101" s="1"/>
      <c r="F1101" s="3"/>
      <c r="G1101" s="4"/>
      <c r="S1101" s="9"/>
    </row>
    <row r="1102" spans="1:19">
      <c r="A1102" s="5"/>
      <c r="B1102" s="1"/>
      <c r="C1102" s="1"/>
      <c r="D1102" s="2"/>
      <c r="E1102" s="1"/>
      <c r="F1102" s="3"/>
      <c r="G1102" s="4"/>
      <c r="S1102" s="9"/>
    </row>
    <row r="1103" spans="1:19">
      <c r="A1103" s="5"/>
      <c r="B1103" s="1"/>
      <c r="C1103" s="1"/>
      <c r="D1103" s="2"/>
      <c r="E1103" s="1"/>
      <c r="F1103" s="3"/>
      <c r="G1103" s="4"/>
      <c r="S1103" s="9"/>
    </row>
    <row r="1104" spans="1:19">
      <c r="A1104" s="5"/>
      <c r="B1104" s="1"/>
      <c r="C1104" s="1"/>
      <c r="D1104" s="2"/>
      <c r="E1104" s="1"/>
      <c r="F1104" s="3"/>
      <c r="G1104" s="4"/>
      <c r="S1104" s="9"/>
    </row>
    <row r="1105" spans="1:19">
      <c r="A1105" s="5"/>
      <c r="B1105" s="1"/>
      <c r="C1105" s="1"/>
      <c r="D1105" s="2"/>
      <c r="E1105" s="1"/>
      <c r="F1105" s="3"/>
      <c r="G1105" s="4"/>
      <c r="S1105" s="9"/>
    </row>
    <row r="1106" spans="1:19">
      <c r="A1106" s="5"/>
      <c r="B1106" s="1"/>
      <c r="C1106" s="1"/>
      <c r="D1106" s="2"/>
      <c r="E1106" s="1"/>
      <c r="F1106" s="3"/>
      <c r="G1106" s="4"/>
    </row>
    <row r="1107" spans="1:19">
      <c r="A1107" s="5"/>
      <c r="B1107" s="1"/>
      <c r="C1107" s="1"/>
      <c r="D1107" s="2"/>
      <c r="E1107" s="1"/>
      <c r="F1107" s="3"/>
      <c r="G1107" s="4"/>
      <c r="S1107" s="9"/>
    </row>
    <row r="1108" spans="1:19">
      <c r="A1108" s="5"/>
      <c r="B1108" s="1"/>
      <c r="C1108" s="1"/>
      <c r="D1108" s="2"/>
      <c r="E1108" s="1"/>
      <c r="F1108" s="3"/>
      <c r="G1108" s="4"/>
    </row>
    <row r="1109" spans="1:19">
      <c r="A1109" s="5"/>
      <c r="B1109" s="1"/>
      <c r="C1109" s="1"/>
      <c r="D1109" s="2"/>
      <c r="E1109" s="1"/>
      <c r="F1109" s="3"/>
      <c r="G1109" s="4"/>
      <c r="S1109" s="9"/>
    </row>
    <row r="1110" spans="1:19">
      <c r="A1110" s="5"/>
      <c r="B1110" s="1"/>
      <c r="C1110" s="1"/>
      <c r="D1110" s="2"/>
      <c r="E1110" s="1"/>
      <c r="F1110" s="3"/>
      <c r="G1110" s="4"/>
      <c r="S1110" s="9"/>
    </row>
    <row r="1111" spans="1:19">
      <c r="A1111" s="5"/>
      <c r="B1111" s="1"/>
      <c r="C1111" s="1"/>
      <c r="D1111" s="2"/>
      <c r="E1111" s="1"/>
      <c r="F1111" s="3"/>
      <c r="G1111" s="4"/>
      <c r="S1111" s="9"/>
    </row>
    <row r="1112" spans="1:19">
      <c r="A1112" s="5"/>
      <c r="B1112" s="1"/>
      <c r="C1112" s="1"/>
      <c r="D1112" s="2"/>
      <c r="E1112" s="1"/>
      <c r="F1112" s="3"/>
      <c r="G1112" s="4"/>
      <c r="S1112" s="9"/>
    </row>
    <row r="1113" spans="1:19">
      <c r="A1113" s="5"/>
      <c r="B1113" s="1"/>
      <c r="C1113" s="1"/>
      <c r="D1113" s="2"/>
      <c r="E1113" s="1"/>
      <c r="F1113" s="3"/>
      <c r="G1113" s="4"/>
    </row>
    <row r="1114" spans="1:19">
      <c r="A1114" s="5"/>
      <c r="B1114" s="1"/>
      <c r="C1114" s="1"/>
      <c r="D1114" s="2"/>
      <c r="E1114" s="1"/>
      <c r="F1114" s="3"/>
      <c r="G1114" s="4"/>
      <c r="S1114" s="9"/>
    </row>
    <row r="1115" spans="1:19">
      <c r="A1115" s="5"/>
      <c r="B1115" s="1"/>
      <c r="C1115" s="1"/>
      <c r="D1115" s="2"/>
      <c r="E1115" s="1"/>
      <c r="F1115" s="3"/>
      <c r="G1115" s="4"/>
      <c r="S1115" s="9"/>
    </row>
    <row r="1116" spans="1:19">
      <c r="A1116" s="5"/>
      <c r="B1116" s="1"/>
      <c r="C1116" s="1"/>
      <c r="D1116" s="2"/>
      <c r="E1116" s="1"/>
      <c r="F1116" s="3"/>
      <c r="G1116" s="4"/>
      <c r="S1116" s="9"/>
    </row>
    <row r="1117" spans="1:19">
      <c r="A1117" s="5"/>
      <c r="B1117" s="1"/>
      <c r="C1117" s="1"/>
      <c r="D1117" s="2"/>
      <c r="E1117" s="1"/>
      <c r="F1117" s="3"/>
      <c r="G1117" s="4"/>
    </row>
    <row r="1118" spans="1:19">
      <c r="A1118" s="5"/>
      <c r="B1118" s="1"/>
      <c r="C1118" s="1"/>
      <c r="D1118" s="2"/>
      <c r="E1118" s="1"/>
      <c r="F1118" s="3"/>
      <c r="G1118" s="4"/>
      <c r="S1118" s="9"/>
    </row>
    <row r="1119" spans="1:19">
      <c r="A1119" s="5"/>
      <c r="B1119" s="1"/>
      <c r="C1119" s="1"/>
      <c r="D1119" s="2"/>
      <c r="E1119" s="1"/>
      <c r="F1119" s="3"/>
      <c r="G1119" s="4"/>
    </row>
    <row r="1120" spans="1:19">
      <c r="A1120" s="5"/>
      <c r="B1120" s="1"/>
      <c r="C1120" s="1"/>
      <c r="D1120" s="2"/>
      <c r="E1120" s="1"/>
      <c r="F1120" s="3"/>
      <c r="G1120" s="4"/>
      <c r="S1120" s="9"/>
    </row>
    <row r="1121" spans="1:19">
      <c r="A1121" s="5"/>
      <c r="B1121" s="1"/>
      <c r="C1121" s="1"/>
      <c r="D1121" s="2"/>
      <c r="E1121" s="1"/>
      <c r="F1121" s="3"/>
      <c r="G1121" s="4"/>
    </row>
    <row r="1122" spans="1:19">
      <c r="A1122" s="5"/>
      <c r="B1122" s="1"/>
      <c r="C1122" s="1"/>
      <c r="D1122" s="2"/>
      <c r="E1122" s="1"/>
      <c r="F1122" s="3"/>
      <c r="G1122" s="4"/>
      <c r="S1122" s="9"/>
    </row>
    <row r="1123" spans="1:19">
      <c r="A1123" s="5"/>
      <c r="B1123" s="1"/>
      <c r="C1123" s="1"/>
      <c r="D1123" s="2"/>
      <c r="E1123" s="1"/>
      <c r="F1123" s="3"/>
      <c r="G1123" s="4"/>
    </row>
    <row r="1124" spans="1:19">
      <c r="A1124" s="5"/>
      <c r="B1124" s="1"/>
      <c r="C1124" s="1"/>
      <c r="D1124" s="2"/>
      <c r="E1124" s="1"/>
      <c r="F1124" s="3"/>
      <c r="G1124" s="4"/>
      <c r="S1124" s="9"/>
    </row>
    <row r="1125" spans="1:19">
      <c r="A1125" s="5"/>
      <c r="B1125" s="1"/>
      <c r="C1125" s="1"/>
      <c r="D1125" s="2"/>
      <c r="E1125" s="1"/>
      <c r="F1125" s="3"/>
      <c r="G1125" s="4"/>
      <c r="S1125" s="9"/>
    </row>
    <row r="1126" spans="1:19">
      <c r="A1126" s="5"/>
      <c r="B1126" s="1"/>
      <c r="C1126" s="1"/>
      <c r="D1126" s="2"/>
      <c r="E1126" s="1"/>
      <c r="F1126" s="3"/>
      <c r="G1126" s="4"/>
      <c r="S1126" s="9"/>
    </row>
    <row r="1127" spans="1:19">
      <c r="A1127" s="5"/>
      <c r="B1127" s="1"/>
      <c r="C1127" s="1"/>
      <c r="D1127" s="2"/>
      <c r="E1127" s="1"/>
      <c r="F1127" s="3"/>
      <c r="G1127" s="4"/>
    </row>
    <row r="1128" spans="1:19">
      <c r="A1128" s="5"/>
      <c r="B1128" s="1"/>
      <c r="C1128" s="1"/>
      <c r="D1128" s="2"/>
      <c r="E1128" s="1"/>
      <c r="F1128" s="3"/>
      <c r="G1128" s="4"/>
      <c r="S1128" s="9"/>
    </row>
    <row r="1129" spans="1:19">
      <c r="A1129" s="5"/>
      <c r="B1129" s="1"/>
      <c r="C1129" s="1"/>
      <c r="D1129" s="2"/>
      <c r="E1129" s="1"/>
      <c r="F1129" s="3"/>
      <c r="G1129" s="4"/>
    </row>
    <row r="1130" spans="1:19">
      <c r="A1130" s="5"/>
      <c r="B1130" s="1"/>
      <c r="C1130" s="1"/>
      <c r="D1130" s="2"/>
      <c r="E1130" s="1"/>
      <c r="F1130" s="3"/>
      <c r="G1130" s="4"/>
      <c r="S1130" s="9"/>
    </row>
    <row r="1131" spans="1:19">
      <c r="A1131" s="5"/>
      <c r="B1131" s="1"/>
      <c r="C1131" s="1"/>
      <c r="D1131" s="2"/>
      <c r="E1131" s="1"/>
      <c r="F1131" s="3"/>
      <c r="G1131" s="4"/>
      <c r="S1131" s="9"/>
    </row>
    <row r="1132" spans="1:19">
      <c r="A1132" s="5"/>
      <c r="B1132" s="1"/>
      <c r="C1132" s="1"/>
      <c r="D1132" s="2"/>
      <c r="E1132" s="1"/>
      <c r="F1132" s="3"/>
      <c r="G1132" s="4"/>
      <c r="S1132" s="9"/>
    </row>
    <row r="1133" spans="1:19">
      <c r="A1133" s="5"/>
      <c r="B1133" s="1"/>
      <c r="C1133" s="1"/>
      <c r="D1133" s="2"/>
      <c r="E1133" s="1"/>
      <c r="F1133" s="3"/>
      <c r="G1133" s="4"/>
    </row>
    <row r="1134" spans="1:19">
      <c r="A1134" s="5"/>
      <c r="B1134" s="1"/>
      <c r="C1134" s="1"/>
      <c r="D1134" s="2"/>
      <c r="E1134" s="1"/>
      <c r="F1134" s="3"/>
      <c r="G1134" s="4"/>
      <c r="S1134" s="9"/>
    </row>
    <row r="1135" spans="1:19">
      <c r="A1135" s="5"/>
      <c r="B1135" s="1"/>
      <c r="C1135" s="1"/>
      <c r="D1135" s="2"/>
      <c r="E1135" s="1"/>
      <c r="F1135" s="3"/>
      <c r="G1135" s="4"/>
    </row>
    <row r="1136" spans="1:19">
      <c r="S1136" s="9"/>
    </row>
    <row r="1137" spans="19:19">
      <c r="S1137" s="9"/>
    </row>
    <row r="1138" spans="19:19">
      <c r="S1138" s="9"/>
    </row>
    <row r="1140" spans="19:19">
      <c r="S1140" s="9"/>
    </row>
    <row r="1141" spans="19:19">
      <c r="S1141" s="9"/>
    </row>
    <row r="1143" spans="19:19">
      <c r="S1143" s="9"/>
    </row>
    <row r="1145" spans="19:19">
      <c r="S1145" s="9"/>
    </row>
    <row r="1147" spans="19:19">
      <c r="S1147" s="9"/>
    </row>
    <row r="1149" spans="19:19">
      <c r="S1149" s="9"/>
    </row>
    <row r="1151" spans="19:19">
      <c r="S1151" s="9"/>
    </row>
    <row r="1153" spans="19:19">
      <c r="S1153" s="9"/>
    </row>
    <row r="1155" spans="19:19">
      <c r="S1155" s="9"/>
    </row>
    <row r="1156" spans="19:19">
      <c r="S1156" s="9"/>
    </row>
    <row r="1157" spans="19:19">
      <c r="S1157" s="9"/>
    </row>
    <row r="1159" spans="19:19">
      <c r="S1159" s="9"/>
    </row>
    <row r="1161" spans="19:19">
      <c r="S1161" s="9"/>
    </row>
    <row r="1163" spans="19:19">
      <c r="S1163" s="9"/>
    </row>
    <row r="1165" spans="19:19">
      <c r="S1165" s="9"/>
    </row>
    <row r="1167" spans="19:19">
      <c r="S1167" s="9"/>
    </row>
    <row r="1169" spans="19:19">
      <c r="S1169" s="9"/>
    </row>
    <row r="1171" spans="19:19">
      <c r="S1171" s="9"/>
    </row>
    <row r="1172" spans="19:19">
      <c r="S1172" s="9"/>
    </row>
    <row r="1174" spans="19:19">
      <c r="S1174" s="9"/>
    </row>
    <row r="1176" spans="19:19">
      <c r="S1176" s="9"/>
    </row>
    <row r="1177" spans="19:19">
      <c r="S1177" s="9"/>
    </row>
    <row r="1178" spans="19:19">
      <c r="S1178" s="9"/>
    </row>
    <row r="1180" spans="19:19">
      <c r="S1180" s="9"/>
    </row>
    <row r="1181" spans="19:19">
      <c r="S1181" s="9"/>
    </row>
    <row r="1183" spans="19:19">
      <c r="S1183" s="9"/>
    </row>
    <row r="1185" spans="19:19">
      <c r="S1185" s="9"/>
    </row>
    <row r="1186" spans="19:19">
      <c r="S1186" s="9"/>
    </row>
    <row r="1187" spans="19:19">
      <c r="S1187" s="9"/>
    </row>
    <row r="1189" spans="19:19">
      <c r="S1189" s="9"/>
    </row>
    <row r="1191" spans="19:19">
      <c r="S1191" s="9"/>
    </row>
    <row r="1192" spans="19:19">
      <c r="S1192" s="9"/>
    </row>
    <row r="1194" spans="19:19">
      <c r="S1194" s="9"/>
    </row>
    <row r="1196" spans="19:19">
      <c r="S1196" s="9"/>
    </row>
    <row r="1197" spans="19:19">
      <c r="S1197" s="9"/>
    </row>
    <row r="1198" spans="19:19">
      <c r="S1198" s="9"/>
    </row>
    <row r="1200" spans="19:19">
      <c r="S1200" s="9"/>
    </row>
    <row r="1201" spans="19:19">
      <c r="S1201" s="9"/>
    </row>
    <row r="1202" spans="19:19">
      <c r="S1202" s="9"/>
    </row>
    <row r="1203" spans="19:19">
      <c r="S1203" s="9"/>
    </row>
    <row r="1204" spans="19:19">
      <c r="S1204" s="9"/>
    </row>
    <row r="1206" spans="19:19">
      <c r="S1206" s="9"/>
    </row>
    <row r="1207" spans="19:19">
      <c r="S1207" s="9"/>
    </row>
    <row r="1208" spans="19:19">
      <c r="S1208" s="9"/>
    </row>
    <row r="1209" spans="19:19">
      <c r="S1209" s="9"/>
    </row>
    <row r="1211" spans="19:19">
      <c r="S1211" s="9"/>
    </row>
    <row r="1213" spans="19:19">
      <c r="S1213" s="9"/>
    </row>
    <row r="1214" spans="19:19">
      <c r="S1214" s="9"/>
    </row>
    <row r="1216" spans="19:19">
      <c r="S1216" s="9"/>
    </row>
    <row r="1218" spans="19:19">
      <c r="S1218" s="9"/>
    </row>
    <row r="1220" spans="19:19">
      <c r="S1220" s="9"/>
    </row>
    <row r="1222" spans="19:19">
      <c r="S1222" s="9"/>
    </row>
    <row r="1224" spans="19:19">
      <c r="S1224" s="9"/>
    </row>
    <row r="1226" spans="19:19">
      <c r="S1226" s="9"/>
    </row>
    <row r="1227" spans="19:19">
      <c r="S1227" s="9"/>
    </row>
    <row r="1228" spans="19:19">
      <c r="S1228" s="9"/>
    </row>
    <row r="1229" spans="19:19">
      <c r="S1229" s="9"/>
    </row>
    <row r="1230" spans="19:19">
      <c r="S1230" s="9"/>
    </row>
    <row r="1231" spans="19:19">
      <c r="S1231" s="9"/>
    </row>
    <row r="1232" spans="19:19">
      <c r="S1232" s="9"/>
    </row>
    <row r="1234" spans="19:19">
      <c r="S1234" s="9"/>
    </row>
    <row r="1236" spans="19:19">
      <c r="S1236" s="9"/>
    </row>
    <row r="1237" spans="19:19">
      <c r="S1237" s="9"/>
    </row>
    <row r="1238" spans="19:19">
      <c r="S1238" s="9"/>
    </row>
    <row r="1239" spans="19:19">
      <c r="S1239" s="9"/>
    </row>
    <row r="1240" spans="19:19">
      <c r="S1240" s="9"/>
    </row>
    <row r="1242" spans="19:19">
      <c r="S1242" s="9"/>
    </row>
    <row r="1244" spans="19:19">
      <c r="S1244" s="9"/>
    </row>
    <row r="1246" spans="19:19">
      <c r="S1246" s="9"/>
    </row>
    <row r="1248" spans="19:19">
      <c r="S1248" s="9"/>
    </row>
    <row r="1250" spans="19:19">
      <c r="S1250" s="9"/>
    </row>
    <row r="1252" spans="19:19">
      <c r="S1252" s="9"/>
    </row>
    <row r="1254" spans="19:19">
      <c r="S1254" s="9"/>
    </row>
    <row r="1255" spans="19:19">
      <c r="S1255" s="9"/>
    </row>
    <row r="1257" spans="19:19">
      <c r="S1257" s="9"/>
    </row>
    <row r="1259" spans="19:19">
      <c r="S1259" s="9"/>
    </row>
    <row r="1261" spans="19:19">
      <c r="S1261" s="9"/>
    </row>
    <row r="1262" spans="19:19">
      <c r="S1262" s="9"/>
    </row>
    <row r="1263" spans="19:19">
      <c r="S1263" s="9"/>
    </row>
    <row r="1264" spans="19:19">
      <c r="S1264" s="9"/>
    </row>
    <row r="1265" spans="19:19">
      <c r="S1265" s="9"/>
    </row>
    <row r="1266" spans="19:19">
      <c r="S1266" s="9"/>
    </row>
    <row r="1267" spans="19:19">
      <c r="S1267" s="9"/>
    </row>
    <row r="1268" spans="19:19">
      <c r="S1268" s="9"/>
    </row>
    <row r="1269" spans="19:19">
      <c r="S1269" s="9"/>
    </row>
    <row r="1270" spans="19:19">
      <c r="S1270" s="9"/>
    </row>
    <row r="1271" spans="19:19">
      <c r="S1271" s="9"/>
    </row>
    <row r="1272" spans="19:19">
      <c r="S1272" s="9"/>
    </row>
    <row r="1273" spans="19:19">
      <c r="S1273" s="9"/>
    </row>
    <row r="1274" spans="19:19">
      <c r="S1274" s="9"/>
    </row>
    <row r="1275" spans="19:19">
      <c r="S1275" s="9"/>
    </row>
    <row r="1276" spans="19:19">
      <c r="S1276" s="9"/>
    </row>
    <row r="1277" spans="19:19">
      <c r="S1277" s="9"/>
    </row>
    <row r="1278" spans="19:19">
      <c r="S1278" s="9"/>
    </row>
    <row r="1279" spans="19:19">
      <c r="S1279" s="9"/>
    </row>
    <row r="1280" spans="19:19">
      <c r="S1280" s="9"/>
    </row>
    <row r="1281" spans="19:19">
      <c r="S1281" s="9"/>
    </row>
    <row r="1282" spans="19:19">
      <c r="S1282" s="9"/>
    </row>
    <row r="1283" spans="19:19">
      <c r="S1283" s="9"/>
    </row>
    <row r="1284" spans="19:19">
      <c r="S1284" s="9"/>
    </row>
    <row r="1285" spans="19:19">
      <c r="S1285" s="9"/>
    </row>
    <row r="1286" spans="19:19">
      <c r="S1286" s="9"/>
    </row>
    <row r="1287" spans="19:19">
      <c r="S1287" s="9"/>
    </row>
    <row r="1289" spans="19:19">
      <c r="S1289" s="9"/>
    </row>
    <row r="1291" spans="19:19">
      <c r="S1291" s="9"/>
    </row>
    <row r="1292" spans="19:19">
      <c r="S1292" s="9"/>
    </row>
    <row r="1293" spans="19:19">
      <c r="S1293" s="9"/>
    </row>
    <row r="1294" spans="19:19">
      <c r="S1294" s="9"/>
    </row>
    <row r="1295" spans="19:19">
      <c r="S1295" s="9"/>
    </row>
    <row r="1297" spans="19:19">
      <c r="S1297" s="9"/>
    </row>
    <row r="1299" spans="19:19">
      <c r="S1299" s="9"/>
    </row>
    <row r="1301" spans="19:19">
      <c r="S1301" s="9"/>
    </row>
    <row r="1303" spans="19:19">
      <c r="S1303" s="9"/>
    </row>
    <row r="1305" spans="19:19">
      <c r="S1305" s="9"/>
    </row>
    <row r="1307" spans="19:19">
      <c r="S1307" s="9"/>
    </row>
    <row r="1309" spans="19:19">
      <c r="S1309" s="9"/>
    </row>
    <row r="1311" spans="19:19">
      <c r="S1311" s="9"/>
    </row>
    <row r="1313" spans="19:19">
      <c r="S1313" s="9"/>
    </row>
    <row r="1315" spans="19:19">
      <c r="S1315" s="9"/>
    </row>
    <row r="1316" spans="19:19">
      <c r="S1316" s="9"/>
    </row>
    <row r="1317" spans="19:19">
      <c r="S1317" s="9"/>
    </row>
    <row r="1318" spans="19:19">
      <c r="S1318" s="9"/>
    </row>
    <row r="1319" spans="19:19">
      <c r="S1319" s="9"/>
    </row>
    <row r="1320" spans="19:19">
      <c r="S1320" s="9"/>
    </row>
    <row r="1321" spans="19:19">
      <c r="S1321" s="9"/>
    </row>
    <row r="1322" spans="19:19">
      <c r="S1322" s="9"/>
    </row>
    <row r="1323" spans="19:19">
      <c r="S1323" s="9"/>
    </row>
    <row r="1325" spans="19:19">
      <c r="S1325" s="9"/>
    </row>
    <row r="1327" spans="19:19">
      <c r="S1327" s="9"/>
    </row>
    <row r="1329" spans="19:19">
      <c r="S1329" s="9"/>
    </row>
    <row r="1331" spans="19:19">
      <c r="S1331" s="9"/>
    </row>
    <row r="1332" spans="19:19">
      <c r="S1332" s="9"/>
    </row>
    <row r="1333" spans="19:19">
      <c r="S1333" s="9"/>
    </row>
    <row r="1334" spans="19:19">
      <c r="S1334" s="9"/>
    </row>
    <row r="1335" spans="19:19">
      <c r="S1335" s="9"/>
    </row>
    <row r="1336" spans="19:19">
      <c r="S1336" s="9"/>
    </row>
    <row r="1337" spans="19:19">
      <c r="S1337" s="9"/>
    </row>
    <row r="1338" spans="19:19">
      <c r="S1338" s="9"/>
    </row>
    <row r="1339" spans="19:19">
      <c r="S1339" s="9"/>
    </row>
    <row r="1340" spans="19:19">
      <c r="S1340" s="9"/>
    </row>
    <row r="1341" spans="19:19">
      <c r="S1341" s="9"/>
    </row>
    <row r="1342" spans="19:19">
      <c r="S1342" s="9"/>
    </row>
    <row r="1343" spans="19:19">
      <c r="S1343" s="9"/>
    </row>
    <row r="1344" spans="19:19">
      <c r="S1344" s="9"/>
    </row>
    <row r="1345" spans="19:19">
      <c r="S1345" s="9"/>
    </row>
    <row r="1346" spans="19:19">
      <c r="S1346" s="9"/>
    </row>
    <row r="1347" spans="19:19">
      <c r="S1347" s="9"/>
    </row>
    <row r="1348" spans="19:19">
      <c r="S1348" s="9"/>
    </row>
    <row r="1349" spans="19:19">
      <c r="S1349" s="9"/>
    </row>
    <row r="1350" spans="19:19">
      <c r="S1350" s="9"/>
    </row>
    <row r="1351" spans="19:19">
      <c r="S1351" s="9"/>
    </row>
    <row r="1352" spans="19:19">
      <c r="S1352" s="9"/>
    </row>
    <row r="1353" spans="19:19">
      <c r="S1353" s="9"/>
    </row>
    <row r="1355" spans="19:19">
      <c r="S1355" s="9"/>
    </row>
    <row r="1357" spans="19:19">
      <c r="S1357" s="9"/>
    </row>
    <row r="1359" spans="19:19">
      <c r="S1359" s="9"/>
    </row>
    <row r="1361" spans="19:19">
      <c r="S1361" s="9"/>
    </row>
    <row r="1363" spans="19:19">
      <c r="S1363" s="9"/>
    </row>
    <row r="1365" spans="19:19">
      <c r="S1365" s="9"/>
    </row>
    <row r="1366" spans="19:19">
      <c r="S1366" s="9"/>
    </row>
    <row r="1367" spans="19:19">
      <c r="S1367" s="9"/>
    </row>
    <row r="1368" spans="19:19">
      <c r="S1368" s="9"/>
    </row>
    <row r="1369" spans="19:19">
      <c r="S1369" s="9"/>
    </row>
    <row r="1370" spans="19:19">
      <c r="S1370" s="9"/>
    </row>
    <row r="1371" spans="19:19">
      <c r="S1371" s="9"/>
    </row>
    <row r="1372" spans="19:19">
      <c r="S1372" s="9"/>
    </row>
    <row r="1373" spans="19:19">
      <c r="S1373" s="9"/>
    </row>
    <row r="1374" spans="19:19">
      <c r="S1374" s="9"/>
    </row>
    <row r="1375" spans="19:19">
      <c r="S1375" s="9"/>
    </row>
    <row r="1376" spans="19:19">
      <c r="S1376" s="9"/>
    </row>
    <row r="1377" spans="19:19">
      <c r="S1377" s="9"/>
    </row>
    <row r="1378" spans="19:19">
      <c r="S1378" s="9"/>
    </row>
    <row r="1379" spans="19:19">
      <c r="S1379" s="9"/>
    </row>
    <row r="1380" spans="19:19">
      <c r="S1380" s="9"/>
    </row>
    <row r="1381" spans="19:19">
      <c r="S1381" s="9"/>
    </row>
    <row r="1383" spans="19:19">
      <c r="S1383" s="9"/>
    </row>
    <row r="1385" spans="19:19">
      <c r="S1385" s="9"/>
    </row>
    <row r="1387" spans="19:19">
      <c r="S1387" s="9"/>
    </row>
    <row r="1388" spans="19:19">
      <c r="S1388" s="9"/>
    </row>
    <row r="1389" spans="19:19">
      <c r="S1389" s="9"/>
    </row>
    <row r="1391" spans="19:19">
      <c r="S1391" s="9"/>
    </row>
    <row r="1393" spans="19:19">
      <c r="S1393" s="9"/>
    </row>
    <row r="1395" spans="19:19">
      <c r="S1395" s="9"/>
    </row>
    <row r="1396" spans="19:19">
      <c r="S1396" s="9"/>
    </row>
    <row r="1397" spans="19:19">
      <c r="S1397" s="9"/>
    </row>
    <row r="1399" spans="19:19">
      <c r="S1399" s="9"/>
    </row>
    <row r="1401" spans="19:19">
      <c r="S1401" s="9"/>
    </row>
    <row r="1403" spans="19:19">
      <c r="S1403" s="9"/>
    </row>
    <row r="1405" spans="19:19">
      <c r="S1405" s="9"/>
    </row>
    <row r="1406" spans="19:19">
      <c r="S1406" s="9"/>
    </row>
    <row r="1407" spans="19:19">
      <c r="S1407" s="9"/>
    </row>
    <row r="1409" spans="19:19">
      <c r="S1409" s="9"/>
    </row>
    <row r="1411" spans="19:19">
      <c r="S1411" s="9"/>
    </row>
    <row r="1413" spans="19:19">
      <c r="S1413" s="9"/>
    </row>
    <row r="1414" spans="19:19">
      <c r="S1414" s="9"/>
    </row>
    <row r="1415" spans="19:19">
      <c r="S1415" s="9"/>
    </row>
    <row r="1417" spans="19:19">
      <c r="S1417" s="9"/>
    </row>
    <row r="1418" spans="19:19">
      <c r="S1418" s="9"/>
    </row>
    <row r="1420" spans="19:19">
      <c r="S1420" s="9"/>
    </row>
    <row r="1422" spans="19:19">
      <c r="S1422" s="9"/>
    </row>
    <row r="1423" spans="19:19">
      <c r="S1423" s="9"/>
    </row>
    <row r="1424" spans="19:19">
      <c r="S1424" s="9"/>
    </row>
    <row r="1426" spans="19:19">
      <c r="S1426" s="9"/>
    </row>
    <row r="1428" spans="19:19">
      <c r="S1428" s="9"/>
    </row>
    <row r="1429" spans="19:19">
      <c r="S1429" s="9"/>
    </row>
    <row r="1430" spans="19:19">
      <c r="S1430" s="9"/>
    </row>
    <row r="1432" spans="19:19">
      <c r="S1432" s="9"/>
    </row>
    <row r="1434" spans="19:19">
      <c r="S1434" s="9"/>
    </row>
    <row r="1435" spans="19:19">
      <c r="S1435" s="9"/>
    </row>
    <row r="1436" spans="19:19">
      <c r="S1436" s="9"/>
    </row>
    <row r="1438" spans="19:19">
      <c r="S1438" s="9"/>
    </row>
    <row r="1440" spans="19:19">
      <c r="S1440" s="9"/>
    </row>
    <row r="1441" spans="19:19">
      <c r="S1441" s="9"/>
    </row>
    <row r="1442" spans="19:19">
      <c r="S1442" s="9"/>
    </row>
    <row r="1444" spans="19:19">
      <c r="S1444" s="9"/>
    </row>
    <row r="1446" spans="19:19">
      <c r="S1446" s="9"/>
    </row>
    <row r="1448" spans="19:19">
      <c r="S1448" s="9"/>
    </row>
    <row r="1450" spans="19:19">
      <c r="S1450" s="9"/>
    </row>
    <row r="1452" spans="19:19">
      <c r="S1452" s="9"/>
    </row>
    <row r="1454" spans="19:19">
      <c r="S1454" s="9"/>
    </row>
    <row r="1456" spans="19:19">
      <c r="S1456" s="9"/>
    </row>
    <row r="1458" spans="19:19">
      <c r="S1458" s="9"/>
    </row>
    <row r="1459" spans="19:19">
      <c r="S1459" s="9"/>
    </row>
    <row r="1460" spans="19:19">
      <c r="S1460" s="9"/>
    </row>
    <row r="1461" spans="19:19">
      <c r="S1461" s="9"/>
    </row>
    <row r="1462" spans="19:19">
      <c r="S1462" s="9"/>
    </row>
    <row r="1463" spans="19:19">
      <c r="S1463" s="9"/>
    </row>
    <row r="1464" spans="19:19">
      <c r="S1464" s="9"/>
    </row>
    <row r="1465" spans="19:19">
      <c r="S1465" s="9"/>
    </row>
    <row r="1466" spans="19:19">
      <c r="S1466" s="9"/>
    </row>
    <row r="1467" spans="19:19">
      <c r="S1467" s="9"/>
    </row>
    <row r="1468" spans="19:19">
      <c r="S1468" s="9"/>
    </row>
    <row r="1469" spans="19:19">
      <c r="S1469" s="9"/>
    </row>
    <row r="1470" spans="19:19">
      <c r="S1470" s="9"/>
    </row>
    <row r="1471" spans="19:19">
      <c r="S1471" s="9"/>
    </row>
    <row r="1472" spans="19:19">
      <c r="S1472" s="9"/>
    </row>
    <row r="1473" spans="19:19">
      <c r="S1473" s="9"/>
    </row>
    <row r="1474" spans="19:19">
      <c r="S1474" s="9"/>
    </row>
    <row r="1475" spans="19:19">
      <c r="S1475" s="9"/>
    </row>
    <row r="1476" spans="19:19">
      <c r="S1476" s="9"/>
    </row>
    <row r="1477" spans="19:19">
      <c r="S1477" s="9"/>
    </row>
    <row r="1478" spans="19:19">
      <c r="S1478" s="9"/>
    </row>
    <row r="1479" spans="19:19">
      <c r="S1479" s="9"/>
    </row>
    <row r="1480" spans="19:19">
      <c r="S1480" s="9"/>
    </row>
    <row r="1481" spans="19:19">
      <c r="S1481" s="9"/>
    </row>
    <row r="1482" spans="19:19">
      <c r="S1482" s="9"/>
    </row>
    <row r="1483" spans="19:19">
      <c r="S1483" s="9"/>
    </row>
    <row r="1484" spans="19:19">
      <c r="S1484" s="9"/>
    </row>
    <row r="1485" spans="19:19">
      <c r="S1485" s="9"/>
    </row>
    <row r="1486" spans="19:19">
      <c r="S1486" s="9"/>
    </row>
    <row r="1487" spans="19:19">
      <c r="S1487" s="9"/>
    </row>
    <row r="1489" spans="19:19">
      <c r="S1489" s="9"/>
    </row>
    <row r="1490" spans="19:19">
      <c r="S1490" s="9"/>
    </row>
    <row r="1491" spans="19:19">
      <c r="S1491" s="9"/>
    </row>
    <row r="1493" spans="19:19">
      <c r="S1493" s="9"/>
    </row>
    <row r="1494" spans="19:19">
      <c r="S1494" s="9"/>
    </row>
    <row r="1495" spans="19:19">
      <c r="S1495" s="9"/>
    </row>
    <row r="1497" spans="19:19">
      <c r="S1497" s="9"/>
    </row>
    <row r="1498" spans="19:19">
      <c r="S1498" s="9"/>
    </row>
    <row r="1499" spans="19:19">
      <c r="S1499" s="9"/>
    </row>
    <row r="1501" spans="19:19">
      <c r="S1501" s="9"/>
    </row>
    <row r="1503" spans="19:19">
      <c r="S1503" s="9"/>
    </row>
    <row r="1504" spans="19:19">
      <c r="S1504" s="9"/>
    </row>
    <row r="1505" spans="19:19">
      <c r="S1505" s="9"/>
    </row>
    <row r="1507" spans="19:19">
      <c r="S1507" s="9"/>
    </row>
    <row r="1509" spans="19:19">
      <c r="S1509" s="9"/>
    </row>
    <row r="1511" spans="19:19">
      <c r="S1511" s="9"/>
    </row>
    <row r="1513" spans="19:19">
      <c r="S1513" s="9"/>
    </row>
    <row r="1514" spans="19:19">
      <c r="S1514" s="9"/>
    </row>
    <row r="1515" spans="19:19">
      <c r="S1515" s="9"/>
    </row>
    <row r="1517" spans="19:19">
      <c r="S1517" s="9"/>
    </row>
    <row r="1519" spans="19:19">
      <c r="S1519" s="9"/>
    </row>
    <row r="1520" spans="19:19">
      <c r="S1520" s="9"/>
    </row>
    <row r="1521" spans="19:19">
      <c r="S1521" s="9"/>
    </row>
    <row r="1523" spans="19:19">
      <c r="S1523" s="9"/>
    </row>
    <row r="1525" spans="19:19">
      <c r="S1525" s="9"/>
    </row>
    <row r="1527" spans="19:19">
      <c r="S1527" s="9"/>
    </row>
    <row r="1528" spans="19:19">
      <c r="S1528" s="9"/>
    </row>
    <row r="1530" spans="19:19">
      <c r="S1530" s="9"/>
    </row>
    <row r="1531" spans="19:19">
      <c r="S1531" s="9"/>
    </row>
    <row r="1533" spans="19:19">
      <c r="S1533" s="9"/>
    </row>
    <row r="1534" spans="19:19">
      <c r="S1534" s="9"/>
    </row>
    <row r="1536" spans="19:19">
      <c r="S1536" s="9"/>
    </row>
    <row r="1538" spans="19:19">
      <c r="S1538" s="9"/>
    </row>
    <row r="1540" spans="19:19">
      <c r="S1540" s="9"/>
    </row>
    <row r="1542" spans="19:19">
      <c r="S1542" s="9"/>
    </row>
    <row r="1544" spans="19:19">
      <c r="S1544" s="9"/>
    </row>
    <row r="1546" spans="19:19">
      <c r="S1546" s="9"/>
    </row>
    <row r="1548" spans="19:19">
      <c r="S1548" s="9"/>
    </row>
    <row r="1550" spans="19:19">
      <c r="S1550" s="9"/>
    </row>
    <row r="1552" spans="19:19">
      <c r="S1552" s="9"/>
    </row>
    <row r="1554" spans="19:19">
      <c r="S1554" s="9"/>
    </row>
    <row r="1556" spans="19:19">
      <c r="S1556" s="9"/>
    </row>
    <row r="1558" spans="19:19">
      <c r="S1558" s="9"/>
    </row>
    <row r="1560" spans="19:19">
      <c r="S1560" s="9"/>
    </row>
    <row r="1562" spans="19:19">
      <c r="S1562" s="9"/>
    </row>
    <row r="1563" spans="19:19">
      <c r="S1563" s="9"/>
    </row>
    <row r="1564" spans="19:19">
      <c r="S1564" s="9"/>
    </row>
    <row r="1565" spans="19:19">
      <c r="S1565" s="9"/>
    </row>
    <row r="1567" spans="19:19">
      <c r="S1567" s="9"/>
    </row>
    <row r="1569" spans="19:19">
      <c r="S1569" s="9"/>
    </row>
    <row r="1571" spans="19:19">
      <c r="S1571" s="9"/>
    </row>
    <row r="1572" spans="19:19">
      <c r="S1572" s="9"/>
    </row>
    <row r="1573" spans="19:19">
      <c r="S1573" s="9"/>
    </row>
    <row r="1575" spans="19:19">
      <c r="S1575" s="9"/>
    </row>
    <row r="1576" spans="19:19">
      <c r="S1576" s="9"/>
    </row>
    <row r="1577" spans="19:19">
      <c r="S1577" s="9"/>
    </row>
    <row r="1578" spans="19:19">
      <c r="S1578" s="9"/>
    </row>
    <row r="1579" spans="19:19">
      <c r="S1579" s="9"/>
    </row>
    <row r="1580" spans="19:19">
      <c r="S1580" s="9"/>
    </row>
    <row r="1581" spans="19:19">
      <c r="S1581" s="9"/>
    </row>
    <row r="1583" spans="19:19">
      <c r="S1583" s="9"/>
    </row>
    <row r="1585" spans="19:19">
      <c r="S1585" s="9"/>
    </row>
    <row r="1586" spans="19:19">
      <c r="S1586" s="9"/>
    </row>
    <row r="1587" spans="19:19">
      <c r="S1587" s="9"/>
    </row>
    <row r="1589" spans="19:19">
      <c r="S1589" s="9"/>
    </row>
    <row r="1591" spans="19:19">
      <c r="S1591" s="9"/>
    </row>
    <row r="1592" spans="19:19">
      <c r="S1592" s="9"/>
    </row>
    <row r="1593" spans="19:19">
      <c r="S1593" s="9"/>
    </row>
    <row r="1595" spans="19:19">
      <c r="S1595" s="9"/>
    </row>
    <row r="1596" spans="19:19">
      <c r="S1596" s="9"/>
    </row>
    <row r="1597" spans="19:19">
      <c r="S1597" s="9"/>
    </row>
    <row r="1598" spans="19:19">
      <c r="S1598" s="9"/>
    </row>
    <row r="1599" spans="19:19">
      <c r="S1599" s="9"/>
    </row>
    <row r="1600" spans="19:19">
      <c r="S1600" s="9"/>
    </row>
    <row r="1601" spans="19:19">
      <c r="S1601" s="9"/>
    </row>
    <row r="1603" spans="19:19">
      <c r="S1603" s="9"/>
    </row>
    <row r="1605" spans="19:19">
      <c r="S1605" s="9"/>
    </row>
    <row r="1607" spans="19:19">
      <c r="S1607" s="9"/>
    </row>
    <row r="1608" spans="19:19">
      <c r="S1608" s="9"/>
    </row>
    <row r="1609" spans="19:19">
      <c r="S1609" s="9"/>
    </row>
    <row r="1610" spans="19:19">
      <c r="S1610" s="9"/>
    </row>
    <row r="1612" spans="19:19">
      <c r="S1612" s="9"/>
    </row>
    <row r="1614" spans="19:19">
      <c r="S1614" s="9"/>
    </row>
    <row r="1616" spans="19:19">
      <c r="S1616" s="9"/>
    </row>
    <row r="1618" spans="19:19">
      <c r="S1618" s="9"/>
    </row>
    <row r="1620" spans="19:19">
      <c r="S1620" s="9"/>
    </row>
    <row r="1622" spans="19:19">
      <c r="S1622" s="9"/>
    </row>
    <row r="1624" spans="19:19">
      <c r="S1624" s="9"/>
    </row>
    <row r="1626" spans="19:19">
      <c r="S1626" s="9"/>
    </row>
    <row r="1628" spans="19:19">
      <c r="S1628" s="9"/>
    </row>
    <row r="1630" spans="19:19">
      <c r="S1630" s="9"/>
    </row>
    <row r="1632" spans="19:19">
      <c r="S1632" s="9"/>
    </row>
    <row r="1634" spans="19:19">
      <c r="S1634" s="9"/>
    </row>
    <row r="1636" spans="19:19">
      <c r="S1636" s="9"/>
    </row>
    <row r="1638" spans="19:19">
      <c r="S1638" s="9"/>
    </row>
    <row r="1640" spans="19:19">
      <c r="S1640" s="9"/>
    </row>
    <row r="1642" spans="19:19">
      <c r="S1642" s="9"/>
    </row>
    <row r="1644" spans="19:19">
      <c r="S1644" s="9"/>
    </row>
    <row r="1646" spans="19:19">
      <c r="S1646" s="9"/>
    </row>
    <row r="1648" spans="19:19">
      <c r="S1648" s="9"/>
    </row>
    <row r="1650" spans="19:19">
      <c r="S1650" s="9"/>
    </row>
    <row r="1652" spans="19:19">
      <c r="S1652" s="9"/>
    </row>
    <row r="1654" spans="19:19">
      <c r="S1654" s="9"/>
    </row>
    <row r="1655" spans="19:19">
      <c r="S1655" s="9"/>
    </row>
    <row r="1656" spans="19:19">
      <c r="S1656" s="9"/>
    </row>
    <row r="1657" spans="19:19">
      <c r="S1657" s="9"/>
    </row>
    <row r="1658" spans="19:19">
      <c r="S1658" s="9"/>
    </row>
    <row r="1659" spans="19:19">
      <c r="S1659" s="9"/>
    </row>
    <row r="1660" spans="19:19">
      <c r="S1660" s="9"/>
    </row>
    <row r="1661" spans="19:19">
      <c r="S1661" s="9"/>
    </row>
    <row r="1662" spans="19:19">
      <c r="S1662" s="9"/>
    </row>
    <row r="1663" spans="19:19">
      <c r="S1663" s="9"/>
    </row>
    <row r="1664" spans="19:19">
      <c r="S1664" s="9"/>
    </row>
    <row r="1665" spans="19:19">
      <c r="S1665" s="9"/>
    </row>
    <row r="1666" spans="19:19">
      <c r="S1666" s="9"/>
    </row>
    <row r="1667" spans="19:19">
      <c r="S1667" s="9"/>
    </row>
    <row r="1668" spans="19:19">
      <c r="S1668" s="9"/>
    </row>
    <row r="1670" spans="19:19">
      <c r="S1670" s="9"/>
    </row>
    <row r="1672" spans="19:19">
      <c r="S1672" s="9"/>
    </row>
    <row r="1673" spans="19:19">
      <c r="S1673" s="9"/>
    </row>
    <row r="1674" spans="19:19">
      <c r="S1674" s="9"/>
    </row>
    <row r="1676" spans="19:19">
      <c r="S1676" s="9"/>
    </row>
    <row r="1678" spans="19:19">
      <c r="S1678" s="9"/>
    </row>
    <row r="1679" spans="19:19">
      <c r="S1679" s="9"/>
    </row>
    <row r="1681" spans="19:19">
      <c r="S1681" s="9"/>
    </row>
    <row r="1682" spans="19:19">
      <c r="S1682" s="9"/>
    </row>
    <row r="1683" spans="19:19">
      <c r="S1683" s="9"/>
    </row>
    <row r="1684" spans="19:19">
      <c r="S1684" s="9"/>
    </row>
    <row r="1685" spans="19:19">
      <c r="S1685" s="9"/>
    </row>
    <row r="1686" spans="19:19">
      <c r="S1686" s="9"/>
    </row>
    <row r="1687" spans="19:19">
      <c r="S1687" s="9"/>
    </row>
    <row r="1688" spans="19:19">
      <c r="S1688" s="9"/>
    </row>
    <row r="1690" spans="19:19">
      <c r="S1690" s="9"/>
    </row>
    <row r="1692" spans="19:19">
      <c r="S1692" s="9"/>
    </row>
    <row r="1694" spans="19:19">
      <c r="S1694" s="9"/>
    </row>
    <row r="1696" spans="19:19">
      <c r="S1696" s="9"/>
    </row>
    <row r="1698" spans="19:19">
      <c r="S1698" s="9"/>
    </row>
    <row r="1700" spans="19:19">
      <c r="S1700" s="9"/>
    </row>
    <row r="1702" spans="19:19">
      <c r="S1702" s="9"/>
    </row>
    <row r="1704" spans="19:19">
      <c r="S1704" s="9"/>
    </row>
    <row r="1706" spans="19:19">
      <c r="S1706" s="9"/>
    </row>
    <row r="1708" spans="19:19">
      <c r="S1708" s="9"/>
    </row>
    <row r="1710" spans="19:19">
      <c r="S1710" s="9"/>
    </row>
    <row r="1712" spans="19:19">
      <c r="S1712" s="9"/>
    </row>
    <row r="1714" spans="19:19">
      <c r="S1714" s="9"/>
    </row>
    <row r="1716" spans="19:19">
      <c r="S1716" s="9"/>
    </row>
    <row r="1718" spans="19:19">
      <c r="S1718" s="9"/>
    </row>
    <row r="1720" spans="19:19">
      <c r="S1720" s="9"/>
    </row>
    <row r="1722" spans="19:19">
      <c r="S1722" s="9"/>
    </row>
    <row r="1724" spans="19:19">
      <c r="S1724" s="9"/>
    </row>
    <row r="1726" spans="19:19">
      <c r="S1726" s="9"/>
    </row>
    <row r="1729" spans="19:19">
      <c r="S1729" s="9"/>
    </row>
    <row r="1731" spans="19:19">
      <c r="S1731" s="9"/>
    </row>
    <row r="1734" spans="19:19">
      <c r="S1734" s="9"/>
    </row>
    <row r="1736" spans="19:19">
      <c r="S1736" s="9"/>
    </row>
    <row r="1738" spans="19:19">
      <c r="S1738" s="9"/>
    </row>
    <row r="1740" spans="19:19">
      <c r="S1740" s="9"/>
    </row>
    <row r="1744" spans="19:19">
      <c r="S1744" s="9"/>
    </row>
    <row r="1746" spans="19:19">
      <c r="S1746" s="9"/>
    </row>
    <row r="1748" spans="19:19">
      <c r="S1748" s="9"/>
    </row>
    <row r="1750" spans="19:19">
      <c r="S1750" s="9"/>
    </row>
    <row r="1752" spans="19:19">
      <c r="S1752" s="9"/>
    </row>
    <row r="1754" spans="19:19">
      <c r="S1754" s="9"/>
    </row>
    <row r="1756" spans="19:19">
      <c r="S1756" s="9"/>
    </row>
    <row r="1760" spans="19:19">
      <c r="S1760" s="9"/>
    </row>
    <row r="1762" spans="19:19">
      <c r="S1762" s="9"/>
    </row>
    <row r="1764" spans="19:19">
      <c r="S1764" s="9"/>
    </row>
    <row r="1766" spans="19:19">
      <c r="S1766" s="9"/>
    </row>
    <row r="1768" spans="19:19">
      <c r="S1768" s="9"/>
    </row>
    <row r="1770" spans="19:19">
      <c r="S1770" s="9"/>
    </row>
    <row r="1772" spans="19:19">
      <c r="S1772" s="9"/>
    </row>
    <row r="1774" spans="19:19">
      <c r="S1774" s="9"/>
    </row>
    <row r="1776" spans="19:19">
      <c r="S1776" s="9"/>
    </row>
    <row r="1780" spans="19:19">
      <c r="S1780" s="9"/>
    </row>
    <row r="1782" spans="19:19">
      <c r="S1782" s="9"/>
    </row>
    <row r="1784" spans="19:19">
      <c r="S1784" s="9"/>
    </row>
    <row r="1786" spans="19:19">
      <c r="S1786" s="9"/>
    </row>
    <row r="1788" spans="19:19">
      <c r="S1788" s="9"/>
    </row>
    <row r="1790" spans="19:19">
      <c r="S1790" s="9"/>
    </row>
    <row r="1792" spans="19:19">
      <c r="S1792" s="9"/>
    </row>
    <row r="1794" spans="19:19">
      <c r="S1794" s="9"/>
    </row>
    <row r="1796" spans="19:19">
      <c r="S1796" s="9"/>
    </row>
    <row r="1799" spans="19:19">
      <c r="S1799" s="9"/>
    </row>
    <row r="1801" spans="19:19">
      <c r="S1801" s="9"/>
    </row>
    <row r="1803" spans="19:19">
      <c r="S1803" s="9"/>
    </row>
    <row r="1805" spans="19:19">
      <c r="S1805" s="9"/>
    </row>
    <row r="1809" spans="19:19">
      <c r="S1809" s="9"/>
    </row>
    <row r="1811" spans="19:19">
      <c r="S1811" s="9"/>
    </row>
    <row r="1813" spans="19:19">
      <c r="S1813" s="9"/>
    </row>
    <row r="1815" spans="19:19">
      <c r="S1815" s="9"/>
    </row>
    <row r="1817" spans="19:19">
      <c r="S1817" s="9"/>
    </row>
    <row r="1819" spans="19:19">
      <c r="S1819" s="9"/>
    </row>
    <row r="1821" spans="19:19">
      <c r="S1821" s="9"/>
    </row>
    <row r="1823" spans="19:19">
      <c r="S1823" s="9"/>
    </row>
    <row r="1825" spans="19:19">
      <c r="S1825" s="9"/>
    </row>
    <row r="1827" spans="19:19">
      <c r="S1827" s="9"/>
    </row>
    <row r="1829" spans="19:19">
      <c r="S1829" s="9"/>
    </row>
    <row r="1831" spans="19:19">
      <c r="S1831" s="9"/>
    </row>
    <row r="1833" spans="19:19">
      <c r="S1833" s="9"/>
    </row>
    <row r="1835" spans="19:19">
      <c r="S1835" s="9"/>
    </row>
    <row r="1837" spans="19:19">
      <c r="S1837" s="9"/>
    </row>
    <row r="1839" spans="19:19">
      <c r="S1839" s="9"/>
    </row>
    <row r="1841" spans="19:19">
      <c r="S1841" s="9"/>
    </row>
    <row r="1843" spans="19:19">
      <c r="S1843" s="9"/>
    </row>
    <row r="1846" spans="19:19">
      <c r="S1846" s="9"/>
    </row>
    <row r="1848" spans="19:19">
      <c r="S1848" s="9"/>
    </row>
    <row r="1850" spans="19:19">
      <c r="S1850" s="9"/>
    </row>
    <row r="1852" spans="19:19">
      <c r="S1852" s="9"/>
    </row>
    <row r="1854" spans="19:19">
      <c r="S1854" s="9"/>
    </row>
    <row r="1856" spans="19:19">
      <c r="S1856" s="9"/>
    </row>
    <row r="1858" spans="19:19">
      <c r="S1858" s="9"/>
    </row>
    <row r="1860" spans="19:19">
      <c r="S1860" s="9"/>
    </row>
    <row r="1862" spans="19:19">
      <c r="S1862" s="9"/>
    </row>
    <row r="1864" spans="19:19">
      <c r="S1864" s="9"/>
    </row>
    <row r="1866" spans="19:19">
      <c r="S1866" s="9"/>
    </row>
    <row r="1868" spans="19:19">
      <c r="S1868" s="9"/>
    </row>
    <row r="1871" spans="19:19">
      <c r="S1871" s="9"/>
    </row>
    <row r="1873" spans="19:19">
      <c r="S1873" s="9"/>
    </row>
    <row r="1875" spans="19:19">
      <c r="S1875" s="9"/>
    </row>
    <row r="1881" spans="19:19">
      <c r="S1881" s="9"/>
    </row>
    <row r="1883" spans="19:19">
      <c r="S1883" s="9"/>
    </row>
    <row r="1886" spans="19:19">
      <c r="S1886" s="9"/>
    </row>
    <row r="1888" spans="19:19">
      <c r="S1888" s="9"/>
    </row>
    <row r="1890" spans="19:19">
      <c r="S1890" s="9"/>
    </row>
    <row r="1892" spans="19:19">
      <c r="S1892" s="9"/>
    </row>
    <row r="1894" spans="19:19">
      <c r="S1894" s="9"/>
    </row>
    <row r="1896" spans="19:19">
      <c r="S1896" s="9"/>
    </row>
    <row r="1898" spans="19:19">
      <c r="S1898" s="9"/>
    </row>
    <row r="1900" spans="19:19">
      <c r="S1900" s="9"/>
    </row>
    <row r="1902" spans="19:19">
      <c r="S1902" s="9"/>
    </row>
    <row r="1904" spans="19:19">
      <c r="S1904" s="9"/>
    </row>
    <row r="1906" spans="19:19">
      <c r="S1906" s="9"/>
    </row>
    <row r="1908" spans="19:19">
      <c r="S1908" s="9"/>
    </row>
    <row r="1910" spans="19:19">
      <c r="S1910" s="9"/>
    </row>
    <row r="1912" spans="19:19">
      <c r="S1912" s="9"/>
    </row>
    <row r="1914" spans="19:19">
      <c r="S1914" s="9"/>
    </row>
    <row r="1916" spans="19:19">
      <c r="S1916" s="9"/>
    </row>
    <row r="1918" spans="19:19">
      <c r="S1918" s="9"/>
    </row>
    <row r="1920" spans="19:19">
      <c r="S1920" s="9"/>
    </row>
    <row r="1922" spans="19:19">
      <c r="S1922" s="9"/>
    </row>
    <row r="1924" spans="19:19">
      <c r="S1924" s="9"/>
    </row>
    <row r="1926" spans="19:19">
      <c r="S1926" s="9"/>
    </row>
    <row r="1928" spans="19:19">
      <c r="S1928" s="9"/>
    </row>
    <row r="1930" spans="19:19">
      <c r="S1930" s="9"/>
    </row>
    <row r="1932" spans="19:19">
      <c r="S1932" s="9"/>
    </row>
    <row r="1934" spans="19:19">
      <c r="S1934" s="9"/>
    </row>
    <row r="1936" spans="19:19">
      <c r="S1936" s="9"/>
    </row>
    <row r="1938" spans="19:19">
      <c r="S1938" s="9"/>
    </row>
    <row r="1940" spans="19:19">
      <c r="S1940" s="9"/>
    </row>
    <row r="1942" spans="19:19">
      <c r="S1942" s="9"/>
    </row>
    <row r="1945" spans="19:19">
      <c r="S1945" s="9"/>
    </row>
    <row r="1948" spans="19:19">
      <c r="S1948" s="9"/>
    </row>
    <row r="1951" spans="19:19">
      <c r="S1951" s="9"/>
    </row>
    <row r="1954" spans="19:19">
      <c r="S1954" s="9"/>
    </row>
    <row r="1957" spans="19:19">
      <c r="S1957" s="9"/>
    </row>
    <row r="1960" spans="19:19">
      <c r="S1960" s="9"/>
    </row>
    <row r="1963" spans="19:19">
      <c r="S1963" s="9"/>
    </row>
    <row r="1965" spans="19:19">
      <c r="S1965" s="9"/>
    </row>
    <row r="1967" spans="19:19">
      <c r="S1967" s="9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theme="4" tint="-0.249977111117893"/>
  </sheetPr>
  <dimension ref="A1:M1000"/>
  <sheetViews>
    <sheetView zoomScale="85" zoomScaleNormal="85" workbookViewId="0">
      <selection activeCell="C12" sqref="C12"/>
    </sheetView>
  </sheetViews>
  <sheetFormatPr baseColWidth="10" defaultColWidth="11.42578125" defaultRowHeight="15"/>
  <cols>
    <col min="3" max="3" width="19.5703125" bestFit="1" customWidth="1"/>
    <col min="5" max="5" width="3.85546875" hidden="1" customWidth="1"/>
    <col min="6" max="6" width="4.42578125" hidden="1" customWidth="1"/>
    <col min="9" max="9" width="5.140625" bestFit="1" customWidth="1"/>
    <col min="10" max="10" width="8.28515625" customWidth="1"/>
    <col min="11" max="11" width="9.5703125" bestFit="1" customWidth="1"/>
  </cols>
  <sheetData>
    <row r="1" spans="1:13" ht="16.5" customHeight="1"/>
    <row r="2" spans="1:13" ht="15.75" thickBot="1">
      <c r="A2" s="57" t="s">
        <v>312</v>
      </c>
      <c r="B2" s="57" t="s">
        <v>319</v>
      </c>
      <c r="C2" s="57" t="s">
        <v>329</v>
      </c>
      <c r="D2" s="58" t="s">
        <v>330</v>
      </c>
      <c r="E2" s="59" t="s">
        <v>347</v>
      </c>
      <c r="F2" s="59" t="s">
        <v>348</v>
      </c>
      <c r="G2" s="57" t="s">
        <v>333</v>
      </c>
      <c r="H2" s="57" t="s">
        <v>315</v>
      </c>
      <c r="I2" s="60" t="s">
        <v>316</v>
      </c>
      <c r="J2" s="60" t="s">
        <v>317</v>
      </c>
      <c r="K2" s="61" t="s">
        <v>334</v>
      </c>
      <c r="L2" s="61" t="s">
        <v>349</v>
      </c>
      <c r="M2" s="62" t="s">
        <v>335</v>
      </c>
    </row>
    <row r="3" spans="1:13">
      <c r="B3" s="63"/>
      <c r="C3" s="63"/>
      <c r="I3" s="12"/>
      <c r="L3" s="63"/>
    </row>
    <row r="4" spans="1:13">
      <c r="B4" s="63"/>
      <c r="C4" s="63"/>
      <c r="I4" s="12"/>
      <c r="L4" s="63"/>
    </row>
    <row r="5" spans="1:13">
      <c r="B5" s="63"/>
      <c r="C5" s="63"/>
      <c r="I5" s="12"/>
      <c r="L5" s="63"/>
    </row>
    <row r="6" spans="1:13">
      <c r="B6" s="63"/>
      <c r="C6" s="63"/>
      <c r="I6" s="12"/>
      <c r="L6" s="63"/>
    </row>
    <row r="7" spans="1:13">
      <c r="B7" s="63"/>
      <c r="C7" s="63"/>
      <c r="I7" s="12"/>
      <c r="L7" s="63"/>
    </row>
    <row r="8" spans="1:13">
      <c r="B8" s="63"/>
      <c r="C8" s="63"/>
      <c r="I8" s="12"/>
      <c r="L8" s="63"/>
    </row>
    <row r="9" spans="1:13">
      <c r="B9" s="63"/>
      <c r="C9" s="63"/>
      <c r="I9" s="12"/>
      <c r="L9" s="63"/>
    </row>
    <row r="10" spans="1:13">
      <c r="B10" s="63"/>
      <c r="C10" s="63"/>
      <c r="I10" s="12"/>
      <c r="L10" s="63"/>
    </row>
    <row r="11" spans="1:13">
      <c r="B11" s="63"/>
      <c r="C11" s="63"/>
      <c r="I11" s="12"/>
      <c r="L11" s="63"/>
    </row>
    <row r="12" spans="1:13">
      <c r="B12" s="63"/>
      <c r="C12" s="63"/>
      <c r="I12" s="12"/>
      <c r="L12" s="63"/>
    </row>
    <row r="13" spans="1:13">
      <c r="B13" s="63"/>
      <c r="C13" s="63"/>
      <c r="I13" s="12"/>
      <c r="L13" s="63"/>
    </row>
    <row r="14" spans="1:13">
      <c r="B14" s="63"/>
      <c r="C14" s="63"/>
      <c r="I14" s="12"/>
      <c r="L14" s="63"/>
    </row>
    <row r="15" spans="1:13">
      <c r="B15" s="63"/>
      <c r="C15" s="63"/>
      <c r="I15" s="12"/>
      <c r="L15" s="63"/>
    </row>
    <row r="16" spans="1:13">
      <c r="B16" s="63"/>
      <c r="C16" s="63"/>
      <c r="I16" s="12"/>
      <c r="L16" s="63"/>
    </row>
    <row r="17" spans="2:12">
      <c r="B17" s="63"/>
      <c r="C17" s="63"/>
      <c r="I17" s="12"/>
      <c r="L17" s="63"/>
    </row>
    <row r="18" spans="2:12">
      <c r="B18" s="63"/>
      <c r="C18" s="63"/>
      <c r="I18" s="12"/>
      <c r="L18" s="63"/>
    </row>
    <row r="19" spans="2:12">
      <c r="B19" s="63"/>
      <c r="C19" s="63"/>
      <c r="I19" s="12"/>
      <c r="L19" s="63"/>
    </row>
    <row r="20" spans="2:12">
      <c r="B20" s="63"/>
      <c r="C20" s="63"/>
      <c r="I20" s="12"/>
      <c r="L20" s="63"/>
    </row>
    <row r="21" spans="2:12">
      <c r="B21" s="63"/>
      <c r="C21" s="63"/>
      <c r="I21" s="12"/>
      <c r="L21" s="63"/>
    </row>
    <row r="22" spans="2:12">
      <c r="B22" s="63"/>
      <c r="C22" s="63"/>
      <c r="I22" s="12"/>
      <c r="L22" s="63"/>
    </row>
    <row r="23" spans="2:12">
      <c r="B23" s="63"/>
      <c r="C23" s="63"/>
      <c r="I23" s="12"/>
      <c r="L23" s="63"/>
    </row>
    <row r="24" spans="2:12">
      <c r="B24" s="63"/>
      <c r="C24" s="63"/>
      <c r="I24" s="12"/>
      <c r="L24" s="63"/>
    </row>
    <row r="25" spans="2:12">
      <c r="B25" s="63"/>
      <c r="C25" s="63"/>
      <c r="I25" s="12"/>
      <c r="L25" s="63"/>
    </row>
    <row r="26" spans="2:12">
      <c r="B26" s="63"/>
      <c r="C26" s="63"/>
      <c r="I26" s="12"/>
      <c r="L26" s="63"/>
    </row>
    <row r="27" spans="2:12">
      <c r="B27" s="63"/>
      <c r="C27" s="63"/>
      <c r="I27" s="12"/>
      <c r="L27" s="63"/>
    </row>
    <row r="28" spans="2:12">
      <c r="B28" s="63"/>
      <c r="C28" s="63"/>
      <c r="I28" s="12"/>
      <c r="L28" s="63"/>
    </row>
    <row r="29" spans="2:12">
      <c r="B29" s="63"/>
      <c r="C29" s="63"/>
      <c r="I29" s="12"/>
      <c r="L29" s="63"/>
    </row>
    <row r="30" spans="2:12">
      <c r="B30" s="63"/>
      <c r="C30" s="63"/>
      <c r="I30" s="12"/>
      <c r="L30" s="63"/>
    </row>
    <row r="31" spans="2:12">
      <c r="B31" s="63"/>
      <c r="C31" s="63"/>
      <c r="I31" s="12"/>
      <c r="L31" s="63"/>
    </row>
    <row r="32" spans="2:12">
      <c r="B32" s="63"/>
      <c r="C32" s="63"/>
      <c r="I32" s="12"/>
      <c r="L32" s="63"/>
    </row>
    <row r="33" spans="2:12">
      <c r="B33" s="63"/>
      <c r="C33" s="63"/>
      <c r="I33" s="12"/>
      <c r="L33" s="63"/>
    </row>
    <row r="34" spans="2:12">
      <c r="B34" s="63"/>
      <c r="C34" s="63"/>
      <c r="I34" s="12"/>
      <c r="L34" s="63"/>
    </row>
    <row r="35" spans="2:12">
      <c r="B35" s="63"/>
      <c r="C35" s="63"/>
      <c r="I35" s="12"/>
      <c r="L35" s="63"/>
    </row>
    <row r="36" spans="2:12">
      <c r="B36" s="63"/>
      <c r="C36" s="63"/>
      <c r="I36" s="12"/>
      <c r="L36" s="63"/>
    </row>
    <row r="37" spans="2:12">
      <c r="B37" s="63"/>
      <c r="C37" s="63"/>
      <c r="I37" s="12"/>
      <c r="L37" s="63"/>
    </row>
    <row r="38" spans="2:12">
      <c r="I38" s="12"/>
    </row>
    <row r="39" spans="2:12">
      <c r="I39" s="12"/>
    </row>
    <row r="40" spans="2:12">
      <c r="I40" s="12"/>
    </row>
    <row r="41" spans="2:12">
      <c r="I41" s="12"/>
    </row>
    <row r="42" spans="2:12">
      <c r="I42" s="12"/>
    </row>
    <row r="43" spans="2:12">
      <c r="I43" s="12"/>
    </row>
    <row r="44" spans="2:12">
      <c r="I44" s="12"/>
    </row>
    <row r="45" spans="2:12">
      <c r="I45" s="12"/>
    </row>
    <row r="46" spans="2:12">
      <c r="I46" s="12"/>
    </row>
    <row r="47" spans="2:12">
      <c r="I47" s="12"/>
    </row>
    <row r="48" spans="2:12">
      <c r="I48" s="12"/>
    </row>
    <row r="49" spans="9:9">
      <c r="I49" s="12"/>
    </row>
    <row r="50" spans="9:9">
      <c r="I50" s="12"/>
    </row>
    <row r="51" spans="9:9">
      <c r="I51" s="12"/>
    </row>
    <row r="52" spans="9:9">
      <c r="I52" s="12"/>
    </row>
    <row r="53" spans="9:9">
      <c r="I53" s="12"/>
    </row>
    <row r="54" spans="9:9">
      <c r="I54" s="12"/>
    </row>
    <row r="55" spans="9:9">
      <c r="I55" s="12"/>
    </row>
    <row r="56" spans="9:9">
      <c r="I56" s="12"/>
    </row>
    <row r="57" spans="9:9">
      <c r="I57" s="12"/>
    </row>
    <row r="58" spans="9:9">
      <c r="I58" s="12"/>
    </row>
    <row r="59" spans="9:9">
      <c r="I59" s="12"/>
    </row>
    <row r="60" spans="9:9">
      <c r="I60" s="12"/>
    </row>
    <row r="61" spans="9:9">
      <c r="I61" s="12"/>
    </row>
    <row r="62" spans="9:9">
      <c r="I62" s="12"/>
    </row>
    <row r="63" spans="9:9">
      <c r="I63" s="12"/>
    </row>
    <row r="64" spans="9:9">
      <c r="I64" s="12"/>
    </row>
    <row r="65" spans="9:9">
      <c r="I65" s="12"/>
    </row>
    <row r="66" spans="9:9">
      <c r="I66" s="12"/>
    </row>
    <row r="67" spans="9:9">
      <c r="I67" s="12"/>
    </row>
    <row r="68" spans="9:9">
      <c r="I68" s="12"/>
    </row>
    <row r="69" spans="9:9">
      <c r="I69" s="12"/>
    </row>
    <row r="70" spans="9:9">
      <c r="I70" s="12"/>
    </row>
    <row r="71" spans="9:9">
      <c r="I71" s="12"/>
    </row>
    <row r="72" spans="9:9">
      <c r="I72" s="12"/>
    </row>
    <row r="73" spans="9:9">
      <c r="I73" s="12"/>
    </row>
    <row r="74" spans="9:9">
      <c r="I74" s="12"/>
    </row>
    <row r="75" spans="9:9">
      <c r="I75" s="12"/>
    </row>
    <row r="76" spans="9:9">
      <c r="I76" s="12"/>
    </row>
    <row r="77" spans="9:9">
      <c r="I77" s="12"/>
    </row>
    <row r="78" spans="9:9">
      <c r="I78" s="12"/>
    </row>
    <row r="79" spans="9:9">
      <c r="I79" s="12"/>
    </row>
    <row r="80" spans="9:9">
      <c r="I80" s="12"/>
    </row>
    <row r="81" spans="9:9">
      <c r="I81" s="12"/>
    </row>
    <row r="82" spans="9:9">
      <c r="I82" s="12"/>
    </row>
    <row r="83" spans="9:9">
      <c r="I83" s="12"/>
    </row>
    <row r="84" spans="9:9">
      <c r="I84" s="12"/>
    </row>
    <row r="85" spans="9:9">
      <c r="I85" s="12"/>
    </row>
    <row r="86" spans="9:9">
      <c r="I86" s="12"/>
    </row>
    <row r="87" spans="9:9">
      <c r="I87" s="12"/>
    </row>
    <row r="88" spans="9:9">
      <c r="I88" s="12"/>
    </row>
    <row r="89" spans="9:9">
      <c r="I89" s="12"/>
    </row>
    <row r="90" spans="9:9">
      <c r="I90" s="12"/>
    </row>
    <row r="91" spans="9:9">
      <c r="I91" s="12"/>
    </row>
    <row r="92" spans="9:9">
      <c r="I92" s="12"/>
    </row>
    <row r="93" spans="9:9">
      <c r="I93" s="12"/>
    </row>
    <row r="94" spans="9:9">
      <c r="I94" s="12"/>
    </row>
    <row r="95" spans="9:9">
      <c r="I95" s="12"/>
    </row>
    <row r="96" spans="9:9">
      <c r="I96" s="12"/>
    </row>
    <row r="97" spans="9:9">
      <c r="I97" s="12"/>
    </row>
    <row r="98" spans="9:9">
      <c r="I98" s="12"/>
    </row>
    <row r="99" spans="9:9">
      <c r="I99" s="12"/>
    </row>
    <row r="100" spans="9:9">
      <c r="I100" s="12"/>
    </row>
    <row r="101" spans="9:9">
      <c r="I101" s="12"/>
    </row>
    <row r="102" spans="9:9">
      <c r="I102" s="12"/>
    </row>
    <row r="103" spans="9:9">
      <c r="I103" s="12"/>
    </row>
    <row r="104" spans="9:9">
      <c r="I104" s="12"/>
    </row>
    <row r="105" spans="9:9">
      <c r="I105" s="12"/>
    </row>
    <row r="106" spans="9:9">
      <c r="I106" s="12"/>
    </row>
    <row r="107" spans="9:9">
      <c r="I107" s="12"/>
    </row>
    <row r="108" spans="9:9">
      <c r="I108" s="12"/>
    </row>
    <row r="109" spans="9:9">
      <c r="I109" s="12"/>
    </row>
    <row r="110" spans="9:9">
      <c r="I110" s="12"/>
    </row>
    <row r="111" spans="9:9">
      <c r="I111" s="12"/>
    </row>
    <row r="112" spans="9:9">
      <c r="I112" s="12"/>
    </row>
    <row r="113" spans="9:9">
      <c r="I113" s="12"/>
    </row>
    <row r="114" spans="9:9">
      <c r="I114" s="12"/>
    </row>
    <row r="115" spans="9:9">
      <c r="I115" s="12"/>
    </row>
    <row r="116" spans="9:9">
      <c r="I116" s="12"/>
    </row>
    <row r="117" spans="9:9">
      <c r="I117" s="12"/>
    </row>
    <row r="118" spans="9:9">
      <c r="I118" s="12"/>
    </row>
    <row r="119" spans="9:9">
      <c r="I119" s="12"/>
    </row>
    <row r="120" spans="9:9">
      <c r="I120" s="12"/>
    </row>
    <row r="121" spans="9:9">
      <c r="I121" s="12"/>
    </row>
    <row r="122" spans="9:9">
      <c r="I122" s="12"/>
    </row>
    <row r="123" spans="9:9">
      <c r="I123" s="12"/>
    </row>
    <row r="124" spans="9:9">
      <c r="I124" s="12"/>
    </row>
    <row r="125" spans="9:9">
      <c r="I125" s="12"/>
    </row>
    <row r="126" spans="9:9">
      <c r="I126" s="12"/>
    </row>
    <row r="127" spans="9:9">
      <c r="I127" s="12"/>
    </row>
    <row r="128" spans="9:9">
      <c r="I128" s="12"/>
    </row>
    <row r="129" spans="9:9">
      <c r="I129" s="12"/>
    </row>
    <row r="130" spans="9:9">
      <c r="I130" s="12"/>
    </row>
    <row r="131" spans="9:9">
      <c r="I131" s="12"/>
    </row>
    <row r="132" spans="9:9">
      <c r="I132" s="12"/>
    </row>
    <row r="133" spans="9:9">
      <c r="I133" s="12"/>
    </row>
    <row r="134" spans="9:9">
      <c r="I134" s="12"/>
    </row>
    <row r="135" spans="9:9">
      <c r="I135" s="12"/>
    </row>
    <row r="136" spans="9:9">
      <c r="I136" s="12"/>
    </row>
    <row r="137" spans="9:9">
      <c r="I137" s="12"/>
    </row>
    <row r="138" spans="9:9">
      <c r="I138" s="12"/>
    </row>
    <row r="139" spans="9:9">
      <c r="I139" s="12"/>
    </row>
    <row r="140" spans="9:9">
      <c r="I140" s="12"/>
    </row>
    <row r="141" spans="9:9">
      <c r="I141" s="12"/>
    </row>
    <row r="142" spans="9:9">
      <c r="I142" s="12"/>
    </row>
    <row r="143" spans="9:9">
      <c r="I143" s="12"/>
    </row>
    <row r="144" spans="9:9">
      <c r="I144" s="12"/>
    </row>
    <row r="145" spans="9:9">
      <c r="I145" s="12"/>
    </row>
    <row r="146" spans="9:9">
      <c r="I146" s="12"/>
    </row>
    <row r="147" spans="9:9">
      <c r="I147" s="12"/>
    </row>
    <row r="148" spans="9:9">
      <c r="I148" s="12"/>
    </row>
    <row r="149" spans="9:9">
      <c r="I149" s="12"/>
    </row>
    <row r="150" spans="9:9">
      <c r="I150" s="12"/>
    </row>
    <row r="151" spans="9:9">
      <c r="I151" s="12"/>
    </row>
    <row r="152" spans="9:9">
      <c r="I152" s="12"/>
    </row>
    <row r="153" spans="9:9">
      <c r="I153" s="12"/>
    </row>
    <row r="154" spans="9:9">
      <c r="I154" s="12"/>
    </row>
    <row r="155" spans="9:9">
      <c r="I155" s="12"/>
    </row>
    <row r="156" spans="9:9">
      <c r="I156" s="12"/>
    </row>
    <row r="157" spans="9:9">
      <c r="I157" s="12"/>
    </row>
    <row r="158" spans="9:9">
      <c r="I158" s="12"/>
    </row>
    <row r="159" spans="9:9">
      <c r="I159" s="12"/>
    </row>
    <row r="160" spans="9:9">
      <c r="I160" s="12"/>
    </row>
    <row r="161" spans="9:9">
      <c r="I161" s="12"/>
    </row>
    <row r="162" spans="9:9">
      <c r="I162" s="12"/>
    </row>
    <row r="163" spans="9:9">
      <c r="I163" s="12"/>
    </row>
    <row r="164" spans="9:9">
      <c r="I164" s="12"/>
    </row>
    <row r="165" spans="9:9">
      <c r="I165" s="12"/>
    </row>
    <row r="166" spans="9:9">
      <c r="I166" s="12"/>
    </row>
    <row r="167" spans="9:9">
      <c r="I167" s="12"/>
    </row>
    <row r="168" spans="9:9">
      <c r="I168" s="12"/>
    </row>
    <row r="169" spans="9:9">
      <c r="I169" s="12"/>
    </row>
    <row r="170" spans="9:9">
      <c r="I170" s="12"/>
    </row>
    <row r="171" spans="9:9">
      <c r="I171" s="12"/>
    </row>
    <row r="172" spans="9:9">
      <c r="I172" s="12"/>
    </row>
    <row r="173" spans="9:9">
      <c r="I173" s="12"/>
    </row>
    <row r="174" spans="9:9">
      <c r="I174" s="12"/>
    </row>
    <row r="175" spans="9:9">
      <c r="I175" s="12"/>
    </row>
    <row r="176" spans="9:9">
      <c r="I176" s="12"/>
    </row>
    <row r="177" spans="9:9">
      <c r="I177" s="12"/>
    </row>
    <row r="178" spans="9:9">
      <c r="I178" s="12"/>
    </row>
    <row r="179" spans="9:9">
      <c r="I179" s="12"/>
    </row>
    <row r="180" spans="9:9">
      <c r="I180" s="12"/>
    </row>
    <row r="181" spans="9:9">
      <c r="I181" s="12"/>
    </row>
    <row r="182" spans="9:9">
      <c r="I182" s="12"/>
    </row>
    <row r="183" spans="9:9">
      <c r="I183" s="12"/>
    </row>
    <row r="184" spans="9:9">
      <c r="I184" s="12"/>
    </row>
    <row r="185" spans="9:9">
      <c r="I185" s="12"/>
    </row>
    <row r="186" spans="9:9">
      <c r="I186" s="12"/>
    </row>
    <row r="187" spans="9:9">
      <c r="I187" s="12"/>
    </row>
    <row r="188" spans="9:9">
      <c r="I188" s="12"/>
    </row>
    <row r="189" spans="9:9">
      <c r="I189" s="12"/>
    </row>
    <row r="190" spans="9:9">
      <c r="I190" s="12"/>
    </row>
    <row r="191" spans="9:9">
      <c r="I191" s="12"/>
    </row>
    <row r="192" spans="9:9">
      <c r="I192" s="12"/>
    </row>
    <row r="193" spans="9:9">
      <c r="I193" s="12"/>
    </row>
    <row r="194" spans="9:9">
      <c r="I194" s="12"/>
    </row>
    <row r="195" spans="9:9">
      <c r="I195" s="12"/>
    </row>
    <row r="196" spans="9:9">
      <c r="I196" s="12"/>
    </row>
    <row r="197" spans="9:9">
      <c r="I197" s="12"/>
    </row>
    <row r="198" spans="9:9">
      <c r="I198" s="12"/>
    </row>
    <row r="199" spans="9:9">
      <c r="I199" s="12"/>
    </row>
    <row r="200" spans="9:9">
      <c r="I200" s="12"/>
    </row>
    <row r="201" spans="9:9">
      <c r="I201" s="12"/>
    </row>
    <row r="202" spans="9:9">
      <c r="I202" s="12"/>
    </row>
    <row r="203" spans="9:9">
      <c r="I203" s="12"/>
    </row>
    <row r="204" spans="9:9">
      <c r="I204" s="12"/>
    </row>
    <row r="205" spans="9:9">
      <c r="I205" s="12"/>
    </row>
    <row r="206" spans="9:9">
      <c r="I206" s="12"/>
    </row>
    <row r="207" spans="9:9">
      <c r="I207" s="12"/>
    </row>
    <row r="208" spans="9:9">
      <c r="I208" s="12"/>
    </row>
    <row r="209" spans="9:9">
      <c r="I209" s="12"/>
    </row>
    <row r="210" spans="9:9">
      <c r="I210" s="12"/>
    </row>
    <row r="211" spans="9:9">
      <c r="I211" s="12"/>
    </row>
    <row r="212" spans="9:9">
      <c r="I212" s="12"/>
    </row>
    <row r="213" spans="9:9">
      <c r="I213" s="12"/>
    </row>
    <row r="214" spans="9:9">
      <c r="I214" s="12"/>
    </row>
    <row r="215" spans="9:9">
      <c r="I215" s="12"/>
    </row>
    <row r="216" spans="9:9">
      <c r="I216" s="12"/>
    </row>
    <row r="217" spans="9:9">
      <c r="I217" s="12"/>
    </row>
    <row r="218" spans="9:9">
      <c r="I218" s="12"/>
    </row>
    <row r="219" spans="9:9">
      <c r="I219" s="12"/>
    </row>
    <row r="220" spans="9:9">
      <c r="I220" s="12"/>
    </row>
    <row r="221" spans="9:9">
      <c r="I221" s="12"/>
    </row>
    <row r="222" spans="9:9">
      <c r="I222" s="12"/>
    </row>
    <row r="223" spans="9:9">
      <c r="I223" s="12"/>
    </row>
    <row r="224" spans="9:9">
      <c r="I224" s="12"/>
    </row>
    <row r="225" spans="9:9">
      <c r="I225" s="12"/>
    </row>
    <row r="226" spans="9:9">
      <c r="I226" s="12"/>
    </row>
    <row r="227" spans="9:9">
      <c r="I227" s="12"/>
    </row>
    <row r="228" spans="9:9">
      <c r="I228" s="12"/>
    </row>
    <row r="229" spans="9:9">
      <c r="I229" s="12"/>
    </row>
    <row r="230" spans="9:9">
      <c r="I230" s="12"/>
    </row>
    <row r="231" spans="9:9">
      <c r="I231" s="12"/>
    </row>
    <row r="232" spans="9:9">
      <c r="I232" s="12"/>
    </row>
    <row r="233" spans="9:9">
      <c r="I233" s="12"/>
    </row>
    <row r="234" spans="9:9">
      <c r="I234" s="12"/>
    </row>
    <row r="235" spans="9:9">
      <c r="I235" s="12"/>
    </row>
    <row r="236" spans="9:9">
      <c r="I236" s="12"/>
    </row>
    <row r="237" spans="9:9">
      <c r="I237" s="12"/>
    </row>
    <row r="238" spans="9:9">
      <c r="I238" s="12"/>
    </row>
    <row r="239" spans="9:9">
      <c r="I239" s="12"/>
    </row>
    <row r="240" spans="9:9">
      <c r="I240" s="12"/>
    </row>
    <row r="241" spans="9:9">
      <c r="I241" s="12"/>
    </row>
    <row r="242" spans="9:9">
      <c r="I242" s="12"/>
    </row>
    <row r="243" spans="9:9">
      <c r="I243" s="12"/>
    </row>
    <row r="244" spans="9:9">
      <c r="I244" s="12"/>
    </row>
    <row r="245" spans="9:9">
      <c r="I245" s="12"/>
    </row>
    <row r="246" spans="9:9">
      <c r="I246" s="12"/>
    </row>
    <row r="247" spans="9:9">
      <c r="I247" s="12"/>
    </row>
    <row r="248" spans="9:9">
      <c r="I248" s="12"/>
    </row>
    <row r="249" spans="9:9">
      <c r="I249" s="12"/>
    </row>
    <row r="250" spans="9:9">
      <c r="I250" s="12"/>
    </row>
    <row r="251" spans="9:9">
      <c r="I251" s="12"/>
    </row>
    <row r="252" spans="9:9">
      <c r="I252" s="12"/>
    </row>
    <row r="253" spans="9:9">
      <c r="I253" s="12"/>
    </row>
    <row r="254" spans="9:9">
      <c r="I254" s="12"/>
    </row>
    <row r="255" spans="9:9">
      <c r="I255" s="12"/>
    </row>
    <row r="256" spans="9:9">
      <c r="I256" s="12"/>
    </row>
    <row r="257" spans="9:9">
      <c r="I257" s="12"/>
    </row>
    <row r="258" spans="9:9">
      <c r="I258" s="12"/>
    </row>
    <row r="259" spans="9:9">
      <c r="I259" s="12"/>
    </row>
    <row r="260" spans="9:9">
      <c r="I260" s="12"/>
    </row>
    <row r="261" spans="9:9">
      <c r="I261" s="12"/>
    </row>
    <row r="262" spans="9:9">
      <c r="I262" s="12"/>
    </row>
    <row r="263" spans="9:9">
      <c r="I263" s="12"/>
    </row>
    <row r="264" spans="9:9">
      <c r="I264" s="12"/>
    </row>
    <row r="265" spans="9:9">
      <c r="I265" s="12"/>
    </row>
    <row r="266" spans="9:9">
      <c r="I266" s="12"/>
    </row>
    <row r="267" spans="9:9">
      <c r="I267" s="12"/>
    </row>
    <row r="268" spans="9:9">
      <c r="I268" s="12"/>
    </row>
    <row r="269" spans="9:9">
      <c r="I269" s="12"/>
    </row>
    <row r="270" spans="9:9">
      <c r="I270" s="12"/>
    </row>
    <row r="271" spans="9:9">
      <c r="I271" s="12"/>
    </row>
    <row r="272" spans="9:9">
      <c r="I272" s="12"/>
    </row>
    <row r="273" spans="9:9">
      <c r="I273" s="12"/>
    </row>
    <row r="274" spans="9:9">
      <c r="I274" s="12"/>
    </row>
    <row r="275" spans="9:9">
      <c r="I275" s="12"/>
    </row>
    <row r="276" spans="9:9">
      <c r="I276" s="12"/>
    </row>
    <row r="277" spans="9:9">
      <c r="I277" s="12"/>
    </row>
    <row r="278" spans="9:9">
      <c r="I278" s="12"/>
    </row>
    <row r="279" spans="9:9">
      <c r="I279" s="12"/>
    </row>
    <row r="280" spans="9:9">
      <c r="I280" s="12"/>
    </row>
    <row r="281" spans="9:9">
      <c r="I281" s="12"/>
    </row>
    <row r="282" spans="9:9">
      <c r="I282" s="12"/>
    </row>
    <row r="283" spans="9:9">
      <c r="I283" s="12"/>
    </row>
    <row r="284" spans="9:9">
      <c r="I284" s="12"/>
    </row>
    <row r="285" spans="9:9">
      <c r="I285" s="12"/>
    </row>
    <row r="286" spans="9:9">
      <c r="I286" s="12"/>
    </row>
    <row r="287" spans="9:9">
      <c r="I287" s="12"/>
    </row>
    <row r="288" spans="9:9">
      <c r="I288" s="12"/>
    </row>
    <row r="289" spans="9:9">
      <c r="I289" s="12"/>
    </row>
    <row r="290" spans="9:9">
      <c r="I290" s="12"/>
    </row>
    <row r="291" spans="9:9">
      <c r="I291" s="12"/>
    </row>
    <row r="292" spans="9:9">
      <c r="I292" s="12"/>
    </row>
    <row r="293" spans="9:9">
      <c r="I293" s="12"/>
    </row>
    <row r="294" spans="9:9">
      <c r="I294" s="12"/>
    </row>
    <row r="295" spans="9:9">
      <c r="I295" s="12"/>
    </row>
    <row r="296" spans="9:9">
      <c r="I296" s="12"/>
    </row>
    <row r="297" spans="9:9">
      <c r="I297" s="12"/>
    </row>
    <row r="298" spans="9:9">
      <c r="I298" s="12"/>
    </row>
    <row r="299" spans="9:9">
      <c r="I299" s="12"/>
    </row>
    <row r="300" spans="9:9">
      <c r="I300" s="12"/>
    </row>
    <row r="301" spans="9:9">
      <c r="I301" s="12"/>
    </row>
    <row r="302" spans="9:9">
      <c r="I302" s="12"/>
    </row>
    <row r="303" spans="9:9">
      <c r="I303" s="12"/>
    </row>
    <row r="304" spans="9:9">
      <c r="I304" s="12"/>
    </row>
    <row r="305" spans="9:9">
      <c r="I305" s="12"/>
    </row>
    <row r="306" spans="9:9">
      <c r="I306" s="12"/>
    </row>
    <row r="307" spans="9:9">
      <c r="I307" s="12"/>
    </row>
    <row r="308" spans="9:9">
      <c r="I308" s="12"/>
    </row>
    <row r="309" spans="9:9">
      <c r="I309" s="12"/>
    </row>
    <row r="310" spans="9:9">
      <c r="I310" s="12"/>
    </row>
    <row r="311" spans="9:9">
      <c r="I311" s="12"/>
    </row>
    <row r="312" spans="9:9">
      <c r="I312" s="12"/>
    </row>
    <row r="313" spans="9:9">
      <c r="I313" s="12"/>
    </row>
    <row r="314" spans="9:9">
      <c r="I314" s="12"/>
    </row>
    <row r="315" spans="9:9">
      <c r="I315" s="12"/>
    </row>
    <row r="316" spans="9:9">
      <c r="I316" s="12"/>
    </row>
    <row r="317" spans="9:9">
      <c r="I317" s="12"/>
    </row>
    <row r="318" spans="9:9">
      <c r="I318" s="12"/>
    </row>
    <row r="319" spans="9:9">
      <c r="I319" s="12"/>
    </row>
    <row r="320" spans="9:9">
      <c r="I320" s="12"/>
    </row>
    <row r="321" spans="9:9">
      <c r="I321" s="12"/>
    </row>
    <row r="322" spans="9:9">
      <c r="I322" s="12"/>
    </row>
    <row r="323" spans="9:9">
      <c r="I323" s="12"/>
    </row>
    <row r="324" spans="9:9">
      <c r="I324" s="12"/>
    </row>
    <row r="325" spans="9:9">
      <c r="I325" s="12"/>
    </row>
    <row r="326" spans="9:9">
      <c r="I326" s="12"/>
    </row>
    <row r="327" spans="9:9">
      <c r="I327" s="12"/>
    </row>
    <row r="328" spans="9:9">
      <c r="I328" s="12"/>
    </row>
    <row r="329" spans="9:9">
      <c r="I329" s="12"/>
    </row>
    <row r="330" spans="9:9">
      <c r="I330" s="12"/>
    </row>
    <row r="331" spans="9:9">
      <c r="I331" s="12"/>
    </row>
    <row r="332" spans="9:9">
      <c r="I332" s="12"/>
    </row>
    <row r="333" spans="9:9">
      <c r="I333" s="12"/>
    </row>
    <row r="334" spans="9:9">
      <c r="I334" s="12"/>
    </row>
    <row r="335" spans="9:9">
      <c r="I335" s="12"/>
    </row>
    <row r="336" spans="9:9">
      <c r="I336" s="12"/>
    </row>
    <row r="337" spans="9:9">
      <c r="I337" s="12"/>
    </row>
    <row r="338" spans="9:9">
      <c r="I338" s="12"/>
    </row>
    <row r="339" spans="9:9">
      <c r="I339" s="12"/>
    </row>
    <row r="340" spans="9:9">
      <c r="I340" s="12"/>
    </row>
    <row r="341" spans="9:9">
      <c r="I341" s="12"/>
    </row>
    <row r="342" spans="9:9">
      <c r="I342" s="12"/>
    </row>
    <row r="343" spans="9:9">
      <c r="I343" s="12"/>
    </row>
    <row r="344" spans="9:9">
      <c r="I344" s="12"/>
    </row>
    <row r="345" spans="9:9">
      <c r="I345" s="12"/>
    </row>
    <row r="346" spans="9:9">
      <c r="I346" s="12"/>
    </row>
    <row r="347" spans="9:9">
      <c r="I347" s="12"/>
    </row>
    <row r="348" spans="9:9">
      <c r="I348" s="12"/>
    </row>
    <row r="349" spans="9:9">
      <c r="I349" s="12"/>
    </row>
    <row r="350" spans="9:9">
      <c r="I350" s="12"/>
    </row>
    <row r="351" spans="9:9">
      <c r="I351" s="12"/>
    </row>
    <row r="352" spans="9:9">
      <c r="I352" s="12"/>
    </row>
    <row r="353" spans="9:9">
      <c r="I353" s="12"/>
    </row>
    <row r="354" spans="9:9">
      <c r="I354" s="12"/>
    </row>
    <row r="355" spans="9:9">
      <c r="I355" s="12"/>
    </row>
    <row r="356" spans="9:9">
      <c r="I356" s="12"/>
    </row>
    <row r="357" spans="9:9">
      <c r="I357" s="12"/>
    </row>
    <row r="358" spans="9:9">
      <c r="I358" s="12"/>
    </row>
    <row r="359" spans="9:9">
      <c r="I359" s="12"/>
    </row>
    <row r="360" spans="9:9">
      <c r="I360" s="12"/>
    </row>
    <row r="361" spans="9:9">
      <c r="I361" s="12"/>
    </row>
    <row r="362" spans="9:9">
      <c r="I362" s="12"/>
    </row>
    <row r="363" spans="9:9">
      <c r="I363" s="12"/>
    </row>
    <row r="364" spans="9:9">
      <c r="I364" s="12"/>
    </row>
    <row r="365" spans="9:9">
      <c r="I365" s="12"/>
    </row>
    <row r="366" spans="9:9">
      <c r="I366" s="12"/>
    </row>
    <row r="367" spans="9:9">
      <c r="I367" s="12"/>
    </row>
    <row r="368" spans="9:9">
      <c r="I368" s="12"/>
    </row>
    <row r="369" spans="9:9">
      <c r="I369" s="12"/>
    </row>
    <row r="370" spans="9:9">
      <c r="I370" s="12"/>
    </row>
    <row r="371" spans="9:9">
      <c r="I371" s="12"/>
    </row>
    <row r="372" spans="9:9">
      <c r="I372" s="12"/>
    </row>
    <row r="373" spans="9:9">
      <c r="I373" s="12"/>
    </row>
    <row r="374" spans="9:9">
      <c r="I374" s="12"/>
    </row>
    <row r="375" spans="9:9">
      <c r="I375" s="12"/>
    </row>
    <row r="376" spans="9:9">
      <c r="I376" s="12"/>
    </row>
    <row r="377" spans="9:9">
      <c r="I377" s="12"/>
    </row>
    <row r="378" spans="9:9">
      <c r="I378" s="12"/>
    </row>
    <row r="379" spans="9:9">
      <c r="I379" s="12"/>
    </row>
    <row r="380" spans="9:9">
      <c r="I380" s="12"/>
    </row>
    <row r="381" spans="9:9">
      <c r="I381" s="12"/>
    </row>
    <row r="382" spans="9:9">
      <c r="I382" s="12"/>
    </row>
    <row r="383" spans="9:9">
      <c r="I383" s="12"/>
    </row>
    <row r="384" spans="9:9">
      <c r="I384" s="12"/>
    </row>
    <row r="385" spans="9:9">
      <c r="I385" s="12"/>
    </row>
    <row r="386" spans="9:9">
      <c r="I386" s="12"/>
    </row>
    <row r="387" spans="9:9">
      <c r="I387" s="12"/>
    </row>
    <row r="388" spans="9:9">
      <c r="I388" s="12"/>
    </row>
    <row r="389" spans="9:9">
      <c r="I389" s="12"/>
    </row>
    <row r="390" spans="9:9">
      <c r="I390" s="12"/>
    </row>
    <row r="391" spans="9:9">
      <c r="I391" s="12"/>
    </row>
    <row r="392" spans="9:9">
      <c r="I392" s="12"/>
    </row>
    <row r="393" spans="9:9">
      <c r="I393" s="12"/>
    </row>
    <row r="394" spans="9:9">
      <c r="I394" s="12"/>
    </row>
    <row r="395" spans="9:9">
      <c r="I395" s="12"/>
    </row>
    <row r="396" spans="9:9">
      <c r="I396" s="12"/>
    </row>
    <row r="397" spans="9:9">
      <c r="I397" s="12"/>
    </row>
    <row r="398" spans="9:9">
      <c r="I398" s="12"/>
    </row>
    <row r="399" spans="9:9">
      <c r="I399" s="12"/>
    </row>
    <row r="400" spans="9:9">
      <c r="I400" s="12"/>
    </row>
    <row r="401" spans="9:9">
      <c r="I401" s="12"/>
    </row>
    <row r="402" spans="9:9">
      <c r="I402" s="12"/>
    </row>
    <row r="403" spans="9:9">
      <c r="I403" s="12"/>
    </row>
    <row r="404" spans="9:9">
      <c r="I404" s="12"/>
    </row>
    <row r="405" spans="9:9">
      <c r="I405" s="12"/>
    </row>
    <row r="406" spans="9:9">
      <c r="I406" s="12"/>
    </row>
    <row r="407" spans="9:9">
      <c r="I407" s="12"/>
    </row>
    <row r="408" spans="9:9">
      <c r="I408" s="12"/>
    </row>
    <row r="409" spans="9:9">
      <c r="I409" s="12"/>
    </row>
    <row r="410" spans="9:9">
      <c r="I410" s="12"/>
    </row>
    <row r="411" spans="9:9">
      <c r="I411" s="12"/>
    </row>
    <row r="412" spans="9:9">
      <c r="I412" s="12"/>
    </row>
    <row r="413" spans="9:9">
      <c r="I413" s="12"/>
    </row>
    <row r="414" spans="9:9">
      <c r="I414" s="12"/>
    </row>
    <row r="415" spans="9:9">
      <c r="I415" s="12"/>
    </row>
    <row r="416" spans="9:9">
      <c r="I416" s="12"/>
    </row>
    <row r="417" spans="9:9">
      <c r="I417" s="12"/>
    </row>
    <row r="418" spans="9:9">
      <c r="I418" s="12"/>
    </row>
    <row r="419" spans="9:9">
      <c r="I419" s="12"/>
    </row>
    <row r="420" spans="9:9">
      <c r="I420" s="12"/>
    </row>
    <row r="421" spans="9:9">
      <c r="I421" s="12"/>
    </row>
    <row r="422" spans="9:9">
      <c r="I422" s="12"/>
    </row>
    <row r="423" spans="9:9">
      <c r="I423" s="12"/>
    </row>
    <row r="424" spans="9:9">
      <c r="I424" s="12"/>
    </row>
    <row r="425" spans="9:9">
      <c r="I425" s="12"/>
    </row>
    <row r="426" spans="9:9">
      <c r="I426" s="12"/>
    </row>
    <row r="427" spans="9:9">
      <c r="I427" s="12"/>
    </row>
    <row r="428" spans="9:9">
      <c r="I428" s="12"/>
    </row>
    <row r="429" spans="9:9">
      <c r="I429" s="12"/>
    </row>
    <row r="430" spans="9:9">
      <c r="I430" s="12"/>
    </row>
    <row r="431" spans="9:9">
      <c r="I431" s="12"/>
    </row>
    <row r="432" spans="9:9">
      <c r="I432" s="12"/>
    </row>
    <row r="433" spans="9:9">
      <c r="I433" s="12"/>
    </row>
    <row r="434" spans="9:9">
      <c r="I434" s="12"/>
    </row>
    <row r="435" spans="9:9">
      <c r="I435" s="12"/>
    </row>
    <row r="436" spans="9:9">
      <c r="I436" s="12"/>
    </row>
    <row r="437" spans="9:9">
      <c r="I437" s="12"/>
    </row>
    <row r="438" spans="9:9">
      <c r="I438" s="12"/>
    </row>
    <row r="439" spans="9:9">
      <c r="I439" s="12"/>
    </row>
    <row r="440" spans="9:9">
      <c r="I440" s="12"/>
    </row>
    <row r="441" spans="9:9">
      <c r="I441" s="12"/>
    </row>
    <row r="442" spans="9:9">
      <c r="I442" s="12"/>
    </row>
    <row r="443" spans="9:9">
      <c r="I443" s="12"/>
    </row>
    <row r="444" spans="9:9">
      <c r="I444" s="12"/>
    </row>
    <row r="445" spans="9:9">
      <c r="I445" s="12"/>
    </row>
    <row r="446" spans="9:9">
      <c r="I446" s="12"/>
    </row>
    <row r="447" spans="9:9">
      <c r="I447" s="12"/>
    </row>
    <row r="448" spans="9:9">
      <c r="I448" s="12"/>
    </row>
    <row r="449" spans="9:9">
      <c r="I449" s="12"/>
    </row>
    <row r="450" spans="9:9">
      <c r="I450" s="12"/>
    </row>
    <row r="451" spans="9:9">
      <c r="I451" s="12"/>
    </row>
    <row r="452" spans="9:9">
      <c r="I452" s="12"/>
    </row>
    <row r="453" spans="9:9">
      <c r="I453" s="12"/>
    </row>
    <row r="454" spans="9:9">
      <c r="I454" s="12"/>
    </row>
    <row r="455" spans="9:9">
      <c r="I455" s="12"/>
    </row>
    <row r="456" spans="9:9">
      <c r="I456" s="12"/>
    </row>
    <row r="457" spans="9:9">
      <c r="I457" s="12"/>
    </row>
    <row r="458" spans="9:9">
      <c r="I458" s="12"/>
    </row>
    <row r="459" spans="9:9">
      <c r="I459" s="12"/>
    </row>
    <row r="460" spans="9:9">
      <c r="I460" s="12"/>
    </row>
    <row r="461" spans="9:9">
      <c r="I461" s="12"/>
    </row>
    <row r="462" spans="9:9">
      <c r="I462" s="12"/>
    </row>
    <row r="463" spans="9:9">
      <c r="I463" s="12"/>
    </row>
    <row r="464" spans="9:9">
      <c r="I464" s="12"/>
    </row>
    <row r="465" spans="9:9">
      <c r="I465" s="12"/>
    </row>
    <row r="466" spans="9:9">
      <c r="I466" s="12"/>
    </row>
    <row r="467" spans="9:9">
      <c r="I467" s="12"/>
    </row>
    <row r="468" spans="9:9">
      <c r="I468" s="12"/>
    </row>
    <row r="469" spans="9:9">
      <c r="I469" s="12"/>
    </row>
    <row r="470" spans="9:9">
      <c r="I470" s="12"/>
    </row>
    <row r="471" spans="9:9">
      <c r="I471" s="12"/>
    </row>
    <row r="472" spans="9:9">
      <c r="I472" s="12"/>
    </row>
    <row r="473" spans="9:9">
      <c r="I473" s="12"/>
    </row>
    <row r="474" spans="9:9">
      <c r="I474" s="12"/>
    </row>
    <row r="475" spans="9:9">
      <c r="I475" s="12"/>
    </row>
    <row r="476" spans="9:9">
      <c r="I476" s="12"/>
    </row>
    <row r="477" spans="9:9">
      <c r="I477" s="12"/>
    </row>
    <row r="478" spans="9:9">
      <c r="I478" s="12"/>
    </row>
    <row r="479" spans="9:9">
      <c r="I479" s="12"/>
    </row>
    <row r="480" spans="9:9">
      <c r="I480" s="12"/>
    </row>
    <row r="481" spans="9:9">
      <c r="I481" s="12"/>
    </row>
    <row r="482" spans="9:9">
      <c r="I482" s="12"/>
    </row>
    <row r="483" spans="9:9">
      <c r="I483" s="12"/>
    </row>
    <row r="484" spans="9:9">
      <c r="I484" s="12"/>
    </row>
    <row r="485" spans="9:9">
      <c r="I485" s="12"/>
    </row>
    <row r="486" spans="9:9">
      <c r="I486" s="12"/>
    </row>
    <row r="487" spans="9:9">
      <c r="I487" s="12"/>
    </row>
    <row r="488" spans="9:9">
      <c r="I488" s="12"/>
    </row>
    <row r="489" spans="9:9">
      <c r="I489" s="12"/>
    </row>
    <row r="490" spans="9:9">
      <c r="I490" s="12"/>
    </row>
    <row r="491" spans="9:9">
      <c r="I491" s="12"/>
    </row>
    <row r="492" spans="9:9">
      <c r="I492" s="12"/>
    </row>
    <row r="493" spans="9:9">
      <c r="I493" s="12"/>
    </row>
    <row r="494" spans="9:9">
      <c r="I494" s="12"/>
    </row>
    <row r="495" spans="9:9">
      <c r="I495" s="12"/>
    </row>
    <row r="496" spans="9:9">
      <c r="I496" s="12"/>
    </row>
    <row r="497" spans="9:9">
      <c r="I497" s="12"/>
    </row>
    <row r="498" spans="9:9">
      <c r="I498" s="12"/>
    </row>
    <row r="499" spans="9:9">
      <c r="I499" s="12"/>
    </row>
    <row r="500" spans="9:9">
      <c r="I500" s="12"/>
    </row>
    <row r="501" spans="9:9">
      <c r="I501" s="12"/>
    </row>
    <row r="502" spans="9:9">
      <c r="I502" s="12"/>
    </row>
    <row r="503" spans="9:9">
      <c r="I503" s="12"/>
    </row>
    <row r="504" spans="9:9">
      <c r="I504" s="12"/>
    </row>
    <row r="505" spans="9:9">
      <c r="I505" s="12"/>
    </row>
    <row r="506" spans="9:9">
      <c r="I506" s="12"/>
    </row>
    <row r="507" spans="9:9">
      <c r="I507" s="12"/>
    </row>
    <row r="508" spans="9:9">
      <c r="I508" s="12"/>
    </row>
    <row r="509" spans="9:9">
      <c r="I509" s="12"/>
    </row>
    <row r="510" spans="9:9">
      <c r="I510" s="12"/>
    </row>
    <row r="511" spans="9:9">
      <c r="I511" s="12"/>
    </row>
    <row r="512" spans="9:9">
      <c r="I512" s="12"/>
    </row>
    <row r="513" spans="9:9">
      <c r="I513" s="12"/>
    </row>
    <row r="514" spans="9:9">
      <c r="I514" s="12"/>
    </row>
    <row r="515" spans="9:9">
      <c r="I515" s="12"/>
    </row>
    <row r="516" spans="9:9">
      <c r="I516" s="12"/>
    </row>
    <row r="517" spans="9:9">
      <c r="I517" s="12"/>
    </row>
    <row r="518" spans="9:9">
      <c r="I518" s="12"/>
    </row>
    <row r="519" spans="9:9">
      <c r="I519" s="12"/>
    </row>
    <row r="520" spans="9:9">
      <c r="I520" s="12"/>
    </row>
    <row r="521" spans="9:9">
      <c r="I521" s="12"/>
    </row>
    <row r="522" spans="9:9">
      <c r="I522" s="12"/>
    </row>
    <row r="523" spans="9:9">
      <c r="I523" s="12"/>
    </row>
    <row r="524" spans="9:9">
      <c r="I524" s="12"/>
    </row>
    <row r="525" spans="9:9">
      <c r="I525" s="12"/>
    </row>
    <row r="526" spans="9:9">
      <c r="I526" s="12"/>
    </row>
    <row r="527" spans="9:9">
      <c r="I527" s="12"/>
    </row>
    <row r="528" spans="9:9">
      <c r="I528" s="12"/>
    </row>
    <row r="529" spans="9:9">
      <c r="I529" s="12"/>
    </row>
    <row r="530" spans="9:9">
      <c r="I530" s="12"/>
    </row>
    <row r="531" spans="9:9">
      <c r="I531" s="12"/>
    </row>
    <row r="532" spans="9:9">
      <c r="I532" s="12"/>
    </row>
    <row r="533" spans="9:9">
      <c r="I533" s="12"/>
    </row>
    <row r="534" spans="9:9">
      <c r="I534" s="12"/>
    </row>
    <row r="535" spans="9:9">
      <c r="I535" s="12"/>
    </row>
    <row r="536" spans="9:9">
      <c r="I536" s="12"/>
    </row>
    <row r="537" spans="9:9">
      <c r="I537" s="12"/>
    </row>
    <row r="538" spans="9:9">
      <c r="I538" s="12"/>
    </row>
    <row r="539" spans="9:9">
      <c r="I539" s="12"/>
    </row>
    <row r="540" spans="9:9">
      <c r="I540" s="12"/>
    </row>
    <row r="541" spans="9:9">
      <c r="I541" s="12"/>
    </row>
    <row r="542" spans="9:9">
      <c r="I542" s="12"/>
    </row>
    <row r="543" spans="9:9">
      <c r="I543" s="12"/>
    </row>
    <row r="544" spans="9:9">
      <c r="I544" s="12"/>
    </row>
    <row r="545" spans="9:9">
      <c r="I545" s="12"/>
    </row>
    <row r="546" spans="9:9">
      <c r="I546" s="12"/>
    </row>
    <row r="547" spans="9:9">
      <c r="I547" s="12"/>
    </row>
    <row r="548" spans="9:9">
      <c r="I548" s="12"/>
    </row>
    <row r="549" spans="9:9">
      <c r="I549" s="12"/>
    </row>
    <row r="550" spans="9:9">
      <c r="I550" s="12"/>
    </row>
    <row r="551" spans="9:9">
      <c r="I551" s="12"/>
    </row>
    <row r="552" spans="9:9">
      <c r="I552" s="12"/>
    </row>
    <row r="553" spans="9:9">
      <c r="I553" s="12"/>
    </row>
    <row r="554" spans="9:9">
      <c r="I554" s="12"/>
    </row>
    <row r="555" spans="9:9">
      <c r="I555" s="12"/>
    </row>
    <row r="556" spans="9:9">
      <c r="I556" s="12"/>
    </row>
    <row r="557" spans="9:9">
      <c r="I557" s="12"/>
    </row>
    <row r="558" spans="9:9">
      <c r="I558" s="12"/>
    </row>
    <row r="559" spans="9:9">
      <c r="I559" s="12"/>
    </row>
    <row r="560" spans="9:9">
      <c r="I560" s="12"/>
    </row>
    <row r="561" spans="9:9">
      <c r="I561" s="12"/>
    </row>
    <row r="562" spans="9:9">
      <c r="I562" s="12"/>
    </row>
    <row r="563" spans="9:9">
      <c r="I563" s="12"/>
    </row>
    <row r="564" spans="9:9">
      <c r="I564" s="12"/>
    </row>
    <row r="565" spans="9:9">
      <c r="I565" s="12"/>
    </row>
    <row r="566" spans="9:9">
      <c r="I566" s="12"/>
    </row>
    <row r="567" spans="9:9">
      <c r="I567" s="12"/>
    </row>
    <row r="568" spans="9:9">
      <c r="I568" s="12"/>
    </row>
    <row r="569" spans="9:9">
      <c r="I569" s="12"/>
    </row>
    <row r="570" spans="9:9">
      <c r="I570" s="12"/>
    </row>
    <row r="571" spans="9:9">
      <c r="I571" s="12"/>
    </row>
    <row r="572" spans="9:9">
      <c r="I572" s="12"/>
    </row>
    <row r="573" spans="9:9">
      <c r="I573" s="12"/>
    </row>
    <row r="574" spans="9:9">
      <c r="I574" s="12"/>
    </row>
    <row r="575" spans="9:9">
      <c r="I575" s="12"/>
    </row>
    <row r="576" spans="9:9">
      <c r="I576" s="12"/>
    </row>
    <row r="577" spans="9:9">
      <c r="I577" s="12"/>
    </row>
    <row r="578" spans="9:9">
      <c r="I578" s="12"/>
    </row>
    <row r="579" spans="9:9">
      <c r="I579" s="12"/>
    </row>
    <row r="580" spans="9:9">
      <c r="I580" s="12"/>
    </row>
    <row r="581" spans="9:9">
      <c r="I581" s="12"/>
    </row>
    <row r="582" spans="9:9">
      <c r="I582" s="12"/>
    </row>
    <row r="583" spans="9:9">
      <c r="I583" s="12"/>
    </row>
    <row r="584" spans="9:9">
      <c r="I584" s="12"/>
    </row>
    <row r="585" spans="9:9">
      <c r="I585" s="12"/>
    </row>
    <row r="586" spans="9:9">
      <c r="I586" s="12"/>
    </row>
    <row r="587" spans="9:9">
      <c r="I587" s="12"/>
    </row>
    <row r="588" spans="9:9">
      <c r="I588" s="12"/>
    </row>
    <row r="589" spans="9:9">
      <c r="I589" s="12"/>
    </row>
    <row r="590" spans="9:9">
      <c r="I590" s="12"/>
    </row>
    <row r="591" spans="9:9">
      <c r="I591" s="12"/>
    </row>
    <row r="592" spans="9:9">
      <c r="I592" s="12"/>
    </row>
    <row r="593" spans="9:9">
      <c r="I593" s="12"/>
    </row>
    <row r="594" spans="9:9">
      <c r="I594" s="12"/>
    </row>
    <row r="595" spans="9:9">
      <c r="I595" s="12"/>
    </row>
    <row r="596" spans="9:9">
      <c r="I596" s="12"/>
    </row>
    <row r="597" spans="9:9">
      <c r="I597" s="12"/>
    </row>
    <row r="598" spans="9:9">
      <c r="I598" s="12"/>
    </row>
    <row r="599" spans="9:9">
      <c r="I599" s="12"/>
    </row>
    <row r="600" spans="9:9">
      <c r="I600" s="12"/>
    </row>
    <row r="601" spans="9:9">
      <c r="I601" s="12"/>
    </row>
    <row r="602" spans="9:9">
      <c r="I602" s="12"/>
    </row>
    <row r="603" spans="9:9">
      <c r="I603" s="12"/>
    </row>
    <row r="604" spans="9:9">
      <c r="I604" s="12"/>
    </row>
    <row r="605" spans="9:9">
      <c r="I605" s="12"/>
    </row>
    <row r="606" spans="9:9">
      <c r="I606" s="12"/>
    </row>
    <row r="607" spans="9:9">
      <c r="I607" s="12"/>
    </row>
    <row r="608" spans="9:9">
      <c r="I608" s="12"/>
    </row>
    <row r="609" spans="9:9">
      <c r="I609" s="12"/>
    </row>
    <row r="610" spans="9:9">
      <c r="I610" s="12"/>
    </row>
    <row r="611" spans="9:9">
      <c r="I611" s="12"/>
    </row>
    <row r="612" spans="9:9">
      <c r="I612" s="12"/>
    </row>
    <row r="613" spans="9:9">
      <c r="I613" s="12"/>
    </row>
    <row r="614" spans="9:9">
      <c r="I614" s="12"/>
    </row>
    <row r="615" spans="9:9">
      <c r="I615" s="12"/>
    </row>
    <row r="616" spans="9:9">
      <c r="I616" s="12"/>
    </row>
    <row r="617" spans="9:9">
      <c r="I617" s="12"/>
    </row>
    <row r="618" spans="9:9">
      <c r="I618" s="12"/>
    </row>
    <row r="619" spans="9:9">
      <c r="I619" s="12"/>
    </row>
    <row r="620" spans="9:9">
      <c r="I620" s="12"/>
    </row>
    <row r="621" spans="9:9">
      <c r="I621" s="12"/>
    </row>
    <row r="622" spans="9:9">
      <c r="I622" s="12"/>
    </row>
    <row r="623" spans="9:9">
      <c r="I623" s="12"/>
    </row>
    <row r="624" spans="9:9">
      <c r="I624" s="12"/>
    </row>
    <row r="625" spans="9:9">
      <c r="I625" s="12"/>
    </row>
    <row r="626" spans="9:9">
      <c r="I626" s="12"/>
    </row>
    <row r="627" spans="9:9">
      <c r="I627" s="12"/>
    </row>
    <row r="628" spans="9:9">
      <c r="I628" s="12"/>
    </row>
    <row r="629" spans="9:9">
      <c r="I629" s="12"/>
    </row>
    <row r="630" spans="9:9">
      <c r="I630" s="12"/>
    </row>
    <row r="631" spans="9:9">
      <c r="I631" s="12"/>
    </row>
    <row r="632" spans="9:9">
      <c r="I632" s="12"/>
    </row>
    <row r="633" spans="9:9">
      <c r="I633" s="12"/>
    </row>
    <row r="634" spans="9:9">
      <c r="I634" s="12"/>
    </row>
    <row r="635" spans="9:9">
      <c r="I635" s="12"/>
    </row>
    <row r="636" spans="9:9">
      <c r="I636" s="12"/>
    </row>
    <row r="637" spans="9:9">
      <c r="I637" s="12"/>
    </row>
    <row r="638" spans="9:9">
      <c r="I638" s="12"/>
    </row>
    <row r="639" spans="9:9">
      <c r="I639" s="12"/>
    </row>
    <row r="640" spans="9:9">
      <c r="I640" s="12"/>
    </row>
    <row r="641" spans="9:9">
      <c r="I641" s="12"/>
    </row>
    <row r="642" spans="9:9">
      <c r="I642" s="12"/>
    </row>
    <row r="643" spans="9:9">
      <c r="I643" s="12"/>
    </row>
    <row r="644" spans="9:9">
      <c r="I644" s="12"/>
    </row>
    <row r="645" spans="9:9">
      <c r="I645" s="12"/>
    </row>
    <row r="646" spans="9:9">
      <c r="I646" s="12"/>
    </row>
    <row r="647" spans="9:9">
      <c r="I647" s="12"/>
    </row>
    <row r="648" spans="9:9">
      <c r="I648" s="12"/>
    </row>
    <row r="649" spans="9:9">
      <c r="I649" s="12"/>
    </row>
    <row r="650" spans="9:9">
      <c r="I650" s="12"/>
    </row>
    <row r="651" spans="9:9">
      <c r="I651" s="12"/>
    </row>
    <row r="652" spans="9:9">
      <c r="I652" s="12"/>
    </row>
    <row r="653" spans="9:9">
      <c r="I653" s="12"/>
    </row>
    <row r="654" spans="9:9">
      <c r="I654" s="12"/>
    </row>
    <row r="655" spans="9:9">
      <c r="I655" s="12"/>
    </row>
    <row r="656" spans="9:9">
      <c r="I656" s="12"/>
    </row>
    <row r="657" spans="9:9">
      <c r="I657" s="12"/>
    </row>
    <row r="658" spans="9:9">
      <c r="I658" s="12"/>
    </row>
    <row r="659" spans="9:9">
      <c r="I659" s="12"/>
    </row>
    <row r="660" spans="9:9">
      <c r="I660" s="12"/>
    </row>
    <row r="661" spans="9:9">
      <c r="I661" s="12"/>
    </row>
    <row r="662" spans="9:9">
      <c r="I662" s="12"/>
    </row>
    <row r="663" spans="9:9">
      <c r="I663" s="12"/>
    </row>
    <row r="664" spans="9:9">
      <c r="I664" s="12"/>
    </row>
    <row r="665" spans="9:9">
      <c r="I665" s="12"/>
    </row>
    <row r="666" spans="9:9">
      <c r="I666" s="12"/>
    </row>
    <row r="667" spans="9:9">
      <c r="I667" s="12"/>
    </row>
    <row r="668" spans="9:9">
      <c r="I668" s="12"/>
    </row>
    <row r="669" spans="9:9">
      <c r="I669" s="12"/>
    </row>
    <row r="670" spans="9:9">
      <c r="I670" s="12"/>
    </row>
    <row r="671" spans="9:9">
      <c r="I671" s="12"/>
    </row>
    <row r="672" spans="9:9">
      <c r="I672" s="12"/>
    </row>
    <row r="673" spans="9:9">
      <c r="I673" s="12"/>
    </row>
    <row r="674" spans="9:9">
      <c r="I674" s="12"/>
    </row>
    <row r="675" spans="9:9">
      <c r="I675" s="12"/>
    </row>
    <row r="676" spans="9:9">
      <c r="I676" s="12"/>
    </row>
    <row r="677" spans="9:9">
      <c r="I677" s="12"/>
    </row>
    <row r="678" spans="9:9">
      <c r="I678" s="12"/>
    </row>
    <row r="679" spans="9:9">
      <c r="I679" s="12"/>
    </row>
    <row r="680" spans="9:9">
      <c r="I680" s="12"/>
    </row>
    <row r="681" spans="9:9">
      <c r="I681" s="12"/>
    </row>
    <row r="682" spans="9:9">
      <c r="I682" s="12"/>
    </row>
    <row r="683" spans="9:9">
      <c r="I683" s="12"/>
    </row>
    <row r="684" spans="9:9">
      <c r="I684" s="12"/>
    </row>
    <row r="685" spans="9:9">
      <c r="I685" s="12"/>
    </row>
    <row r="686" spans="9:9">
      <c r="I686" s="12"/>
    </row>
    <row r="687" spans="9:9">
      <c r="I687" s="12"/>
    </row>
    <row r="688" spans="9:9">
      <c r="I688" s="12"/>
    </row>
    <row r="689" spans="1:13">
      <c r="I689" s="12"/>
    </row>
    <row r="690" spans="1:13">
      <c r="I690" s="12"/>
    </row>
    <row r="691" spans="1:13">
      <c r="I691" s="12"/>
    </row>
    <row r="692" spans="1:13" ht="15.75" thickBot="1">
      <c r="A692" s="57"/>
      <c r="B692" s="57"/>
      <c r="C692" s="57"/>
      <c r="D692" s="58"/>
      <c r="E692" s="59"/>
      <c r="F692" s="59"/>
      <c r="G692" s="57"/>
      <c r="H692" s="57"/>
      <c r="I692" s="60"/>
      <c r="J692" s="60"/>
      <c r="K692" s="61"/>
      <c r="L692" s="61"/>
      <c r="M692" s="62" t="s">
        <v>335</v>
      </c>
    </row>
    <row r="693" spans="1:13">
      <c r="A693" s="56"/>
      <c r="B693" s="56"/>
      <c r="C693" s="56"/>
      <c r="D693" s="56"/>
      <c r="E693" s="56"/>
      <c r="F693" s="56"/>
      <c r="G693" s="56"/>
      <c r="H693" s="56"/>
      <c r="I693" s="12"/>
      <c r="J693" s="56"/>
      <c r="K693" s="56"/>
      <c r="L693" s="56"/>
      <c r="M693" s="56"/>
    </row>
    <row r="694" spans="1:13">
      <c r="A694" s="56"/>
      <c r="B694" s="56"/>
      <c r="C694" s="56"/>
      <c r="D694" s="56"/>
      <c r="E694" s="56"/>
      <c r="F694" s="56"/>
      <c r="G694" s="56"/>
      <c r="H694" s="56"/>
      <c r="I694" s="12"/>
      <c r="J694" s="56"/>
      <c r="K694" s="56"/>
      <c r="L694" s="56"/>
      <c r="M694" s="56"/>
    </row>
    <row r="695" spans="1:13">
      <c r="A695" s="56"/>
      <c r="B695" s="56"/>
      <c r="C695" s="56"/>
      <c r="D695" s="56"/>
      <c r="E695" s="56"/>
      <c r="F695" s="56"/>
      <c r="G695" s="56"/>
      <c r="H695" s="56"/>
      <c r="I695" s="12"/>
      <c r="J695" s="56"/>
      <c r="K695" s="56"/>
      <c r="L695" s="56"/>
      <c r="M695" s="56"/>
    </row>
    <row r="696" spans="1:13">
      <c r="A696" s="56"/>
      <c r="B696" s="56"/>
      <c r="C696" s="56"/>
      <c r="D696" s="56"/>
      <c r="E696" s="56"/>
      <c r="F696" s="56"/>
      <c r="G696" s="56"/>
      <c r="H696" s="56"/>
      <c r="I696" s="12"/>
      <c r="J696" s="56"/>
      <c r="K696" s="56"/>
      <c r="L696" s="56"/>
      <c r="M696" s="56"/>
    </row>
    <row r="697" spans="1:13">
      <c r="A697" s="56"/>
      <c r="B697" s="56"/>
      <c r="C697" s="56"/>
      <c r="D697" s="56"/>
      <c r="E697" s="56"/>
      <c r="F697" s="56"/>
      <c r="G697" s="56"/>
      <c r="H697" s="56"/>
      <c r="I697" s="12"/>
      <c r="J697" s="56"/>
      <c r="K697" s="56"/>
      <c r="L697" s="56"/>
      <c r="M697" s="56"/>
    </row>
    <row r="698" spans="1:13">
      <c r="A698" s="56"/>
      <c r="B698" s="56"/>
      <c r="C698" s="56"/>
      <c r="D698" s="56"/>
      <c r="E698" s="56"/>
      <c r="F698" s="56"/>
      <c r="G698" s="56"/>
      <c r="H698" s="56"/>
      <c r="I698" s="12"/>
      <c r="J698" s="56"/>
      <c r="K698" s="56"/>
      <c r="L698" s="56"/>
      <c r="M698" s="56"/>
    </row>
    <row r="699" spans="1:13">
      <c r="A699" s="56"/>
      <c r="B699" s="56"/>
      <c r="C699" s="56"/>
      <c r="D699" s="56"/>
      <c r="E699" s="56"/>
      <c r="F699" s="56"/>
      <c r="G699" s="56"/>
      <c r="H699" s="56"/>
      <c r="I699" s="12"/>
      <c r="J699" s="56"/>
      <c r="K699" s="56"/>
      <c r="L699" s="56"/>
      <c r="M699" s="56"/>
    </row>
    <row r="700" spans="1:13">
      <c r="A700" s="56"/>
      <c r="B700" s="56"/>
      <c r="C700" s="56"/>
      <c r="D700" s="56"/>
      <c r="E700" s="56"/>
      <c r="F700" s="56"/>
      <c r="G700" s="56"/>
      <c r="H700" s="56"/>
      <c r="I700" s="12"/>
      <c r="J700" s="56"/>
      <c r="K700" s="56"/>
      <c r="L700" s="56"/>
      <c r="M700" s="56"/>
    </row>
    <row r="701" spans="1:13">
      <c r="A701" s="56"/>
      <c r="B701" s="56"/>
      <c r="C701" s="56"/>
      <c r="D701" s="56"/>
      <c r="E701" s="56"/>
      <c r="F701" s="56"/>
      <c r="G701" s="56"/>
      <c r="H701" s="56"/>
      <c r="I701" s="12"/>
      <c r="J701" s="56"/>
      <c r="K701" s="56"/>
      <c r="L701" s="56"/>
      <c r="M701" s="56"/>
    </row>
    <row r="702" spans="1:13">
      <c r="A702" s="56"/>
      <c r="B702" s="56"/>
      <c r="C702" s="56"/>
      <c r="D702" s="56"/>
      <c r="E702" s="56"/>
      <c r="F702" s="56"/>
      <c r="G702" s="56"/>
      <c r="H702" s="56"/>
      <c r="I702" s="12"/>
      <c r="J702" s="56"/>
      <c r="K702" s="56"/>
      <c r="L702" s="56"/>
      <c r="M702" s="56"/>
    </row>
    <row r="703" spans="1:13">
      <c r="A703" s="56"/>
      <c r="B703" s="56"/>
      <c r="C703" s="56"/>
      <c r="D703" s="56"/>
      <c r="E703" s="56"/>
      <c r="F703" s="56"/>
      <c r="G703" s="56"/>
      <c r="H703" s="56"/>
      <c r="I703" s="12"/>
      <c r="J703" s="56"/>
      <c r="K703" s="56"/>
      <c r="L703" s="56"/>
      <c r="M703" s="56"/>
    </row>
    <row r="704" spans="1:13">
      <c r="A704" s="56"/>
      <c r="B704" s="56"/>
      <c r="C704" s="56"/>
      <c r="D704" s="56"/>
      <c r="E704" s="56"/>
      <c r="F704" s="56"/>
      <c r="G704" s="56"/>
      <c r="H704" s="56"/>
      <c r="I704" s="12"/>
      <c r="J704" s="56"/>
      <c r="K704" s="56"/>
      <c r="L704" s="56"/>
      <c r="M704" s="56"/>
    </row>
    <row r="705" spans="1:13">
      <c r="A705" s="56"/>
      <c r="B705" s="56"/>
      <c r="C705" s="56"/>
      <c r="D705" s="56"/>
      <c r="E705" s="56"/>
      <c r="F705" s="56"/>
      <c r="G705" s="56"/>
      <c r="H705" s="56"/>
      <c r="I705" s="12"/>
      <c r="J705" s="56"/>
      <c r="K705" s="56"/>
      <c r="L705" s="56"/>
      <c r="M705" s="56"/>
    </row>
    <row r="706" spans="1:13">
      <c r="A706" s="56"/>
      <c r="B706" s="56"/>
      <c r="C706" s="56"/>
      <c r="D706" s="56"/>
      <c r="E706" s="56"/>
      <c r="F706" s="56"/>
      <c r="G706" s="56"/>
      <c r="H706" s="56"/>
      <c r="I706" s="12"/>
      <c r="J706" s="56"/>
      <c r="K706" s="56"/>
      <c r="L706" s="56"/>
      <c r="M706" s="56"/>
    </row>
    <row r="707" spans="1:13">
      <c r="A707" s="56"/>
      <c r="B707" s="56"/>
      <c r="C707" s="56"/>
      <c r="D707" s="56"/>
      <c r="E707" s="56"/>
      <c r="F707" s="56"/>
      <c r="G707" s="56"/>
      <c r="H707" s="56"/>
      <c r="I707" s="12"/>
      <c r="J707" s="56"/>
      <c r="K707" s="56"/>
      <c r="L707" s="56"/>
      <c r="M707" s="56"/>
    </row>
    <row r="708" spans="1:13">
      <c r="A708" s="56"/>
      <c r="B708" s="56"/>
      <c r="C708" s="56"/>
      <c r="D708" s="56"/>
      <c r="E708" s="56"/>
      <c r="F708" s="56"/>
      <c r="G708" s="56"/>
      <c r="H708" s="56"/>
      <c r="I708" s="12"/>
      <c r="J708" s="56"/>
      <c r="K708" s="56"/>
      <c r="L708" s="56"/>
      <c r="M708" s="56"/>
    </row>
    <row r="709" spans="1:13">
      <c r="A709" s="56"/>
      <c r="B709" s="56"/>
      <c r="C709" s="56"/>
      <c r="D709" s="56"/>
      <c r="E709" s="56"/>
      <c r="F709" s="56"/>
      <c r="G709" s="56"/>
      <c r="H709" s="56"/>
      <c r="I709" s="12"/>
      <c r="J709" s="56"/>
      <c r="K709" s="56"/>
      <c r="L709" s="56"/>
      <c r="M709" s="56"/>
    </row>
    <row r="710" spans="1:13">
      <c r="A710" s="56"/>
      <c r="B710" s="56"/>
      <c r="C710" s="56"/>
      <c r="D710" s="56"/>
      <c r="E710" s="56"/>
      <c r="F710" s="56"/>
      <c r="G710" s="56"/>
      <c r="H710" s="56"/>
      <c r="I710" s="12"/>
      <c r="J710" s="56"/>
      <c r="K710" s="56"/>
      <c r="L710" s="56"/>
      <c r="M710" s="56"/>
    </row>
    <row r="711" spans="1:13">
      <c r="A711" s="56"/>
      <c r="B711" s="56"/>
      <c r="C711" s="56"/>
      <c r="D711" s="56"/>
      <c r="E711" s="56"/>
      <c r="F711" s="56"/>
      <c r="G711" s="56"/>
      <c r="H711" s="56"/>
      <c r="I711" s="12"/>
      <c r="J711" s="56"/>
      <c r="K711" s="56"/>
      <c r="L711" s="56"/>
      <c r="M711" s="56"/>
    </row>
    <row r="712" spans="1:13">
      <c r="A712" s="56"/>
      <c r="B712" s="56"/>
      <c r="C712" s="56"/>
      <c r="D712" s="56"/>
      <c r="E712" s="56"/>
      <c r="F712" s="56"/>
      <c r="G712" s="56"/>
      <c r="H712" s="56"/>
      <c r="I712" s="12"/>
      <c r="J712" s="56"/>
      <c r="K712" s="56"/>
      <c r="L712" s="56"/>
      <c r="M712" s="56"/>
    </row>
    <row r="713" spans="1:13">
      <c r="A713" s="56"/>
      <c r="B713" s="56"/>
      <c r="C713" s="56"/>
      <c r="D713" s="56"/>
      <c r="E713" s="56"/>
      <c r="F713" s="56"/>
      <c r="G713" s="56"/>
      <c r="H713" s="56"/>
      <c r="I713" s="12"/>
      <c r="J713" s="56"/>
      <c r="K713" s="56"/>
      <c r="L713" s="56"/>
      <c r="M713" s="56"/>
    </row>
    <row r="714" spans="1:13">
      <c r="A714" s="56"/>
      <c r="B714" s="56"/>
      <c r="C714" s="56"/>
      <c r="D714" s="56"/>
      <c r="E714" s="56"/>
      <c r="F714" s="56"/>
      <c r="G714" s="56"/>
      <c r="H714" s="56"/>
      <c r="I714" s="12"/>
      <c r="J714" s="56"/>
      <c r="K714" s="56"/>
      <c r="L714" s="56"/>
      <c r="M714" s="56"/>
    </row>
    <row r="715" spans="1:13">
      <c r="A715" s="56"/>
      <c r="B715" s="56"/>
      <c r="C715" s="56"/>
      <c r="D715" s="56"/>
      <c r="E715" s="56"/>
      <c r="F715" s="56"/>
      <c r="G715" s="56"/>
      <c r="H715" s="56"/>
      <c r="I715" s="12"/>
      <c r="J715" s="56"/>
      <c r="K715" s="56"/>
      <c r="L715" s="56"/>
      <c r="M715" s="56"/>
    </row>
    <row r="716" spans="1:13">
      <c r="A716" s="56"/>
      <c r="B716" s="56"/>
      <c r="C716" s="56"/>
      <c r="D716" s="56"/>
      <c r="E716" s="56"/>
      <c r="F716" s="56"/>
      <c r="G716" s="56"/>
      <c r="H716" s="56"/>
      <c r="I716" s="12"/>
      <c r="J716" s="56"/>
      <c r="K716" s="56"/>
      <c r="L716" s="56"/>
      <c r="M716" s="56"/>
    </row>
    <row r="717" spans="1:13">
      <c r="A717" s="56"/>
      <c r="B717" s="56"/>
      <c r="C717" s="56"/>
      <c r="D717" s="56"/>
      <c r="E717" s="56"/>
      <c r="F717" s="56"/>
      <c r="G717" s="56"/>
      <c r="H717" s="56"/>
      <c r="I717" s="12"/>
      <c r="J717" s="56"/>
      <c r="K717" s="56"/>
      <c r="L717" s="56"/>
      <c r="M717" s="56"/>
    </row>
    <row r="718" spans="1:13">
      <c r="A718" s="56"/>
      <c r="B718" s="56"/>
      <c r="C718" s="56"/>
      <c r="D718" s="56"/>
      <c r="E718" s="56"/>
      <c r="F718" s="56"/>
      <c r="G718" s="56"/>
      <c r="H718" s="56"/>
      <c r="I718" s="12"/>
      <c r="J718" s="56"/>
      <c r="K718" s="56"/>
      <c r="L718" s="56"/>
      <c r="M718" s="56"/>
    </row>
    <row r="719" spans="1:13">
      <c r="A719" s="56"/>
      <c r="B719" s="56"/>
      <c r="C719" s="56"/>
      <c r="D719" s="56"/>
      <c r="E719" s="56"/>
      <c r="F719" s="56"/>
      <c r="G719" s="56"/>
      <c r="H719" s="56"/>
      <c r="I719" s="12"/>
      <c r="J719" s="56"/>
      <c r="K719" s="56"/>
      <c r="L719" s="56"/>
      <c r="M719" s="56"/>
    </row>
    <row r="720" spans="1:13">
      <c r="A720" s="56"/>
      <c r="B720" s="56"/>
      <c r="C720" s="56"/>
      <c r="D720" s="56"/>
      <c r="E720" s="56"/>
      <c r="F720" s="56"/>
      <c r="G720" s="56"/>
      <c r="H720" s="56"/>
      <c r="I720" s="12"/>
      <c r="J720" s="56"/>
      <c r="K720" s="56"/>
      <c r="L720" s="56"/>
      <c r="M720" s="56"/>
    </row>
    <row r="721" spans="1:13">
      <c r="A721" s="56"/>
      <c r="B721" s="56"/>
      <c r="C721" s="56"/>
      <c r="D721" s="56"/>
      <c r="E721" s="56"/>
      <c r="F721" s="56"/>
      <c r="G721" s="56"/>
      <c r="H721" s="56"/>
      <c r="I721" s="12"/>
      <c r="J721" s="56"/>
      <c r="K721" s="56"/>
      <c r="L721" s="56"/>
      <c r="M721" s="56"/>
    </row>
    <row r="722" spans="1:13">
      <c r="A722" s="56"/>
      <c r="B722" s="56"/>
      <c r="C722" s="56"/>
      <c r="D722" s="56"/>
      <c r="E722" s="56"/>
      <c r="F722" s="56"/>
      <c r="G722" s="56"/>
      <c r="H722" s="56"/>
      <c r="I722" s="12"/>
      <c r="J722" s="56"/>
      <c r="K722" s="56"/>
      <c r="L722" s="56"/>
      <c r="M722" s="56"/>
    </row>
    <row r="723" spans="1:13">
      <c r="A723" s="56"/>
      <c r="B723" s="56"/>
      <c r="C723" s="56"/>
      <c r="D723" s="56"/>
      <c r="E723" s="56"/>
      <c r="F723" s="56"/>
      <c r="G723" s="56"/>
      <c r="H723" s="56"/>
      <c r="I723" s="12"/>
      <c r="J723" s="56"/>
      <c r="K723" s="56"/>
      <c r="L723" s="56"/>
      <c r="M723" s="56"/>
    </row>
    <row r="724" spans="1:13">
      <c r="A724" s="56"/>
      <c r="B724" s="56"/>
      <c r="C724" s="56"/>
      <c r="D724" s="56"/>
      <c r="E724" s="56"/>
      <c r="F724" s="56"/>
      <c r="G724" s="56"/>
      <c r="H724" s="56"/>
      <c r="I724" s="12"/>
      <c r="J724" s="56"/>
      <c r="K724" s="56"/>
      <c r="L724" s="56"/>
      <c r="M724" s="56"/>
    </row>
    <row r="725" spans="1:13">
      <c r="A725" s="56"/>
      <c r="B725" s="56"/>
      <c r="C725" s="56"/>
      <c r="D725" s="56"/>
      <c r="E725" s="56"/>
      <c r="F725" s="56"/>
      <c r="G725" s="56"/>
      <c r="H725" s="56"/>
      <c r="I725" s="12"/>
      <c r="J725" s="56"/>
      <c r="K725" s="56"/>
      <c r="L725" s="56"/>
      <c r="M725" s="56"/>
    </row>
    <row r="726" spans="1:13">
      <c r="A726" s="56"/>
      <c r="B726" s="56"/>
      <c r="C726" s="56"/>
      <c r="D726" s="56"/>
      <c r="E726" s="56"/>
      <c r="F726" s="56"/>
      <c r="G726" s="56"/>
      <c r="H726" s="56"/>
      <c r="I726" s="12"/>
      <c r="J726" s="56"/>
      <c r="K726" s="56"/>
      <c r="L726" s="56"/>
      <c r="M726" s="56"/>
    </row>
    <row r="727" spans="1:13">
      <c r="A727" s="56"/>
      <c r="B727" s="56"/>
      <c r="C727" s="56"/>
      <c r="D727" s="56"/>
      <c r="E727" s="56"/>
      <c r="F727" s="56"/>
      <c r="G727" s="56"/>
      <c r="H727" s="56"/>
      <c r="I727" s="12"/>
      <c r="J727" s="56"/>
      <c r="K727" s="56"/>
      <c r="L727" s="56"/>
      <c r="M727" s="56"/>
    </row>
    <row r="728" spans="1:13">
      <c r="A728" s="56"/>
      <c r="B728" s="56"/>
      <c r="C728" s="56"/>
      <c r="D728" s="56"/>
      <c r="E728" s="56"/>
      <c r="F728" s="56"/>
      <c r="G728" s="56"/>
      <c r="H728" s="56"/>
      <c r="I728" s="12"/>
      <c r="J728" s="56"/>
      <c r="K728" s="56"/>
      <c r="L728" s="56"/>
      <c r="M728" s="56"/>
    </row>
    <row r="729" spans="1:13">
      <c r="A729" s="56"/>
      <c r="B729" s="56"/>
      <c r="C729" s="56"/>
      <c r="D729" s="56"/>
      <c r="E729" s="56"/>
      <c r="F729" s="56"/>
      <c r="G729" s="56"/>
      <c r="H729" s="56"/>
      <c r="I729" s="12"/>
      <c r="J729" s="56"/>
      <c r="K729" s="56"/>
      <c r="L729" s="56"/>
      <c r="M729" s="56"/>
    </row>
    <row r="730" spans="1:13">
      <c r="A730" s="56"/>
      <c r="B730" s="56"/>
      <c r="C730" s="56"/>
      <c r="D730" s="56"/>
      <c r="E730" s="56"/>
      <c r="F730" s="56"/>
      <c r="G730" s="56"/>
      <c r="H730" s="56"/>
      <c r="I730" s="12"/>
      <c r="J730" s="56"/>
      <c r="K730" s="56"/>
      <c r="L730" s="56"/>
      <c r="M730" s="56"/>
    </row>
    <row r="731" spans="1:13">
      <c r="A731" s="56"/>
      <c r="B731" s="56"/>
      <c r="C731" s="56"/>
      <c r="D731" s="56"/>
      <c r="E731" s="56"/>
      <c r="F731" s="56"/>
      <c r="G731" s="56"/>
      <c r="H731" s="56"/>
      <c r="I731" s="12"/>
      <c r="J731" s="56"/>
      <c r="K731" s="56"/>
      <c r="L731" s="56"/>
      <c r="M731" s="56"/>
    </row>
    <row r="732" spans="1:13">
      <c r="A732" s="56"/>
      <c r="B732" s="56"/>
      <c r="C732" s="56"/>
      <c r="D732" s="56"/>
      <c r="E732" s="56"/>
      <c r="F732" s="56"/>
      <c r="G732" s="56"/>
      <c r="H732" s="56"/>
      <c r="I732" s="12"/>
      <c r="J732" s="56"/>
      <c r="K732" s="56"/>
      <c r="L732" s="56"/>
      <c r="M732" s="56"/>
    </row>
    <row r="733" spans="1:13">
      <c r="A733" s="56"/>
      <c r="B733" s="56"/>
      <c r="C733" s="56"/>
      <c r="D733" s="56"/>
      <c r="E733" s="56"/>
      <c r="F733" s="56"/>
      <c r="G733" s="56"/>
      <c r="H733" s="56"/>
      <c r="I733" s="12"/>
      <c r="J733" s="56"/>
      <c r="K733" s="56"/>
      <c r="L733" s="56"/>
      <c r="M733" s="56"/>
    </row>
    <row r="734" spans="1:13">
      <c r="A734" s="56"/>
      <c r="B734" s="56"/>
      <c r="C734" s="56"/>
      <c r="D734" s="56"/>
      <c r="E734" s="56"/>
      <c r="F734" s="56"/>
      <c r="G734" s="56"/>
      <c r="H734" s="56"/>
      <c r="I734" s="12"/>
      <c r="J734" s="56"/>
      <c r="K734" s="56"/>
      <c r="L734" s="56"/>
      <c r="M734" s="56"/>
    </row>
    <row r="735" spans="1:13">
      <c r="A735" s="56"/>
      <c r="B735" s="56"/>
      <c r="C735" s="56"/>
      <c r="D735" s="56"/>
      <c r="E735" s="56"/>
      <c r="F735" s="56"/>
      <c r="G735" s="56"/>
      <c r="H735" s="56"/>
      <c r="I735" s="12"/>
      <c r="J735" s="56"/>
      <c r="K735" s="56"/>
      <c r="L735" s="56"/>
      <c r="M735" s="56"/>
    </row>
    <row r="736" spans="1:13">
      <c r="A736" s="56"/>
      <c r="B736" s="56"/>
      <c r="C736" s="56"/>
      <c r="D736" s="56"/>
      <c r="E736" s="56"/>
      <c r="F736" s="56"/>
      <c r="G736" s="56"/>
      <c r="H736" s="56"/>
      <c r="I736" s="12"/>
      <c r="J736" s="56"/>
      <c r="K736" s="56"/>
      <c r="L736" s="56"/>
      <c r="M736" s="56"/>
    </row>
    <row r="737" spans="1:13">
      <c r="A737" s="56"/>
      <c r="B737" s="56"/>
      <c r="C737" s="56"/>
      <c r="D737" s="56"/>
      <c r="E737" s="56"/>
      <c r="F737" s="56"/>
      <c r="G737" s="56"/>
      <c r="H737" s="56"/>
      <c r="I737" s="12"/>
      <c r="J737" s="56"/>
      <c r="K737" s="56"/>
      <c r="L737" s="56"/>
      <c r="M737" s="56"/>
    </row>
    <row r="738" spans="1:13">
      <c r="A738" s="56"/>
      <c r="B738" s="56"/>
      <c r="C738" s="56"/>
      <c r="D738" s="56"/>
      <c r="E738" s="56"/>
      <c r="F738" s="56"/>
      <c r="G738" s="56"/>
      <c r="H738" s="56"/>
      <c r="I738" s="12"/>
      <c r="J738" s="56"/>
      <c r="K738" s="56"/>
      <c r="L738" s="56"/>
      <c r="M738" s="56"/>
    </row>
    <row r="739" spans="1:13">
      <c r="A739" s="56"/>
      <c r="B739" s="56"/>
      <c r="C739" s="56"/>
      <c r="D739" s="56"/>
      <c r="E739" s="56"/>
      <c r="F739" s="56"/>
      <c r="G739" s="56"/>
      <c r="H739" s="56"/>
      <c r="I739" s="12"/>
      <c r="J739" s="56"/>
      <c r="K739" s="56"/>
      <c r="L739" s="56"/>
      <c r="M739" s="56"/>
    </row>
    <row r="740" spans="1:13">
      <c r="A740" s="56"/>
      <c r="B740" s="56"/>
      <c r="C740" s="56"/>
      <c r="D740" s="56"/>
      <c r="E740" s="56"/>
      <c r="F740" s="56"/>
      <c r="G740" s="56"/>
      <c r="H740" s="56"/>
      <c r="I740" s="12"/>
      <c r="J740" s="56"/>
      <c r="K740" s="56"/>
      <c r="L740" s="56"/>
      <c r="M740" s="56"/>
    </row>
    <row r="741" spans="1:13">
      <c r="A741" s="56"/>
      <c r="B741" s="56"/>
      <c r="C741" s="56"/>
      <c r="D741" s="56"/>
      <c r="E741" s="56"/>
      <c r="F741" s="56"/>
      <c r="G741" s="56"/>
      <c r="H741" s="56"/>
      <c r="I741" s="12"/>
      <c r="J741" s="56"/>
      <c r="K741" s="56"/>
      <c r="L741" s="56"/>
      <c r="M741" s="56"/>
    </row>
    <row r="742" spans="1:13">
      <c r="A742" s="56"/>
      <c r="B742" s="56"/>
      <c r="C742" s="56"/>
      <c r="D742" s="56"/>
      <c r="E742" s="56"/>
      <c r="F742" s="56"/>
      <c r="G742" s="56"/>
      <c r="H742" s="56"/>
      <c r="I742" s="12"/>
      <c r="J742" s="56"/>
      <c r="K742" s="56"/>
      <c r="L742" s="56"/>
      <c r="M742" s="56"/>
    </row>
    <row r="743" spans="1:13">
      <c r="A743" s="56"/>
      <c r="B743" s="56"/>
      <c r="C743" s="56"/>
      <c r="D743" s="56"/>
      <c r="E743" s="56"/>
      <c r="F743" s="56"/>
      <c r="G743" s="56"/>
      <c r="H743" s="56"/>
      <c r="I743" s="12"/>
      <c r="J743" s="56"/>
      <c r="K743" s="56"/>
      <c r="L743" s="56"/>
      <c r="M743" s="56"/>
    </row>
    <row r="744" spans="1:13">
      <c r="A744" s="56"/>
      <c r="B744" s="56"/>
      <c r="C744" s="56"/>
      <c r="D744" s="56"/>
      <c r="E744" s="56"/>
      <c r="F744" s="56"/>
      <c r="G744" s="56"/>
      <c r="H744" s="56"/>
      <c r="I744" s="12"/>
      <c r="J744" s="56"/>
      <c r="K744" s="56"/>
      <c r="L744" s="56"/>
      <c r="M744" s="56"/>
    </row>
    <row r="745" spans="1:13">
      <c r="A745" s="56"/>
      <c r="B745" s="56"/>
      <c r="C745" s="56"/>
      <c r="D745" s="56"/>
      <c r="E745" s="56"/>
      <c r="F745" s="56"/>
      <c r="G745" s="56"/>
      <c r="H745" s="56"/>
      <c r="I745" s="12"/>
      <c r="J745" s="56"/>
      <c r="K745" s="56"/>
      <c r="L745" s="56"/>
      <c r="M745" s="56"/>
    </row>
    <row r="746" spans="1:13">
      <c r="A746" s="56"/>
      <c r="B746" s="56"/>
      <c r="C746" s="56"/>
      <c r="D746" s="56"/>
      <c r="E746" s="56"/>
      <c r="F746" s="56"/>
      <c r="G746" s="56"/>
      <c r="H746" s="56"/>
      <c r="I746" s="12"/>
      <c r="J746" s="56"/>
      <c r="K746" s="56"/>
      <c r="L746" s="56"/>
      <c r="M746" s="56"/>
    </row>
    <row r="747" spans="1:13">
      <c r="A747" s="56"/>
      <c r="B747" s="56"/>
      <c r="C747" s="56"/>
      <c r="D747" s="56"/>
      <c r="E747" s="56"/>
      <c r="F747" s="56"/>
      <c r="G747" s="56"/>
      <c r="H747" s="56"/>
      <c r="I747" s="12"/>
      <c r="J747" s="56"/>
      <c r="K747" s="56"/>
      <c r="L747" s="56"/>
      <c r="M747" s="56"/>
    </row>
    <row r="748" spans="1:13">
      <c r="A748" s="56"/>
      <c r="B748" s="56"/>
      <c r="C748" s="56"/>
      <c r="D748" s="56"/>
      <c r="E748" s="56"/>
      <c r="F748" s="56"/>
      <c r="G748" s="56"/>
      <c r="H748" s="56"/>
      <c r="I748" s="12"/>
      <c r="J748" s="56"/>
      <c r="K748" s="56"/>
      <c r="L748" s="56"/>
      <c r="M748" s="56"/>
    </row>
    <row r="749" spans="1:13">
      <c r="A749" s="56"/>
      <c r="B749" s="56"/>
      <c r="C749" s="56"/>
      <c r="D749" s="56"/>
      <c r="E749" s="56"/>
      <c r="F749" s="56"/>
      <c r="G749" s="56"/>
      <c r="H749" s="56"/>
      <c r="I749" s="12"/>
      <c r="J749" s="56"/>
      <c r="K749" s="56"/>
      <c r="L749" s="56"/>
      <c r="M749" s="56"/>
    </row>
    <row r="750" spans="1:13">
      <c r="A750" s="56"/>
      <c r="B750" s="56"/>
      <c r="C750" s="56"/>
      <c r="D750" s="56"/>
      <c r="E750" s="56"/>
      <c r="F750" s="56"/>
      <c r="G750" s="56"/>
      <c r="H750" s="56"/>
      <c r="I750" s="12"/>
      <c r="J750" s="56"/>
      <c r="K750" s="56"/>
      <c r="L750" s="56"/>
      <c r="M750" s="56"/>
    </row>
    <row r="751" spans="1:13">
      <c r="A751" s="56"/>
      <c r="B751" s="56"/>
      <c r="C751" s="56"/>
      <c r="D751" s="56"/>
      <c r="E751" s="56"/>
      <c r="F751" s="56"/>
      <c r="G751" s="56"/>
      <c r="H751" s="56"/>
      <c r="I751" s="12"/>
      <c r="J751" s="56"/>
      <c r="K751" s="56"/>
      <c r="L751" s="56"/>
      <c r="M751" s="56"/>
    </row>
    <row r="752" spans="1:13">
      <c r="A752" s="56"/>
      <c r="B752" s="56"/>
      <c r="C752" s="56"/>
      <c r="D752" s="56"/>
      <c r="E752" s="56"/>
      <c r="F752" s="56"/>
      <c r="G752" s="56"/>
      <c r="H752" s="56"/>
      <c r="I752" s="12"/>
      <c r="J752" s="56"/>
      <c r="K752" s="56"/>
      <c r="L752" s="56"/>
      <c r="M752" s="56"/>
    </row>
    <row r="753" spans="1:13">
      <c r="A753" s="56"/>
      <c r="B753" s="56"/>
      <c r="C753" s="56"/>
      <c r="D753" s="56"/>
      <c r="E753" s="56"/>
      <c r="F753" s="56"/>
      <c r="G753" s="56"/>
      <c r="H753" s="56"/>
      <c r="I753" s="12"/>
      <c r="J753" s="56"/>
      <c r="K753" s="56"/>
      <c r="L753" s="56"/>
      <c r="M753" s="56"/>
    </row>
    <row r="754" spans="1:13">
      <c r="A754" s="56"/>
      <c r="B754" s="56"/>
      <c r="C754" s="56"/>
      <c r="D754" s="56"/>
      <c r="E754" s="56"/>
      <c r="F754" s="56"/>
      <c r="G754" s="56"/>
      <c r="H754" s="56"/>
      <c r="I754" s="12"/>
      <c r="J754" s="56"/>
      <c r="K754" s="56"/>
      <c r="L754" s="56"/>
      <c r="M754" s="56"/>
    </row>
    <row r="755" spans="1:13">
      <c r="A755" s="56"/>
      <c r="B755" s="56"/>
      <c r="C755" s="56"/>
      <c r="D755" s="56"/>
      <c r="E755" s="56"/>
      <c r="F755" s="56"/>
      <c r="G755" s="56"/>
      <c r="H755" s="56"/>
      <c r="I755" s="12"/>
      <c r="J755" s="56"/>
      <c r="K755" s="56"/>
      <c r="L755" s="56"/>
      <c r="M755" s="56"/>
    </row>
    <row r="756" spans="1:13">
      <c r="A756" s="56"/>
      <c r="B756" s="56"/>
      <c r="C756" s="56"/>
      <c r="D756" s="56"/>
      <c r="E756" s="56"/>
      <c r="F756" s="56"/>
      <c r="G756" s="56"/>
      <c r="H756" s="56"/>
      <c r="I756" s="12"/>
      <c r="J756" s="56"/>
      <c r="K756" s="56"/>
      <c r="L756" s="56"/>
      <c r="M756" s="56"/>
    </row>
    <row r="757" spans="1:13">
      <c r="A757" s="56"/>
      <c r="B757" s="56"/>
      <c r="C757" s="56"/>
      <c r="D757" s="56"/>
      <c r="E757" s="56"/>
      <c r="F757" s="56"/>
      <c r="G757" s="56"/>
      <c r="H757" s="56"/>
      <c r="I757" s="12"/>
      <c r="J757" s="56"/>
      <c r="K757" s="56"/>
      <c r="L757" s="56"/>
      <c r="M757" s="56"/>
    </row>
    <row r="758" spans="1:13">
      <c r="A758" s="56"/>
      <c r="B758" s="56"/>
      <c r="C758" s="56"/>
      <c r="D758" s="56"/>
      <c r="E758" s="56"/>
      <c r="F758" s="56"/>
      <c r="G758" s="56"/>
      <c r="H758" s="56"/>
      <c r="I758" s="12"/>
      <c r="J758" s="56"/>
      <c r="K758" s="56"/>
      <c r="L758" s="56"/>
      <c r="M758" s="56"/>
    </row>
    <row r="759" spans="1:13">
      <c r="A759" s="56"/>
      <c r="B759" s="56"/>
      <c r="C759" s="56"/>
      <c r="D759" s="56"/>
      <c r="E759" s="56"/>
      <c r="F759" s="56"/>
      <c r="G759" s="56"/>
      <c r="H759" s="56"/>
      <c r="I759" s="12"/>
      <c r="J759" s="56"/>
      <c r="K759" s="56"/>
      <c r="L759" s="56"/>
      <c r="M759" s="56"/>
    </row>
    <row r="760" spans="1:13">
      <c r="A760" s="56"/>
      <c r="B760" s="56"/>
      <c r="C760" s="56"/>
      <c r="D760" s="56"/>
      <c r="E760" s="56"/>
      <c r="F760" s="56"/>
      <c r="G760" s="56"/>
      <c r="H760" s="56"/>
      <c r="I760" s="12"/>
      <c r="J760" s="56"/>
      <c r="K760" s="56"/>
      <c r="L760" s="56"/>
      <c r="M760" s="56"/>
    </row>
    <row r="761" spans="1:13">
      <c r="A761" s="56"/>
      <c r="B761" s="56"/>
      <c r="C761" s="56"/>
      <c r="D761" s="56"/>
      <c r="E761" s="56"/>
      <c r="F761" s="56"/>
      <c r="G761" s="56"/>
      <c r="H761" s="56"/>
      <c r="I761" s="12"/>
      <c r="J761" s="56"/>
      <c r="K761" s="56"/>
      <c r="L761" s="56"/>
      <c r="M761" s="56"/>
    </row>
    <row r="762" spans="1:13">
      <c r="A762" s="56"/>
      <c r="B762" s="56"/>
      <c r="C762" s="56"/>
      <c r="D762" s="56"/>
      <c r="E762" s="56"/>
      <c r="F762" s="56"/>
      <c r="G762" s="56"/>
      <c r="H762" s="56"/>
      <c r="I762" s="12"/>
      <c r="J762" s="56"/>
      <c r="K762" s="56"/>
      <c r="L762" s="56"/>
      <c r="M762" s="56"/>
    </row>
    <row r="763" spans="1:13">
      <c r="A763" s="56"/>
      <c r="B763" s="56"/>
      <c r="C763" s="56"/>
      <c r="D763" s="56"/>
      <c r="E763" s="56"/>
      <c r="F763" s="56"/>
      <c r="G763" s="56"/>
      <c r="H763" s="56"/>
      <c r="I763" s="12"/>
      <c r="J763" s="56"/>
      <c r="K763" s="56"/>
      <c r="L763" s="56"/>
      <c r="M763" s="56"/>
    </row>
    <row r="764" spans="1:13">
      <c r="A764" s="56"/>
      <c r="B764" s="56"/>
      <c r="C764" s="56"/>
      <c r="D764" s="56"/>
      <c r="E764" s="56"/>
      <c r="F764" s="56"/>
      <c r="G764" s="56"/>
      <c r="H764" s="56"/>
      <c r="I764" s="12"/>
      <c r="J764" s="56"/>
      <c r="K764" s="56"/>
      <c r="L764" s="56"/>
      <c r="M764" s="56"/>
    </row>
    <row r="765" spans="1:13">
      <c r="A765" s="56"/>
      <c r="B765" s="56"/>
      <c r="C765" s="56"/>
      <c r="D765" s="56"/>
      <c r="E765" s="56"/>
      <c r="F765" s="56"/>
      <c r="G765" s="56"/>
      <c r="H765" s="56"/>
      <c r="I765" s="12"/>
      <c r="J765" s="56"/>
      <c r="K765" s="56"/>
      <c r="L765" s="56"/>
      <c r="M765" s="56"/>
    </row>
    <row r="766" spans="1:13">
      <c r="A766" s="56"/>
      <c r="B766" s="56"/>
      <c r="C766" s="56"/>
      <c r="D766" s="56"/>
      <c r="E766" s="56"/>
      <c r="F766" s="56"/>
      <c r="G766" s="56"/>
      <c r="H766" s="56"/>
      <c r="I766" s="12"/>
      <c r="J766" s="56"/>
      <c r="K766" s="56"/>
      <c r="L766" s="56"/>
      <c r="M766" s="56"/>
    </row>
    <row r="767" spans="1:13">
      <c r="A767" s="56"/>
      <c r="B767" s="56"/>
      <c r="C767" s="56"/>
      <c r="D767" s="56"/>
      <c r="E767" s="56"/>
      <c r="F767" s="56"/>
      <c r="G767" s="56"/>
      <c r="H767" s="56"/>
      <c r="I767" s="12"/>
      <c r="J767" s="56"/>
      <c r="K767" s="56"/>
      <c r="L767" s="56"/>
      <c r="M767" s="56"/>
    </row>
    <row r="768" spans="1:13">
      <c r="A768" s="56"/>
      <c r="B768" s="56"/>
      <c r="C768" s="56"/>
      <c r="D768" s="56"/>
      <c r="E768" s="56"/>
      <c r="F768" s="56"/>
      <c r="G768" s="56"/>
      <c r="H768" s="56"/>
      <c r="I768" s="12"/>
      <c r="J768" s="56"/>
      <c r="K768" s="56"/>
      <c r="L768" s="56"/>
      <c r="M768" s="56"/>
    </row>
    <row r="769" spans="1:13">
      <c r="A769" s="56"/>
      <c r="B769" s="56"/>
      <c r="C769" s="56"/>
      <c r="D769" s="56"/>
      <c r="E769" s="56"/>
      <c r="F769" s="56"/>
      <c r="G769" s="56"/>
      <c r="H769" s="56"/>
      <c r="I769" s="12"/>
      <c r="J769" s="56"/>
      <c r="K769" s="56"/>
      <c r="L769" s="56"/>
      <c r="M769" s="56"/>
    </row>
    <row r="770" spans="1:13">
      <c r="A770" s="56"/>
      <c r="B770" s="56"/>
      <c r="C770" s="56"/>
      <c r="D770" s="56"/>
      <c r="E770" s="56"/>
      <c r="F770" s="56"/>
      <c r="G770" s="56"/>
      <c r="H770" s="56"/>
      <c r="I770" s="12"/>
      <c r="J770" s="56"/>
      <c r="K770" s="56"/>
      <c r="L770" s="56"/>
      <c r="M770" s="56"/>
    </row>
    <row r="771" spans="1:13">
      <c r="A771" s="56"/>
      <c r="B771" s="56"/>
      <c r="C771" s="56"/>
      <c r="D771" s="56"/>
      <c r="E771" s="56"/>
      <c r="F771" s="56"/>
      <c r="G771" s="56"/>
      <c r="H771" s="56"/>
      <c r="I771" s="12"/>
      <c r="J771" s="56"/>
      <c r="K771" s="56"/>
      <c r="L771" s="56"/>
      <c r="M771" s="56"/>
    </row>
    <row r="772" spans="1:13">
      <c r="A772" s="56"/>
      <c r="B772" s="56"/>
      <c r="C772" s="56"/>
      <c r="D772" s="56"/>
      <c r="E772" s="56"/>
      <c r="F772" s="56"/>
      <c r="G772" s="56"/>
      <c r="H772" s="56"/>
      <c r="I772" s="12"/>
      <c r="J772" s="56"/>
      <c r="K772" s="56"/>
      <c r="L772" s="56"/>
      <c r="M772" s="56"/>
    </row>
    <row r="773" spans="1:13">
      <c r="A773" s="56"/>
      <c r="B773" s="56"/>
      <c r="C773" s="56"/>
      <c r="D773" s="56"/>
      <c r="E773" s="56"/>
      <c r="F773" s="56"/>
      <c r="G773" s="56"/>
      <c r="H773" s="56"/>
      <c r="I773" s="12"/>
      <c r="J773" s="56"/>
      <c r="K773" s="56"/>
      <c r="L773" s="56"/>
      <c r="M773" s="56"/>
    </row>
    <row r="774" spans="1:13">
      <c r="A774" s="56"/>
      <c r="B774" s="56"/>
      <c r="C774" s="56"/>
      <c r="D774" s="56"/>
      <c r="E774" s="56"/>
      <c r="F774" s="56"/>
      <c r="G774" s="56"/>
      <c r="H774" s="56"/>
      <c r="I774" s="12"/>
      <c r="J774" s="56"/>
      <c r="K774" s="56"/>
      <c r="L774" s="56"/>
      <c r="M774" s="56"/>
    </row>
    <row r="775" spans="1:13">
      <c r="A775" s="56"/>
      <c r="B775" s="56"/>
      <c r="C775" s="56"/>
      <c r="D775" s="56"/>
      <c r="E775" s="56"/>
      <c r="F775" s="56"/>
      <c r="G775" s="56"/>
      <c r="H775" s="56"/>
      <c r="I775" s="12"/>
      <c r="J775" s="56"/>
      <c r="K775" s="56"/>
      <c r="L775" s="56"/>
      <c r="M775" s="56"/>
    </row>
    <row r="776" spans="1:13">
      <c r="A776" s="56"/>
      <c r="B776" s="56"/>
      <c r="C776" s="56"/>
      <c r="D776" s="56"/>
      <c r="E776" s="56"/>
      <c r="F776" s="56"/>
      <c r="G776" s="56"/>
      <c r="H776" s="56"/>
      <c r="I776" s="12"/>
      <c r="J776" s="56"/>
      <c r="K776" s="56"/>
      <c r="L776" s="56"/>
      <c r="M776" s="56"/>
    </row>
    <row r="777" spans="1:13">
      <c r="A777" s="56"/>
      <c r="B777" s="56"/>
      <c r="C777" s="56"/>
      <c r="D777" s="56"/>
      <c r="E777" s="56"/>
      <c r="F777" s="56"/>
      <c r="G777" s="56"/>
      <c r="H777" s="56"/>
      <c r="I777" s="12"/>
      <c r="J777" s="56"/>
      <c r="K777" s="56"/>
      <c r="L777" s="56"/>
      <c r="M777" s="56"/>
    </row>
    <row r="778" spans="1:13">
      <c r="A778" s="56"/>
      <c r="B778" s="56"/>
      <c r="C778" s="56"/>
      <c r="D778" s="56"/>
      <c r="E778" s="56"/>
      <c r="F778" s="56"/>
      <c r="G778" s="56"/>
      <c r="H778" s="56"/>
      <c r="I778" s="12"/>
      <c r="J778" s="56"/>
      <c r="K778" s="56"/>
      <c r="L778" s="56"/>
      <c r="M778" s="56"/>
    </row>
    <row r="779" spans="1:13">
      <c r="A779" s="56"/>
      <c r="B779" s="56"/>
      <c r="C779" s="56"/>
      <c r="D779" s="56"/>
      <c r="E779" s="56"/>
      <c r="F779" s="56"/>
      <c r="G779" s="56"/>
      <c r="H779" s="56"/>
      <c r="I779" s="12"/>
      <c r="J779" s="56"/>
      <c r="K779" s="56"/>
      <c r="L779" s="56"/>
      <c r="M779" s="56"/>
    </row>
    <row r="780" spans="1:13">
      <c r="A780" s="56"/>
      <c r="B780" s="56"/>
      <c r="C780" s="56"/>
      <c r="D780" s="56"/>
      <c r="E780" s="56"/>
      <c r="F780" s="56"/>
      <c r="G780" s="56"/>
      <c r="H780" s="56"/>
      <c r="I780" s="12"/>
      <c r="J780" s="56"/>
      <c r="K780" s="56"/>
      <c r="L780" s="56"/>
      <c r="M780" s="56"/>
    </row>
    <row r="781" spans="1:13">
      <c r="A781" s="56"/>
      <c r="B781" s="56"/>
      <c r="C781" s="56"/>
      <c r="D781" s="56"/>
      <c r="E781" s="56"/>
      <c r="F781" s="56"/>
      <c r="G781" s="56"/>
      <c r="H781" s="56"/>
      <c r="I781" s="12"/>
      <c r="J781" s="56"/>
      <c r="K781" s="56"/>
      <c r="L781" s="56"/>
      <c r="M781" s="56"/>
    </row>
    <row r="782" spans="1:13">
      <c r="A782" s="56"/>
      <c r="B782" s="56"/>
      <c r="C782" s="56"/>
      <c r="D782" s="56"/>
      <c r="E782" s="56"/>
      <c r="F782" s="56"/>
      <c r="G782" s="56"/>
      <c r="H782" s="56"/>
      <c r="I782" s="12"/>
      <c r="J782" s="56"/>
      <c r="K782" s="56"/>
      <c r="L782" s="56"/>
      <c r="M782" s="56"/>
    </row>
    <row r="783" spans="1:13">
      <c r="A783" s="56"/>
      <c r="B783" s="56"/>
      <c r="C783" s="56"/>
      <c r="D783" s="56"/>
      <c r="E783" s="56"/>
      <c r="F783" s="56"/>
      <c r="G783" s="56"/>
      <c r="H783" s="56"/>
      <c r="I783" s="12"/>
      <c r="J783" s="56"/>
      <c r="K783" s="56"/>
      <c r="L783" s="56"/>
      <c r="M783" s="56"/>
    </row>
    <row r="784" spans="1:13">
      <c r="A784" s="56"/>
      <c r="B784" s="56"/>
      <c r="C784" s="56"/>
      <c r="D784" s="56"/>
      <c r="E784" s="56"/>
      <c r="F784" s="56"/>
      <c r="G784" s="56"/>
      <c r="H784" s="56"/>
      <c r="I784" s="12"/>
      <c r="J784" s="56"/>
      <c r="K784" s="56"/>
      <c r="L784" s="56"/>
      <c r="M784" s="56"/>
    </row>
    <row r="785" spans="1:13">
      <c r="A785" s="56"/>
      <c r="B785" s="56"/>
      <c r="C785" s="56"/>
      <c r="D785" s="56"/>
      <c r="E785" s="56"/>
      <c r="F785" s="56"/>
      <c r="G785" s="56"/>
      <c r="H785" s="56"/>
      <c r="I785" s="12"/>
      <c r="J785" s="56"/>
      <c r="K785" s="56"/>
      <c r="L785" s="56"/>
      <c r="M785" s="56"/>
    </row>
    <row r="786" spans="1:13">
      <c r="A786" s="56"/>
      <c r="B786" s="56"/>
      <c r="C786" s="56"/>
      <c r="D786" s="56"/>
      <c r="E786" s="56"/>
      <c r="F786" s="56"/>
      <c r="G786" s="56"/>
      <c r="H786" s="56"/>
      <c r="I786" s="12"/>
      <c r="J786" s="56"/>
      <c r="K786" s="56"/>
      <c r="L786" s="56"/>
      <c r="M786" s="56"/>
    </row>
    <row r="787" spans="1:13">
      <c r="A787" s="56"/>
      <c r="B787" s="56"/>
      <c r="C787" s="56"/>
      <c r="D787" s="56"/>
      <c r="E787" s="56"/>
      <c r="F787" s="56"/>
      <c r="G787" s="56"/>
      <c r="H787" s="56"/>
      <c r="I787" s="12"/>
      <c r="J787" s="56"/>
      <c r="K787" s="56"/>
      <c r="L787" s="56"/>
      <c r="M787" s="56"/>
    </row>
    <row r="788" spans="1:13">
      <c r="A788" s="56"/>
      <c r="B788" s="56"/>
      <c r="C788" s="56"/>
      <c r="D788" s="56"/>
      <c r="E788" s="56"/>
      <c r="F788" s="56"/>
      <c r="G788" s="56"/>
      <c r="H788" s="56"/>
      <c r="I788" s="12"/>
      <c r="J788" s="56"/>
      <c r="K788" s="56"/>
      <c r="L788" s="56"/>
      <c r="M788" s="56"/>
    </row>
    <row r="789" spans="1:13">
      <c r="A789" s="56"/>
      <c r="B789" s="56"/>
      <c r="C789" s="56"/>
      <c r="D789" s="56"/>
      <c r="E789" s="56"/>
      <c r="F789" s="56"/>
      <c r="G789" s="56"/>
      <c r="H789" s="56"/>
      <c r="I789" s="12"/>
      <c r="J789" s="56"/>
      <c r="K789" s="56"/>
      <c r="L789" s="56"/>
      <c r="M789" s="56"/>
    </row>
    <row r="790" spans="1:13">
      <c r="A790" s="56"/>
      <c r="B790" s="56"/>
      <c r="C790" s="56"/>
      <c r="D790" s="56"/>
      <c r="E790" s="56"/>
      <c r="F790" s="56"/>
      <c r="G790" s="56"/>
      <c r="H790" s="56"/>
      <c r="I790" s="12"/>
      <c r="J790" s="56"/>
      <c r="K790" s="56"/>
      <c r="L790" s="56"/>
      <c r="M790" s="56"/>
    </row>
    <row r="791" spans="1:13">
      <c r="A791" s="56"/>
      <c r="B791" s="56"/>
      <c r="C791" s="56"/>
      <c r="D791" s="56"/>
      <c r="E791" s="56"/>
      <c r="F791" s="56"/>
      <c r="G791" s="56"/>
      <c r="H791" s="56"/>
      <c r="I791" s="12"/>
      <c r="J791" s="56"/>
      <c r="K791" s="56"/>
      <c r="L791" s="56"/>
      <c r="M791" s="56"/>
    </row>
    <row r="792" spans="1:13">
      <c r="A792" s="56"/>
      <c r="B792" s="56"/>
      <c r="C792" s="56"/>
      <c r="D792" s="56"/>
      <c r="E792" s="56"/>
      <c r="F792" s="56"/>
      <c r="G792" s="56"/>
      <c r="H792" s="56"/>
      <c r="I792" s="12"/>
      <c r="J792" s="56"/>
      <c r="K792" s="56"/>
      <c r="L792" s="56"/>
      <c r="M792" s="56"/>
    </row>
    <row r="793" spans="1:13">
      <c r="A793" s="56"/>
      <c r="B793" s="56"/>
      <c r="C793" s="56"/>
      <c r="D793" s="56"/>
      <c r="E793" s="56"/>
      <c r="F793" s="56"/>
      <c r="G793" s="56"/>
      <c r="H793" s="56"/>
      <c r="I793" s="12"/>
      <c r="J793" s="56"/>
      <c r="K793" s="56"/>
      <c r="L793" s="56"/>
      <c r="M793" s="56"/>
    </row>
    <row r="794" spans="1:13">
      <c r="A794" s="56"/>
      <c r="B794" s="56"/>
      <c r="C794" s="56"/>
      <c r="D794" s="56"/>
      <c r="E794" s="56"/>
      <c r="F794" s="56"/>
      <c r="G794" s="56"/>
      <c r="H794" s="56"/>
      <c r="I794" s="12"/>
      <c r="J794" s="56"/>
      <c r="K794" s="56"/>
      <c r="L794" s="56"/>
      <c r="M794" s="56"/>
    </row>
    <row r="795" spans="1:13">
      <c r="A795" s="56"/>
      <c r="B795" s="56"/>
      <c r="C795" s="56"/>
      <c r="D795" s="56"/>
      <c r="E795" s="56"/>
      <c r="F795" s="56"/>
      <c r="G795" s="56"/>
      <c r="H795" s="56"/>
      <c r="I795" s="12"/>
      <c r="J795" s="56"/>
      <c r="K795" s="56"/>
      <c r="L795" s="56"/>
      <c r="M795" s="56"/>
    </row>
    <row r="796" spans="1:13">
      <c r="A796" s="56"/>
      <c r="B796" s="56"/>
      <c r="C796" s="56"/>
      <c r="D796" s="56"/>
      <c r="E796" s="56"/>
      <c r="F796" s="56"/>
      <c r="G796" s="56"/>
      <c r="H796" s="56"/>
      <c r="I796" s="12"/>
      <c r="J796" s="56"/>
      <c r="K796" s="56"/>
      <c r="L796" s="56"/>
      <c r="M796" s="56"/>
    </row>
    <row r="797" spans="1:13">
      <c r="A797" s="56"/>
      <c r="B797" s="56"/>
      <c r="C797" s="56"/>
      <c r="D797" s="56"/>
      <c r="E797" s="56"/>
      <c r="F797" s="56"/>
      <c r="G797" s="56"/>
      <c r="H797" s="56"/>
      <c r="I797" s="12"/>
      <c r="J797" s="56"/>
      <c r="K797" s="56"/>
      <c r="L797" s="56"/>
      <c r="M797" s="56"/>
    </row>
    <row r="798" spans="1:13">
      <c r="A798" s="56"/>
      <c r="B798" s="56"/>
      <c r="C798" s="56"/>
      <c r="D798" s="56"/>
      <c r="E798" s="56"/>
      <c r="F798" s="56"/>
      <c r="G798" s="56"/>
      <c r="H798" s="56"/>
      <c r="I798" s="12"/>
      <c r="J798" s="56"/>
      <c r="K798" s="56"/>
      <c r="L798" s="56"/>
      <c r="M798" s="56"/>
    </row>
    <row r="799" spans="1:13">
      <c r="A799" s="56"/>
      <c r="B799" s="56"/>
      <c r="C799" s="56"/>
      <c r="D799" s="56"/>
      <c r="E799" s="56"/>
      <c r="F799" s="56"/>
      <c r="G799" s="56"/>
      <c r="H799" s="56"/>
      <c r="I799" s="12"/>
      <c r="J799" s="56"/>
      <c r="K799" s="56"/>
      <c r="L799" s="56"/>
      <c r="M799" s="56"/>
    </row>
    <row r="800" spans="1:13">
      <c r="A800" s="56"/>
      <c r="B800" s="56"/>
      <c r="C800" s="56"/>
      <c r="D800" s="56"/>
      <c r="E800" s="56"/>
      <c r="F800" s="56"/>
      <c r="G800" s="56"/>
      <c r="H800" s="56"/>
      <c r="I800" s="12"/>
      <c r="J800" s="56"/>
      <c r="K800" s="56"/>
      <c r="L800" s="56"/>
      <c r="M800" s="56"/>
    </row>
    <row r="801" spans="1:13">
      <c r="A801" s="56"/>
      <c r="B801" s="56"/>
      <c r="C801" s="56"/>
      <c r="D801" s="56"/>
      <c r="E801" s="56"/>
      <c r="F801" s="56"/>
      <c r="G801" s="56"/>
      <c r="H801" s="56"/>
      <c r="I801" s="12"/>
      <c r="J801" s="56"/>
      <c r="K801" s="56"/>
      <c r="L801" s="56"/>
      <c r="M801" s="56"/>
    </row>
    <row r="802" spans="1:13">
      <c r="A802" s="56"/>
      <c r="B802" s="56"/>
      <c r="C802" s="56"/>
      <c r="D802" s="56"/>
      <c r="E802" s="56"/>
      <c r="F802" s="56"/>
      <c r="G802" s="56"/>
      <c r="H802" s="56"/>
      <c r="I802" s="12"/>
      <c r="J802" s="56"/>
      <c r="K802" s="56"/>
      <c r="L802" s="56"/>
      <c r="M802" s="56"/>
    </row>
    <row r="803" spans="1:13">
      <c r="A803" s="56"/>
      <c r="B803" s="56"/>
      <c r="C803" s="56"/>
      <c r="D803" s="56"/>
      <c r="E803" s="56"/>
      <c r="F803" s="56"/>
      <c r="G803" s="56"/>
      <c r="H803" s="56"/>
      <c r="I803" s="12"/>
      <c r="J803" s="56"/>
      <c r="K803" s="56"/>
      <c r="L803" s="56"/>
      <c r="M803" s="56"/>
    </row>
    <row r="804" spans="1:13">
      <c r="A804" s="56"/>
      <c r="B804" s="56"/>
      <c r="C804" s="56"/>
      <c r="D804" s="56"/>
      <c r="E804" s="56"/>
      <c r="F804" s="56"/>
      <c r="G804" s="56"/>
      <c r="H804" s="56"/>
      <c r="I804" s="12"/>
      <c r="J804" s="56"/>
      <c r="K804" s="56"/>
      <c r="L804" s="56"/>
      <c r="M804" s="56"/>
    </row>
    <row r="805" spans="1:13">
      <c r="A805" s="56"/>
      <c r="B805" s="56"/>
      <c r="C805" s="56"/>
      <c r="D805" s="56"/>
      <c r="E805" s="56"/>
      <c r="F805" s="56"/>
      <c r="G805" s="56"/>
      <c r="H805" s="56"/>
      <c r="I805" s="12"/>
      <c r="J805" s="56"/>
      <c r="K805" s="56"/>
      <c r="L805" s="56"/>
      <c r="M805" s="56"/>
    </row>
    <row r="806" spans="1:13">
      <c r="A806" s="56"/>
      <c r="B806" s="56"/>
      <c r="C806" s="56"/>
      <c r="D806" s="56"/>
      <c r="E806" s="56"/>
      <c r="F806" s="56"/>
      <c r="G806" s="56"/>
      <c r="H806" s="56"/>
      <c r="I806" s="12"/>
      <c r="J806" s="56"/>
      <c r="K806" s="56"/>
      <c r="L806" s="56"/>
      <c r="M806" s="56"/>
    </row>
    <row r="807" spans="1:13">
      <c r="A807" s="56"/>
      <c r="B807" s="56"/>
      <c r="C807" s="56"/>
      <c r="D807" s="56"/>
      <c r="E807" s="56"/>
      <c r="F807" s="56"/>
      <c r="G807" s="56"/>
      <c r="H807" s="56"/>
      <c r="I807" s="12"/>
      <c r="J807" s="56"/>
      <c r="K807" s="56"/>
      <c r="L807" s="56"/>
      <c r="M807" s="56"/>
    </row>
    <row r="808" spans="1:13">
      <c r="A808" s="56"/>
      <c r="B808" s="56"/>
      <c r="C808" s="56"/>
      <c r="D808" s="56"/>
      <c r="E808" s="56"/>
      <c r="F808" s="56"/>
      <c r="G808" s="56"/>
      <c r="H808" s="56"/>
      <c r="I808" s="12"/>
      <c r="J808" s="56"/>
      <c r="K808" s="56"/>
      <c r="L808" s="56"/>
      <c r="M808" s="56"/>
    </row>
    <row r="809" spans="1:13">
      <c r="A809" s="56"/>
      <c r="B809" s="56"/>
      <c r="C809" s="56"/>
      <c r="D809" s="56"/>
      <c r="E809" s="56"/>
      <c r="F809" s="56"/>
      <c r="G809" s="56"/>
      <c r="H809" s="56"/>
      <c r="I809" s="12"/>
      <c r="J809" s="56"/>
      <c r="K809" s="56"/>
      <c r="L809" s="56"/>
      <c r="M809" s="56"/>
    </row>
    <row r="810" spans="1:13">
      <c r="A810" s="56"/>
      <c r="B810" s="56"/>
      <c r="C810" s="56"/>
      <c r="D810" s="56"/>
      <c r="E810" s="56"/>
      <c r="F810" s="56"/>
      <c r="G810" s="56"/>
      <c r="H810" s="56"/>
      <c r="I810" s="12"/>
      <c r="J810" s="56"/>
      <c r="K810" s="56"/>
      <c r="L810" s="56"/>
      <c r="M810" s="56"/>
    </row>
    <row r="811" spans="1:13">
      <c r="A811" s="56"/>
      <c r="B811" s="56"/>
      <c r="C811" s="56"/>
      <c r="D811" s="56"/>
      <c r="E811" s="56"/>
      <c r="F811" s="56"/>
      <c r="G811" s="56"/>
      <c r="H811" s="56"/>
      <c r="I811" s="12"/>
      <c r="J811" s="56"/>
      <c r="K811" s="56"/>
      <c r="L811" s="56"/>
      <c r="M811" s="56"/>
    </row>
    <row r="812" spans="1:13">
      <c r="A812" s="56"/>
      <c r="B812" s="56"/>
      <c r="C812" s="56"/>
      <c r="D812" s="56"/>
      <c r="E812" s="56"/>
      <c r="F812" s="56"/>
      <c r="G812" s="56"/>
      <c r="H812" s="56"/>
      <c r="I812" s="12"/>
      <c r="J812" s="56"/>
      <c r="K812" s="56"/>
      <c r="L812" s="56"/>
      <c r="M812" s="56"/>
    </row>
    <row r="813" spans="1:13">
      <c r="A813" s="56"/>
      <c r="B813" s="56"/>
      <c r="C813" s="56"/>
      <c r="D813" s="56"/>
      <c r="E813" s="56"/>
      <c r="F813" s="56"/>
      <c r="G813" s="56"/>
      <c r="H813" s="56"/>
      <c r="I813" s="12"/>
      <c r="J813" s="56"/>
      <c r="K813" s="56"/>
      <c r="L813" s="56"/>
      <c r="M813" s="56"/>
    </row>
    <row r="814" spans="1:13">
      <c r="A814" s="56"/>
      <c r="B814" s="56"/>
      <c r="C814" s="56"/>
      <c r="D814" s="56"/>
      <c r="E814" s="56"/>
      <c r="F814" s="56"/>
      <c r="G814" s="56"/>
      <c r="H814" s="56"/>
      <c r="I814" s="12"/>
      <c r="J814" s="56"/>
      <c r="K814" s="56"/>
      <c r="L814" s="56"/>
      <c r="M814" s="56"/>
    </row>
    <row r="815" spans="1:13">
      <c r="A815" s="56"/>
      <c r="B815" s="56"/>
      <c r="C815" s="56"/>
      <c r="D815" s="56"/>
      <c r="E815" s="56"/>
      <c r="F815" s="56"/>
      <c r="G815" s="56"/>
      <c r="H815" s="56"/>
      <c r="I815" s="12"/>
      <c r="J815" s="56"/>
      <c r="K815" s="56"/>
      <c r="L815" s="56"/>
      <c r="M815" s="56"/>
    </row>
    <row r="816" spans="1:13">
      <c r="A816" s="56"/>
      <c r="B816" s="56"/>
      <c r="C816" s="56"/>
      <c r="D816" s="56"/>
      <c r="E816" s="56"/>
      <c r="F816" s="56"/>
      <c r="G816" s="56"/>
      <c r="H816" s="56"/>
      <c r="I816" s="12"/>
      <c r="J816" s="56"/>
      <c r="K816" s="56"/>
      <c r="L816" s="56"/>
      <c r="M816" s="56"/>
    </row>
    <row r="817" spans="1:13">
      <c r="A817" s="56"/>
      <c r="B817" s="56"/>
      <c r="C817" s="56"/>
      <c r="D817" s="56"/>
      <c r="E817" s="56"/>
      <c r="F817" s="56"/>
      <c r="G817" s="56"/>
      <c r="H817" s="56"/>
      <c r="I817" s="12"/>
      <c r="J817" s="56"/>
      <c r="K817" s="56"/>
      <c r="L817" s="56"/>
      <c r="M817" s="56"/>
    </row>
    <row r="818" spans="1:13">
      <c r="A818" s="56"/>
      <c r="B818" s="56"/>
      <c r="C818" s="56"/>
      <c r="D818" s="56"/>
      <c r="E818" s="56"/>
      <c r="F818" s="56"/>
      <c r="G818" s="56"/>
      <c r="H818" s="56"/>
      <c r="I818" s="12"/>
      <c r="J818" s="56"/>
      <c r="K818" s="56"/>
      <c r="L818" s="56"/>
      <c r="M818" s="56"/>
    </row>
    <row r="819" spans="1:13">
      <c r="A819" s="56"/>
      <c r="B819" s="56"/>
      <c r="C819" s="56"/>
      <c r="D819" s="56"/>
      <c r="E819" s="56"/>
      <c r="F819" s="56"/>
      <c r="G819" s="56"/>
      <c r="H819" s="56"/>
      <c r="I819" s="12"/>
      <c r="J819" s="56"/>
      <c r="K819" s="56"/>
      <c r="L819" s="56"/>
      <c r="M819" s="56"/>
    </row>
    <row r="820" spans="1:13">
      <c r="A820" s="56"/>
      <c r="B820" s="56"/>
      <c r="C820" s="56"/>
      <c r="D820" s="56"/>
      <c r="E820" s="56"/>
      <c r="F820" s="56"/>
      <c r="G820" s="56"/>
      <c r="H820" s="56"/>
      <c r="I820" s="12"/>
      <c r="J820" s="56"/>
      <c r="K820" s="56"/>
      <c r="L820" s="56"/>
      <c r="M820" s="56"/>
    </row>
    <row r="821" spans="1:13">
      <c r="A821" s="56"/>
      <c r="B821" s="56"/>
      <c r="C821" s="56"/>
      <c r="D821" s="56"/>
      <c r="E821" s="56"/>
      <c r="F821" s="56"/>
      <c r="G821" s="56"/>
      <c r="H821" s="56"/>
      <c r="I821" s="12"/>
      <c r="J821" s="56"/>
      <c r="K821" s="56"/>
      <c r="L821" s="56"/>
      <c r="M821" s="56"/>
    </row>
    <row r="822" spans="1:13">
      <c r="A822" s="56"/>
      <c r="B822" s="56"/>
      <c r="C822" s="56"/>
      <c r="D822" s="56"/>
      <c r="E822" s="56"/>
      <c r="F822" s="56"/>
      <c r="G822" s="56"/>
      <c r="H822" s="56"/>
      <c r="I822" s="12"/>
      <c r="J822" s="56"/>
      <c r="K822" s="56"/>
      <c r="L822" s="56"/>
      <c r="M822" s="56"/>
    </row>
    <row r="823" spans="1:13">
      <c r="A823" s="56"/>
      <c r="B823" s="56"/>
      <c r="C823" s="56"/>
      <c r="D823" s="56"/>
      <c r="E823" s="56"/>
      <c r="F823" s="56"/>
      <c r="G823" s="56"/>
      <c r="H823" s="56"/>
      <c r="I823" s="12"/>
      <c r="J823" s="56"/>
      <c r="K823" s="56"/>
      <c r="L823" s="56"/>
      <c r="M823" s="56"/>
    </row>
    <row r="824" spans="1:13">
      <c r="A824" s="56"/>
      <c r="B824" s="56"/>
      <c r="C824" s="56"/>
      <c r="D824" s="56"/>
      <c r="E824" s="56"/>
      <c r="F824" s="56"/>
      <c r="G824" s="56"/>
      <c r="H824" s="56"/>
      <c r="I824" s="12"/>
      <c r="J824" s="56"/>
      <c r="K824" s="56"/>
      <c r="L824" s="56"/>
      <c r="M824" s="56"/>
    </row>
    <row r="825" spans="1:13">
      <c r="A825" s="56"/>
      <c r="B825" s="56"/>
      <c r="C825" s="56"/>
      <c r="D825" s="56"/>
      <c r="E825" s="56"/>
      <c r="F825" s="56"/>
      <c r="G825" s="56"/>
      <c r="H825" s="56"/>
      <c r="I825" s="12"/>
      <c r="J825" s="56"/>
      <c r="K825" s="56"/>
      <c r="L825" s="56"/>
      <c r="M825" s="56"/>
    </row>
    <row r="826" spans="1:13">
      <c r="A826" s="56"/>
      <c r="B826" s="56"/>
      <c r="C826" s="56"/>
      <c r="D826" s="56"/>
      <c r="E826" s="56"/>
      <c r="F826" s="56"/>
      <c r="G826" s="56"/>
      <c r="H826" s="56"/>
      <c r="I826" s="12"/>
      <c r="J826" s="56"/>
      <c r="K826" s="56"/>
      <c r="L826" s="56"/>
      <c r="M826" s="56"/>
    </row>
    <row r="827" spans="1:13">
      <c r="A827" s="56"/>
      <c r="B827" s="56"/>
      <c r="C827" s="56"/>
      <c r="D827" s="56"/>
      <c r="E827" s="56"/>
      <c r="F827" s="56"/>
      <c r="G827" s="56"/>
      <c r="H827" s="56"/>
      <c r="I827" s="12"/>
      <c r="J827" s="56"/>
      <c r="K827" s="56"/>
      <c r="L827" s="56"/>
      <c r="M827" s="56"/>
    </row>
    <row r="828" spans="1:13">
      <c r="A828" s="56"/>
      <c r="B828" s="56"/>
      <c r="C828" s="56"/>
      <c r="D828" s="56"/>
      <c r="E828" s="56"/>
      <c r="F828" s="56"/>
      <c r="G828" s="56"/>
      <c r="H828" s="56"/>
      <c r="I828" s="12"/>
      <c r="J828" s="56"/>
      <c r="K828" s="56"/>
      <c r="L828" s="56"/>
      <c r="M828" s="56"/>
    </row>
    <row r="829" spans="1:13">
      <c r="A829" s="56"/>
      <c r="B829" s="56"/>
      <c r="C829" s="56"/>
      <c r="D829" s="56"/>
      <c r="E829" s="56"/>
      <c r="F829" s="56"/>
      <c r="G829" s="56"/>
      <c r="H829" s="56"/>
      <c r="I829" s="12"/>
      <c r="J829" s="56"/>
      <c r="K829" s="56"/>
      <c r="L829" s="56"/>
      <c r="M829" s="56"/>
    </row>
    <row r="830" spans="1:13">
      <c r="A830" s="56"/>
      <c r="B830" s="56"/>
      <c r="C830" s="56"/>
      <c r="D830" s="56"/>
      <c r="E830" s="56"/>
      <c r="F830" s="56"/>
      <c r="G830" s="56"/>
      <c r="H830" s="56"/>
      <c r="I830" s="12"/>
      <c r="J830" s="56"/>
      <c r="K830" s="56"/>
      <c r="L830" s="56"/>
      <c r="M830" s="56"/>
    </row>
    <row r="831" spans="1:13">
      <c r="A831" s="56"/>
      <c r="B831" s="56"/>
      <c r="C831" s="56"/>
      <c r="D831" s="56"/>
      <c r="E831" s="56"/>
      <c r="F831" s="56"/>
      <c r="G831" s="56"/>
      <c r="H831" s="56"/>
      <c r="I831" s="12"/>
      <c r="J831" s="56"/>
      <c r="K831" s="56"/>
      <c r="L831" s="56"/>
      <c r="M831" s="56"/>
    </row>
    <row r="832" spans="1:13">
      <c r="A832" s="56"/>
      <c r="B832" s="56"/>
      <c r="C832" s="56"/>
      <c r="D832" s="56"/>
      <c r="E832" s="56"/>
      <c r="F832" s="56"/>
      <c r="G832" s="56"/>
      <c r="H832" s="56"/>
      <c r="I832" s="12"/>
      <c r="J832" s="56"/>
      <c r="K832" s="56"/>
      <c r="L832" s="56"/>
      <c r="M832" s="56"/>
    </row>
    <row r="833" spans="1:13">
      <c r="A833" s="56"/>
      <c r="B833" s="56"/>
      <c r="C833" s="56"/>
      <c r="D833" s="56"/>
      <c r="E833" s="56"/>
      <c r="F833" s="56"/>
      <c r="G833" s="56"/>
      <c r="H833" s="56"/>
      <c r="I833" s="12"/>
      <c r="J833" s="56"/>
      <c r="K833" s="56"/>
      <c r="L833" s="56"/>
      <c r="M833" s="56"/>
    </row>
    <row r="834" spans="1:13">
      <c r="A834" s="56"/>
      <c r="B834" s="56"/>
      <c r="C834" s="56"/>
      <c r="D834" s="56"/>
      <c r="E834" s="56"/>
      <c r="F834" s="56"/>
      <c r="G834" s="56"/>
      <c r="H834" s="56"/>
      <c r="I834" s="12"/>
      <c r="J834" s="56"/>
      <c r="K834" s="56"/>
      <c r="L834" s="56"/>
      <c r="M834" s="56"/>
    </row>
    <row r="835" spans="1:13">
      <c r="A835" s="56"/>
      <c r="B835" s="56"/>
      <c r="C835" s="56"/>
      <c r="D835" s="56"/>
      <c r="E835" s="56"/>
      <c r="F835" s="56"/>
      <c r="G835" s="56"/>
      <c r="H835" s="56"/>
      <c r="I835" s="12"/>
      <c r="J835" s="56"/>
      <c r="K835" s="56"/>
      <c r="L835" s="56"/>
      <c r="M835" s="56"/>
    </row>
    <row r="836" spans="1:13">
      <c r="A836" s="56"/>
      <c r="B836" s="56"/>
      <c r="C836" s="56"/>
      <c r="D836" s="56"/>
      <c r="E836" s="56"/>
      <c r="F836" s="56"/>
      <c r="G836" s="56"/>
      <c r="H836" s="56"/>
      <c r="I836" s="12"/>
      <c r="J836" s="56"/>
      <c r="K836" s="56"/>
      <c r="L836" s="56"/>
      <c r="M836" s="56"/>
    </row>
    <row r="837" spans="1:13">
      <c r="A837" s="56"/>
      <c r="B837" s="56"/>
      <c r="C837" s="56"/>
      <c r="D837" s="56"/>
      <c r="E837" s="56"/>
      <c r="F837" s="56"/>
      <c r="G837" s="56"/>
      <c r="H837" s="56"/>
      <c r="I837" s="12"/>
      <c r="J837" s="56"/>
      <c r="K837" s="56"/>
      <c r="L837" s="56"/>
      <c r="M837" s="56"/>
    </row>
    <row r="838" spans="1:13">
      <c r="A838" s="56"/>
      <c r="B838" s="56"/>
      <c r="C838" s="56"/>
      <c r="D838" s="56"/>
      <c r="E838" s="56"/>
      <c r="F838" s="56"/>
      <c r="G838" s="56"/>
      <c r="H838" s="56"/>
      <c r="I838" s="12"/>
      <c r="J838" s="56"/>
      <c r="K838" s="56"/>
      <c r="L838" s="56"/>
      <c r="M838" s="56"/>
    </row>
    <row r="839" spans="1:13">
      <c r="A839" s="56"/>
      <c r="B839" s="56"/>
      <c r="C839" s="56"/>
      <c r="D839" s="56"/>
      <c r="E839" s="56"/>
      <c r="F839" s="56"/>
      <c r="G839" s="56"/>
      <c r="H839" s="56"/>
      <c r="I839" s="12"/>
      <c r="J839" s="56"/>
      <c r="K839" s="56"/>
      <c r="L839" s="56"/>
      <c r="M839" s="56"/>
    </row>
    <row r="840" spans="1:13">
      <c r="A840" s="56"/>
      <c r="B840" s="56"/>
      <c r="C840" s="56"/>
      <c r="D840" s="56"/>
      <c r="E840" s="56"/>
      <c r="F840" s="56"/>
      <c r="G840" s="56"/>
      <c r="H840" s="56"/>
      <c r="I840" s="12"/>
      <c r="J840" s="56"/>
      <c r="K840" s="56"/>
      <c r="L840" s="56"/>
      <c r="M840" s="56"/>
    </row>
    <row r="841" spans="1:13">
      <c r="A841" s="56"/>
      <c r="B841" s="56"/>
      <c r="C841" s="56"/>
      <c r="D841" s="56"/>
      <c r="E841" s="56"/>
      <c r="F841" s="56"/>
      <c r="G841" s="56"/>
      <c r="H841" s="56"/>
      <c r="I841" s="12"/>
      <c r="J841" s="56"/>
      <c r="K841" s="56"/>
      <c r="L841" s="56"/>
      <c r="M841" s="56"/>
    </row>
    <row r="842" spans="1:13">
      <c r="A842" s="56"/>
      <c r="B842" s="56"/>
      <c r="C842" s="56"/>
      <c r="D842" s="56"/>
      <c r="E842" s="56"/>
      <c r="F842" s="56"/>
      <c r="G842" s="56"/>
      <c r="H842" s="56"/>
      <c r="I842" s="12"/>
      <c r="J842" s="56"/>
      <c r="K842" s="56"/>
      <c r="L842" s="56"/>
      <c r="M842" s="56"/>
    </row>
    <row r="843" spans="1:13">
      <c r="A843" s="56"/>
      <c r="B843" s="56"/>
      <c r="C843" s="56"/>
      <c r="D843" s="56"/>
      <c r="E843" s="56"/>
      <c r="F843" s="56"/>
      <c r="G843" s="56"/>
      <c r="H843" s="56"/>
      <c r="I843" s="12"/>
      <c r="J843" s="56"/>
      <c r="K843" s="56"/>
      <c r="L843" s="56"/>
      <c r="M843" s="56"/>
    </row>
    <row r="844" spans="1:13">
      <c r="A844" s="56"/>
      <c r="B844" s="56"/>
      <c r="C844" s="56"/>
      <c r="D844" s="56"/>
      <c r="E844" s="56"/>
      <c r="F844" s="56"/>
      <c r="G844" s="56"/>
      <c r="H844" s="56"/>
      <c r="I844" s="12"/>
      <c r="J844" s="56"/>
      <c r="K844" s="56"/>
      <c r="L844" s="56"/>
      <c r="M844" s="56"/>
    </row>
    <row r="845" spans="1:13">
      <c r="A845" s="56"/>
      <c r="B845" s="56"/>
      <c r="C845" s="56"/>
      <c r="D845" s="56"/>
      <c r="E845" s="56"/>
      <c r="F845" s="56"/>
      <c r="G845" s="56"/>
      <c r="H845" s="56"/>
      <c r="I845" s="12"/>
      <c r="J845" s="56"/>
      <c r="K845" s="56"/>
      <c r="L845" s="56"/>
      <c r="M845" s="56"/>
    </row>
    <row r="846" spans="1:13">
      <c r="A846" s="56"/>
      <c r="B846" s="56"/>
      <c r="C846" s="56"/>
      <c r="D846" s="56"/>
      <c r="E846" s="56"/>
      <c r="F846" s="56"/>
      <c r="G846" s="56"/>
      <c r="H846" s="56"/>
      <c r="I846" s="12"/>
      <c r="J846" s="56"/>
      <c r="K846" s="56"/>
      <c r="L846" s="56"/>
      <c r="M846" s="56"/>
    </row>
    <row r="847" spans="1:13">
      <c r="A847" s="56"/>
      <c r="B847" s="56"/>
      <c r="C847" s="56"/>
      <c r="D847" s="56"/>
      <c r="E847" s="56"/>
      <c r="F847" s="56"/>
      <c r="G847" s="56"/>
      <c r="H847" s="56"/>
      <c r="I847" s="12"/>
      <c r="J847" s="56"/>
      <c r="K847" s="56"/>
      <c r="L847" s="56"/>
      <c r="M847" s="56"/>
    </row>
    <row r="848" spans="1:13">
      <c r="A848" s="56"/>
      <c r="B848" s="56"/>
      <c r="C848" s="56"/>
      <c r="D848" s="56"/>
      <c r="E848" s="56"/>
      <c r="F848" s="56"/>
      <c r="G848" s="56"/>
      <c r="H848" s="56"/>
      <c r="I848" s="12"/>
      <c r="J848" s="56"/>
      <c r="K848" s="56"/>
      <c r="L848" s="56"/>
      <c r="M848" s="56"/>
    </row>
    <row r="849" spans="1:13">
      <c r="A849" s="56"/>
      <c r="B849" s="56"/>
      <c r="C849" s="56"/>
      <c r="D849" s="56"/>
      <c r="E849" s="56"/>
      <c r="F849" s="56"/>
      <c r="G849" s="56"/>
      <c r="H849" s="56"/>
      <c r="I849" s="12"/>
      <c r="J849" s="56"/>
      <c r="K849" s="56"/>
      <c r="L849" s="56"/>
      <c r="M849" s="56"/>
    </row>
    <row r="850" spans="1:13">
      <c r="A850" s="56"/>
      <c r="B850" s="56"/>
      <c r="C850" s="56"/>
      <c r="D850" s="56"/>
      <c r="E850" s="56"/>
      <c r="F850" s="56"/>
      <c r="G850" s="56"/>
      <c r="H850" s="56"/>
      <c r="I850" s="12"/>
      <c r="J850" s="56"/>
      <c r="K850" s="56"/>
      <c r="L850" s="56"/>
      <c r="M850" s="56"/>
    </row>
    <row r="851" spans="1:13">
      <c r="A851" s="56"/>
      <c r="B851" s="56"/>
      <c r="C851" s="56"/>
      <c r="D851" s="56"/>
      <c r="E851" s="56"/>
      <c r="F851" s="56"/>
      <c r="G851" s="56"/>
      <c r="H851" s="56"/>
      <c r="I851" s="12"/>
      <c r="J851" s="56"/>
      <c r="K851" s="56"/>
      <c r="L851" s="56"/>
      <c r="M851" s="56"/>
    </row>
    <row r="852" spans="1:13">
      <c r="A852" s="56"/>
      <c r="B852" s="56"/>
      <c r="C852" s="56"/>
      <c r="D852" s="56"/>
      <c r="E852" s="56"/>
      <c r="F852" s="56"/>
      <c r="G852" s="56"/>
      <c r="H852" s="56"/>
      <c r="I852" s="12"/>
      <c r="J852" s="56"/>
      <c r="K852" s="56"/>
      <c r="L852" s="56"/>
      <c r="M852" s="56"/>
    </row>
    <row r="853" spans="1:13">
      <c r="A853" s="56"/>
      <c r="B853" s="56"/>
      <c r="C853" s="56"/>
      <c r="D853" s="56"/>
      <c r="E853" s="56"/>
      <c r="F853" s="56"/>
      <c r="G853" s="56"/>
      <c r="H853" s="56"/>
      <c r="I853" s="12"/>
      <c r="J853" s="56"/>
      <c r="K853" s="56"/>
      <c r="L853" s="56"/>
      <c r="M853" s="56"/>
    </row>
    <row r="854" spans="1:13">
      <c r="A854" s="56"/>
      <c r="B854" s="56"/>
      <c r="C854" s="56"/>
      <c r="D854" s="56"/>
      <c r="E854" s="56"/>
      <c r="F854" s="56"/>
      <c r="G854" s="56"/>
      <c r="H854" s="56"/>
      <c r="I854" s="12"/>
      <c r="J854" s="56"/>
      <c r="K854" s="56"/>
      <c r="L854" s="56"/>
      <c r="M854" s="56"/>
    </row>
    <row r="855" spans="1:13">
      <c r="A855" s="56"/>
      <c r="B855" s="56"/>
      <c r="C855" s="56"/>
      <c r="D855" s="56"/>
      <c r="E855" s="56"/>
      <c r="F855" s="56"/>
      <c r="G855" s="56"/>
      <c r="H855" s="56"/>
      <c r="I855" s="12"/>
      <c r="J855" s="56"/>
      <c r="K855" s="56"/>
      <c r="L855" s="56"/>
      <c r="M855" s="56"/>
    </row>
    <row r="856" spans="1:13">
      <c r="A856" s="56"/>
      <c r="B856" s="56"/>
      <c r="C856" s="56"/>
      <c r="D856" s="56"/>
      <c r="E856" s="56"/>
      <c r="F856" s="56"/>
      <c r="G856" s="56"/>
      <c r="H856" s="56"/>
      <c r="I856" s="12"/>
      <c r="J856" s="56"/>
      <c r="K856" s="56"/>
      <c r="L856" s="56"/>
      <c r="M856" s="56"/>
    </row>
    <row r="857" spans="1:13">
      <c r="A857" s="56"/>
      <c r="B857" s="56"/>
      <c r="C857" s="56"/>
      <c r="D857" s="56"/>
      <c r="E857" s="56"/>
      <c r="F857" s="56"/>
      <c r="G857" s="56"/>
      <c r="H857" s="56"/>
      <c r="I857" s="12"/>
      <c r="J857" s="56"/>
      <c r="K857" s="56"/>
      <c r="L857" s="56"/>
      <c r="M857" s="56"/>
    </row>
    <row r="858" spans="1:13">
      <c r="A858" s="56"/>
      <c r="B858" s="56"/>
      <c r="C858" s="56"/>
      <c r="D858" s="56"/>
      <c r="E858" s="56"/>
      <c r="F858" s="56"/>
      <c r="G858" s="56"/>
      <c r="H858" s="56"/>
      <c r="I858" s="12"/>
      <c r="J858" s="56"/>
      <c r="K858" s="56"/>
      <c r="L858" s="56"/>
      <c r="M858" s="56"/>
    </row>
    <row r="859" spans="1:13">
      <c r="A859" s="56"/>
      <c r="B859" s="56"/>
      <c r="C859" s="56"/>
      <c r="D859" s="56"/>
      <c r="E859" s="56"/>
      <c r="F859" s="56"/>
      <c r="G859" s="56"/>
      <c r="H859" s="56"/>
      <c r="I859" s="12"/>
      <c r="J859" s="56"/>
      <c r="K859" s="56"/>
      <c r="L859" s="56"/>
      <c r="M859" s="56"/>
    </row>
    <row r="860" spans="1:13">
      <c r="A860" s="56"/>
      <c r="B860" s="56"/>
      <c r="C860" s="56"/>
      <c r="D860" s="56"/>
      <c r="E860" s="56"/>
      <c r="F860" s="56"/>
      <c r="G860" s="56"/>
      <c r="H860" s="56"/>
      <c r="I860" s="12"/>
      <c r="J860" s="56"/>
      <c r="K860" s="56"/>
      <c r="L860" s="56"/>
      <c r="M860" s="56"/>
    </row>
    <row r="861" spans="1:13">
      <c r="A861" s="56"/>
      <c r="B861" s="56"/>
      <c r="C861" s="56"/>
      <c r="D861" s="56"/>
      <c r="E861" s="56"/>
      <c r="F861" s="56"/>
      <c r="G861" s="56"/>
      <c r="H861" s="56"/>
      <c r="I861" s="12"/>
      <c r="J861" s="56"/>
      <c r="K861" s="56"/>
      <c r="L861" s="56"/>
      <c r="M861" s="56"/>
    </row>
    <row r="862" spans="1:13">
      <c r="A862" s="56"/>
      <c r="B862" s="56"/>
      <c r="C862" s="56"/>
      <c r="D862" s="56"/>
      <c r="E862" s="56"/>
      <c r="F862" s="56"/>
      <c r="G862" s="56"/>
      <c r="H862" s="56"/>
      <c r="I862" s="12"/>
      <c r="J862" s="56"/>
      <c r="K862" s="56"/>
      <c r="L862" s="56"/>
      <c r="M862" s="56"/>
    </row>
    <row r="863" spans="1:13">
      <c r="A863" s="56"/>
      <c r="B863" s="56"/>
      <c r="C863" s="56"/>
      <c r="D863" s="56"/>
      <c r="E863" s="56"/>
      <c r="F863" s="56"/>
      <c r="G863" s="56"/>
      <c r="H863" s="56"/>
      <c r="I863" s="12"/>
      <c r="J863" s="56"/>
      <c r="K863" s="56"/>
      <c r="L863" s="56"/>
      <c r="M863" s="56"/>
    </row>
    <row r="864" spans="1:13">
      <c r="A864" s="56"/>
      <c r="B864" s="56"/>
      <c r="C864" s="56"/>
      <c r="D864" s="56"/>
      <c r="E864" s="56"/>
      <c r="F864" s="56"/>
      <c r="G864" s="56"/>
      <c r="H864" s="56"/>
      <c r="I864" s="12"/>
      <c r="J864" s="56"/>
      <c r="K864" s="56"/>
      <c r="L864" s="56"/>
      <c r="M864" s="56"/>
    </row>
    <row r="865" spans="1:13">
      <c r="A865" s="56"/>
      <c r="B865" s="56"/>
      <c r="C865" s="56"/>
      <c r="D865" s="56"/>
      <c r="E865" s="56"/>
      <c r="F865" s="56"/>
      <c r="G865" s="56"/>
      <c r="H865" s="56"/>
      <c r="I865" s="12"/>
      <c r="J865" s="56"/>
      <c r="K865" s="56"/>
      <c r="L865" s="56"/>
      <c r="M865" s="56"/>
    </row>
    <row r="866" spans="1:13">
      <c r="A866" s="56"/>
      <c r="B866" s="56"/>
      <c r="C866" s="56"/>
      <c r="D866" s="56"/>
      <c r="E866" s="56"/>
      <c r="F866" s="56"/>
      <c r="G866" s="56"/>
      <c r="H866" s="56"/>
      <c r="I866" s="12"/>
      <c r="J866" s="56"/>
      <c r="K866" s="56"/>
      <c r="L866" s="56"/>
      <c r="M866" s="56"/>
    </row>
    <row r="867" spans="1:13">
      <c r="A867" s="56"/>
      <c r="B867" s="56"/>
      <c r="C867" s="56"/>
      <c r="D867" s="56"/>
      <c r="E867" s="56"/>
      <c r="F867" s="56"/>
      <c r="G867" s="56"/>
      <c r="H867" s="56"/>
      <c r="I867" s="12"/>
      <c r="J867" s="56"/>
      <c r="K867" s="56"/>
      <c r="L867" s="56"/>
      <c r="M867" s="56"/>
    </row>
    <row r="868" spans="1:13">
      <c r="A868" s="56"/>
      <c r="B868" s="56"/>
      <c r="C868" s="56"/>
      <c r="D868" s="56"/>
      <c r="E868" s="56"/>
      <c r="F868" s="56"/>
      <c r="G868" s="56"/>
      <c r="H868" s="56"/>
      <c r="I868" s="12"/>
      <c r="J868" s="56"/>
      <c r="K868" s="56"/>
      <c r="L868" s="56"/>
      <c r="M868" s="56"/>
    </row>
    <row r="869" spans="1:13">
      <c r="A869" s="56"/>
      <c r="B869" s="56"/>
      <c r="C869" s="56"/>
      <c r="D869" s="56"/>
      <c r="E869" s="56"/>
      <c r="F869" s="56"/>
      <c r="G869" s="56"/>
      <c r="H869" s="56"/>
      <c r="I869" s="12"/>
      <c r="J869" s="56"/>
      <c r="K869" s="56"/>
      <c r="L869" s="56"/>
      <c r="M869" s="56"/>
    </row>
    <row r="870" spans="1:13">
      <c r="A870" s="56"/>
      <c r="B870" s="56"/>
      <c r="C870" s="56"/>
      <c r="D870" s="56"/>
      <c r="E870" s="56"/>
      <c r="F870" s="56"/>
      <c r="G870" s="56"/>
      <c r="H870" s="56"/>
      <c r="I870" s="12"/>
      <c r="J870" s="56"/>
      <c r="K870" s="56"/>
      <c r="L870" s="56"/>
      <c r="M870" s="56"/>
    </row>
    <row r="871" spans="1:13">
      <c r="A871" s="56"/>
      <c r="B871" s="56"/>
      <c r="C871" s="56"/>
      <c r="D871" s="56"/>
      <c r="E871" s="56"/>
      <c r="F871" s="56"/>
      <c r="G871" s="56"/>
      <c r="H871" s="56"/>
      <c r="I871" s="12"/>
      <c r="J871" s="56"/>
      <c r="K871" s="56"/>
      <c r="L871" s="56"/>
      <c r="M871" s="56"/>
    </row>
    <row r="872" spans="1:13">
      <c r="A872" s="56"/>
      <c r="B872" s="56"/>
      <c r="C872" s="56"/>
      <c r="D872" s="56"/>
      <c r="E872" s="56"/>
      <c r="F872" s="56"/>
      <c r="G872" s="56"/>
      <c r="H872" s="56"/>
      <c r="I872" s="12"/>
      <c r="J872" s="56"/>
      <c r="K872" s="56"/>
      <c r="L872" s="56"/>
      <c r="M872" s="56"/>
    </row>
    <row r="873" spans="1:13">
      <c r="A873" s="56"/>
      <c r="B873" s="56"/>
      <c r="C873" s="56"/>
      <c r="D873" s="56"/>
      <c r="E873" s="56"/>
      <c r="F873" s="56"/>
      <c r="G873" s="56"/>
      <c r="H873" s="56"/>
      <c r="I873" s="12"/>
      <c r="J873" s="56"/>
      <c r="K873" s="56"/>
      <c r="L873" s="56"/>
      <c r="M873" s="56"/>
    </row>
    <row r="874" spans="1:13">
      <c r="A874" s="56"/>
      <c r="B874" s="56"/>
      <c r="C874" s="56"/>
      <c r="D874" s="56"/>
      <c r="E874" s="56"/>
      <c r="F874" s="56"/>
      <c r="G874" s="56"/>
      <c r="H874" s="56"/>
      <c r="I874" s="12"/>
      <c r="J874" s="56"/>
      <c r="K874" s="56"/>
      <c r="L874" s="56"/>
      <c r="M874" s="56"/>
    </row>
    <row r="875" spans="1:13">
      <c r="A875" s="56"/>
      <c r="B875" s="56"/>
      <c r="C875" s="56"/>
      <c r="D875" s="56"/>
      <c r="E875" s="56"/>
      <c r="F875" s="56"/>
      <c r="G875" s="56"/>
      <c r="H875" s="56"/>
      <c r="I875" s="12"/>
      <c r="J875" s="56"/>
      <c r="K875" s="56"/>
      <c r="L875" s="56"/>
      <c r="M875" s="56"/>
    </row>
    <row r="876" spans="1:13">
      <c r="A876" s="56"/>
      <c r="B876" s="56"/>
      <c r="C876" s="56"/>
      <c r="D876" s="56"/>
      <c r="E876" s="56"/>
      <c r="F876" s="56"/>
      <c r="G876" s="56"/>
      <c r="H876" s="56"/>
      <c r="I876" s="12"/>
      <c r="J876" s="56"/>
      <c r="K876" s="56"/>
      <c r="L876" s="56"/>
      <c r="M876" s="56"/>
    </row>
    <row r="877" spans="1:13">
      <c r="A877" s="56"/>
      <c r="B877" s="56"/>
      <c r="C877" s="56"/>
      <c r="D877" s="56"/>
      <c r="E877" s="56"/>
      <c r="F877" s="56"/>
      <c r="G877" s="56"/>
      <c r="H877" s="56"/>
      <c r="I877" s="12"/>
      <c r="J877" s="56"/>
      <c r="K877" s="56"/>
      <c r="L877" s="56"/>
      <c r="M877" s="56"/>
    </row>
    <row r="878" spans="1:13">
      <c r="A878" s="56"/>
      <c r="B878" s="56"/>
      <c r="C878" s="56"/>
      <c r="D878" s="56"/>
      <c r="E878" s="56"/>
      <c r="F878" s="56"/>
      <c r="G878" s="56"/>
      <c r="H878" s="56"/>
      <c r="I878" s="12"/>
      <c r="J878" s="56"/>
      <c r="K878" s="56"/>
      <c r="L878" s="56"/>
      <c r="M878" s="56"/>
    </row>
    <row r="879" spans="1:13">
      <c r="A879" s="56"/>
      <c r="B879" s="56"/>
      <c r="C879" s="56"/>
      <c r="D879" s="56"/>
      <c r="E879" s="56"/>
      <c r="F879" s="56"/>
      <c r="G879" s="56"/>
      <c r="H879" s="56"/>
      <c r="I879" s="12"/>
      <c r="J879" s="56"/>
      <c r="K879" s="56"/>
      <c r="L879" s="56"/>
      <c r="M879" s="56"/>
    </row>
    <row r="880" spans="1:13">
      <c r="A880" s="56"/>
      <c r="B880" s="56"/>
      <c r="C880" s="56"/>
      <c r="D880" s="56"/>
      <c r="E880" s="56"/>
      <c r="F880" s="56"/>
      <c r="G880" s="56"/>
      <c r="H880" s="56"/>
      <c r="I880" s="12"/>
      <c r="J880" s="56"/>
      <c r="K880" s="56"/>
      <c r="L880" s="56"/>
      <c r="M880" s="56"/>
    </row>
    <row r="881" spans="1:13">
      <c r="A881" s="56"/>
      <c r="B881" s="56"/>
      <c r="C881" s="56"/>
      <c r="D881" s="56"/>
      <c r="E881" s="56"/>
      <c r="F881" s="56"/>
      <c r="G881" s="56"/>
      <c r="H881" s="56"/>
      <c r="I881" s="12"/>
      <c r="J881" s="56"/>
      <c r="K881" s="56"/>
      <c r="L881" s="56"/>
      <c r="M881" s="56"/>
    </row>
    <row r="882" spans="1:13">
      <c r="A882" s="56"/>
      <c r="B882" s="56"/>
      <c r="C882" s="56"/>
      <c r="D882" s="56"/>
      <c r="E882" s="56"/>
      <c r="F882" s="56"/>
      <c r="G882" s="56"/>
      <c r="H882" s="56"/>
      <c r="I882" s="12"/>
      <c r="J882" s="56"/>
      <c r="K882" s="56"/>
      <c r="L882" s="56"/>
      <c r="M882" s="56"/>
    </row>
    <row r="883" spans="1:13">
      <c r="A883" s="56"/>
      <c r="B883" s="56"/>
      <c r="C883" s="56"/>
      <c r="D883" s="56"/>
      <c r="E883" s="56"/>
      <c r="F883" s="56"/>
      <c r="G883" s="56"/>
      <c r="H883" s="56"/>
      <c r="I883" s="12"/>
      <c r="J883" s="56"/>
      <c r="K883" s="56"/>
      <c r="L883" s="56"/>
      <c r="M883" s="56"/>
    </row>
    <row r="884" spans="1:13">
      <c r="A884" s="56"/>
      <c r="B884" s="56"/>
      <c r="C884" s="56"/>
      <c r="D884" s="56"/>
      <c r="E884" s="56"/>
      <c r="F884" s="56"/>
      <c r="G884" s="56"/>
      <c r="H884" s="56"/>
      <c r="I884" s="12"/>
      <c r="J884" s="56"/>
      <c r="K884" s="56"/>
      <c r="L884" s="56"/>
      <c r="M884" s="56"/>
    </row>
    <row r="885" spans="1:13">
      <c r="A885" s="56"/>
      <c r="B885" s="56"/>
      <c r="C885" s="56"/>
      <c r="D885" s="56"/>
      <c r="E885" s="56"/>
      <c r="F885" s="56"/>
      <c r="G885" s="56"/>
      <c r="H885" s="56"/>
      <c r="I885" s="12"/>
      <c r="J885" s="56"/>
      <c r="K885" s="56"/>
      <c r="L885" s="56"/>
      <c r="M885" s="56"/>
    </row>
    <row r="886" spans="1:13">
      <c r="A886" s="56"/>
      <c r="B886" s="56"/>
      <c r="C886" s="56"/>
      <c r="D886" s="56"/>
      <c r="E886" s="56"/>
      <c r="F886" s="56"/>
      <c r="G886" s="56"/>
      <c r="H886" s="56"/>
      <c r="I886" s="12"/>
      <c r="J886" s="56"/>
      <c r="K886" s="56"/>
      <c r="L886" s="56"/>
      <c r="M886" s="56"/>
    </row>
    <row r="887" spans="1:13">
      <c r="A887" s="56"/>
      <c r="B887" s="56"/>
      <c r="C887" s="56"/>
      <c r="D887" s="56"/>
      <c r="E887" s="56"/>
      <c r="F887" s="56"/>
      <c r="G887" s="56"/>
      <c r="H887" s="56"/>
      <c r="I887" s="12"/>
      <c r="J887" s="56"/>
      <c r="K887" s="56"/>
      <c r="L887" s="56"/>
      <c r="M887" s="56"/>
    </row>
    <row r="888" spans="1:13">
      <c r="A888" s="56"/>
      <c r="B888" s="56"/>
      <c r="C888" s="56"/>
      <c r="D888" s="56"/>
      <c r="E888" s="56"/>
      <c r="F888" s="56"/>
      <c r="G888" s="56"/>
      <c r="H888" s="56"/>
      <c r="I888" s="12"/>
      <c r="J888" s="56"/>
      <c r="K888" s="56"/>
      <c r="L888" s="56"/>
      <c r="M888" s="56"/>
    </row>
    <row r="889" spans="1:13">
      <c r="A889" s="56"/>
      <c r="B889" s="56"/>
      <c r="C889" s="56"/>
      <c r="D889" s="56"/>
      <c r="E889" s="56"/>
      <c r="F889" s="56"/>
      <c r="G889" s="56"/>
      <c r="H889" s="56"/>
      <c r="I889" s="12"/>
      <c r="J889" s="56"/>
      <c r="K889" s="56"/>
      <c r="L889" s="56"/>
      <c r="M889" s="56"/>
    </row>
    <row r="890" spans="1:13">
      <c r="A890" s="56"/>
      <c r="B890" s="56"/>
      <c r="C890" s="56"/>
      <c r="D890" s="56"/>
      <c r="E890" s="56"/>
      <c r="F890" s="56"/>
      <c r="G890" s="56"/>
      <c r="H890" s="56"/>
      <c r="I890" s="12"/>
      <c r="J890" s="56"/>
      <c r="K890" s="56"/>
      <c r="L890" s="56"/>
      <c r="M890" s="56"/>
    </row>
    <row r="891" spans="1:13">
      <c r="A891" s="56"/>
      <c r="B891" s="56"/>
      <c r="C891" s="56"/>
      <c r="D891" s="56"/>
      <c r="E891" s="56"/>
      <c r="F891" s="56"/>
      <c r="G891" s="56"/>
      <c r="H891" s="56"/>
      <c r="I891" s="12"/>
      <c r="J891" s="56"/>
      <c r="K891" s="56"/>
      <c r="L891" s="56"/>
      <c r="M891" s="56"/>
    </row>
    <row r="892" spans="1:13">
      <c r="A892" s="56"/>
      <c r="B892" s="56"/>
      <c r="C892" s="56"/>
      <c r="D892" s="56"/>
      <c r="E892" s="56"/>
      <c r="F892" s="56"/>
      <c r="G892" s="56"/>
      <c r="H892" s="56"/>
      <c r="I892" s="12"/>
      <c r="J892" s="56"/>
      <c r="K892" s="56"/>
      <c r="L892" s="56"/>
      <c r="M892" s="56"/>
    </row>
    <row r="893" spans="1:13">
      <c r="A893" s="56"/>
      <c r="B893" s="56"/>
      <c r="C893" s="56"/>
      <c r="D893" s="56"/>
      <c r="E893" s="56"/>
      <c r="F893" s="56"/>
      <c r="G893" s="56"/>
      <c r="H893" s="56"/>
      <c r="I893" s="12"/>
      <c r="J893" s="56"/>
      <c r="K893" s="56"/>
      <c r="L893" s="56"/>
      <c r="M893" s="56"/>
    </row>
    <row r="894" spans="1:13">
      <c r="A894" s="56"/>
      <c r="B894" s="56"/>
      <c r="C894" s="56"/>
      <c r="D894" s="56"/>
      <c r="E894" s="56"/>
      <c r="F894" s="56"/>
      <c r="G894" s="56"/>
      <c r="H894" s="56"/>
      <c r="I894" s="12"/>
      <c r="J894" s="56"/>
      <c r="K894" s="56"/>
      <c r="L894" s="56"/>
      <c r="M894" s="56"/>
    </row>
    <row r="895" spans="1:13">
      <c r="A895" s="56"/>
      <c r="B895" s="56"/>
      <c r="C895" s="56"/>
      <c r="D895" s="56"/>
      <c r="E895" s="56"/>
      <c r="F895" s="56"/>
      <c r="G895" s="56"/>
      <c r="H895" s="56"/>
      <c r="I895" s="12"/>
      <c r="J895" s="56"/>
      <c r="K895" s="56"/>
      <c r="L895" s="56"/>
      <c r="M895" s="56"/>
    </row>
    <row r="896" spans="1:13">
      <c r="A896" s="56"/>
      <c r="B896" s="56"/>
      <c r="C896" s="56"/>
      <c r="D896" s="56"/>
      <c r="E896" s="56"/>
      <c r="F896" s="56"/>
      <c r="G896" s="56"/>
      <c r="H896" s="56"/>
      <c r="I896" s="12"/>
      <c r="J896" s="56"/>
      <c r="K896" s="56"/>
      <c r="L896" s="56"/>
      <c r="M896" s="56"/>
    </row>
    <row r="897" spans="1:13">
      <c r="A897" s="56"/>
      <c r="B897" s="56"/>
      <c r="C897" s="56"/>
      <c r="D897" s="56"/>
      <c r="E897" s="56"/>
      <c r="F897" s="56"/>
      <c r="G897" s="56"/>
      <c r="H897" s="56"/>
      <c r="I897" s="12"/>
      <c r="J897" s="56"/>
      <c r="K897" s="56"/>
      <c r="L897" s="56"/>
      <c r="M897" s="56"/>
    </row>
    <row r="898" spans="1:13">
      <c r="A898" s="56"/>
      <c r="B898" s="56"/>
      <c r="C898" s="56"/>
      <c r="D898" s="56"/>
      <c r="E898" s="56"/>
      <c r="F898" s="56"/>
      <c r="G898" s="56"/>
      <c r="H898" s="56"/>
      <c r="I898" s="12"/>
      <c r="J898" s="56"/>
      <c r="K898" s="56"/>
      <c r="L898" s="56"/>
      <c r="M898" s="56"/>
    </row>
    <row r="899" spans="1:13">
      <c r="A899" s="56"/>
      <c r="B899" s="56"/>
      <c r="C899" s="56"/>
      <c r="D899" s="56"/>
      <c r="E899" s="56"/>
      <c r="F899" s="56"/>
      <c r="G899" s="56"/>
      <c r="H899" s="56"/>
      <c r="I899" s="12"/>
      <c r="J899" s="56"/>
      <c r="K899" s="56"/>
      <c r="L899" s="56"/>
      <c r="M899" s="56"/>
    </row>
    <row r="900" spans="1:13">
      <c r="A900" s="56"/>
      <c r="B900" s="56"/>
      <c r="C900" s="56"/>
      <c r="D900" s="56"/>
      <c r="E900" s="56"/>
      <c r="F900" s="56"/>
      <c r="G900" s="56"/>
      <c r="H900" s="56"/>
      <c r="I900" s="12"/>
      <c r="J900" s="56"/>
      <c r="K900" s="56"/>
      <c r="L900" s="56"/>
      <c r="M900" s="56"/>
    </row>
    <row r="901" spans="1:13">
      <c r="A901" s="56"/>
      <c r="B901" s="56"/>
      <c r="C901" s="56"/>
      <c r="D901" s="56"/>
      <c r="E901" s="56"/>
      <c r="F901" s="56"/>
      <c r="G901" s="56"/>
      <c r="H901" s="56"/>
      <c r="I901" s="12"/>
      <c r="J901" s="56"/>
      <c r="K901" s="56"/>
      <c r="L901" s="56"/>
      <c r="M901" s="56"/>
    </row>
    <row r="902" spans="1:13">
      <c r="A902" s="56"/>
      <c r="B902" s="56"/>
      <c r="C902" s="56"/>
      <c r="D902" s="56"/>
      <c r="E902" s="56"/>
      <c r="F902" s="56"/>
      <c r="G902" s="56"/>
      <c r="H902" s="56"/>
      <c r="I902" s="12"/>
      <c r="J902" s="56"/>
      <c r="K902" s="56"/>
      <c r="L902" s="56"/>
      <c r="M902" s="56"/>
    </row>
    <row r="903" spans="1:13">
      <c r="A903" s="56"/>
      <c r="B903" s="56"/>
      <c r="C903" s="56"/>
      <c r="D903" s="56"/>
      <c r="E903" s="56"/>
      <c r="F903" s="56"/>
      <c r="G903" s="56"/>
      <c r="H903" s="56"/>
      <c r="I903" s="12"/>
      <c r="J903" s="56"/>
      <c r="K903" s="56"/>
      <c r="L903" s="56"/>
      <c r="M903" s="56"/>
    </row>
    <row r="904" spans="1:13">
      <c r="A904" s="56"/>
      <c r="B904" s="56"/>
      <c r="C904" s="56"/>
      <c r="D904" s="56"/>
      <c r="E904" s="56"/>
      <c r="F904" s="56"/>
      <c r="G904" s="56"/>
      <c r="H904" s="56"/>
      <c r="I904" s="12"/>
      <c r="J904" s="56"/>
      <c r="K904" s="56"/>
      <c r="L904" s="56"/>
      <c r="M904" s="56"/>
    </row>
    <row r="905" spans="1:13">
      <c r="A905" s="56"/>
      <c r="B905" s="56"/>
      <c r="C905" s="56"/>
      <c r="D905" s="56"/>
      <c r="E905" s="56"/>
      <c r="F905" s="56"/>
      <c r="G905" s="56"/>
      <c r="H905" s="56"/>
      <c r="I905" s="12"/>
      <c r="J905" s="56"/>
      <c r="K905" s="56"/>
      <c r="L905" s="56"/>
      <c r="M905" s="56"/>
    </row>
    <row r="906" spans="1:13">
      <c r="A906" s="56"/>
      <c r="B906" s="56"/>
      <c r="C906" s="56"/>
      <c r="D906" s="56"/>
      <c r="E906" s="56"/>
      <c r="F906" s="56"/>
      <c r="G906" s="56"/>
      <c r="H906" s="56"/>
      <c r="I906" s="12"/>
      <c r="J906" s="56"/>
      <c r="K906" s="56"/>
      <c r="L906" s="56"/>
      <c r="M906" s="56"/>
    </row>
    <row r="907" spans="1:13">
      <c r="A907" s="56"/>
      <c r="B907" s="56"/>
      <c r="C907" s="56"/>
      <c r="D907" s="56"/>
      <c r="E907" s="56"/>
      <c r="F907" s="56"/>
      <c r="G907" s="56"/>
      <c r="H907" s="56"/>
      <c r="I907" s="12"/>
      <c r="J907" s="56"/>
      <c r="K907" s="56"/>
      <c r="L907" s="56"/>
      <c r="M907" s="56"/>
    </row>
    <row r="908" spans="1:13">
      <c r="A908" s="56"/>
      <c r="B908" s="56"/>
      <c r="C908" s="56"/>
      <c r="D908" s="56"/>
      <c r="E908" s="56"/>
      <c r="F908" s="56"/>
      <c r="G908" s="56"/>
      <c r="H908" s="56"/>
      <c r="I908" s="12"/>
      <c r="J908" s="56"/>
      <c r="K908" s="56"/>
      <c r="L908" s="56"/>
      <c r="M908" s="56"/>
    </row>
    <row r="909" spans="1:13">
      <c r="A909" s="56"/>
      <c r="B909" s="56"/>
      <c r="C909" s="56"/>
      <c r="D909" s="56"/>
      <c r="E909" s="56"/>
      <c r="F909" s="56"/>
      <c r="G909" s="56"/>
      <c r="H909" s="56"/>
      <c r="I909" s="12"/>
      <c r="J909" s="56"/>
      <c r="K909" s="56"/>
      <c r="L909" s="56"/>
      <c r="M909" s="56"/>
    </row>
    <row r="910" spans="1:13">
      <c r="A910" s="56"/>
      <c r="B910" s="56"/>
      <c r="C910" s="56"/>
      <c r="D910" s="56"/>
      <c r="E910" s="56"/>
      <c r="F910" s="56"/>
      <c r="G910" s="56"/>
      <c r="H910" s="56"/>
      <c r="I910" s="12"/>
      <c r="J910" s="56"/>
      <c r="K910" s="56"/>
      <c r="L910" s="56"/>
      <c r="M910" s="56"/>
    </row>
    <row r="911" spans="1:13">
      <c r="A911" s="56"/>
      <c r="B911" s="56"/>
      <c r="C911" s="56"/>
      <c r="D911" s="56"/>
      <c r="E911" s="56"/>
      <c r="F911" s="56"/>
      <c r="G911" s="56"/>
      <c r="H911" s="56"/>
      <c r="I911" s="12"/>
      <c r="J911" s="56"/>
      <c r="K911" s="56"/>
      <c r="L911" s="56"/>
      <c r="M911" s="56"/>
    </row>
    <row r="912" spans="1:13">
      <c r="A912" s="56"/>
      <c r="B912" s="56"/>
      <c r="C912" s="56"/>
      <c r="D912" s="56"/>
      <c r="E912" s="56"/>
      <c r="F912" s="56"/>
      <c r="G912" s="56"/>
      <c r="H912" s="56"/>
      <c r="I912" s="12"/>
      <c r="J912" s="56"/>
      <c r="K912" s="56"/>
      <c r="L912" s="56"/>
      <c r="M912" s="56"/>
    </row>
    <row r="913" spans="1:13">
      <c r="A913" s="56"/>
      <c r="B913" s="56"/>
      <c r="C913" s="56"/>
      <c r="D913" s="56"/>
      <c r="E913" s="56"/>
      <c r="F913" s="56"/>
      <c r="G913" s="56"/>
      <c r="H913" s="56"/>
      <c r="I913" s="12"/>
      <c r="J913" s="56"/>
      <c r="K913" s="56"/>
      <c r="L913" s="56"/>
      <c r="M913" s="56"/>
    </row>
    <row r="914" spans="1:13">
      <c r="A914" s="56"/>
      <c r="B914" s="56"/>
      <c r="C914" s="56"/>
      <c r="D914" s="56"/>
      <c r="E914" s="56"/>
      <c r="F914" s="56"/>
      <c r="G914" s="56"/>
      <c r="H914" s="56"/>
      <c r="I914" s="12"/>
      <c r="J914" s="56"/>
      <c r="K914" s="56"/>
      <c r="L914" s="56"/>
      <c r="M914" s="56"/>
    </row>
    <row r="915" spans="1:13">
      <c r="A915" s="56"/>
      <c r="B915" s="56"/>
      <c r="C915" s="56"/>
      <c r="D915" s="56"/>
      <c r="E915" s="56"/>
      <c r="F915" s="56"/>
      <c r="G915" s="56"/>
      <c r="H915" s="56"/>
      <c r="I915" s="12"/>
      <c r="J915" s="56"/>
      <c r="K915" s="56"/>
      <c r="L915" s="56"/>
      <c r="M915" s="56"/>
    </row>
    <row r="916" spans="1:13">
      <c r="A916" s="56"/>
      <c r="B916" s="56"/>
      <c r="C916" s="56"/>
      <c r="D916" s="56"/>
      <c r="E916" s="56"/>
      <c r="F916" s="56"/>
      <c r="G916" s="56"/>
      <c r="H916" s="56"/>
      <c r="I916" s="12"/>
      <c r="J916" s="56"/>
      <c r="K916" s="56"/>
      <c r="L916" s="56"/>
      <c r="M916" s="56"/>
    </row>
    <row r="917" spans="1:13">
      <c r="A917" s="56"/>
      <c r="B917" s="56"/>
      <c r="C917" s="56"/>
      <c r="D917" s="56"/>
      <c r="E917" s="56"/>
      <c r="F917" s="56"/>
      <c r="G917" s="56"/>
      <c r="H917" s="56"/>
      <c r="I917" s="12"/>
      <c r="J917" s="56"/>
      <c r="K917" s="56"/>
      <c r="L917" s="56"/>
      <c r="M917" s="56"/>
    </row>
    <row r="918" spans="1:13">
      <c r="A918" s="56"/>
      <c r="B918" s="56"/>
      <c r="C918" s="56"/>
      <c r="D918" s="56"/>
      <c r="E918" s="56"/>
      <c r="F918" s="56"/>
      <c r="G918" s="56"/>
      <c r="H918" s="56"/>
      <c r="I918" s="12"/>
      <c r="J918" s="56"/>
      <c r="K918" s="56"/>
      <c r="L918" s="56"/>
      <c r="M918" s="56"/>
    </row>
    <row r="919" spans="1:13">
      <c r="A919" s="56"/>
      <c r="B919" s="56"/>
      <c r="C919" s="56"/>
      <c r="D919" s="56"/>
      <c r="E919" s="56"/>
      <c r="F919" s="56"/>
      <c r="G919" s="56"/>
      <c r="H919" s="56"/>
      <c r="I919" s="12"/>
      <c r="J919" s="56"/>
      <c r="K919" s="56"/>
      <c r="L919" s="56"/>
      <c r="M919" s="56"/>
    </row>
    <row r="920" spans="1:13">
      <c r="A920" s="56"/>
      <c r="B920" s="56"/>
      <c r="C920" s="56"/>
      <c r="D920" s="56"/>
      <c r="E920" s="56"/>
      <c r="F920" s="56"/>
      <c r="G920" s="56"/>
      <c r="H920" s="56"/>
      <c r="I920" s="12"/>
      <c r="J920" s="56"/>
      <c r="K920" s="56"/>
      <c r="L920" s="56"/>
      <c r="M920" s="56"/>
    </row>
    <row r="921" spans="1:13">
      <c r="A921" s="56"/>
      <c r="B921" s="56"/>
      <c r="C921" s="56"/>
      <c r="D921" s="56"/>
      <c r="E921" s="56"/>
      <c r="F921" s="56"/>
      <c r="G921" s="56"/>
      <c r="H921" s="56"/>
      <c r="I921" s="12"/>
      <c r="J921" s="56"/>
      <c r="K921" s="56"/>
      <c r="L921" s="56"/>
      <c r="M921" s="56"/>
    </row>
    <row r="922" spans="1:13">
      <c r="A922" s="56"/>
      <c r="B922" s="56"/>
      <c r="C922" s="56"/>
      <c r="D922" s="56"/>
      <c r="E922" s="56"/>
      <c r="F922" s="56"/>
      <c r="G922" s="56"/>
      <c r="H922" s="56"/>
      <c r="I922" s="12"/>
      <c r="J922" s="56"/>
      <c r="K922" s="56"/>
      <c r="L922" s="56"/>
      <c r="M922" s="56"/>
    </row>
    <row r="923" spans="1:13">
      <c r="A923" s="56"/>
      <c r="B923" s="56"/>
      <c r="C923" s="56"/>
      <c r="D923" s="56"/>
      <c r="E923" s="56"/>
      <c r="F923" s="56"/>
      <c r="G923" s="56"/>
      <c r="H923" s="56"/>
      <c r="I923" s="12"/>
      <c r="J923" s="56"/>
      <c r="K923" s="56"/>
      <c r="L923" s="56"/>
      <c r="M923" s="56"/>
    </row>
    <row r="924" spans="1:13">
      <c r="A924" s="56"/>
      <c r="B924" s="56"/>
      <c r="C924" s="56"/>
      <c r="D924" s="56"/>
      <c r="E924" s="56"/>
      <c r="F924" s="56"/>
      <c r="G924" s="56"/>
      <c r="H924" s="56"/>
      <c r="I924" s="12"/>
      <c r="J924" s="56"/>
      <c r="K924" s="56"/>
      <c r="L924" s="56"/>
      <c r="M924" s="56"/>
    </row>
    <row r="925" spans="1:13">
      <c r="A925" s="56"/>
      <c r="B925" s="56"/>
      <c r="C925" s="56"/>
      <c r="D925" s="56"/>
      <c r="E925" s="56"/>
      <c r="F925" s="56"/>
      <c r="G925" s="56"/>
      <c r="H925" s="56"/>
      <c r="I925" s="12"/>
      <c r="J925" s="56"/>
      <c r="K925" s="56"/>
      <c r="L925" s="56"/>
      <c r="M925" s="56"/>
    </row>
    <row r="926" spans="1:13">
      <c r="A926" s="56"/>
      <c r="B926" s="56"/>
      <c r="C926" s="56"/>
      <c r="D926" s="56"/>
      <c r="E926" s="56"/>
      <c r="F926" s="56"/>
      <c r="G926" s="56"/>
      <c r="H926" s="56"/>
      <c r="I926" s="12"/>
      <c r="J926" s="56"/>
      <c r="K926" s="56"/>
      <c r="L926" s="56"/>
      <c r="M926" s="56"/>
    </row>
    <row r="927" spans="1:13">
      <c r="A927" s="56"/>
      <c r="B927" s="56"/>
      <c r="C927" s="56"/>
      <c r="D927" s="56"/>
      <c r="E927" s="56"/>
      <c r="F927" s="56"/>
      <c r="G927" s="56"/>
      <c r="H927" s="56"/>
      <c r="I927" s="12"/>
      <c r="J927" s="56"/>
      <c r="K927" s="56"/>
      <c r="L927" s="56"/>
      <c r="M927" s="56"/>
    </row>
    <row r="928" spans="1:13">
      <c r="A928" s="56"/>
      <c r="B928" s="56"/>
      <c r="C928" s="56"/>
      <c r="D928" s="56"/>
      <c r="E928" s="56"/>
      <c r="F928" s="56"/>
      <c r="G928" s="56"/>
      <c r="H928" s="56"/>
      <c r="I928" s="12"/>
      <c r="J928" s="56"/>
      <c r="K928" s="56"/>
      <c r="L928" s="56"/>
      <c r="M928" s="56"/>
    </row>
    <row r="929" spans="1:13">
      <c r="A929" s="56"/>
      <c r="B929" s="56"/>
      <c r="C929" s="56"/>
      <c r="D929" s="56"/>
      <c r="E929" s="56"/>
      <c r="F929" s="56"/>
      <c r="G929" s="56"/>
      <c r="H929" s="56"/>
      <c r="I929" s="12"/>
      <c r="J929" s="56"/>
      <c r="K929" s="56"/>
      <c r="L929" s="56"/>
      <c r="M929" s="56"/>
    </row>
    <row r="930" spans="1:13">
      <c r="A930" s="56"/>
      <c r="B930" s="56"/>
      <c r="C930" s="56"/>
      <c r="D930" s="56"/>
      <c r="E930" s="56"/>
      <c r="F930" s="56"/>
      <c r="G930" s="56"/>
      <c r="H930" s="56"/>
      <c r="I930" s="12"/>
      <c r="J930" s="56"/>
      <c r="K930" s="56"/>
      <c r="L930" s="56"/>
      <c r="M930" s="56"/>
    </row>
    <row r="931" spans="1:13">
      <c r="A931" s="56"/>
      <c r="B931" s="56"/>
      <c r="C931" s="56"/>
      <c r="D931" s="56"/>
      <c r="E931" s="56"/>
      <c r="F931" s="56"/>
      <c r="G931" s="56"/>
      <c r="H931" s="56"/>
      <c r="I931" s="12"/>
      <c r="J931" s="56"/>
      <c r="K931" s="56"/>
      <c r="L931" s="56"/>
      <c r="M931" s="56"/>
    </row>
    <row r="932" spans="1:13">
      <c r="A932" s="56"/>
      <c r="B932" s="56"/>
      <c r="C932" s="56"/>
      <c r="D932" s="56"/>
      <c r="E932" s="56"/>
      <c r="F932" s="56"/>
      <c r="G932" s="56"/>
      <c r="H932" s="56"/>
      <c r="I932" s="12"/>
      <c r="J932" s="56"/>
      <c r="K932" s="56"/>
      <c r="L932" s="56"/>
      <c r="M932" s="56"/>
    </row>
    <row r="933" spans="1:13">
      <c r="A933" s="56"/>
      <c r="B933" s="56"/>
      <c r="C933" s="56"/>
      <c r="D933" s="56"/>
      <c r="E933" s="56"/>
      <c r="F933" s="56"/>
      <c r="G933" s="56"/>
      <c r="H933" s="56"/>
      <c r="I933" s="12"/>
      <c r="J933" s="56"/>
      <c r="K933" s="56"/>
      <c r="L933" s="56"/>
      <c r="M933" s="56"/>
    </row>
    <row r="934" spans="1:13">
      <c r="A934" s="56"/>
      <c r="B934" s="56"/>
      <c r="C934" s="56"/>
      <c r="D934" s="56"/>
      <c r="E934" s="56"/>
      <c r="F934" s="56"/>
      <c r="G934" s="56"/>
      <c r="H934" s="56"/>
      <c r="I934" s="12"/>
      <c r="J934" s="56"/>
      <c r="K934" s="56"/>
      <c r="L934" s="56"/>
      <c r="M934" s="56"/>
    </row>
    <row r="935" spans="1:13">
      <c r="A935" s="56"/>
      <c r="B935" s="56"/>
      <c r="C935" s="56"/>
      <c r="D935" s="56"/>
      <c r="E935" s="56"/>
      <c r="F935" s="56"/>
      <c r="G935" s="56"/>
      <c r="H935" s="56"/>
      <c r="I935" s="12"/>
      <c r="J935" s="56"/>
      <c r="K935" s="56"/>
      <c r="L935" s="56"/>
      <c r="M935" s="56"/>
    </row>
    <row r="936" spans="1:13">
      <c r="A936" s="56"/>
      <c r="B936" s="56"/>
      <c r="C936" s="56"/>
      <c r="D936" s="56"/>
      <c r="E936" s="56"/>
      <c r="F936" s="56"/>
      <c r="G936" s="56"/>
      <c r="H936" s="56"/>
      <c r="I936" s="12"/>
      <c r="J936" s="56"/>
      <c r="K936" s="56"/>
      <c r="L936" s="56"/>
      <c r="M936" s="56"/>
    </row>
    <row r="937" spans="1:13">
      <c r="A937" s="56"/>
      <c r="B937" s="56"/>
      <c r="C937" s="56"/>
      <c r="D937" s="56"/>
      <c r="E937" s="56"/>
      <c r="F937" s="56"/>
      <c r="G937" s="56"/>
      <c r="H937" s="56"/>
      <c r="I937" s="12"/>
      <c r="J937" s="56"/>
      <c r="K937" s="56"/>
      <c r="L937" s="56"/>
      <c r="M937" s="56"/>
    </row>
    <row r="938" spans="1:13">
      <c r="A938" s="56"/>
      <c r="B938" s="56"/>
      <c r="C938" s="56"/>
      <c r="D938" s="56"/>
      <c r="E938" s="56"/>
      <c r="F938" s="56"/>
      <c r="G938" s="56"/>
      <c r="H938" s="56"/>
      <c r="I938" s="12"/>
      <c r="J938" s="56"/>
      <c r="K938" s="56"/>
      <c r="L938" s="56"/>
      <c r="M938" s="56"/>
    </row>
    <row r="939" spans="1:13">
      <c r="A939" s="56"/>
      <c r="B939" s="56"/>
      <c r="C939" s="56"/>
      <c r="D939" s="56"/>
      <c r="E939" s="56"/>
      <c r="F939" s="56"/>
      <c r="G939" s="56"/>
      <c r="H939" s="56"/>
      <c r="I939" s="12"/>
      <c r="J939" s="56"/>
      <c r="K939" s="56"/>
      <c r="L939" s="56"/>
      <c r="M939" s="56"/>
    </row>
    <row r="940" spans="1:13">
      <c r="A940" s="56"/>
      <c r="B940" s="56"/>
      <c r="C940" s="56"/>
      <c r="D940" s="56"/>
      <c r="E940" s="56"/>
      <c r="F940" s="56"/>
      <c r="G940" s="56"/>
      <c r="H940" s="56"/>
      <c r="I940" s="12"/>
      <c r="J940" s="56"/>
      <c r="K940" s="56"/>
      <c r="L940" s="56"/>
      <c r="M940" s="56"/>
    </row>
    <row r="941" spans="1:13">
      <c r="A941" s="56"/>
      <c r="B941" s="56"/>
      <c r="C941" s="56"/>
      <c r="D941" s="56"/>
      <c r="E941" s="56"/>
      <c r="F941" s="56"/>
      <c r="G941" s="56"/>
      <c r="H941" s="56"/>
      <c r="I941" s="12"/>
      <c r="J941" s="56"/>
      <c r="K941" s="56"/>
      <c r="L941" s="56"/>
      <c r="M941" s="56"/>
    </row>
    <row r="942" spans="1:13">
      <c r="A942" s="56"/>
      <c r="B942" s="56"/>
      <c r="C942" s="56"/>
      <c r="D942" s="56"/>
      <c r="E942" s="56"/>
      <c r="F942" s="56"/>
      <c r="G942" s="56"/>
      <c r="H942" s="56"/>
      <c r="I942" s="12"/>
      <c r="J942" s="56"/>
      <c r="K942" s="56"/>
      <c r="L942" s="56"/>
      <c r="M942" s="56"/>
    </row>
    <row r="943" spans="1:13">
      <c r="A943" s="56"/>
      <c r="B943" s="56"/>
      <c r="C943" s="56"/>
      <c r="D943" s="56"/>
      <c r="E943" s="56"/>
      <c r="F943" s="56"/>
      <c r="G943" s="56"/>
      <c r="H943" s="56"/>
      <c r="I943" s="12"/>
      <c r="J943" s="56"/>
      <c r="K943" s="56"/>
      <c r="L943" s="56"/>
      <c r="M943" s="56"/>
    </row>
    <row r="944" spans="1:13">
      <c r="A944" s="56"/>
      <c r="B944" s="56"/>
      <c r="C944" s="56"/>
      <c r="D944" s="56"/>
      <c r="E944" s="56"/>
      <c r="F944" s="56"/>
      <c r="G944" s="56"/>
      <c r="H944" s="56"/>
      <c r="I944" s="12"/>
      <c r="J944" s="56"/>
      <c r="K944" s="56"/>
      <c r="L944" s="56"/>
      <c r="M944" s="56"/>
    </row>
    <row r="945" spans="1:13">
      <c r="A945" s="56"/>
      <c r="B945" s="56"/>
      <c r="C945" s="56"/>
      <c r="D945" s="56"/>
      <c r="E945" s="56"/>
      <c r="F945" s="56"/>
      <c r="G945" s="56"/>
      <c r="H945" s="56"/>
      <c r="I945" s="12"/>
      <c r="J945" s="56"/>
      <c r="K945" s="56"/>
      <c r="L945" s="56"/>
      <c r="M945" s="56"/>
    </row>
    <row r="946" spans="1:13">
      <c r="A946" s="56"/>
      <c r="B946" s="56"/>
      <c r="C946" s="56"/>
      <c r="D946" s="56"/>
      <c r="E946" s="56"/>
      <c r="F946" s="56"/>
      <c r="G946" s="56"/>
      <c r="H946" s="56"/>
      <c r="I946" s="12"/>
      <c r="J946" s="56"/>
      <c r="K946" s="56"/>
      <c r="L946" s="56"/>
      <c r="M946" s="56"/>
    </row>
    <row r="947" spans="1:13">
      <c r="A947" s="56"/>
      <c r="B947" s="56"/>
      <c r="C947" s="56"/>
      <c r="D947" s="56"/>
      <c r="E947" s="56"/>
      <c r="F947" s="56"/>
      <c r="G947" s="56"/>
      <c r="H947" s="56"/>
      <c r="I947" s="12"/>
      <c r="J947" s="56"/>
      <c r="K947" s="56"/>
      <c r="L947" s="56"/>
      <c r="M947" s="56"/>
    </row>
    <row r="948" spans="1:13">
      <c r="A948" s="56"/>
      <c r="B948" s="56"/>
      <c r="C948" s="56"/>
      <c r="D948" s="56"/>
      <c r="E948" s="56"/>
      <c r="F948" s="56"/>
      <c r="G948" s="56"/>
      <c r="H948" s="56"/>
      <c r="I948" s="12"/>
      <c r="J948" s="56"/>
      <c r="K948" s="56"/>
      <c r="L948" s="56"/>
      <c r="M948" s="56"/>
    </row>
    <row r="949" spans="1:13">
      <c r="A949" s="56"/>
      <c r="B949" s="56"/>
      <c r="C949" s="56"/>
      <c r="D949" s="56"/>
      <c r="E949" s="56"/>
      <c r="F949" s="56"/>
      <c r="G949" s="56"/>
      <c r="H949" s="56"/>
      <c r="I949" s="12"/>
      <c r="J949" s="56"/>
      <c r="K949" s="56"/>
      <c r="L949" s="56"/>
      <c r="M949" s="56"/>
    </row>
    <row r="950" spans="1:13">
      <c r="A950" s="56"/>
      <c r="B950" s="56"/>
      <c r="C950" s="56"/>
      <c r="D950" s="56"/>
      <c r="E950" s="56"/>
      <c r="F950" s="56"/>
      <c r="G950" s="56"/>
      <c r="H950" s="56"/>
      <c r="I950" s="12"/>
      <c r="J950" s="56"/>
      <c r="K950" s="56"/>
      <c r="L950" s="56"/>
      <c r="M950" s="56"/>
    </row>
    <row r="951" spans="1:13">
      <c r="A951" s="56"/>
      <c r="B951" s="56"/>
      <c r="C951" s="56"/>
      <c r="D951" s="56"/>
      <c r="E951" s="56"/>
      <c r="F951" s="56"/>
      <c r="G951" s="56"/>
      <c r="H951" s="56"/>
      <c r="I951" s="12"/>
      <c r="J951" s="56"/>
      <c r="K951" s="56"/>
      <c r="L951" s="56"/>
      <c r="M951" s="56"/>
    </row>
    <row r="952" spans="1:13">
      <c r="A952" s="56"/>
      <c r="B952" s="56"/>
      <c r="C952" s="56"/>
      <c r="D952" s="56"/>
      <c r="E952" s="56"/>
      <c r="F952" s="56"/>
      <c r="G952" s="56"/>
      <c r="H952" s="56"/>
      <c r="I952" s="12"/>
      <c r="J952" s="56"/>
      <c r="K952" s="56"/>
      <c r="L952" s="56"/>
      <c r="M952" s="56"/>
    </row>
    <row r="953" spans="1:13">
      <c r="A953" s="56"/>
      <c r="B953" s="56"/>
      <c r="C953" s="56"/>
      <c r="D953" s="56"/>
      <c r="E953" s="56"/>
      <c r="F953" s="56"/>
      <c r="G953" s="56"/>
      <c r="H953" s="56"/>
      <c r="I953" s="12"/>
      <c r="J953" s="56"/>
      <c r="K953" s="56"/>
      <c r="L953" s="56"/>
      <c r="M953" s="56"/>
    </row>
    <row r="954" spans="1:13">
      <c r="A954" s="56"/>
      <c r="B954" s="56"/>
      <c r="C954" s="56"/>
      <c r="D954" s="56"/>
      <c r="E954" s="56"/>
      <c r="F954" s="56"/>
      <c r="G954" s="56"/>
      <c r="H954" s="56"/>
      <c r="I954" s="12"/>
      <c r="J954" s="56"/>
      <c r="K954" s="56"/>
      <c r="L954" s="56"/>
      <c r="M954" s="56"/>
    </row>
    <row r="955" spans="1:13">
      <c r="A955" s="56"/>
      <c r="B955" s="56"/>
      <c r="C955" s="56"/>
      <c r="D955" s="56"/>
      <c r="E955" s="56"/>
      <c r="F955" s="56"/>
      <c r="G955" s="56"/>
      <c r="H955" s="56"/>
      <c r="I955" s="12"/>
      <c r="J955" s="56"/>
      <c r="K955" s="56"/>
      <c r="L955" s="56"/>
      <c r="M955" s="56"/>
    </row>
    <row r="956" spans="1:13">
      <c r="A956" s="56"/>
      <c r="B956" s="56"/>
      <c r="C956" s="56"/>
      <c r="D956" s="56"/>
      <c r="E956" s="56"/>
      <c r="F956" s="56"/>
      <c r="G956" s="56"/>
      <c r="H956" s="56"/>
      <c r="I956" s="12"/>
      <c r="J956" s="56"/>
      <c r="K956" s="56"/>
      <c r="L956" s="56"/>
      <c r="M956" s="56"/>
    </row>
    <row r="957" spans="1:13">
      <c r="A957" s="56"/>
      <c r="B957" s="56"/>
      <c r="C957" s="56"/>
      <c r="D957" s="56"/>
      <c r="E957" s="56"/>
      <c r="F957" s="56"/>
      <c r="G957" s="56"/>
      <c r="H957" s="56"/>
      <c r="I957" s="12"/>
      <c r="J957" s="56"/>
      <c r="K957" s="56"/>
      <c r="L957" s="56"/>
      <c r="M957" s="56"/>
    </row>
    <row r="958" spans="1:13">
      <c r="A958" s="56"/>
      <c r="B958" s="56"/>
      <c r="C958" s="56"/>
      <c r="D958" s="56"/>
      <c r="E958" s="56"/>
      <c r="F958" s="56"/>
      <c r="G958" s="56"/>
      <c r="H958" s="56"/>
      <c r="I958" s="12"/>
      <c r="J958" s="56"/>
      <c r="K958" s="56"/>
      <c r="L958" s="56"/>
      <c r="M958" s="56"/>
    </row>
    <row r="959" spans="1:13">
      <c r="A959" s="56"/>
      <c r="B959" s="56"/>
      <c r="C959" s="56"/>
      <c r="D959" s="56"/>
      <c r="E959" s="56"/>
      <c r="F959" s="56"/>
      <c r="G959" s="56"/>
      <c r="H959" s="56"/>
      <c r="I959" s="12"/>
      <c r="J959" s="56"/>
      <c r="K959" s="56"/>
      <c r="L959" s="56"/>
      <c r="M959" s="56"/>
    </row>
    <row r="960" spans="1:13">
      <c r="A960" s="56"/>
      <c r="B960" s="56"/>
      <c r="C960" s="56"/>
      <c r="D960" s="56"/>
      <c r="E960" s="56"/>
      <c r="F960" s="56"/>
      <c r="G960" s="56"/>
      <c r="H960" s="56"/>
      <c r="I960" s="12"/>
      <c r="J960" s="56"/>
      <c r="K960" s="56"/>
      <c r="L960" s="56"/>
      <c r="M960" s="56"/>
    </row>
    <row r="961" spans="1:13">
      <c r="A961" s="56"/>
      <c r="B961" s="56"/>
      <c r="C961" s="56"/>
      <c r="D961" s="56"/>
      <c r="E961" s="56"/>
      <c r="F961" s="56"/>
      <c r="G961" s="56"/>
      <c r="H961" s="56"/>
      <c r="I961" s="12"/>
      <c r="J961" s="56"/>
      <c r="K961" s="56"/>
      <c r="L961" s="56"/>
      <c r="M961" s="56"/>
    </row>
    <row r="962" spans="1:13">
      <c r="A962" s="56"/>
      <c r="B962" s="56"/>
      <c r="C962" s="56"/>
      <c r="D962" s="56"/>
      <c r="E962" s="56"/>
      <c r="F962" s="56"/>
      <c r="G962" s="56"/>
      <c r="H962" s="56"/>
      <c r="I962" s="12"/>
      <c r="J962" s="56"/>
      <c r="K962" s="56"/>
      <c r="L962" s="56"/>
      <c r="M962" s="56"/>
    </row>
    <row r="963" spans="1:13">
      <c r="A963" s="56"/>
      <c r="B963" s="56"/>
      <c r="C963" s="56"/>
      <c r="D963" s="56"/>
      <c r="E963" s="56"/>
      <c r="F963" s="56"/>
      <c r="G963" s="56"/>
      <c r="H963" s="56"/>
      <c r="I963" s="12"/>
      <c r="J963" s="56"/>
      <c r="K963" s="56"/>
      <c r="L963" s="56"/>
      <c r="M963" s="56"/>
    </row>
    <row r="964" spans="1:13">
      <c r="A964" s="56"/>
      <c r="B964" s="56"/>
      <c r="C964" s="56"/>
      <c r="D964" s="56"/>
      <c r="E964" s="56"/>
      <c r="F964" s="56"/>
      <c r="G964" s="56"/>
      <c r="H964" s="56"/>
      <c r="I964" s="12"/>
      <c r="J964" s="56"/>
      <c r="K964" s="56"/>
      <c r="L964" s="56"/>
      <c r="M964" s="56"/>
    </row>
    <row r="965" spans="1:13">
      <c r="A965" s="56"/>
      <c r="B965" s="56"/>
      <c r="C965" s="56"/>
      <c r="D965" s="56"/>
      <c r="E965" s="56"/>
      <c r="F965" s="56"/>
      <c r="G965" s="56"/>
      <c r="H965" s="56"/>
      <c r="I965" s="12"/>
      <c r="J965" s="56"/>
      <c r="K965" s="56"/>
      <c r="L965" s="56"/>
      <c r="M965" s="56"/>
    </row>
    <row r="966" spans="1:13">
      <c r="A966" s="56"/>
      <c r="B966" s="56"/>
      <c r="C966" s="56"/>
      <c r="D966" s="56"/>
      <c r="E966" s="56"/>
      <c r="F966" s="56"/>
      <c r="G966" s="56"/>
      <c r="H966" s="56"/>
      <c r="I966" s="12"/>
      <c r="J966" s="56"/>
      <c r="K966" s="56"/>
      <c r="L966" s="56"/>
      <c r="M966" s="56"/>
    </row>
    <row r="967" spans="1:13">
      <c r="A967" s="56"/>
      <c r="B967" s="56"/>
      <c r="C967" s="56"/>
      <c r="D967" s="56"/>
      <c r="E967" s="56"/>
      <c r="F967" s="56"/>
      <c r="G967" s="56"/>
      <c r="H967" s="56"/>
      <c r="I967" s="12"/>
      <c r="J967" s="56"/>
      <c r="K967" s="56"/>
      <c r="L967" s="56"/>
      <c r="M967" s="56"/>
    </row>
    <row r="968" spans="1:13">
      <c r="A968" s="56"/>
      <c r="B968" s="56"/>
      <c r="C968" s="56"/>
      <c r="D968" s="56"/>
      <c r="E968" s="56"/>
      <c r="F968" s="56"/>
      <c r="G968" s="56"/>
      <c r="H968" s="56"/>
      <c r="I968" s="12"/>
      <c r="J968" s="56"/>
      <c r="K968" s="56"/>
      <c r="L968" s="56"/>
      <c r="M968" s="56"/>
    </row>
    <row r="969" spans="1:13">
      <c r="A969" s="56"/>
      <c r="B969" s="56"/>
      <c r="C969" s="56"/>
      <c r="D969" s="56"/>
      <c r="E969" s="56"/>
      <c r="F969" s="56"/>
      <c r="G969" s="56"/>
      <c r="H969" s="56"/>
      <c r="I969" s="12"/>
      <c r="J969" s="56"/>
      <c r="K969" s="56"/>
      <c r="L969" s="56"/>
      <c r="M969" s="56"/>
    </row>
    <row r="970" spans="1:13">
      <c r="A970" s="56"/>
      <c r="B970" s="56"/>
      <c r="C970" s="56"/>
      <c r="D970" s="56"/>
      <c r="E970" s="56"/>
      <c r="F970" s="56"/>
      <c r="G970" s="56"/>
      <c r="H970" s="56"/>
      <c r="I970" s="12"/>
      <c r="J970" s="56"/>
      <c r="K970" s="56"/>
      <c r="L970" s="56"/>
      <c r="M970" s="56"/>
    </row>
    <row r="971" spans="1:13">
      <c r="A971" s="56"/>
      <c r="B971" s="56"/>
      <c r="C971" s="56"/>
      <c r="D971" s="56"/>
      <c r="E971" s="56"/>
      <c r="F971" s="56"/>
      <c r="G971" s="56"/>
      <c r="H971" s="56"/>
      <c r="I971" s="12"/>
      <c r="J971" s="56"/>
      <c r="K971" s="56"/>
      <c r="L971" s="56"/>
      <c r="M971" s="56"/>
    </row>
    <row r="972" spans="1:13">
      <c r="A972" s="56"/>
      <c r="B972" s="56"/>
      <c r="C972" s="56"/>
      <c r="D972" s="56"/>
      <c r="E972" s="56"/>
      <c r="F972" s="56"/>
      <c r="G972" s="56"/>
      <c r="H972" s="56"/>
      <c r="I972" s="12"/>
      <c r="J972" s="56"/>
      <c r="K972" s="56"/>
      <c r="L972" s="56"/>
      <c r="M972" s="56"/>
    </row>
    <row r="973" spans="1:13">
      <c r="A973" s="56"/>
      <c r="B973" s="56"/>
      <c r="C973" s="56"/>
      <c r="D973" s="56"/>
      <c r="E973" s="56"/>
      <c r="F973" s="56"/>
      <c r="G973" s="56"/>
      <c r="H973" s="56"/>
      <c r="I973" s="12"/>
      <c r="J973" s="56"/>
      <c r="K973" s="56"/>
      <c r="L973" s="56"/>
      <c r="M973" s="56"/>
    </row>
    <row r="974" spans="1:13">
      <c r="A974" s="56"/>
      <c r="B974" s="56"/>
      <c r="C974" s="56"/>
      <c r="D974" s="56"/>
      <c r="E974" s="56"/>
      <c r="F974" s="56"/>
      <c r="G974" s="56"/>
      <c r="H974" s="56"/>
      <c r="I974" s="12"/>
      <c r="J974" s="56"/>
      <c r="K974" s="56"/>
      <c r="L974" s="56"/>
      <c r="M974" s="56"/>
    </row>
    <row r="975" spans="1:13">
      <c r="A975" s="56"/>
      <c r="B975" s="56"/>
      <c r="C975" s="56"/>
      <c r="D975" s="56"/>
      <c r="E975" s="56"/>
      <c r="F975" s="56"/>
      <c r="G975" s="56"/>
      <c r="H975" s="56"/>
      <c r="I975" s="12"/>
      <c r="J975" s="56"/>
      <c r="K975" s="56"/>
      <c r="L975" s="56"/>
      <c r="M975" s="56"/>
    </row>
    <row r="976" spans="1:13">
      <c r="A976" s="56"/>
      <c r="B976" s="56"/>
      <c r="C976" s="56"/>
      <c r="D976" s="56"/>
      <c r="E976" s="56"/>
      <c r="F976" s="56"/>
      <c r="G976" s="56"/>
      <c r="H976" s="56"/>
      <c r="I976" s="12"/>
      <c r="J976" s="56"/>
      <c r="K976" s="56"/>
      <c r="L976" s="56"/>
      <c r="M976" s="56"/>
    </row>
    <row r="977" spans="1:13">
      <c r="A977" s="56"/>
      <c r="B977" s="56"/>
      <c r="C977" s="56"/>
      <c r="D977" s="56"/>
      <c r="E977" s="56"/>
      <c r="F977" s="56"/>
      <c r="G977" s="56"/>
      <c r="H977" s="56"/>
      <c r="I977" s="12"/>
      <c r="J977" s="56"/>
      <c r="K977" s="56"/>
      <c r="L977" s="56"/>
      <c r="M977" s="56"/>
    </row>
    <row r="978" spans="1:13">
      <c r="A978" s="56"/>
      <c r="B978" s="56"/>
      <c r="C978" s="56"/>
      <c r="D978" s="56"/>
      <c r="E978" s="56"/>
      <c r="F978" s="56"/>
      <c r="G978" s="56"/>
      <c r="H978" s="56"/>
      <c r="I978" s="12"/>
      <c r="J978" s="56"/>
      <c r="K978" s="56"/>
      <c r="L978" s="56"/>
      <c r="M978" s="56"/>
    </row>
    <row r="979" spans="1:13">
      <c r="A979" s="56"/>
      <c r="B979" s="56"/>
      <c r="C979" s="56"/>
      <c r="D979" s="56"/>
      <c r="E979" s="56"/>
      <c r="F979" s="56"/>
      <c r="G979" s="56"/>
      <c r="H979" s="56"/>
      <c r="I979" s="12"/>
      <c r="J979" s="56"/>
      <c r="K979" s="56"/>
      <c r="L979" s="56"/>
      <c r="M979" s="56"/>
    </row>
    <row r="980" spans="1:13">
      <c r="A980" s="56"/>
      <c r="B980" s="56"/>
      <c r="C980" s="56"/>
      <c r="D980" s="56"/>
      <c r="E980" s="56"/>
      <c r="F980" s="56"/>
      <c r="G980" s="56"/>
      <c r="H980" s="56"/>
      <c r="I980" s="12"/>
      <c r="J980" s="56"/>
      <c r="K980" s="56"/>
      <c r="L980" s="56"/>
      <c r="M980" s="56"/>
    </row>
    <row r="981" spans="1:13">
      <c r="A981" s="56"/>
      <c r="B981" s="56"/>
      <c r="C981" s="56"/>
      <c r="D981" s="56"/>
      <c r="E981" s="56"/>
      <c r="F981" s="56"/>
      <c r="G981" s="56"/>
      <c r="H981" s="56"/>
      <c r="I981" s="12"/>
      <c r="J981" s="56"/>
      <c r="K981" s="56"/>
      <c r="L981" s="56"/>
      <c r="M981" s="56"/>
    </row>
    <row r="982" spans="1:13">
      <c r="A982" s="56"/>
      <c r="B982" s="56"/>
      <c r="C982" s="56"/>
      <c r="D982" s="56"/>
      <c r="E982" s="56"/>
      <c r="F982" s="56"/>
      <c r="G982" s="56"/>
      <c r="H982" s="56"/>
      <c r="I982" s="12"/>
      <c r="J982" s="56"/>
      <c r="K982" s="56"/>
      <c r="L982" s="56"/>
      <c r="M982" s="56"/>
    </row>
    <row r="983" spans="1:13">
      <c r="A983" s="56"/>
      <c r="B983" s="56"/>
      <c r="C983" s="56"/>
      <c r="D983" s="56"/>
      <c r="E983" s="56"/>
      <c r="F983" s="56"/>
      <c r="G983" s="56"/>
      <c r="H983" s="56"/>
      <c r="I983" s="12"/>
      <c r="J983" s="56"/>
      <c r="K983" s="56"/>
      <c r="L983" s="56"/>
      <c r="M983" s="56"/>
    </row>
    <row r="984" spans="1:13">
      <c r="A984" s="56"/>
      <c r="B984" s="56"/>
      <c r="C984" s="56"/>
      <c r="D984" s="56"/>
      <c r="E984" s="56"/>
      <c r="F984" s="56"/>
      <c r="G984" s="56"/>
      <c r="H984" s="56"/>
      <c r="I984" s="12"/>
      <c r="J984" s="56"/>
      <c r="K984" s="56"/>
      <c r="L984" s="56"/>
      <c r="M984" s="56"/>
    </row>
    <row r="985" spans="1:13">
      <c r="A985" s="56"/>
      <c r="B985" s="56"/>
      <c r="C985" s="56"/>
      <c r="D985" s="56"/>
      <c r="E985" s="56"/>
      <c r="F985" s="56"/>
      <c r="G985" s="56"/>
      <c r="H985" s="56"/>
      <c r="I985" s="12"/>
      <c r="J985" s="56"/>
      <c r="K985" s="56"/>
      <c r="L985" s="56"/>
      <c r="M985" s="56"/>
    </row>
    <row r="986" spans="1:13">
      <c r="A986" s="56"/>
      <c r="B986" s="56"/>
      <c r="C986" s="56"/>
      <c r="D986" s="56"/>
      <c r="E986" s="56"/>
      <c r="F986" s="56"/>
      <c r="G986" s="56"/>
      <c r="H986" s="56"/>
      <c r="I986" s="12"/>
      <c r="J986" s="56"/>
      <c r="K986" s="56"/>
      <c r="L986" s="56"/>
      <c r="M986" s="56"/>
    </row>
    <row r="987" spans="1:13">
      <c r="A987" s="56"/>
      <c r="B987" s="56"/>
      <c r="C987" s="56"/>
      <c r="D987" s="56"/>
      <c r="E987" s="56"/>
      <c r="F987" s="56"/>
      <c r="G987" s="56"/>
      <c r="H987" s="56"/>
      <c r="I987" s="12"/>
      <c r="J987" s="56"/>
      <c r="K987" s="56"/>
      <c r="L987" s="56"/>
      <c r="M987" s="56"/>
    </row>
    <row r="988" spans="1:13">
      <c r="A988" s="56"/>
      <c r="B988" s="56"/>
      <c r="C988" s="56"/>
      <c r="D988" s="56"/>
      <c r="E988" s="56"/>
      <c r="F988" s="56"/>
      <c r="G988" s="56"/>
      <c r="H988" s="56"/>
      <c r="I988" s="12"/>
      <c r="J988" s="56"/>
      <c r="K988" s="56"/>
      <c r="L988" s="56"/>
      <c r="M988" s="56"/>
    </row>
    <row r="989" spans="1:13">
      <c r="A989" s="56"/>
      <c r="B989" s="56"/>
      <c r="C989" s="56"/>
      <c r="D989" s="56"/>
      <c r="E989" s="56"/>
      <c r="F989" s="56"/>
      <c r="G989" s="56"/>
      <c r="H989" s="56"/>
      <c r="I989" s="12"/>
      <c r="J989" s="56"/>
      <c r="K989" s="56"/>
      <c r="L989" s="56"/>
      <c r="M989" s="56"/>
    </row>
    <row r="990" spans="1:13">
      <c r="A990" s="56"/>
      <c r="B990" s="56"/>
      <c r="C990" s="56"/>
      <c r="D990" s="56"/>
      <c r="E990" s="56"/>
      <c r="F990" s="56"/>
      <c r="G990" s="56"/>
      <c r="H990" s="56"/>
      <c r="I990" s="12"/>
      <c r="J990" s="56"/>
      <c r="K990" s="56"/>
      <c r="L990" s="56"/>
      <c r="M990" s="56"/>
    </row>
    <row r="991" spans="1:13">
      <c r="A991" s="56"/>
      <c r="B991" s="56"/>
      <c r="C991" s="56"/>
      <c r="D991" s="56"/>
      <c r="E991" s="56"/>
      <c r="F991" s="56"/>
      <c r="G991" s="56"/>
      <c r="H991" s="56"/>
      <c r="I991" s="12"/>
      <c r="J991" s="56"/>
      <c r="K991" s="56"/>
      <c r="L991" s="56"/>
      <c r="M991" s="56"/>
    </row>
    <row r="992" spans="1:13">
      <c r="A992" s="56"/>
      <c r="B992" s="56"/>
      <c r="C992" s="56"/>
      <c r="D992" s="56"/>
      <c r="E992" s="56"/>
      <c r="F992" s="56"/>
      <c r="G992" s="56"/>
      <c r="H992" s="56"/>
      <c r="I992" s="12"/>
      <c r="J992" s="56"/>
      <c r="K992" s="56"/>
      <c r="L992" s="56"/>
      <c r="M992" s="56"/>
    </row>
    <row r="993" spans="1:13">
      <c r="A993" s="56"/>
      <c r="B993" s="56"/>
      <c r="C993" s="56"/>
      <c r="D993" s="56"/>
      <c r="E993" s="56"/>
      <c r="F993" s="56"/>
      <c r="G993" s="56"/>
      <c r="H993" s="56"/>
      <c r="I993" s="12"/>
      <c r="J993" s="56"/>
      <c r="K993" s="56"/>
      <c r="L993" s="56"/>
      <c r="M993" s="56"/>
    </row>
    <row r="994" spans="1:13">
      <c r="A994" s="56"/>
      <c r="B994" s="56"/>
      <c r="C994" s="56"/>
      <c r="D994" s="56"/>
      <c r="E994" s="56"/>
      <c r="F994" s="56"/>
      <c r="G994" s="56"/>
      <c r="H994" s="56"/>
      <c r="I994" s="12"/>
      <c r="J994" s="56"/>
      <c r="K994" s="56"/>
      <c r="L994" s="56"/>
      <c r="M994" s="56"/>
    </row>
    <row r="995" spans="1:13">
      <c r="A995" s="56"/>
      <c r="B995" s="56"/>
      <c r="C995" s="56"/>
      <c r="D995" s="56"/>
      <c r="E995" s="56"/>
      <c r="F995" s="56"/>
      <c r="G995" s="56"/>
      <c r="H995" s="56"/>
      <c r="I995" s="12"/>
      <c r="J995" s="56"/>
      <c r="K995" s="56"/>
      <c r="L995" s="56"/>
      <c r="M995" s="56"/>
    </row>
    <row r="996" spans="1:13">
      <c r="A996" s="56"/>
      <c r="B996" s="56"/>
      <c r="C996" s="56"/>
      <c r="D996" s="56"/>
      <c r="E996" s="56"/>
      <c r="F996" s="56"/>
      <c r="G996" s="56"/>
      <c r="H996" s="56"/>
      <c r="I996" s="12"/>
      <c r="J996" s="56"/>
      <c r="K996" s="56"/>
      <c r="L996" s="56"/>
      <c r="M996" s="56"/>
    </row>
    <row r="997" spans="1:13">
      <c r="A997" s="56"/>
      <c r="B997" s="56"/>
      <c r="C997" s="56"/>
      <c r="D997" s="56"/>
      <c r="E997" s="56"/>
      <c r="F997" s="56"/>
      <c r="G997" s="56"/>
      <c r="H997" s="56"/>
      <c r="I997" s="12"/>
      <c r="J997" s="56"/>
      <c r="K997" s="56"/>
      <c r="L997" s="56"/>
      <c r="M997" s="56"/>
    </row>
    <row r="998" spans="1:13">
      <c r="A998" s="56"/>
      <c r="B998" s="56"/>
      <c r="C998" s="56"/>
      <c r="D998" s="56"/>
      <c r="E998" s="56"/>
      <c r="F998" s="56"/>
      <c r="G998" s="56"/>
      <c r="H998" s="56"/>
      <c r="I998" s="12"/>
      <c r="J998" s="56"/>
      <c r="K998" s="56"/>
      <c r="L998" s="56"/>
      <c r="M998" s="56"/>
    </row>
    <row r="999" spans="1:13">
      <c r="A999" s="56"/>
      <c r="B999" s="56"/>
      <c r="C999" s="56"/>
      <c r="D999" s="56"/>
      <c r="E999" s="56"/>
      <c r="F999" s="56"/>
      <c r="G999" s="56"/>
      <c r="H999" s="56"/>
      <c r="I999" s="12"/>
      <c r="J999" s="56"/>
      <c r="K999" s="56"/>
      <c r="L999" s="56"/>
      <c r="M999" s="56"/>
    </row>
    <row r="1000" spans="1:13">
      <c r="A1000" s="56"/>
      <c r="B1000" s="56"/>
      <c r="C1000" s="56"/>
      <c r="D1000" s="56"/>
      <c r="E1000" s="56"/>
      <c r="F1000" s="56"/>
      <c r="G1000" s="56"/>
      <c r="H1000" s="56"/>
      <c r="I1000" s="12"/>
      <c r="J1000" s="56"/>
      <c r="K1000" s="56"/>
      <c r="L1000" s="56"/>
      <c r="M1000" s="56"/>
    </row>
  </sheetData>
  <dataConsolidate/>
  <dataValidations count="3">
    <dataValidation type="list" allowBlank="1" showInputMessage="1" showErrorMessage="1" sqref="B3">
      <formula1>Liste</formula1>
    </dataValidation>
    <dataValidation type="list" allowBlank="1" showInputMessage="1" showErrorMessage="1" sqref="C3">
      <formula1>INDIRECT($B3)</formula1>
    </dataValidation>
    <dataValidation type="list" allowBlank="1" showInputMessage="1" showErrorMessage="1" sqref="H3">
      <formula1>INDIRECT(SUBSTITUTE(C3," ","_"))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tabColor theme="4" tint="-0.499984740745262"/>
  </sheetPr>
  <dimension ref="A1:W50"/>
  <sheetViews>
    <sheetView zoomScale="70" zoomScaleNormal="70" workbookViewId="0"/>
  </sheetViews>
  <sheetFormatPr baseColWidth="10" defaultColWidth="11.42578125" defaultRowHeight="15"/>
  <cols>
    <col min="1" max="1" width="9.85546875" customWidth="1"/>
    <col min="3" max="3" width="12.42578125" customWidth="1"/>
    <col min="5" max="5" width="9.85546875" customWidth="1"/>
    <col min="6" max="6" width="12.140625" customWidth="1"/>
    <col min="9" max="9" width="5.140625" bestFit="1" customWidth="1"/>
    <col min="13" max="13" width="11.42578125" style="63"/>
    <col min="18" max="18" width="12.7109375" customWidth="1"/>
  </cols>
  <sheetData>
    <row r="1" spans="1:23" ht="15.75" thickBot="1">
      <c r="A1" s="23" t="s">
        <v>328</v>
      </c>
      <c r="B1" s="82" t="str">
        <f ca="1">MID(CELL("filename",A1),FIND("]",CELL("filename",A1))+1,32)</f>
        <v>8 Template</v>
      </c>
      <c r="C1" s="82"/>
      <c r="D1" s="82"/>
      <c r="E1" s="24"/>
      <c r="F1" s="24"/>
      <c r="G1" s="24"/>
      <c r="H1" s="24"/>
      <c r="I1" s="24"/>
      <c r="J1" s="24"/>
      <c r="K1" s="24"/>
      <c r="L1" s="24"/>
      <c r="M1" s="79"/>
      <c r="N1" s="10"/>
      <c r="O1" s="10"/>
      <c r="P1" s="10"/>
      <c r="Q1" s="10"/>
      <c r="R1" s="10"/>
      <c r="S1" s="10"/>
      <c r="T1" s="10"/>
      <c r="U1" s="10"/>
      <c r="V1" s="10"/>
      <c r="W1" s="10"/>
    </row>
    <row r="2" spans="1:23" ht="30.75" thickBot="1">
      <c r="A2" s="25" t="s">
        <v>312</v>
      </c>
      <c r="B2" s="25" t="s">
        <v>319</v>
      </c>
      <c r="C2" s="25" t="s">
        <v>329</v>
      </c>
      <c r="D2" s="26" t="s">
        <v>330</v>
      </c>
      <c r="E2" s="27" t="s">
        <v>331</v>
      </c>
      <c r="F2" s="27" t="s">
        <v>332</v>
      </c>
      <c r="G2" s="25" t="s">
        <v>333</v>
      </c>
      <c r="H2" s="25" t="s">
        <v>315</v>
      </c>
      <c r="I2" s="28" t="s">
        <v>316</v>
      </c>
      <c r="J2" s="28" t="s">
        <v>317</v>
      </c>
      <c r="K2" s="29" t="s">
        <v>334</v>
      </c>
      <c r="L2" s="30" t="s">
        <v>335</v>
      </c>
      <c r="M2" s="30" t="s">
        <v>375</v>
      </c>
      <c r="N2" s="11"/>
      <c r="O2" s="31" t="s">
        <v>336</v>
      </c>
      <c r="P2" s="32" t="s">
        <v>337</v>
      </c>
      <c r="Q2" s="33" t="s">
        <v>338</v>
      </c>
      <c r="R2" s="34" t="s">
        <v>339</v>
      </c>
      <c r="S2" s="11"/>
      <c r="T2" s="11"/>
      <c r="U2" s="11"/>
      <c r="V2" s="11"/>
      <c r="W2" s="11"/>
    </row>
    <row r="3" spans="1:23">
      <c r="A3" s="12"/>
      <c r="B3" s="15"/>
      <c r="C3" s="10"/>
      <c r="D3" s="7"/>
      <c r="E3" s="10"/>
      <c r="F3" s="15"/>
      <c r="G3" s="12"/>
      <c r="H3" s="12"/>
      <c r="I3" s="12"/>
      <c r="J3" s="13"/>
      <c r="K3" s="14"/>
      <c r="L3" s="35">
        <f>IF(OR(B3='6 Database'!$W$2,B3='6 Database'!$W$3,B3='6 Database'!$W$4,B3='6 Database'!$W$5,B3='6 Database'!$W$6,B3='6 Database'!$W$7,B3='6 Database'!$W$8,B3='6 Database'!$W$9),0,J3*K3)</f>
        <v>0</v>
      </c>
      <c r="M3" s="35">
        <f>IF(OR(B3='6 Database'!$W$2,B3='6 Database'!$W$3,B3='6 Database'!$W$4,B3='6 Database'!$W$5),0,J3*K3)</f>
        <v>0</v>
      </c>
      <c r="N3" s="10"/>
      <c r="O3" s="36" t="str">
        <f t="shared" ref="O3:O25" si="0">IF(G3=0,"",G3)</f>
        <v/>
      </c>
      <c r="P3" s="18" t="str">
        <f t="shared" ref="P3:P25" si="1">IF(H3=0,"",H3*K3)</f>
        <v/>
      </c>
      <c r="Q3" s="37" t="str">
        <f t="shared" ref="Q3:Q25" si="2">IF(OR(AND(O3="",P3=""),G3=""),"",(J3*O3/P3))</f>
        <v/>
      </c>
      <c r="R3" s="38" t="str">
        <f t="shared" ref="R3:R25" si="3">IF(OR(AND(O3="",P3=""),G3=""),"",ROUNDDOWN(P3/O3,0))</f>
        <v/>
      </c>
      <c r="S3" s="10"/>
      <c r="T3" s="10" t="s">
        <v>340</v>
      </c>
      <c r="U3" s="10"/>
      <c r="V3" s="10"/>
      <c r="W3" s="10"/>
    </row>
    <row r="4" spans="1:23">
      <c r="A4" s="12"/>
      <c r="B4" s="15"/>
      <c r="C4" s="10"/>
      <c r="D4" s="7"/>
      <c r="E4" s="10"/>
      <c r="F4" s="15"/>
      <c r="G4" s="12"/>
      <c r="H4" s="12"/>
      <c r="I4" s="12"/>
      <c r="J4" s="13"/>
      <c r="K4" s="14"/>
      <c r="L4" s="35">
        <f>IF(OR(B4='6 Database'!$W$2,B4='6 Database'!$W$3,B4='6 Database'!$W$4,B4='6 Database'!$W$5,B4='6 Database'!$W$6,B4='6 Database'!$W$7,B4='6 Database'!$W$8,B4='6 Database'!$W$9),0,J4*K4)</f>
        <v>0</v>
      </c>
      <c r="M4" s="35">
        <f>IF(OR(B4='6 Database'!$W$2,B4='6 Database'!$W$3,B4='6 Database'!$W$4,B4='6 Database'!$W$5),0,J4*K4)</f>
        <v>0</v>
      </c>
      <c r="N4" s="10"/>
      <c r="O4" s="36" t="str">
        <f t="shared" si="0"/>
        <v/>
      </c>
      <c r="P4" s="18" t="str">
        <f t="shared" si="1"/>
        <v/>
      </c>
      <c r="Q4" s="37" t="str">
        <f t="shared" si="2"/>
        <v/>
      </c>
      <c r="R4" s="38" t="str">
        <f t="shared" si="3"/>
        <v/>
      </c>
      <c r="S4" s="10"/>
      <c r="T4" s="10" t="s">
        <v>341</v>
      </c>
      <c r="U4" s="10" t="s">
        <v>342</v>
      </c>
      <c r="V4" s="10"/>
      <c r="W4" s="10"/>
    </row>
    <row r="5" spans="1:23" ht="15.75" thickBot="1">
      <c r="A5" s="12"/>
      <c r="B5" s="15"/>
      <c r="C5" s="10"/>
      <c r="D5" s="7"/>
      <c r="E5" s="10"/>
      <c r="F5" s="15"/>
      <c r="G5" s="12"/>
      <c r="H5" s="12"/>
      <c r="I5" s="12"/>
      <c r="J5" s="13"/>
      <c r="K5" s="16"/>
      <c r="L5" s="35">
        <f>IF(OR(B5='6 Database'!$W$2,B5='6 Database'!$W$3,B5='6 Database'!$W$4,B5='6 Database'!$W$5,B5='6 Database'!$W$6,B5='6 Database'!$W$7,B5='6 Database'!$W$8,B5='6 Database'!$W$9),0,J5*K5)</f>
        <v>0</v>
      </c>
      <c r="M5" s="35">
        <f>IF(OR(B5='6 Database'!$W$2,B5='6 Database'!$W$3,B5='6 Database'!$W$4,B5='6 Database'!$W$5),0,J5*K5)</f>
        <v>0</v>
      </c>
      <c r="N5" s="10"/>
      <c r="O5" s="36" t="str">
        <f t="shared" si="0"/>
        <v/>
      </c>
      <c r="P5" s="18" t="str">
        <f t="shared" si="1"/>
        <v/>
      </c>
      <c r="Q5" s="37" t="str">
        <f t="shared" si="2"/>
        <v/>
      </c>
      <c r="R5" s="38" t="str">
        <f t="shared" si="3"/>
        <v/>
      </c>
      <c r="S5" s="10"/>
      <c r="T5" s="12">
        <v>1</v>
      </c>
      <c r="U5" s="12">
        <v>35</v>
      </c>
      <c r="V5" s="10"/>
      <c r="W5" s="10"/>
    </row>
    <row r="6" spans="1:23">
      <c r="A6" s="12"/>
      <c r="B6" s="15"/>
      <c r="C6" s="10"/>
      <c r="D6" s="7"/>
      <c r="E6" s="10"/>
      <c r="F6" s="15"/>
      <c r="G6" s="12"/>
      <c r="H6" s="12"/>
      <c r="I6" s="12"/>
      <c r="J6" s="13"/>
      <c r="K6" s="14"/>
      <c r="L6" s="35">
        <f>IF(OR(B6='6 Database'!$W$2,B6='6 Database'!$W$3,B6='6 Database'!$W$4,B6='6 Database'!$W$5,B6='6 Database'!$W$6,B6='6 Database'!$W$7,B6='6 Database'!$W$8,B6='6 Database'!$W$9),0,J6*K6)</f>
        <v>0</v>
      </c>
      <c r="M6" s="35">
        <f>IF(OR(B6='6 Database'!$W$2,B6='6 Database'!$W$3,B6='6 Database'!$W$4,B6='6 Database'!$W$5),0,J6*K6)</f>
        <v>0</v>
      </c>
      <c r="N6" s="10"/>
      <c r="O6" s="36" t="str">
        <f t="shared" si="0"/>
        <v/>
      </c>
      <c r="P6" s="18" t="str">
        <f t="shared" si="1"/>
        <v/>
      </c>
      <c r="Q6" s="37" t="str">
        <f t="shared" si="2"/>
        <v/>
      </c>
      <c r="R6" s="38" t="str">
        <f t="shared" si="3"/>
        <v/>
      </c>
      <c r="S6" s="10"/>
      <c r="T6" s="39"/>
      <c r="U6" s="40" t="s">
        <v>2</v>
      </c>
      <c r="V6" s="41">
        <f>T6*35</f>
        <v>0</v>
      </c>
      <c r="W6" s="42" t="s">
        <v>342</v>
      </c>
    </row>
    <row r="7" spans="1:23" ht="15.75" thickBot="1">
      <c r="A7" s="12"/>
      <c r="B7" s="15"/>
      <c r="C7" s="10"/>
      <c r="D7" s="7"/>
      <c r="E7" s="10"/>
      <c r="F7" s="15"/>
      <c r="G7" s="12"/>
      <c r="H7" s="12"/>
      <c r="I7" s="12"/>
      <c r="J7" s="13"/>
      <c r="K7" s="14"/>
      <c r="L7" s="35">
        <f>IF(OR(B7='6 Database'!$W$2,B7='6 Database'!$W$3,B7='6 Database'!$W$4,B7='6 Database'!$W$5,B7='6 Database'!$W$6,B7='6 Database'!$W$7,B7='6 Database'!$W$8,B7='6 Database'!$W$9),0,J7*K7)</f>
        <v>0</v>
      </c>
      <c r="M7" s="35">
        <f>IF(OR(B7='6 Database'!$W$2,B7='6 Database'!$W$3,B7='6 Database'!$W$4,B7='6 Database'!$W$5),0,J7*K7)</f>
        <v>0</v>
      </c>
      <c r="N7" s="10"/>
      <c r="O7" s="36" t="str">
        <f t="shared" si="0"/>
        <v/>
      </c>
      <c r="P7" s="18" t="str">
        <f t="shared" si="1"/>
        <v/>
      </c>
      <c r="Q7" s="37" t="str">
        <f t="shared" si="2"/>
        <v/>
      </c>
      <c r="R7" s="38" t="str">
        <f t="shared" si="3"/>
        <v/>
      </c>
      <c r="S7" s="10"/>
      <c r="T7" s="43"/>
      <c r="U7" s="44" t="s">
        <v>342</v>
      </c>
      <c r="V7" s="45">
        <f>T7/35</f>
        <v>0</v>
      </c>
      <c r="W7" s="46" t="s">
        <v>2</v>
      </c>
    </row>
    <row r="8" spans="1:23">
      <c r="A8" s="12"/>
      <c r="B8" s="15"/>
      <c r="C8" s="10"/>
      <c r="D8" s="7"/>
      <c r="E8" s="10"/>
      <c r="F8" s="15"/>
      <c r="G8" s="12"/>
      <c r="H8" s="12"/>
      <c r="I8" s="12"/>
      <c r="J8" s="13"/>
      <c r="K8" s="14"/>
      <c r="L8" s="35">
        <f>IF(OR(B8='6 Database'!$W$2,B8='6 Database'!$W$3,B8='6 Database'!$W$4,B8='6 Database'!$W$5,B8='6 Database'!$W$6,B8='6 Database'!$W$7,B8='6 Database'!$W$8,B8='6 Database'!$W$9),0,J8*K8)</f>
        <v>0</v>
      </c>
      <c r="M8" s="35">
        <f>IF(OR(B8='6 Database'!$W$2,B8='6 Database'!$W$3,B8='6 Database'!$W$4,B8='6 Database'!$W$5),0,J8*K8)</f>
        <v>0</v>
      </c>
      <c r="N8" s="10"/>
      <c r="O8" s="36" t="str">
        <f t="shared" si="0"/>
        <v/>
      </c>
      <c r="P8" s="18" t="str">
        <f t="shared" si="1"/>
        <v/>
      </c>
      <c r="Q8" s="37" t="str">
        <f t="shared" si="2"/>
        <v/>
      </c>
      <c r="R8" s="38" t="str">
        <f t="shared" si="3"/>
        <v/>
      </c>
      <c r="S8" s="10"/>
      <c r="T8" s="10"/>
      <c r="U8" s="10"/>
      <c r="V8" s="10"/>
      <c r="W8" s="10"/>
    </row>
    <row r="9" spans="1:23">
      <c r="A9" s="12"/>
      <c r="B9" s="15"/>
      <c r="C9" s="10"/>
      <c r="D9" s="7"/>
      <c r="E9" s="10"/>
      <c r="F9" s="15"/>
      <c r="G9" s="12"/>
      <c r="H9" s="12"/>
      <c r="I9" s="12"/>
      <c r="J9" s="13"/>
      <c r="K9" s="14"/>
      <c r="L9" s="35">
        <f>IF(OR(B9='6 Database'!$W$2,B9='6 Database'!$W$3,B9='6 Database'!$W$4,B9='6 Database'!$W$5,B9='6 Database'!$W$6,B9='6 Database'!$W$7,B9='6 Database'!$W$8,B9='6 Database'!$W$9),0,J9*K9)</f>
        <v>0</v>
      </c>
      <c r="M9" s="35">
        <f>IF(OR(B9='6 Database'!$W$2,B9='6 Database'!$W$3,B9='6 Database'!$W$4,B9='6 Database'!$W$5),0,J9*K9)</f>
        <v>0</v>
      </c>
      <c r="N9" s="10"/>
      <c r="O9" s="36" t="str">
        <f t="shared" si="0"/>
        <v/>
      </c>
      <c r="P9" s="18" t="str">
        <f t="shared" si="1"/>
        <v/>
      </c>
      <c r="Q9" s="37" t="str">
        <f t="shared" si="2"/>
        <v/>
      </c>
      <c r="R9" s="38" t="str">
        <f t="shared" si="3"/>
        <v/>
      </c>
      <c r="S9" s="10"/>
      <c r="T9" s="10" t="s">
        <v>343</v>
      </c>
      <c r="U9" s="10"/>
      <c r="V9" s="10"/>
      <c r="W9" s="10"/>
    </row>
    <row r="10" spans="1:23">
      <c r="A10" s="12"/>
      <c r="B10" s="15"/>
      <c r="C10" s="10"/>
      <c r="D10" s="7"/>
      <c r="E10" s="10"/>
      <c r="F10" s="15"/>
      <c r="G10" s="12"/>
      <c r="H10" s="12"/>
      <c r="I10" s="12"/>
      <c r="J10" s="13"/>
      <c r="K10" s="14"/>
      <c r="L10" s="35">
        <f>IF(OR(B10='6 Database'!$W$2,B10='6 Database'!$W$3,B10='6 Database'!$W$4,B10='6 Database'!$W$5,B10='6 Database'!$W$6,B10='6 Database'!$W$7,B10='6 Database'!$W$8,B10='6 Database'!$W$9),0,J10*K10)</f>
        <v>0</v>
      </c>
      <c r="M10" s="35">
        <f>IF(OR(B10='6 Database'!$W$2,B10='6 Database'!$W$3,B10='6 Database'!$W$4,B10='6 Database'!$W$5),0,J10*K10)</f>
        <v>0</v>
      </c>
      <c r="N10" s="10"/>
      <c r="O10" s="36" t="str">
        <f t="shared" si="0"/>
        <v/>
      </c>
      <c r="P10" s="18" t="str">
        <f t="shared" si="1"/>
        <v/>
      </c>
      <c r="Q10" s="37" t="str">
        <f t="shared" si="2"/>
        <v/>
      </c>
      <c r="R10" s="38" t="str">
        <f t="shared" si="3"/>
        <v/>
      </c>
      <c r="S10" s="10"/>
      <c r="T10" s="10" t="s">
        <v>344</v>
      </c>
      <c r="U10" s="10" t="s">
        <v>345</v>
      </c>
      <c r="V10" s="10"/>
      <c r="W10" s="10"/>
    </row>
    <row r="11" spans="1:23">
      <c r="A11" s="12"/>
      <c r="B11" s="15"/>
      <c r="C11" s="10"/>
      <c r="D11" s="7"/>
      <c r="E11" s="10"/>
      <c r="F11" s="15"/>
      <c r="G11" s="12"/>
      <c r="H11" s="12"/>
      <c r="I11" s="12"/>
      <c r="J11" s="13"/>
      <c r="K11" s="14"/>
      <c r="L11" s="35">
        <f>IF(OR(B11='6 Database'!$W$2,B11='6 Database'!$W$3,B11='6 Database'!$W$4,B11='6 Database'!$W$5,B11='6 Database'!$W$6,B11='6 Database'!$W$7,B11='6 Database'!$W$8,B11='6 Database'!$W$9),0,J11*K11)</f>
        <v>0</v>
      </c>
      <c r="M11" s="35">
        <f>IF(OR(B11='6 Database'!$W$2,B11='6 Database'!$W$3,B11='6 Database'!$W$4,B11='6 Database'!$W$5),0,J11*K11)</f>
        <v>0</v>
      </c>
      <c r="N11" s="10"/>
      <c r="O11" s="36" t="str">
        <f t="shared" si="0"/>
        <v/>
      </c>
      <c r="P11" s="18" t="str">
        <f t="shared" si="1"/>
        <v/>
      </c>
      <c r="Q11" s="37" t="str">
        <f t="shared" si="2"/>
        <v/>
      </c>
      <c r="R11" s="38" t="str">
        <f t="shared" si="3"/>
        <v/>
      </c>
      <c r="S11" s="10"/>
      <c r="T11" s="18"/>
      <c r="U11" s="18"/>
      <c r="V11" s="18"/>
      <c r="W11" s="10"/>
    </row>
    <row r="12" spans="1:23">
      <c r="A12" s="12"/>
      <c r="B12" s="15"/>
      <c r="C12" s="10"/>
      <c r="D12" s="7"/>
      <c r="E12" s="10"/>
      <c r="F12" s="15"/>
      <c r="G12" s="12"/>
      <c r="H12" s="12"/>
      <c r="I12" s="17"/>
      <c r="J12" s="13"/>
      <c r="K12" s="16"/>
      <c r="L12" s="35">
        <f>IF(OR(B12='6 Database'!$W$2,B12='6 Database'!$W$3,B12='6 Database'!$W$4,B12='6 Database'!$W$5,B12='6 Database'!$W$6,B12='6 Database'!$W$7,B12='6 Database'!$W$8,B12='6 Database'!$W$9),0,J12*K12)</f>
        <v>0</v>
      </c>
      <c r="M12" s="35">
        <f>IF(OR(B12='6 Database'!$W$2,B12='6 Database'!$W$3,B12='6 Database'!$W$4,B12='6 Database'!$W$5),0,J12*K12)</f>
        <v>0</v>
      </c>
      <c r="N12" s="10"/>
      <c r="O12" s="36" t="str">
        <f t="shared" si="0"/>
        <v/>
      </c>
      <c r="P12" s="18" t="str">
        <f t="shared" si="1"/>
        <v/>
      </c>
      <c r="Q12" s="37" t="str">
        <f t="shared" si="2"/>
        <v/>
      </c>
      <c r="R12" s="38" t="str">
        <f t="shared" si="3"/>
        <v/>
      </c>
      <c r="S12" s="10"/>
      <c r="T12" s="18"/>
      <c r="U12" s="18"/>
      <c r="V12" s="10"/>
      <c r="W12" s="10"/>
    </row>
    <row r="13" spans="1:23">
      <c r="A13" s="12"/>
      <c r="B13" s="15"/>
      <c r="C13" s="10"/>
      <c r="D13" s="7"/>
      <c r="E13" s="10"/>
      <c r="F13" s="15"/>
      <c r="G13" s="12"/>
      <c r="H13" s="12"/>
      <c r="I13" s="12"/>
      <c r="J13" s="13"/>
      <c r="K13" s="14"/>
      <c r="L13" s="35">
        <f>IF(OR(B13='6 Database'!$W$2,B13='6 Database'!$W$3,B13='6 Database'!$W$4,B13='6 Database'!$W$5,B13='6 Database'!$W$6,B13='6 Database'!$W$7,B13='6 Database'!$W$8,B13='6 Database'!$W$9),0,J13*K13)</f>
        <v>0</v>
      </c>
      <c r="M13" s="35">
        <f>IF(OR(B13='6 Database'!$W$2,B13='6 Database'!$W$3,B13='6 Database'!$W$4,B13='6 Database'!$W$5),0,J13*K13)</f>
        <v>0</v>
      </c>
      <c r="N13" s="10"/>
      <c r="O13" s="36" t="str">
        <f t="shared" si="0"/>
        <v/>
      </c>
      <c r="P13" s="18" t="str">
        <f t="shared" si="1"/>
        <v/>
      </c>
      <c r="Q13" s="37" t="str">
        <f t="shared" si="2"/>
        <v/>
      </c>
      <c r="R13" s="38" t="str">
        <f t="shared" si="3"/>
        <v/>
      </c>
      <c r="S13" s="10"/>
      <c r="T13" s="10"/>
      <c r="U13" s="10"/>
      <c r="V13" s="10"/>
      <c r="W13" s="10"/>
    </row>
    <row r="14" spans="1:23">
      <c r="A14" s="12"/>
      <c r="B14" s="15"/>
      <c r="C14" s="10"/>
      <c r="D14" s="7"/>
      <c r="E14" s="10"/>
      <c r="F14" s="15"/>
      <c r="G14" s="12"/>
      <c r="H14" s="12"/>
      <c r="I14" s="12"/>
      <c r="J14" s="13"/>
      <c r="K14" s="14"/>
      <c r="L14" s="35">
        <f>IF(OR(B14='6 Database'!$W$2,B14='6 Database'!$W$3,B14='6 Database'!$W$4,B14='6 Database'!$W$5,B14='6 Database'!$W$6,B14='6 Database'!$W$7,B14='6 Database'!$W$8,B14='6 Database'!$W$9),0,J14*K14)</f>
        <v>0</v>
      </c>
      <c r="M14" s="35">
        <f>IF(OR(B14='6 Database'!$W$2,B14='6 Database'!$W$3,B14='6 Database'!$W$4,B14='6 Database'!$W$5),0,J14*K14)</f>
        <v>0</v>
      </c>
      <c r="N14" s="10"/>
      <c r="O14" s="36" t="str">
        <f t="shared" si="0"/>
        <v/>
      </c>
      <c r="P14" s="18" t="str">
        <f t="shared" si="1"/>
        <v/>
      </c>
      <c r="Q14" s="37" t="str">
        <f t="shared" si="2"/>
        <v/>
      </c>
      <c r="R14" s="38" t="str">
        <f t="shared" si="3"/>
        <v/>
      </c>
      <c r="S14" s="10"/>
      <c r="T14" s="10"/>
      <c r="U14" s="10"/>
      <c r="V14" s="10"/>
      <c r="W14" s="10"/>
    </row>
    <row r="15" spans="1:23">
      <c r="A15" s="12"/>
      <c r="B15" s="15"/>
      <c r="C15" s="10"/>
      <c r="D15" s="7"/>
      <c r="E15" s="10"/>
      <c r="F15" s="15"/>
      <c r="G15" s="12"/>
      <c r="H15" s="12"/>
      <c r="I15" s="12"/>
      <c r="J15" s="13"/>
      <c r="K15" s="16"/>
      <c r="L15" s="35">
        <f>IF(OR(B15='6 Database'!$W$2,B15='6 Database'!$W$3,B15='6 Database'!$W$4,B15='6 Database'!$W$5,B15='6 Database'!$W$6,B15='6 Database'!$W$7,B15='6 Database'!$W$8,B15='6 Database'!$W$9),0,J15*K15)</f>
        <v>0</v>
      </c>
      <c r="M15" s="35">
        <f>IF(OR(B15='6 Database'!$W$2,B15='6 Database'!$W$3,B15='6 Database'!$W$4,B15='6 Database'!$W$5),0,J15*K15)</f>
        <v>0</v>
      </c>
      <c r="N15" s="10"/>
      <c r="O15" s="36" t="str">
        <f t="shared" si="0"/>
        <v/>
      </c>
      <c r="P15" s="18" t="str">
        <f t="shared" si="1"/>
        <v/>
      </c>
      <c r="Q15" s="37" t="str">
        <f t="shared" si="2"/>
        <v/>
      </c>
      <c r="R15" s="38" t="str">
        <f t="shared" si="3"/>
        <v/>
      </c>
      <c r="S15" s="10"/>
      <c r="T15" s="10"/>
      <c r="U15" s="10"/>
      <c r="V15" s="10"/>
      <c r="W15" s="10"/>
    </row>
    <row r="16" spans="1:23">
      <c r="A16" s="12"/>
      <c r="B16" s="15"/>
      <c r="C16" s="10"/>
      <c r="D16" s="7"/>
      <c r="E16" s="10"/>
      <c r="F16" s="15"/>
      <c r="G16" s="12"/>
      <c r="H16" s="12"/>
      <c r="I16" s="12"/>
      <c r="J16" s="13"/>
      <c r="K16" s="14"/>
      <c r="L16" s="35">
        <f>IF(OR(B16='6 Database'!$W$2,B16='6 Database'!$W$3,B16='6 Database'!$W$4,B16='6 Database'!$W$5,B16='6 Database'!$W$6,B16='6 Database'!$W$7,B16='6 Database'!$W$8,B16='6 Database'!$W$9),0,J16*K16)</f>
        <v>0</v>
      </c>
      <c r="M16" s="35">
        <f>IF(OR(B16='6 Database'!$W$2,B16='6 Database'!$W$3,B16='6 Database'!$W$4,B16='6 Database'!$W$5),0,J16*K16)</f>
        <v>0</v>
      </c>
      <c r="N16" s="10"/>
      <c r="O16" s="36" t="str">
        <f t="shared" si="0"/>
        <v/>
      </c>
      <c r="P16" s="18" t="str">
        <f t="shared" si="1"/>
        <v/>
      </c>
      <c r="Q16" s="37" t="str">
        <f t="shared" si="2"/>
        <v/>
      </c>
      <c r="R16" s="38" t="str">
        <f t="shared" si="3"/>
        <v/>
      </c>
      <c r="S16" s="10"/>
      <c r="T16" s="10"/>
      <c r="U16" s="10"/>
      <c r="V16" s="10"/>
      <c r="W16" s="10"/>
    </row>
    <row r="17" spans="1:18">
      <c r="A17" s="12"/>
      <c r="B17" s="15"/>
      <c r="C17" s="10"/>
      <c r="D17" s="7"/>
      <c r="E17" s="10"/>
      <c r="F17" s="15"/>
      <c r="G17" s="12"/>
      <c r="H17" s="12"/>
      <c r="I17" s="12"/>
      <c r="J17" s="13"/>
      <c r="K17" s="14"/>
      <c r="L17" s="35">
        <f>IF(OR(B17='6 Database'!$W$2,B17='6 Database'!$W$3,B17='6 Database'!$W$4,B17='6 Database'!$W$5,B17='6 Database'!$W$6,B17='6 Database'!$W$7,B17='6 Database'!$W$8,B17='6 Database'!$W$9),0,J17*K17)</f>
        <v>0</v>
      </c>
      <c r="M17" s="35">
        <f>IF(OR(B17='6 Database'!$W$2,B17='6 Database'!$W$3,B17='6 Database'!$W$4,B17='6 Database'!$W$5),0,J17*K17)</f>
        <v>0</v>
      </c>
      <c r="N17" s="10"/>
      <c r="O17" s="36" t="str">
        <f t="shared" si="0"/>
        <v/>
      </c>
      <c r="P17" s="18" t="str">
        <f t="shared" si="1"/>
        <v/>
      </c>
      <c r="Q17" s="37" t="str">
        <f t="shared" si="2"/>
        <v/>
      </c>
      <c r="R17" s="38" t="str">
        <f t="shared" si="3"/>
        <v/>
      </c>
    </row>
    <row r="18" spans="1:18">
      <c r="A18" s="12"/>
      <c r="B18" s="15"/>
      <c r="C18" s="10"/>
      <c r="D18" s="7"/>
      <c r="E18" s="10"/>
      <c r="F18" s="15"/>
      <c r="G18" s="12"/>
      <c r="H18" s="12"/>
      <c r="I18" s="12"/>
      <c r="J18" s="13"/>
      <c r="K18" s="14"/>
      <c r="L18" s="35">
        <f>IF(OR(B18='6 Database'!$W$2,B18='6 Database'!$W$3,B18='6 Database'!$W$4,B18='6 Database'!$W$5,B18='6 Database'!$W$6,B18='6 Database'!$W$7,B18='6 Database'!$W$8,B18='6 Database'!$W$9),0,J18*K18)</f>
        <v>0</v>
      </c>
      <c r="M18" s="35">
        <f>IF(OR(B18='6 Database'!$W$2,B18='6 Database'!$W$3,B18='6 Database'!$W$4,B18='6 Database'!$W$5),0,J18*K18)</f>
        <v>0</v>
      </c>
      <c r="N18" s="10"/>
      <c r="O18" s="36" t="str">
        <f t="shared" si="0"/>
        <v/>
      </c>
      <c r="P18" s="18" t="str">
        <f t="shared" si="1"/>
        <v/>
      </c>
      <c r="Q18" s="37" t="str">
        <f t="shared" si="2"/>
        <v/>
      </c>
      <c r="R18" s="38" t="str">
        <f t="shared" si="3"/>
        <v/>
      </c>
    </row>
    <row r="19" spans="1:18">
      <c r="A19" s="12"/>
      <c r="B19" s="15"/>
      <c r="C19" s="10"/>
      <c r="D19" s="7"/>
      <c r="E19" s="10"/>
      <c r="F19" s="15"/>
      <c r="G19" s="12"/>
      <c r="H19" s="12"/>
      <c r="I19" s="12"/>
      <c r="J19" s="13"/>
      <c r="K19" s="14"/>
      <c r="L19" s="35">
        <f>IF(OR(B19='6 Database'!$W$2,B19='6 Database'!$W$3,B19='6 Database'!$W$4,B19='6 Database'!$W$5,B19='6 Database'!$W$6,B19='6 Database'!$W$7,B19='6 Database'!$W$8,B19='6 Database'!$W$9),0,J19*K19)</f>
        <v>0</v>
      </c>
      <c r="M19" s="35">
        <f>IF(OR(B19='6 Database'!$W$2,B19='6 Database'!$W$3,B19='6 Database'!$W$4,B19='6 Database'!$W$5),0,J19*K19)</f>
        <v>0</v>
      </c>
      <c r="N19" s="10"/>
      <c r="O19" s="36" t="str">
        <f t="shared" si="0"/>
        <v/>
      </c>
      <c r="P19" s="18" t="str">
        <f t="shared" si="1"/>
        <v/>
      </c>
      <c r="Q19" s="37" t="str">
        <f t="shared" si="2"/>
        <v/>
      </c>
      <c r="R19" s="38" t="str">
        <f t="shared" si="3"/>
        <v/>
      </c>
    </row>
    <row r="20" spans="1:18">
      <c r="A20" s="12"/>
      <c r="B20" s="15"/>
      <c r="C20" s="10"/>
      <c r="D20" s="7"/>
      <c r="E20" s="10"/>
      <c r="F20" s="15"/>
      <c r="G20" s="12"/>
      <c r="H20" s="12"/>
      <c r="I20" s="12"/>
      <c r="J20" s="13"/>
      <c r="K20" s="14"/>
      <c r="L20" s="35">
        <f>IF(OR(B20='6 Database'!$W$2,B20='6 Database'!$W$3,B20='6 Database'!$W$4,B20='6 Database'!$W$5,B20='6 Database'!$W$6,B20='6 Database'!$W$7,B20='6 Database'!$W$8,B20='6 Database'!$W$9),0,J20*K20)</f>
        <v>0</v>
      </c>
      <c r="M20" s="35">
        <f>IF(OR(B20='6 Database'!$W$2,B20='6 Database'!$W$3,B20='6 Database'!$W$4,B20='6 Database'!$W$5),0,J20*K20)</f>
        <v>0</v>
      </c>
      <c r="N20" s="10"/>
      <c r="O20" s="36" t="str">
        <f t="shared" si="0"/>
        <v/>
      </c>
      <c r="P20" s="18" t="str">
        <f t="shared" si="1"/>
        <v/>
      </c>
      <c r="Q20" s="37" t="str">
        <f t="shared" si="2"/>
        <v/>
      </c>
      <c r="R20" s="38" t="str">
        <f t="shared" si="3"/>
        <v/>
      </c>
    </row>
    <row r="21" spans="1:18">
      <c r="A21" s="12"/>
      <c r="B21" s="15"/>
      <c r="C21" s="10"/>
      <c r="D21" s="7"/>
      <c r="E21" s="10"/>
      <c r="F21" s="15"/>
      <c r="G21" s="12"/>
      <c r="H21" s="12"/>
      <c r="I21" s="12"/>
      <c r="J21" s="13"/>
      <c r="K21" s="14"/>
      <c r="L21" s="35">
        <f>IF(OR(B21='6 Database'!$W$2,B21='6 Database'!$W$3,B21='6 Database'!$W$4,B21='6 Database'!$W$5,B21='6 Database'!$W$6,B21='6 Database'!$W$7,B21='6 Database'!$W$8,B21='6 Database'!$W$9),0,J21*K21)</f>
        <v>0</v>
      </c>
      <c r="M21" s="35">
        <f>IF(OR(B21='6 Database'!$W$2,B21='6 Database'!$W$3,B21='6 Database'!$W$4,B21='6 Database'!$W$5),0,J21*K21)</f>
        <v>0</v>
      </c>
      <c r="N21" s="10"/>
      <c r="O21" s="36" t="str">
        <f t="shared" si="0"/>
        <v/>
      </c>
      <c r="P21" s="18" t="str">
        <f t="shared" si="1"/>
        <v/>
      </c>
      <c r="Q21" s="37" t="str">
        <f t="shared" si="2"/>
        <v/>
      </c>
      <c r="R21" s="38" t="str">
        <f t="shared" si="3"/>
        <v/>
      </c>
    </row>
    <row r="22" spans="1:18">
      <c r="A22" s="12"/>
      <c r="B22" s="15"/>
      <c r="C22" s="10"/>
      <c r="D22" s="7"/>
      <c r="E22" s="10"/>
      <c r="F22" s="15"/>
      <c r="G22" s="12"/>
      <c r="H22" s="12"/>
      <c r="I22" s="17"/>
      <c r="J22" s="13"/>
      <c r="K22" s="16"/>
      <c r="L22" s="35">
        <f>IF(OR(B22='6 Database'!$W$2,B22='6 Database'!$W$3,B22='6 Database'!$W$4,B22='6 Database'!$W$5,B22='6 Database'!$W$6,B22='6 Database'!$W$7,B22='6 Database'!$W$8,B22='6 Database'!$W$9),0,J22*K22)</f>
        <v>0</v>
      </c>
      <c r="M22" s="35">
        <f>IF(OR(B22='6 Database'!$W$2,B22='6 Database'!$W$3,B22='6 Database'!$W$4,B22='6 Database'!$W$5),0,J22*K22)</f>
        <v>0</v>
      </c>
      <c r="N22" s="10"/>
      <c r="O22" s="36" t="str">
        <f t="shared" si="0"/>
        <v/>
      </c>
      <c r="P22" s="18" t="str">
        <f t="shared" si="1"/>
        <v/>
      </c>
      <c r="Q22" s="37" t="str">
        <f t="shared" si="2"/>
        <v/>
      </c>
      <c r="R22" s="38" t="str">
        <f t="shared" si="3"/>
        <v/>
      </c>
    </row>
    <row r="23" spans="1:18">
      <c r="A23" s="12"/>
      <c r="B23" s="15"/>
      <c r="C23" s="10"/>
      <c r="D23" s="7"/>
      <c r="E23" s="10"/>
      <c r="F23" s="15"/>
      <c r="G23" s="12"/>
      <c r="H23" s="12"/>
      <c r="I23" s="17"/>
      <c r="J23" s="13"/>
      <c r="K23" s="16"/>
      <c r="L23" s="35">
        <f>IF(OR(B23='6 Database'!$W$2,B23='6 Database'!$W$3,B23='6 Database'!$W$4,B23='6 Database'!$W$5,B23='6 Database'!$W$6,B23='6 Database'!$W$7,B23='6 Database'!$W$8,B23='6 Database'!$W$9),0,J23*K23)</f>
        <v>0</v>
      </c>
      <c r="M23" s="35">
        <f>IF(OR(B23='6 Database'!$W$2,B23='6 Database'!$W$3,B23='6 Database'!$W$4,B23='6 Database'!$W$5),0,J23*K23)</f>
        <v>0</v>
      </c>
      <c r="N23" s="10"/>
      <c r="O23" s="36" t="str">
        <f t="shared" si="0"/>
        <v/>
      </c>
      <c r="P23" s="18" t="str">
        <f t="shared" si="1"/>
        <v/>
      </c>
      <c r="Q23" s="37" t="str">
        <f t="shared" si="2"/>
        <v/>
      </c>
      <c r="R23" s="38" t="str">
        <f t="shared" si="3"/>
        <v/>
      </c>
    </row>
    <row r="24" spans="1:18">
      <c r="A24" s="12"/>
      <c r="B24" s="15"/>
      <c r="C24" s="10"/>
      <c r="D24" s="7"/>
      <c r="E24" s="10"/>
      <c r="F24" s="15"/>
      <c r="G24" s="12"/>
      <c r="H24" s="12"/>
      <c r="I24" s="17"/>
      <c r="J24" s="13"/>
      <c r="K24" s="16"/>
      <c r="L24" s="35">
        <f>IF(OR(B24='6 Database'!$W$2,B24='6 Database'!$W$3,B24='6 Database'!$W$4,B24='6 Database'!$W$5,B24='6 Database'!$W$6,B24='6 Database'!$W$7,B24='6 Database'!$W$8,B24='6 Database'!$W$9),0,J24*K24)</f>
        <v>0</v>
      </c>
      <c r="M24" s="35">
        <f>IF(OR(B24='6 Database'!$W$2,B24='6 Database'!$W$3,B24='6 Database'!$W$4,B24='6 Database'!$W$5),0,J24*K24)</f>
        <v>0</v>
      </c>
      <c r="N24" s="10"/>
      <c r="O24" s="36" t="str">
        <f t="shared" si="0"/>
        <v/>
      </c>
      <c r="P24" s="18" t="str">
        <f t="shared" si="1"/>
        <v/>
      </c>
      <c r="Q24" s="37" t="str">
        <f t="shared" si="2"/>
        <v/>
      </c>
      <c r="R24" s="38" t="str">
        <f t="shared" si="3"/>
        <v/>
      </c>
    </row>
    <row r="25" spans="1:18">
      <c r="A25" s="12"/>
      <c r="B25" s="15"/>
      <c r="C25" s="10"/>
      <c r="D25" s="7"/>
      <c r="E25" s="10"/>
      <c r="F25" s="15"/>
      <c r="G25" s="12"/>
      <c r="H25" s="12"/>
      <c r="I25" s="19"/>
      <c r="J25" s="20"/>
      <c r="K25" s="21"/>
      <c r="L25" s="35">
        <f>IF(OR(B25='6 Database'!$W$2,B25='6 Database'!$W$3,B25='6 Database'!$W$4,B25='6 Database'!$W$5,B25='6 Database'!$W$6,B25='6 Database'!$W$7,B25='6 Database'!$W$8,B25='6 Database'!$W$9),0,J25*K25)</f>
        <v>0</v>
      </c>
      <c r="M25" s="35">
        <f>IF(OR(B25='6 Database'!$W$2,B25='6 Database'!$W$3,B25='6 Database'!$W$4,B25='6 Database'!$W$5),0,J25*K25)</f>
        <v>0</v>
      </c>
      <c r="N25" s="10"/>
      <c r="O25" s="36" t="str">
        <f t="shared" si="0"/>
        <v/>
      </c>
      <c r="P25" s="18" t="str">
        <f t="shared" si="1"/>
        <v/>
      </c>
      <c r="Q25" s="37" t="str">
        <f t="shared" si="2"/>
        <v/>
      </c>
      <c r="R25" s="38" t="str">
        <f t="shared" si="3"/>
        <v/>
      </c>
    </row>
    <row r="26" spans="1:18" ht="15.75" thickBot="1">
      <c r="A26" s="47"/>
      <c r="B26" s="47"/>
      <c r="C26" s="47"/>
      <c r="D26" s="48">
        <f>SUM(D3:D25)</f>
        <v>0</v>
      </c>
      <c r="E26" s="49"/>
      <c r="F26" s="49"/>
      <c r="G26" s="47">
        <f>SUM(G3:G25)</f>
        <v>0</v>
      </c>
      <c r="H26" s="47"/>
      <c r="I26" s="50"/>
      <c r="J26" s="50" t="s">
        <v>335</v>
      </c>
      <c r="K26" s="51">
        <f>SUM(K3:K25)</f>
        <v>0</v>
      </c>
      <c r="L26" s="52">
        <f>SUM(L3:L25)</f>
        <v>0</v>
      </c>
      <c r="M26" s="52">
        <f>SUM(M3:M25)</f>
        <v>0</v>
      </c>
      <c r="N26" s="10"/>
      <c r="O26" s="53"/>
      <c r="P26" s="54" t="s">
        <v>335</v>
      </c>
      <c r="Q26" s="54">
        <f>SUM(Q3:Q25)</f>
        <v>0</v>
      </c>
      <c r="R26" s="55">
        <f>MIN(R3:R25)</f>
        <v>0</v>
      </c>
    </row>
    <row r="27" spans="1:18" ht="15.75" thickBot="1"/>
    <row r="28" spans="1:18" ht="15.75" thickBot="1">
      <c r="A28" s="83"/>
      <c r="B28" s="84"/>
      <c r="C28" s="84"/>
      <c r="D28" s="85"/>
      <c r="E28" s="92" t="s">
        <v>346</v>
      </c>
      <c r="F28" s="93"/>
      <c r="G28" s="93"/>
      <c r="H28" s="93"/>
      <c r="I28" s="93"/>
      <c r="J28" s="93"/>
      <c r="K28" s="93"/>
      <c r="L28" s="94"/>
      <c r="M28" s="80"/>
      <c r="N28" s="10"/>
      <c r="O28" s="10"/>
      <c r="P28" s="10"/>
      <c r="Q28" s="10"/>
      <c r="R28" s="10"/>
    </row>
    <row r="29" spans="1:18">
      <c r="A29" s="86"/>
      <c r="B29" s="87"/>
      <c r="C29" s="87"/>
      <c r="D29" s="88"/>
      <c r="E29" s="70"/>
      <c r="F29" s="71"/>
      <c r="G29" s="71"/>
      <c r="H29" s="71"/>
      <c r="I29" s="71"/>
      <c r="J29" s="71"/>
      <c r="K29" s="71"/>
      <c r="L29" s="72"/>
      <c r="M29" s="74"/>
      <c r="N29" s="10"/>
      <c r="O29" s="10"/>
      <c r="P29" s="10"/>
      <c r="Q29" s="10"/>
      <c r="R29" s="10"/>
    </row>
    <row r="30" spans="1:18">
      <c r="A30" s="86"/>
      <c r="B30" s="87"/>
      <c r="C30" s="87"/>
      <c r="D30" s="88"/>
      <c r="E30" s="73"/>
      <c r="F30" s="74"/>
      <c r="G30" s="74"/>
      <c r="H30" s="74"/>
      <c r="I30" s="74"/>
      <c r="J30" s="74"/>
      <c r="K30" s="74"/>
      <c r="L30" s="75"/>
      <c r="M30" s="74"/>
      <c r="N30" s="10"/>
      <c r="O30" s="10"/>
      <c r="P30" s="10"/>
      <c r="Q30" s="10"/>
      <c r="R30" s="10"/>
    </row>
    <row r="31" spans="1:18">
      <c r="A31" s="86"/>
      <c r="B31" s="87"/>
      <c r="C31" s="87"/>
      <c r="D31" s="88"/>
      <c r="E31" s="73"/>
      <c r="F31" s="74"/>
      <c r="G31" s="74"/>
      <c r="H31" s="74"/>
      <c r="I31" s="74"/>
      <c r="J31" s="74"/>
      <c r="K31" s="74"/>
      <c r="L31" s="75"/>
      <c r="M31" s="74"/>
      <c r="N31" s="10"/>
      <c r="O31" s="10"/>
      <c r="P31" s="10"/>
      <c r="Q31" s="10"/>
      <c r="R31" s="10"/>
    </row>
    <row r="32" spans="1:18">
      <c r="A32" s="86"/>
      <c r="B32" s="87"/>
      <c r="C32" s="87"/>
      <c r="D32" s="88"/>
      <c r="E32" s="73"/>
      <c r="F32" s="74"/>
      <c r="G32" s="74"/>
      <c r="H32" s="74"/>
      <c r="I32" s="74"/>
      <c r="J32" s="74"/>
      <c r="K32" s="74"/>
      <c r="L32" s="75"/>
      <c r="M32" s="74"/>
      <c r="N32" s="10"/>
      <c r="O32" s="10"/>
      <c r="P32" s="10"/>
      <c r="Q32" s="10"/>
      <c r="R32" s="10"/>
    </row>
    <row r="33" spans="1:16">
      <c r="A33" s="86"/>
      <c r="B33" s="87"/>
      <c r="C33" s="87"/>
      <c r="D33" s="88"/>
      <c r="E33" s="73"/>
      <c r="F33" s="74"/>
      <c r="G33" s="74"/>
      <c r="H33" s="74"/>
      <c r="I33" s="74"/>
      <c r="J33" s="74"/>
      <c r="K33" s="74"/>
      <c r="L33" s="75"/>
      <c r="M33" s="74"/>
      <c r="N33" s="10"/>
      <c r="O33" s="10"/>
      <c r="P33" s="10"/>
    </row>
    <row r="34" spans="1:16">
      <c r="A34" s="86"/>
      <c r="B34" s="87"/>
      <c r="C34" s="87"/>
      <c r="D34" s="88"/>
      <c r="E34" s="73"/>
      <c r="F34" s="74"/>
      <c r="G34" s="74"/>
      <c r="H34" s="74"/>
      <c r="I34" s="74"/>
      <c r="J34" s="74"/>
      <c r="K34" s="74"/>
      <c r="L34" s="75"/>
      <c r="M34" s="74"/>
      <c r="N34" s="10"/>
      <c r="O34" s="10"/>
      <c r="P34" s="10"/>
    </row>
    <row r="35" spans="1:16">
      <c r="A35" s="86"/>
      <c r="B35" s="87"/>
      <c r="C35" s="87"/>
      <c r="D35" s="88"/>
      <c r="E35" s="73"/>
      <c r="F35" s="74"/>
      <c r="G35" s="74"/>
      <c r="H35" s="74"/>
      <c r="I35" s="74"/>
      <c r="J35" s="74"/>
      <c r="K35" s="74"/>
      <c r="L35" s="75"/>
      <c r="M35" s="74"/>
      <c r="N35" s="10"/>
      <c r="O35" s="22"/>
      <c r="P35" s="10"/>
    </row>
    <row r="36" spans="1:16">
      <c r="A36" s="86"/>
      <c r="B36" s="87"/>
      <c r="C36" s="87"/>
      <c r="D36" s="88"/>
      <c r="E36" s="73"/>
      <c r="F36" s="74"/>
      <c r="G36" s="74"/>
      <c r="H36" s="74"/>
      <c r="I36" s="74"/>
      <c r="J36" s="74"/>
      <c r="K36" s="74"/>
      <c r="L36" s="75"/>
      <c r="M36" s="74"/>
      <c r="N36" s="10"/>
      <c r="O36" s="22"/>
      <c r="P36" s="10"/>
    </row>
    <row r="37" spans="1:16">
      <c r="A37" s="86"/>
      <c r="B37" s="87"/>
      <c r="C37" s="87"/>
      <c r="D37" s="88"/>
      <c r="E37" s="73"/>
      <c r="F37" s="74"/>
      <c r="G37" s="74"/>
      <c r="H37" s="74"/>
      <c r="I37" s="74"/>
      <c r="J37" s="74"/>
      <c r="K37" s="74"/>
      <c r="L37" s="75"/>
      <c r="M37" s="74"/>
      <c r="N37" s="10"/>
      <c r="O37" s="22"/>
      <c r="P37" s="10"/>
    </row>
    <row r="38" spans="1:16">
      <c r="A38" s="86"/>
      <c r="B38" s="87"/>
      <c r="C38" s="87"/>
      <c r="D38" s="88"/>
      <c r="E38" s="73"/>
      <c r="F38" s="74"/>
      <c r="G38" s="74"/>
      <c r="H38" s="74"/>
      <c r="I38" s="74"/>
      <c r="J38" s="74"/>
      <c r="K38" s="74"/>
      <c r="L38" s="75"/>
      <c r="M38" s="74"/>
      <c r="N38" s="10"/>
      <c r="O38" s="22"/>
      <c r="P38" s="10"/>
    </row>
    <row r="39" spans="1:16">
      <c r="A39" s="86"/>
      <c r="B39" s="87"/>
      <c r="C39" s="87"/>
      <c r="D39" s="88"/>
      <c r="E39" s="73"/>
      <c r="F39" s="74"/>
      <c r="G39" s="74"/>
      <c r="H39" s="74"/>
      <c r="I39" s="74"/>
      <c r="J39" s="74"/>
      <c r="K39" s="74"/>
      <c r="L39" s="75"/>
      <c r="M39" s="74"/>
      <c r="N39" s="10"/>
      <c r="O39" s="22"/>
      <c r="P39" s="10"/>
    </row>
    <row r="40" spans="1:16">
      <c r="A40" s="86"/>
      <c r="B40" s="87"/>
      <c r="C40" s="87"/>
      <c r="D40" s="88"/>
      <c r="E40" s="73"/>
      <c r="F40" s="74"/>
      <c r="G40" s="74"/>
      <c r="H40" s="74"/>
      <c r="I40" s="74"/>
      <c r="J40" s="74"/>
      <c r="K40" s="74"/>
      <c r="L40" s="75"/>
      <c r="M40" s="74"/>
      <c r="N40" s="10"/>
      <c r="O40" s="22"/>
      <c r="P40" s="10"/>
    </row>
    <row r="41" spans="1:16">
      <c r="A41" s="86"/>
      <c r="B41" s="87"/>
      <c r="C41" s="87"/>
      <c r="D41" s="88"/>
      <c r="E41" s="73"/>
      <c r="F41" s="74"/>
      <c r="G41" s="74"/>
      <c r="H41" s="74"/>
      <c r="I41" s="74"/>
      <c r="J41" s="74"/>
      <c r="K41" s="74"/>
      <c r="L41" s="75"/>
      <c r="M41" s="74"/>
      <c r="N41" s="10"/>
      <c r="O41" s="22"/>
      <c r="P41" s="10"/>
    </row>
    <row r="42" spans="1:16">
      <c r="A42" s="86"/>
      <c r="B42" s="87"/>
      <c r="C42" s="87"/>
      <c r="D42" s="88"/>
      <c r="E42" s="73"/>
      <c r="F42" s="74"/>
      <c r="G42" s="74"/>
      <c r="H42" s="74"/>
      <c r="I42" s="74"/>
      <c r="J42" s="74"/>
      <c r="K42" s="74"/>
      <c r="L42" s="75"/>
      <c r="M42" s="74"/>
      <c r="N42" s="10"/>
      <c r="O42" s="22"/>
      <c r="P42" s="10"/>
    </row>
    <row r="43" spans="1:16">
      <c r="A43" s="86"/>
      <c r="B43" s="87"/>
      <c r="C43" s="87"/>
      <c r="D43" s="88"/>
      <c r="E43" s="73"/>
      <c r="F43" s="74"/>
      <c r="G43" s="74"/>
      <c r="H43" s="74"/>
      <c r="I43" s="74"/>
      <c r="J43" s="74"/>
      <c r="K43" s="74"/>
      <c r="L43" s="75"/>
      <c r="M43" s="74"/>
      <c r="N43" s="10"/>
      <c r="O43" s="22"/>
      <c r="P43" s="10"/>
    </row>
    <row r="44" spans="1:16">
      <c r="A44" s="86"/>
      <c r="B44" s="87"/>
      <c r="C44" s="87"/>
      <c r="D44" s="88"/>
      <c r="E44" s="73"/>
      <c r="F44" s="74"/>
      <c r="G44" s="74"/>
      <c r="H44" s="74"/>
      <c r="I44" s="74"/>
      <c r="J44" s="74"/>
      <c r="K44" s="74"/>
      <c r="L44" s="75"/>
      <c r="M44" s="74"/>
      <c r="N44" s="10"/>
      <c r="O44" s="22"/>
      <c r="P44" s="10"/>
    </row>
    <row r="45" spans="1:16">
      <c r="A45" s="86"/>
      <c r="B45" s="87"/>
      <c r="C45" s="87"/>
      <c r="D45" s="88"/>
      <c r="E45" s="73"/>
      <c r="F45" s="74"/>
      <c r="G45" s="74"/>
      <c r="H45" s="74"/>
      <c r="I45" s="74"/>
      <c r="J45" s="74"/>
      <c r="K45" s="74"/>
      <c r="L45" s="75"/>
      <c r="M45" s="74"/>
      <c r="N45" s="10"/>
      <c r="O45" s="10"/>
      <c r="P45" s="10"/>
    </row>
    <row r="46" spans="1:16">
      <c r="A46" s="86"/>
      <c r="B46" s="87"/>
      <c r="C46" s="87"/>
      <c r="D46" s="88"/>
      <c r="E46" s="73"/>
      <c r="F46" s="74"/>
      <c r="G46" s="74"/>
      <c r="H46" s="74"/>
      <c r="I46" s="74"/>
      <c r="J46" s="74"/>
      <c r="K46" s="74"/>
      <c r="L46" s="75"/>
      <c r="M46" s="74"/>
      <c r="N46" s="10"/>
      <c r="O46" s="10"/>
      <c r="P46" s="10"/>
    </row>
    <row r="47" spans="1:16">
      <c r="A47" s="86"/>
      <c r="B47" s="87"/>
      <c r="C47" s="87"/>
      <c r="D47" s="88"/>
      <c r="E47" s="73"/>
      <c r="F47" s="74"/>
      <c r="G47" s="74"/>
      <c r="H47" s="74"/>
      <c r="I47" s="74"/>
      <c r="J47" s="74"/>
      <c r="K47" s="74"/>
      <c r="L47" s="75"/>
      <c r="M47" s="74"/>
      <c r="N47" s="10"/>
      <c r="O47" s="10"/>
      <c r="P47" s="10"/>
    </row>
    <row r="48" spans="1:16">
      <c r="A48" s="86"/>
      <c r="B48" s="87"/>
      <c r="C48" s="87"/>
      <c r="D48" s="88"/>
      <c r="E48" s="73"/>
      <c r="F48" s="74"/>
      <c r="G48" s="74"/>
      <c r="H48" s="74"/>
      <c r="I48" s="74"/>
      <c r="J48" s="74"/>
      <c r="K48" s="74"/>
      <c r="L48" s="75"/>
      <c r="M48" s="74"/>
      <c r="N48" s="10"/>
      <c r="O48" s="10"/>
      <c r="P48" s="10"/>
    </row>
    <row r="49" spans="1:13">
      <c r="A49" s="86"/>
      <c r="B49" s="87"/>
      <c r="C49" s="87"/>
      <c r="D49" s="88"/>
      <c r="E49" s="73"/>
      <c r="F49" s="74"/>
      <c r="G49" s="74"/>
      <c r="H49" s="74"/>
      <c r="I49" s="74"/>
      <c r="J49" s="74"/>
      <c r="K49" s="74"/>
      <c r="L49" s="75"/>
      <c r="M49" s="74"/>
    </row>
    <row r="50" spans="1:13" ht="15.75" thickBot="1">
      <c r="A50" s="89"/>
      <c r="B50" s="90"/>
      <c r="C50" s="90"/>
      <c r="D50" s="91"/>
      <c r="E50" s="76"/>
      <c r="F50" s="77"/>
      <c r="G50" s="77"/>
      <c r="H50" s="77"/>
      <c r="I50" s="77"/>
      <c r="J50" s="77"/>
      <c r="K50" s="77"/>
      <c r="L50" s="78"/>
      <c r="M50" s="74"/>
    </row>
  </sheetData>
  <mergeCells count="3">
    <mergeCell ref="B1:D1"/>
    <mergeCell ref="A28:D50"/>
    <mergeCell ref="E28:L28"/>
  </mergeCells>
  <dataValidations count="3">
    <dataValidation type="list" allowBlank="1" showInputMessage="1" showErrorMessage="1" sqref="H3:H25">
      <formula1>INDIRECT(SUBSTITUTE(C3," ","_"))</formula1>
    </dataValidation>
    <dataValidation type="list" allowBlank="1" showInputMessage="1" showErrorMessage="1" sqref="C3:C25">
      <formula1>INDIRECT(B3)</formula1>
    </dataValidation>
    <dataValidation type="list" allowBlank="1" showInputMessage="1" showErrorMessage="1" sqref="B3:B25">
      <formula1>Liste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>
    <tabColor theme="4" tint="-0.499984740745262"/>
  </sheetPr>
  <dimension ref="A1:W50"/>
  <sheetViews>
    <sheetView zoomScale="70" zoomScaleNormal="70" workbookViewId="0"/>
  </sheetViews>
  <sheetFormatPr baseColWidth="10" defaultColWidth="11.42578125" defaultRowHeight="15"/>
  <cols>
    <col min="1" max="1" width="9.85546875" style="63" customWidth="1"/>
    <col min="2" max="2" width="11.42578125" style="63"/>
    <col min="3" max="3" width="12.42578125" style="63" customWidth="1"/>
    <col min="4" max="4" width="11.42578125" style="63"/>
    <col min="5" max="5" width="9.85546875" style="63" customWidth="1"/>
    <col min="6" max="6" width="12.140625" style="63" customWidth="1"/>
    <col min="7" max="8" width="11.42578125" style="63"/>
    <col min="9" max="9" width="5.140625" style="63" bestFit="1" customWidth="1"/>
    <col min="10" max="17" width="11.42578125" style="63"/>
    <col min="18" max="18" width="12.7109375" style="63" customWidth="1"/>
    <col min="19" max="16384" width="11.42578125" style="63"/>
  </cols>
  <sheetData>
    <row r="1" spans="1:23" ht="15.75" thickBot="1">
      <c r="A1" s="23" t="s">
        <v>328</v>
      </c>
      <c r="B1" s="82" t="str">
        <f ca="1">MID(CELL("filename",A1),FIND("]",CELL("filename",A1))+1,32)</f>
        <v>Recette 1</v>
      </c>
      <c r="C1" s="82"/>
      <c r="D1" s="82"/>
      <c r="E1" s="24"/>
      <c r="F1" s="24"/>
      <c r="G1" s="24"/>
      <c r="H1" s="24"/>
      <c r="I1" s="24"/>
      <c r="J1" s="24"/>
      <c r="K1" s="24"/>
      <c r="L1" s="24"/>
      <c r="M1" s="79"/>
    </row>
    <row r="2" spans="1:23" ht="30.75" thickBot="1">
      <c r="A2" s="25" t="s">
        <v>312</v>
      </c>
      <c r="B2" s="25" t="s">
        <v>319</v>
      </c>
      <c r="C2" s="25" t="s">
        <v>329</v>
      </c>
      <c r="D2" s="26" t="s">
        <v>330</v>
      </c>
      <c r="E2" s="27" t="s">
        <v>331</v>
      </c>
      <c r="F2" s="27" t="s">
        <v>332</v>
      </c>
      <c r="G2" s="25" t="s">
        <v>333</v>
      </c>
      <c r="H2" s="25" t="s">
        <v>315</v>
      </c>
      <c r="I2" s="28" t="s">
        <v>316</v>
      </c>
      <c r="J2" s="28" t="s">
        <v>317</v>
      </c>
      <c r="K2" s="29" t="s">
        <v>334</v>
      </c>
      <c r="L2" s="30" t="s">
        <v>335</v>
      </c>
      <c r="M2" s="30" t="s">
        <v>375</v>
      </c>
      <c r="N2" s="11"/>
      <c r="O2" s="31" t="s">
        <v>336</v>
      </c>
      <c r="P2" s="32" t="s">
        <v>337</v>
      </c>
      <c r="Q2" s="33" t="s">
        <v>338</v>
      </c>
      <c r="R2" s="34" t="s">
        <v>339</v>
      </c>
      <c r="S2" s="11"/>
      <c r="T2" s="11"/>
      <c r="U2" s="11"/>
      <c r="V2" s="11"/>
      <c r="W2" s="11"/>
    </row>
    <row r="3" spans="1:23">
      <c r="A3" s="12"/>
      <c r="B3" s="15"/>
      <c r="D3" s="7"/>
      <c r="F3" s="15"/>
      <c r="G3" s="12"/>
      <c r="H3" s="12"/>
      <c r="I3" s="12"/>
      <c r="J3" s="13"/>
      <c r="K3" s="14"/>
      <c r="L3" s="35">
        <f>IF(OR(B3='6 Database'!$W$2,B3='6 Database'!$W$3,B3='6 Database'!$W$4,B3='6 Database'!$W$5,B3='6 Database'!$W$6,B3='6 Database'!$W$7,B3='6 Database'!$W$8,B3='6 Database'!$W$9),0,J3*K3)</f>
        <v>0</v>
      </c>
      <c r="M3" s="35">
        <f>IF(OR(B3='6 Database'!$W$2,B3='6 Database'!$W$3,B3='6 Database'!$W$4,B3='6 Database'!$W$5),0,J3*K3)</f>
        <v>0</v>
      </c>
      <c r="O3" s="36" t="str">
        <f t="shared" ref="O3:O25" si="0">IF(G3=0,"",G3)</f>
        <v/>
      </c>
      <c r="P3" s="18" t="str">
        <f t="shared" ref="P3:P25" si="1">IF(H3=0,"",H3*K3)</f>
        <v/>
      </c>
      <c r="Q3" s="37" t="str">
        <f t="shared" ref="Q3:Q25" si="2">IF(OR(AND(O3="",P3=""),G3=""),"",(J3*O3/P3))</f>
        <v/>
      </c>
      <c r="R3" s="38" t="str">
        <f t="shared" ref="R3:R25" si="3">IF(OR(AND(O3="",P3=""),G3=""),"",ROUNDDOWN(P3/O3,0))</f>
        <v/>
      </c>
      <c r="T3" s="63" t="s">
        <v>340</v>
      </c>
    </row>
    <row r="4" spans="1:23">
      <c r="A4" s="12"/>
      <c r="B4" s="15"/>
      <c r="D4" s="7"/>
      <c r="F4" s="15"/>
      <c r="G4" s="12"/>
      <c r="H4" s="12"/>
      <c r="I4" s="12"/>
      <c r="J4" s="13"/>
      <c r="K4" s="14"/>
      <c r="L4" s="35">
        <f>IF(OR(B4='6 Database'!$W$2,B4='6 Database'!$W$3,B4='6 Database'!$W$4,B4='6 Database'!$W$5,B4='6 Database'!$W$6,B4='6 Database'!$W$7,B4='6 Database'!$W$8,B4='6 Database'!$W$9),0,J4*K4)</f>
        <v>0</v>
      </c>
      <c r="M4" s="35">
        <f>IF(OR(B4='6 Database'!$W$2,B4='6 Database'!$W$3,B4='6 Database'!$W$4,B4='6 Database'!$W$5),0,J4*K4)</f>
        <v>0</v>
      </c>
      <c r="O4" s="36" t="str">
        <f t="shared" si="0"/>
        <v/>
      </c>
      <c r="P4" s="18" t="str">
        <f t="shared" si="1"/>
        <v/>
      </c>
      <c r="Q4" s="37" t="str">
        <f t="shared" si="2"/>
        <v/>
      </c>
      <c r="R4" s="38" t="str">
        <f t="shared" si="3"/>
        <v/>
      </c>
      <c r="T4" s="63" t="s">
        <v>341</v>
      </c>
      <c r="U4" s="63" t="s">
        <v>342</v>
      </c>
    </row>
    <row r="5" spans="1:23" ht="15.75" thickBot="1">
      <c r="A5" s="12"/>
      <c r="B5" s="15"/>
      <c r="D5" s="7"/>
      <c r="F5" s="15"/>
      <c r="G5" s="12"/>
      <c r="H5" s="12"/>
      <c r="I5" s="12"/>
      <c r="J5" s="13"/>
      <c r="K5" s="16"/>
      <c r="L5" s="35">
        <f>IF(OR(B5='6 Database'!$W$2,B5='6 Database'!$W$3,B5='6 Database'!$W$4,B5='6 Database'!$W$5,B5='6 Database'!$W$6,B5='6 Database'!$W$7,B5='6 Database'!$W$8,B5='6 Database'!$W$9),0,J5*K5)</f>
        <v>0</v>
      </c>
      <c r="M5" s="35">
        <f>IF(OR(B5='6 Database'!$W$2,B5='6 Database'!$W$3,B5='6 Database'!$W$4,B5='6 Database'!$W$5),0,J5*K5)</f>
        <v>0</v>
      </c>
      <c r="O5" s="36" t="str">
        <f t="shared" si="0"/>
        <v/>
      </c>
      <c r="P5" s="18" t="str">
        <f t="shared" si="1"/>
        <v/>
      </c>
      <c r="Q5" s="37" t="str">
        <f t="shared" si="2"/>
        <v/>
      </c>
      <c r="R5" s="38" t="str">
        <f t="shared" si="3"/>
        <v/>
      </c>
      <c r="T5" s="12">
        <v>1</v>
      </c>
      <c r="U5" s="12">
        <v>35</v>
      </c>
    </row>
    <row r="6" spans="1:23">
      <c r="A6" s="12"/>
      <c r="B6" s="15"/>
      <c r="D6" s="7"/>
      <c r="F6" s="15"/>
      <c r="G6" s="12"/>
      <c r="H6" s="12"/>
      <c r="I6" s="12"/>
      <c r="J6" s="13"/>
      <c r="K6" s="14"/>
      <c r="L6" s="35">
        <f>IF(OR(B6='6 Database'!$W$2,B6='6 Database'!$W$3,B6='6 Database'!$W$4,B6='6 Database'!$W$5,B6='6 Database'!$W$6,B6='6 Database'!$W$7,B6='6 Database'!$W$8,B6='6 Database'!$W$9),0,J6*K6)</f>
        <v>0</v>
      </c>
      <c r="M6" s="35">
        <f>IF(OR(B6='6 Database'!$W$2,B6='6 Database'!$W$3,B6='6 Database'!$W$4,B6='6 Database'!$W$5),0,J6*K6)</f>
        <v>0</v>
      </c>
      <c r="O6" s="36" t="str">
        <f t="shared" si="0"/>
        <v/>
      </c>
      <c r="P6" s="18" t="str">
        <f t="shared" si="1"/>
        <v/>
      </c>
      <c r="Q6" s="37" t="str">
        <f t="shared" si="2"/>
        <v/>
      </c>
      <c r="R6" s="38" t="str">
        <f t="shared" si="3"/>
        <v/>
      </c>
      <c r="T6" s="39"/>
      <c r="U6" s="40" t="s">
        <v>2</v>
      </c>
      <c r="V6" s="41">
        <f>T6*35</f>
        <v>0</v>
      </c>
      <c r="W6" s="42" t="s">
        <v>342</v>
      </c>
    </row>
    <row r="7" spans="1:23" ht="15.75" thickBot="1">
      <c r="A7" s="12"/>
      <c r="B7" s="15"/>
      <c r="D7" s="7"/>
      <c r="F7" s="15"/>
      <c r="G7" s="12"/>
      <c r="H7" s="12"/>
      <c r="I7" s="12"/>
      <c r="J7" s="13"/>
      <c r="K7" s="14"/>
      <c r="L7" s="35">
        <f>IF(OR(B7='6 Database'!$W$2,B7='6 Database'!$W$3,B7='6 Database'!$W$4,B7='6 Database'!$W$5,B7='6 Database'!$W$6,B7='6 Database'!$W$7,B7='6 Database'!$W$8,B7='6 Database'!$W$9),0,J7*K7)</f>
        <v>0</v>
      </c>
      <c r="M7" s="35">
        <f>IF(OR(B7='6 Database'!$W$2,B7='6 Database'!$W$3,B7='6 Database'!$W$4,B7='6 Database'!$W$5),0,J7*K7)</f>
        <v>0</v>
      </c>
      <c r="O7" s="36" t="str">
        <f t="shared" si="0"/>
        <v/>
      </c>
      <c r="P7" s="18" t="str">
        <f t="shared" si="1"/>
        <v/>
      </c>
      <c r="Q7" s="37" t="str">
        <f t="shared" si="2"/>
        <v/>
      </c>
      <c r="R7" s="38" t="str">
        <f t="shared" si="3"/>
        <v/>
      </c>
      <c r="T7" s="43"/>
      <c r="U7" s="44" t="s">
        <v>342</v>
      </c>
      <c r="V7" s="45">
        <f>T7/35</f>
        <v>0</v>
      </c>
      <c r="W7" s="46" t="s">
        <v>2</v>
      </c>
    </row>
    <row r="8" spans="1:23">
      <c r="A8" s="12"/>
      <c r="B8" s="15"/>
      <c r="D8" s="7"/>
      <c r="F8" s="15"/>
      <c r="G8" s="12"/>
      <c r="H8" s="12"/>
      <c r="I8" s="12"/>
      <c r="J8" s="13"/>
      <c r="K8" s="14"/>
      <c r="L8" s="35">
        <f>IF(OR(B8='6 Database'!$W$2,B8='6 Database'!$W$3,B8='6 Database'!$W$4,B8='6 Database'!$W$5,B8='6 Database'!$W$6,B8='6 Database'!$W$7,B8='6 Database'!$W$8,B8='6 Database'!$W$9),0,J8*K8)</f>
        <v>0</v>
      </c>
      <c r="M8" s="35">
        <f>IF(OR(B8='6 Database'!$W$2,B8='6 Database'!$W$3,B8='6 Database'!$W$4,B8='6 Database'!$W$5),0,J8*K8)</f>
        <v>0</v>
      </c>
      <c r="O8" s="36" t="str">
        <f t="shared" si="0"/>
        <v/>
      </c>
      <c r="P8" s="18" t="str">
        <f t="shared" si="1"/>
        <v/>
      </c>
      <c r="Q8" s="37" t="str">
        <f t="shared" si="2"/>
        <v/>
      </c>
      <c r="R8" s="38" t="str">
        <f t="shared" si="3"/>
        <v/>
      </c>
    </row>
    <row r="9" spans="1:23">
      <c r="A9" s="12"/>
      <c r="B9" s="15"/>
      <c r="D9" s="7"/>
      <c r="F9" s="15"/>
      <c r="G9" s="12"/>
      <c r="H9" s="12"/>
      <c r="I9" s="12"/>
      <c r="J9" s="13"/>
      <c r="K9" s="14"/>
      <c r="L9" s="35">
        <f>IF(OR(B9='6 Database'!$W$2,B9='6 Database'!$W$3,B9='6 Database'!$W$4,B9='6 Database'!$W$5,B9='6 Database'!$W$6,B9='6 Database'!$W$7,B9='6 Database'!$W$8,B9='6 Database'!$W$9),0,J9*K9)</f>
        <v>0</v>
      </c>
      <c r="M9" s="35">
        <f>IF(OR(B9='6 Database'!$W$2,B9='6 Database'!$W$3,B9='6 Database'!$W$4,B9='6 Database'!$W$5),0,J9*K9)</f>
        <v>0</v>
      </c>
      <c r="O9" s="36" t="str">
        <f t="shared" si="0"/>
        <v/>
      </c>
      <c r="P9" s="18" t="str">
        <f t="shared" si="1"/>
        <v/>
      </c>
      <c r="Q9" s="37" t="str">
        <f t="shared" si="2"/>
        <v/>
      </c>
      <c r="R9" s="38" t="str">
        <f t="shared" si="3"/>
        <v/>
      </c>
      <c r="T9" s="63" t="s">
        <v>343</v>
      </c>
    </row>
    <row r="10" spans="1:23">
      <c r="A10" s="12"/>
      <c r="B10" s="15"/>
      <c r="D10" s="7"/>
      <c r="F10" s="15"/>
      <c r="G10" s="12"/>
      <c r="H10" s="12"/>
      <c r="I10" s="12"/>
      <c r="J10" s="13"/>
      <c r="K10" s="14"/>
      <c r="L10" s="35">
        <f>IF(OR(B10='6 Database'!$W$2,B10='6 Database'!$W$3,B10='6 Database'!$W$4,B10='6 Database'!$W$5,B10='6 Database'!$W$6,B10='6 Database'!$W$7,B10='6 Database'!$W$8,B10='6 Database'!$W$9),0,J10*K10)</f>
        <v>0</v>
      </c>
      <c r="M10" s="35">
        <f>IF(OR(B10='6 Database'!$W$2,B10='6 Database'!$W$3,B10='6 Database'!$W$4,B10='6 Database'!$W$5),0,J10*K10)</f>
        <v>0</v>
      </c>
      <c r="O10" s="36" t="str">
        <f t="shared" si="0"/>
        <v/>
      </c>
      <c r="P10" s="18" t="str">
        <f t="shared" si="1"/>
        <v/>
      </c>
      <c r="Q10" s="37" t="str">
        <f t="shared" si="2"/>
        <v/>
      </c>
      <c r="R10" s="38" t="str">
        <f t="shared" si="3"/>
        <v/>
      </c>
      <c r="T10" s="63" t="s">
        <v>344</v>
      </c>
      <c r="U10" s="63" t="s">
        <v>345</v>
      </c>
    </row>
    <row r="11" spans="1:23">
      <c r="A11" s="12"/>
      <c r="B11" s="15"/>
      <c r="D11" s="7"/>
      <c r="F11" s="15"/>
      <c r="G11" s="12"/>
      <c r="H11" s="12"/>
      <c r="I11" s="12"/>
      <c r="J11" s="13"/>
      <c r="K11" s="14"/>
      <c r="L11" s="35">
        <f>IF(OR(B11='6 Database'!$W$2,B11='6 Database'!$W$3,B11='6 Database'!$W$4,B11='6 Database'!$W$5,B11='6 Database'!$W$6,B11='6 Database'!$W$7,B11='6 Database'!$W$8,B11='6 Database'!$W$9),0,J11*K11)</f>
        <v>0</v>
      </c>
      <c r="M11" s="35">
        <f>IF(OR(B11='6 Database'!$W$2,B11='6 Database'!$W$3,B11='6 Database'!$W$4,B11='6 Database'!$W$5),0,J11*K11)</f>
        <v>0</v>
      </c>
      <c r="O11" s="36" t="str">
        <f t="shared" si="0"/>
        <v/>
      </c>
      <c r="P11" s="18" t="str">
        <f t="shared" si="1"/>
        <v/>
      </c>
      <c r="Q11" s="37" t="str">
        <f t="shared" si="2"/>
        <v/>
      </c>
      <c r="R11" s="38" t="str">
        <f t="shared" si="3"/>
        <v/>
      </c>
      <c r="T11" s="18"/>
      <c r="U11" s="18"/>
      <c r="V11" s="18"/>
    </row>
    <row r="12" spans="1:23">
      <c r="A12" s="12"/>
      <c r="B12" s="15"/>
      <c r="D12" s="7"/>
      <c r="F12" s="15"/>
      <c r="G12" s="12"/>
      <c r="H12" s="12"/>
      <c r="I12" s="17"/>
      <c r="J12" s="13"/>
      <c r="K12" s="16"/>
      <c r="L12" s="35">
        <f>IF(OR(B12='6 Database'!$W$2,B12='6 Database'!$W$3,B12='6 Database'!$W$4,B12='6 Database'!$W$5,B12='6 Database'!$W$6,B12='6 Database'!$W$7,B12='6 Database'!$W$8,B12='6 Database'!$W$9),0,J12*K12)</f>
        <v>0</v>
      </c>
      <c r="M12" s="35">
        <f>IF(OR(B12='6 Database'!$W$2,B12='6 Database'!$W$3,B12='6 Database'!$W$4,B12='6 Database'!$W$5),0,J12*K12)</f>
        <v>0</v>
      </c>
      <c r="O12" s="36" t="str">
        <f t="shared" si="0"/>
        <v/>
      </c>
      <c r="P12" s="18" t="str">
        <f t="shared" si="1"/>
        <v/>
      </c>
      <c r="Q12" s="37" t="str">
        <f t="shared" si="2"/>
        <v/>
      </c>
      <c r="R12" s="38" t="str">
        <f t="shared" si="3"/>
        <v/>
      </c>
      <c r="T12" s="18"/>
      <c r="U12" s="18"/>
    </row>
    <row r="13" spans="1:23">
      <c r="A13" s="12"/>
      <c r="B13" s="15"/>
      <c r="D13" s="7"/>
      <c r="F13" s="15"/>
      <c r="G13" s="12"/>
      <c r="H13" s="12"/>
      <c r="I13" s="12"/>
      <c r="J13" s="13"/>
      <c r="K13" s="14"/>
      <c r="L13" s="35">
        <f>IF(OR(B13='6 Database'!$W$2,B13='6 Database'!$W$3,B13='6 Database'!$W$4,B13='6 Database'!$W$5,B13='6 Database'!$W$6,B13='6 Database'!$W$7,B13='6 Database'!$W$8,B13='6 Database'!$W$9),0,J13*K13)</f>
        <v>0</v>
      </c>
      <c r="M13" s="35">
        <f>IF(OR(B13='6 Database'!$W$2,B13='6 Database'!$W$3,B13='6 Database'!$W$4,B13='6 Database'!$W$5),0,J13*K13)</f>
        <v>0</v>
      </c>
      <c r="O13" s="36" t="str">
        <f t="shared" si="0"/>
        <v/>
      </c>
      <c r="P13" s="18" t="str">
        <f t="shared" si="1"/>
        <v/>
      </c>
      <c r="Q13" s="37" t="str">
        <f t="shared" si="2"/>
        <v/>
      </c>
      <c r="R13" s="38" t="str">
        <f t="shared" si="3"/>
        <v/>
      </c>
    </row>
    <row r="14" spans="1:23">
      <c r="A14" s="12"/>
      <c r="B14" s="15"/>
      <c r="D14" s="7"/>
      <c r="F14" s="15"/>
      <c r="G14" s="12"/>
      <c r="H14" s="12"/>
      <c r="I14" s="12"/>
      <c r="J14" s="13"/>
      <c r="K14" s="14"/>
      <c r="L14" s="35">
        <f>IF(OR(B14='6 Database'!$W$2,B14='6 Database'!$W$3,B14='6 Database'!$W$4,B14='6 Database'!$W$5,B14='6 Database'!$W$6,B14='6 Database'!$W$7,B14='6 Database'!$W$8,B14='6 Database'!$W$9),0,J14*K14)</f>
        <v>0</v>
      </c>
      <c r="M14" s="35">
        <f>IF(OR(B14='6 Database'!$W$2,B14='6 Database'!$W$3,B14='6 Database'!$W$4,B14='6 Database'!$W$5),0,J14*K14)</f>
        <v>0</v>
      </c>
      <c r="O14" s="36" t="str">
        <f t="shared" si="0"/>
        <v/>
      </c>
      <c r="P14" s="18" t="str">
        <f t="shared" si="1"/>
        <v/>
      </c>
      <c r="Q14" s="37" t="str">
        <f t="shared" si="2"/>
        <v/>
      </c>
      <c r="R14" s="38" t="str">
        <f t="shared" si="3"/>
        <v/>
      </c>
    </row>
    <row r="15" spans="1:23">
      <c r="A15" s="12"/>
      <c r="B15" s="15"/>
      <c r="D15" s="7"/>
      <c r="F15" s="15"/>
      <c r="G15" s="12"/>
      <c r="H15" s="12"/>
      <c r="I15" s="12"/>
      <c r="J15" s="13"/>
      <c r="K15" s="16"/>
      <c r="L15" s="35">
        <f>IF(OR(B15='6 Database'!$W$2,B15='6 Database'!$W$3,B15='6 Database'!$W$4,B15='6 Database'!$W$5,B15='6 Database'!$W$6,B15='6 Database'!$W$7,B15='6 Database'!$W$8,B15='6 Database'!$W$9),0,J15*K15)</f>
        <v>0</v>
      </c>
      <c r="M15" s="35">
        <f>IF(OR(B15='6 Database'!$W$2,B15='6 Database'!$W$3,B15='6 Database'!$W$4,B15='6 Database'!$W$5),0,J15*K15)</f>
        <v>0</v>
      </c>
      <c r="O15" s="36" t="str">
        <f t="shared" si="0"/>
        <v/>
      </c>
      <c r="P15" s="18" t="str">
        <f t="shared" si="1"/>
        <v/>
      </c>
      <c r="Q15" s="37" t="str">
        <f t="shared" si="2"/>
        <v/>
      </c>
      <c r="R15" s="38" t="str">
        <f t="shared" si="3"/>
        <v/>
      </c>
    </row>
    <row r="16" spans="1:23">
      <c r="A16" s="12"/>
      <c r="B16" s="15"/>
      <c r="D16" s="7"/>
      <c r="F16" s="15"/>
      <c r="G16" s="12"/>
      <c r="H16" s="12"/>
      <c r="I16" s="12"/>
      <c r="J16" s="13"/>
      <c r="K16" s="14"/>
      <c r="L16" s="35">
        <f>IF(OR(B16='6 Database'!$W$2,B16='6 Database'!$W$3,B16='6 Database'!$W$4,B16='6 Database'!$W$5,B16='6 Database'!$W$6,B16='6 Database'!$W$7,B16='6 Database'!$W$8,B16='6 Database'!$W$9),0,J16*K16)</f>
        <v>0</v>
      </c>
      <c r="M16" s="35">
        <f>IF(OR(B16='6 Database'!$W$2,B16='6 Database'!$W$3,B16='6 Database'!$W$4,B16='6 Database'!$W$5),0,J16*K16)</f>
        <v>0</v>
      </c>
      <c r="O16" s="36" t="str">
        <f t="shared" si="0"/>
        <v/>
      </c>
      <c r="P16" s="18" t="str">
        <f t="shared" si="1"/>
        <v/>
      </c>
      <c r="Q16" s="37" t="str">
        <f t="shared" si="2"/>
        <v/>
      </c>
      <c r="R16" s="38" t="str">
        <f t="shared" si="3"/>
        <v/>
      </c>
    </row>
    <row r="17" spans="1:18">
      <c r="A17" s="12"/>
      <c r="B17" s="15"/>
      <c r="D17" s="7"/>
      <c r="F17" s="15"/>
      <c r="G17" s="12"/>
      <c r="H17" s="12"/>
      <c r="I17" s="12"/>
      <c r="J17" s="13"/>
      <c r="K17" s="14"/>
      <c r="L17" s="35">
        <f>IF(OR(B17='6 Database'!$W$2,B17='6 Database'!$W$3,B17='6 Database'!$W$4,B17='6 Database'!$W$5,B17='6 Database'!$W$6,B17='6 Database'!$W$7,B17='6 Database'!$W$8,B17='6 Database'!$W$9),0,J17*K17)</f>
        <v>0</v>
      </c>
      <c r="M17" s="35">
        <f>IF(OR(B17='6 Database'!$W$2,B17='6 Database'!$W$3,B17='6 Database'!$W$4,B17='6 Database'!$W$5),0,J17*K17)</f>
        <v>0</v>
      </c>
      <c r="O17" s="36" t="str">
        <f t="shared" si="0"/>
        <v/>
      </c>
      <c r="P17" s="18" t="str">
        <f t="shared" si="1"/>
        <v/>
      </c>
      <c r="Q17" s="37" t="str">
        <f t="shared" si="2"/>
        <v/>
      </c>
      <c r="R17" s="38" t="str">
        <f t="shared" si="3"/>
        <v/>
      </c>
    </row>
    <row r="18" spans="1:18">
      <c r="A18" s="12"/>
      <c r="B18" s="15"/>
      <c r="D18" s="7"/>
      <c r="F18" s="15"/>
      <c r="G18" s="12"/>
      <c r="H18" s="12"/>
      <c r="I18" s="12"/>
      <c r="J18" s="13"/>
      <c r="K18" s="14"/>
      <c r="L18" s="35">
        <f>IF(OR(B18='6 Database'!$W$2,B18='6 Database'!$W$3,B18='6 Database'!$W$4,B18='6 Database'!$W$5,B18='6 Database'!$W$6,B18='6 Database'!$W$7,B18='6 Database'!$W$8,B18='6 Database'!$W$9),0,J18*K18)</f>
        <v>0</v>
      </c>
      <c r="M18" s="35">
        <f>IF(OR(B18='6 Database'!$W$2,B18='6 Database'!$W$3,B18='6 Database'!$W$4,B18='6 Database'!$W$5),0,J18*K18)</f>
        <v>0</v>
      </c>
      <c r="O18" s="36" t="str">
        <f t="shared" si="0"/>
        <v/>
      </c>
      <c r="P18" s="18" t="str">
        <f t="shared" si="1"/>
        <v/>
      </c>
      <c r="Q18" s="37" t="str">
        <f t="shared" si="2"/>
        <v/>
      </c>
      <c r="R18" s="38" t="str">
        <f t="shared" si="3"/>
        <v/>
      </c>
    </row>
    <row r="19" spans="1:18">
      <c r="A19" s="12"/>
      <c r="B19" s="15"/>
      <c r="D19" s="7"/>
      <c r="F19" s="15"/>
      <c r="G19" s="12"/>
      <c r="H19" s="12"/>
      <c r="I19" s="12"/>
      <c r="J19" s="13"/>
      <c r="K19" s="14"/>
      <c r="L19" s="35">
        <f>IF(OR(B19='6 Database'!$W$2,B19='6 Database'!$W$3,B19='6 Database'!$W$4,B19='6 Database'!$W$5,B19='6 Database'!$W$6,B19='6 Database'!$W$7,B19='6 Database'!$W$8,B19='6 Database'!$W$9),0,J19*K19)</f>
        <v>0</v>
      </c>
      <c r="M19" s="35">
        <f>IF(OR(B19='6 Database'!$W$2,B19='6 Database'!$W$3,B19='6 Database'!$W$4,B19='6 Database'!$W$5),0,J19*K19)</f>
        <v>0</v>
      </c>
      <c r="O19" s="36" t="str">
        <f t="shared" si="0"/>
        <v/>
      </c>
      <c r="P19" s="18" t="str">
        <f t="shared" si="1"/>
        <v/>
      </c>
      <c r="Q19" s="37" t="str">
        <f t="shared" si="2"/>
        <v/>
      </c>
      <c r="R19" s="38" t="str">
        <f t="shared" si="3"/>
        <v/>
      </c>
    </row>
    <row r="20" spans="1:18">
      <c r="A20" s="12"/>
      <c r="B20" s="15"/>
      <c r="D20" s="7"/>
      <c r="F20" s="15"/>
      <c r="G20" s="12"/>
      <c r="H20" s="12"/>
      <c r="I20" s="12"/>
      <c r="J20" s="13"/>
      <c r="K20" s="14"/>
      <c r="L20" s="35">
        <f>IF(OR(B20='6 Database'!$W$2,B20='6 Database'!$W$3,B20='6 Database'!$W$4,B20='6 Database'!$W$5,B20='6 Database'!$W$6,B20='6 Database'!$W$7,B20='6 Database'!$W$8,B20='6 Database'!$W$9),0,J20*K20)</f>
        <v>0</v>
      </c>
      <c r="M20" s="35">
        <f>IF(OR(B20='6 Database'!$W$2,B20='6 Database'!$W$3,B20='6 Database'!$W$4,B20='6 Database'!$W$5),0,J20*K20)</f>
        <v>0</v>
      </c>
      <c r="O20" s="36" t="str">
        <f t="shared" si="0"/>
        <v/>
      </c>
      <c r="P20" s="18" t="str">
        <f t="shared" si="1"/>
        <v/>
      </c>
      <c r="Q20" s="37" t="str">
        <f t="shared" si="2"/>
        <v/>
      </c>
      <c r="R20" s="38" t="str">
        <f t="shared" si="3"/>
        <v/>
      </c>
    </row>
    <row r="21" spans="1:18">
      <c r="A21" s="12"/>
      <c r="B21" s="15"/>
      <c r="D21" s="7"/>
      <c r="F21" s="15"/>
      <c r="G21" s="12"/>
      <c r="H21" s="12"/>
      <c r="I21" s="12"/>
      <c r="J21" s="13"/>
      <c r="K21" s="14"/>
      <c r="L21" s="35">
        <f>IF(OR(B21='6 Database'!$W$2,B21='6 Database'!$W$3,B21='6 Database'!$W$4,B21='6 Database'!$W$5,B21='6 Database'!$W$6,B21='6 Database'!$W$7,B21='6 Database'!$W$8,B21='6 Database'!$W$9),0,J21*K21)</f>
        <v>0</v>
      </c>
      <c r="M21" s="35">
        <f>IF(OR(B21='6 Database'!$W$2,B21='6 Database'!$W$3,B21='6 Database'!$W$4,B21='6 Database'!$W$5),0,J21*K21)</f>
        <v>0</v>
      </c>
      <c r="O21" s="36" t="str">
        <f t="shared" si="0"/>
        <v/>
      </c>
      <c r="P21" s="18" t="str">
        <f t="shared" si="1"/>
        <v/>
      </c>
      <c r="Q21" s="37" t="str">
        <f t="shared" si="2"/>
        <v/>
      </c>
      <c r="R21" s="38" t="str">
        <f t="shared" si="3"/>
        <v/>
      </c>
    </row>
    <row r="22" spans="1:18">
      <c r="A22" s="12"/>
      <c r="B22" s="15"/>
      <c r="D22" s="7"/>
      <c r="F22" s="15"/>
      <c r="G22" s="12"/>
      <c r="H22" s="12"/>
      <c r="I22" s="17"/>
      <c r="J22" s="13"/>
      <c r="K22" s="16"/>
      <c r="L22" s="35">
        <f>IF(OR(B22='6 Database'!$W$2,B22='6 Database'!$W$3,B22='6 Database'!$W$4,B22='6 Database'!$W$5,B22='6 Database'!$W$6,B22='6 Database'!$W$7,B22='6 Database'!$W$8,B22='6 Database'!$W$9),0,J22*K22)</f>
        <v>0</v>
      </c>
      <c r="M22" s="35">
        <f>IF(OR(B22='6 Database'!$W$2,B22='6 Database'!$W$3,B22='6 Database'!$W$4,B22='6 Database'!$W$5),0,J22*K22)</f>
        <v>0</v>
      </c>
      <c r="O22" s="36" t="str">
        <f t="shared" si="0"/>
        <v/>
      </c>
      <c r="P22" s="18" t="str">
        <f t="shared" si="1"/>
        <v/>
      </c>
      <c r="Q22" s="37" t="str">
        <f t="shared" si="2"/>
        <v/>
      </c>
      <c r="R22" s="38" t="str">
        <f t="shared" si="3"/>
        <v/>
      </c>
    </row>
    <row r="23" spans="1:18">
      <c r="A23" s="12"/>
      <c r="B23" s="15"/>
      <c r="D23" s="7"/>
      <c r="F23" s="15"/>
      <c r="G23" s="12"/>
      <c r="H23" s="12"/>
      <c r="I23" s="17"/>
      <c r="J23" s="13"/>
      <c r="K23" s="16"/>
      <c r="L23" s="35">
        <f>IF(OR(B23='6 Database'!$W$2,B23='6 Database'!$W$3,B23='6 Database'!$W$4,B23='6 Database'!$W$5,B23='6 Database'!$W$6,B23='6 Database'!$W$7,B23='6 Database'!$W$8,B23='6 Database'!$W$9),0,J23*K23)</f>
        <v>0</v>
      </c>
      <c r="M23" s="35">
        <f>IF(OR(B23='6 Database'!$W$2,B23='6 Database'!$W$3,B23='6 Database'!$W$4,B23='6 Database'!$W$5),0,J23*K23)</f>
        <v>0</v>
      </c>
      <c r="O23" s="36" t="str">
        <f t="shared" si="0"/>
        <v/>
      </c>
      <c r="P23" s="18" t="str">
        <f t="shared" si="1"/>
        <v/>
      </c>
      <c r="Q23" s="37" t="str">
        <f t="shared" si="2"/>
        <v/>
      </c>
      <c r="R23" s="38" t="str">
        <f t="shared" si="3"/>
        <v/>
      </c>
    </row>
    <row r="24" spans="1:18">
      <c r="A24" s="12"/>
      <c r="B24" s="15"/>
      <c r="D24" s="7"/>
      <c r="F24" s="15"/>
      <c r="G24" s="12"/>
      <c r="H24" s="12"/>
      <c r="I24" s="17"/>
      <c r="J24" s="13"/>
      <c r="K24" s="16"/>
      <c r="L24" s="35">
        <f>IF(OR(B24='6 Database'!$W$2,B24='6 Database'!$W$3,B24='6 Database'!$W$4,B24='6 Database'!$W$5,B24='6 Database'!$W$6,B24='6 Database'!$W$7,B24='6 Database'!$W$8,B24='6 Database'!$W$9),0,J24*K24)</f>
        <v>0</v>
      </c>
      <c r="M24" s="35">
        <f>IF(OR(B24='6 Database'!$W$2,B24='6 Database'!$W$3,B24='6 Database'!$W$4,B24='6 Database'!$W$5),0,J24*K24)</f>
        <v>0</v>
      </c>
      <c r="O24" s="36" t="str">
        <f t="shared" si="0"/>
        <v/>
      </c>
      <c r="P24" s="18" t="str">
        <f t="shared" si="1"/>
        <v/>
      </c>
      <c r="Q24" s="37" t="str">
        <f t="shared" si="2"/>
        <v/>
      </c>
      <c r="R24" s="38" t="str">
        <f t="shared" si="3"/>
        <v/>
      </c>
    </row>
    <row r="25" spans="1:18">
      <c r="A25" s="12"/>
      <c r="B25" s="15"/>
      <c r="D25" s="7"/>
      <c r="F25" s="15"/>
      <c r="G25" s="12"/>
      <c r="H25" s="12"/>
      <c r="I25" s="19"/>
      <c r="J25" s="20"/>
      <c r="K25" s="21"/>
      <c r="L25" s="35">
        <f>IF(OR(B25='6 Database'!$W$2,B25='6 Database'!$W$3,B25='6 Database'!$W$4,B25='6 Database'!$W$5,B25='6 Database'!$W$6,B25='6 Database'!$W$7,B25='6 Database'!$W$8,B25='6 Database'!$W$9),0,J25*K25)</f>
        <v>0</v>
      </c>
      <c r="M25" s="35">
        <f>IF(OR(B25='6 Database'!$W$2,B25='6 Database'!$W$3,B25='6 Database'!$W$4,B25='6 Database'!$W$5),0,J25*K25)</f>
        <v>0</v>
      </c>
      <c r="O25" s="36" t="str">
        <f t="shared" si="0"/>
        <v/>
      </c>
      <c r="P25" s="18" t="str">
        <f t="shared" si="1"/>
        <v/>
      </c>
      <c r="Q25" s="37" t="str">
        <f t="shared" si="2"/>
        <v/>
      </c>
      <c r="R25" s="38" t="str">
        <f t="shared" si="3"/>
        <v/>
      </c>
    </row>
    <row r="26" spans="1:18" ht="15.75" thickBot="1">
      <c r="A26" s="47"/>
      <c r="B26" s="47"/>
      <c r="C26" s="47"/>
      <c r="D26" s="48">
        <f>SUM(D3:D25)</f>
        <v>0</v>
      </c>
      <c r="E26" s="49"/>
      <c r="F26" s="49"/>
      <c r="G26" s="47">
        <f>SUM(G3:G25)</f>
        <v>0</v>
      </c>
      <c r="H26" s="47"/>
      <c r="I26" s="50"/>
      <c r="J26" s="50" t="s">
        <v>335</v>
      </c>
      <c r="K26" s="81">
        <f>SUM(K3:K25)</f>
        <v>0</v>
      </c>
      <c r="L26" s="52">
        <f>SUM(L3:L25)</f>
        <v>0</v>
      </c>
      <c r="M26" s="52">
        <f>SUM(M3:M25)</f>
        <v>0</v>
      </c>
      <c r="O26" s="53"/>
      <c r="P26" s="54" t="s">
        <v>335</v>
      </c>
      <c r="Q26" s="54">
        <f>SUM(Q3:Q25)</f>
        <v>0</v>
      </c>
      <c r="R26" s="55">
        <f>MIN(R3:R25)</f>
        <v>0</v>
      </c>
    </row>
    <row r="27" spans="1:18" ht="15.75" thickBot="1"/>
    <row r="28" spans="1:18" ht="15.75" thickBot="1">
      <c r="A28" s="83"/>
      <c r="B28" s="84"/>
      <c r="C28" s="84"/>
      <c r="D28" s="85"/>
      <c r="E28" s="92" t="s">
        <v>346</v>
      </c>
      <c r="F28" s="93"/>
      <c r="G28" s="93"/>
      <c r="H28" s="93"/>
      <c r="I28" s="93"/>
      <c r="J28" s="93"/>
      <c r="K28" s="93"/>
      <c r="L28" s="94"/>
      <c r="M28" s="80"/>
    </row>
    <row r="29" spans="1:18">
      <c r="A29" s="86"/>
      <c r="B29" s="87"/>
      <c r="C29" s="87"/>
      <c r="D29" s="88"/>
      <c r="E29" s="70"/>
      <c r="F29" s="71"/>
      <c r="G29" s="71"/>
      <c r="H29" s="71"/>
      <c r="I29" s="71"/>
      <c r="J29" s="71"/>
      <c r="K29" s="71"/>
      <c r="L29" s="72"/>
      <c r="M29" s="74"/>
    </row>
    <row r="30" spans="1:18">
      <c r="A30" s="86"/>
      <c r="B30" s="87"/>
      <c r="C30" s="87"/>
      <c r="D30" s="88"/>
      <c r="E30" s="73"/>
      <c r="F30" s="74"/>
      <c r="G30" s="74"/>
      <c r="H30" s="74"/>
      <c r="I30" s="74"/>
      <c r="J30" s="74"/>
      <c r="K30" s="74"/>
      <c r="L30" s="75"/>
      <c r="M30" s="74"/>
    </row>
    <row r="31" spans="1:18">
      <c r="A31" s="86"/>
      <c r="B31" s="87"/>
      <c r="C31" s="87"/>
      <c r="D31" s="88"/>
      <c r="E31" s="73"/>
      <c r="F31" s="74"/>
      <c r="G31" s="74"/>
      <c r="H31" s="74"/>
      <c r="I31" s="74"/>
      <c r="J31" s="74"/>
      <c r="K31" s="74"/>
      <c r="L31" s="75"/>
      <c r="M31" s="74"/>
    </row>
    <row r="32" spans="1:18">
      <c r="A32" s="86"/>
      <c r="B32" s="87"/>
      <c r="C32" s="87"/>
      <c r="D32" s="88"/>
      <c r="E32" s="73"/>
      <c r="F32" s="74"/>
      <c r="G32" s="74"/>
      <c r="H32" s="74"/>
      <c r="I32" s="74"/>
      <c r="J32" s="74"/>
      <c r="K32" s="74"/>
      <c r="L32" s="75"/>
      <c r="M32" s="74"/>
    </row>
    <row r="33" spans="1:15">
      <c r="A33" s="86"/>
      <c r="B33" s="87"/>
      <c r="C33" s="87"/>
      <c r="D33" s="88"/>
      <c r="E33" s="73"/>
      <c r="F33" s="74"/>
      <c r="G33" s="74"/>
      <c r="H33" s="74"/>
      <c r="I33" s="74"/>
      <c r="J33" s="74"/>
      <c r="K33" s="74"/>
      <c r="L33" s="75"/>
      <c r="M33" s="74"/>
    </row>
    <row r="34" spans="1:15">
      <c r="A34" s="86"/>
      <c r="B34" s="87"/>
      <c r="C34" s="87"/>
      <c r="D34" s="88"/>
      <c r="E34" s="73"/>
      <c r="F34" s="74"/>
      <c r="G34" s="74"/>
      <c r="H34" s="74"/>
      <c r="I34" s="74"/>
      <c r="J34" s="74"/>
      <c r="K34" s="74"/>
      <c r="L34" s="75"/>
      <c r="M34" s="74"/>
    </row>
    <row r="35" spans="1:15">
      <c r="A35" s="86"/>
      <c r="B35" s="87"/>
      <c r="C35" s="87"/>
      <c r="D35" s="88"/>
      <c r="E35" s="73"/>
      <c r="F35" s="74"/>
      <c r="G35" s="74"/>
      <c r="H35" s="74"/>
      <c r="I35" s="74"/>
      <c r="J35" s="74"/>
      <c r="K35" s="74"/>
      <c r="L35" s="75"/>
      <c r="M35" s="74"/>
      <c r="O35" s="22"/>
    </row>
    <row r="36" spans="1:15">
      <c r="A36" s="86"/>
      <c r="B36" s="87"/>
      <c r="C36" s="87"/>
      <c r="D36" s="88"/>
      <c r="E36" s="73"/>
      <c r="F36" s="74"/>
      <c r="G36" s="74"/>
      <c r="H36" s="74"/>
      <c r="I36" s="74"/>
      <c r="J36" s="74"/>
      <c r="K36" s="74"/>
      <c r="L36" s="75"/>
      <c r="M36" s="74"/>
      <c r="O36" s="22"/>
    </row>
    <row r="37" spans="1:15">
      <c r="A37" s="86"/>
      <c r="B37" s="87"/>
      <c r="C37" s="87"/>
      <c r="D37" s="88"/>
      <c r="E37" s="73"/>
      <c r="F37" s="74"/>
      <c r="G37" s="74"/>
      <c r="H37" s="74"/>
      <c r="I37" s="74"/>
      <c r="J37" s="74"/>
      <c r="K37" s="74"/>
      <c r="L37" s="75"/>
      <c r="M37" s="74"/>
      <c r="O37" s="22"/>
    </row>
    <row r="38" spans="1:15">
      <c r="A38" s="86"/>
      <c r="B38" s="87"/>
      <c r="C38" s="87"/>
      <c r="D38" s="88"/>
      <c r="E38" s="73"/>
      <c r="F38" s="74"/>
      <c r="G38" s="74"/>
      <c r="H38" s="74"/>
      <c r="I38" s="74"/>
      <c r="J38" s="74"/>
      <c r="K38" s="74"/>
      <c r="L38" s="75"/>
      <c r="M38" s="74"/>
      <c r="O38" s="22"/>
    </row>
    <row r="39" spans="1:15">
      <c r="A39" s="86"/>
      <c r="B39" s="87"/>
      <c r="C39" s="87"/>
      <c r="D39" s="88"/>
      <c r="E39" s="73"/>
      <c r="F39" s="74"/>
      <c r="G39" s="74"/>
      <c r="H39" s="74"/>
      <c r="I39" s="74"/>
      <c r="J39" s="74"/>
      <c r="K39" s="74"/>
      <c r="L39" s="75"/>
      <c r="M39" s="74"/>
      <c r="O39" s="22"/>
    </row>
    <row r="40" spans="1:15">
      <c r="A40" s="86"/>
      <c r="B40" s="87"/>
      <c r="C40" s="87"/>
      <c r="D40" s="88"/>
      <c r="E40" s="73"/>
      <c r="F40" s="74"/>
      <c r="G40" s="74"/>
      <c r="H40" s="74"/>
      <c r="I40" s="74"/>
      <c r="J40" s="74"/>
      <c r="K40" s="74"/>
      <c r="L40" s="75"/>
      <c r="M40" s="74"/>
      <c r="O40" s="22"/>
    </row>
    <row r="41" spans="1:15">
      <c r="A41" s="86"/>
      <c r="B41" s="87"/>
      <c r="C41" s="87"/>
      <c r="D41" s="88"/>
      <c r="E41" s="73"/>
      <c r="F41" s="74"/>
      <c r="G41" s="74"/>
      <c r="H41" s="74"/>
      <c r="I41" s="74"/>
      <c r="J41" s="74"/>
      <c r="K41" s="74"/>
      <c r="L41" s="75"/>
      <c r="M41" s="74"/>
      <c r="O41" s="22"/>
    </row>
    <row r="42" spans="1:15">
      <c r="A42" s="86"/>
      <c r="B42" s="87"/>
      <c r="C42" s="87"/>
      <c r="D42" s="88"/>
      <c r="E42" s="73"/>
      <c r="F42" s="74"/>
      <c r="G42" s="74"/>
      <c r="H42" s="74"/>
      <c r="I42" s="74"/>
      <c r="J42" s="74"/>
      <c r="K42" s="74"/>
      <c r="L42" s="75"/>
      <c r="M42" s="74"/>
      <c r="O42" s="22"/>
    </row>
    <row r="43" spans="1:15">
      <c r="A43" s="86"/>
      <c r="B43" s="87"/>
      <c r="C43" s="87"/>
      <c r="D43" s="88"/>
      <c r="E43" s="73"/>
      <c r="F43" s="74"/>
      <c r="G43" s="74"/>
      <c r="H43" s="74"/>
      <c r="I43" s="74"/>
      <c r="J43" s="74"/>
      <c r="K43" s="74"/>
      <c r="L43" s="75"/>
      <c r="M43" s="74"/>
      <c r="O43" s="22"/>
    </row>
    <row r="44" spans="1:15">
      <c r="A44" s="86"/>
      <c r="B44" s="87"/>
      <c r="C44" s="87"/>
      <c r="D44" s="88"/>
      <c r="E44" s="73"/>
      <c r="F44" s="74"/>
      <c r="G44" s="74"/>
      <c r="H44" s="74"/>
      <c r="I44" s="74"/>
      <c r="J44" s="74"/>
      <c r="K44" s="74"/>
      <c r="L44" s="75"/>
      <c r="M44" s="74"/>
      <c r="O44" s="22"/>
    </row>
    <row r="45" spans="1:15">
      <c r="A45" s="86"/>
      <c r="B45" s="87"/>
      <c r="C45" s="87"/>
      <c r="D45" s="88"/>
      <c r="E45" s="73"/>
      <c r="F45" s="74"/>
      <c r="G45" s="74"/>
      <c r="H45" s="74"/>
      <c r="I45" s="74"/>
      <c r="J45" s="74"/>
      <c r="K45" s="74"/>
      <c r="L45" s="75"/>
      <c r="M45" s="74"/>
    </row>
    <row r="46" spans="1:15">
      <c r="A46" s="86"/>
      <c r="B46" s="87"/>
      <c r="C46" s="87"/>
      <c r="D46" s="88"/>
      <c r="E46" s="73"/>
      <c r="F46" s="74"/>
      <c r="G46" s="74"/>
      <c r="H46" s="74"/>
      <c r="I46" s="74"/>
      <c r="J46" s="74"/>
      <c r="K46" s="74"/>
      <c r="L46" s="75"/>
      <c r="M46" s="74"/>
    </row>
    <row r="47" spans="1:15">
      <c r="A47" s="86"/>
      <c r="B47" s="87"/>
      <c r="C47" s="87"/>
      <c r="D47" s="88"/>
      <c r="E47" s="73"/>
      <c r="F47" s="74"/>
      <c r="G47" s="74"/>
      <c r="H47" s="74"/>
      <c r="I47" s="74"/>
      <c r="J47" s="74"/>
      <c r="K47" s="74"/>
      <c r="L47" s="75"/>
      <c r="M47" s="74"/>
    </row>
    <row r="48" spans="1:15">
      <c r="A48" s="86"/>
      <c r="B48" s="87"/>
      <c r="C48" s="87"/>
      <c r="D48" s="88"/>
      <c r="E48" s="73"/>
      <c r="F48" s="74"/>
      <c r="G48" s="74"/>
      <c r="H48" s="74"/>
      <c r="I48" s="74"/>
      <c r="J48" s="74"/>
      <c r="K48" s="74"/>
      <c r="L48" s="75"/>
      <c r="M48" s="74"/>
    </row>
    <row r="49" spans="1:13">
      <c r="A49" s="86"/>
      <c r="B49" s="87"/>
      <c r="C49" s="87"/>
      <c r="D49" s="88"/>
      <c r="E49" s="73"/>
      <c r="F49" s="74"/>
      <c r="G49" s="74"/>
      <c r="H49" s="74"/>
      <c r="I49" s="74"/>
      <c r="J49" s="74"/>
      <c r="K49" s="74"/>
      <c r="L49" s="75"/>
      <c r="M49" s="74"/>
    </row>
    <row r="50" spans="1:13" ht="15.75" thickBot="1">
      <c r="A50" s="89"/>
      <c r="B50" s="90"/>
      <c r="C50" s="90"/>
      <c r="D50" s="91"/>
      <c r="E50" s="76"/>
      <c r="F50" s="77"/>
      <c r="G50" s="77"/>
      <c r="H50" s="77"/>
      <c r="I50" s="77"/>
      <c r="J50" s="77"/>
      <c r="K50" s="77"/>
      <c r="L50" s="78"/>
      <c r="M50" s="74"/>
    </row>
  </sheetData>
  <mergeCells count="3">
    <mergeCell ref="B1:D1"/>
    <mergeCell ref="A28:D50"/>
    <mergeCell ref="E28:L28"/>
  </mergeCells>
  <dataValidations count="3">
    <dataValidation type="list" allowBlank="1" showInputMessage="1" showErrorMessage="1" sqref="B3:B25">
      <formula1>Liste</formula1>
    </dataValidation>
    <dataValidation type="list" allowBlank="1" showInputMessage="1" showErrorMessage="1" sqref="C3:C25">
      <formula1>INDIRECT(B3)</formula1>
    </dataValidation>
    <dataValidation type="list" allowBlank="1" showInputMessage="1" showErrorMessage="1" sqref="H3:H25">
      <formula1>INDIRECT(SUBSTITUTE(C3," ","_"))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>
    <tabColor theme="4" tint="-0.499984740745262"/>
  </sheetPr>
  <dimension ref="A1:W50"/>
  <sheetViews>
    <sheetView zoomScale="70" zoomScaleNormal="70" workbookViewId="0"/>
  </sheetViews>
  <sheetFormatPr baseColWidth="10" defaultColWidth="11.42578125" defaultRowHeight="15"/>
  <cols>
    <col min="1" max="1" width="9.85546875" style="63" customWidth="1"/>
    <col min="2" max="2" width="11.42578125" style="63"/>
    <col min="3" max="3" width="12.42578125" style="63" customWidth="1"/>
    <col min="4" max="4" width="11.42578125" style="63"/>
    <col min="5" max="5" width="9.85546875" style="63" customWidth="1"/>
    <col min="6" max="6" width="12.140625" style="63" customWidth="1"/>
    <col min="7" max="8" width="11.42578125" style="63"/>
    <col min="9" max="9" width="5.140625" style="63" bestFit="1" customWidth="1"/>
    <col min="10" max="17" width="11.42578125" style="63"/>
    <col min="18" max="18" width="12.7109375" style="63" customWidth="1"/>
    <col min="19" max="16384" width="11.42578125" style="63"/>
  </cols>
  <sheetData>
    <row r="1" spans="1:23" ht="15.75" thickBot="1">
      <c r="A1" s="23" t="s">
        <v>328</v>
      </c>
      <c r="B1" s="82" t="str">
        <f ca="1">MID(CELL("filename",A1),FIND("]",CELL("filename",A1))+1,32)</f>
        <v>Recette 2</v>
      </c>
      <c r="C1" s="82"/>
      <c r="D1" s="82"/>
      <c r="E1" s="24"/>
      <c r="F1" s="24"/>
      <c r="G1" s="24"/>
      <c r="H1" s="24"/>
      <c r="I1" s="24"/>
      <c r="J1" s="24"/>
      <c r="K1" s="24"/>
      <c r="L1" s="24"/>
      <c r="M1" s="79"/>
    </row>
    <row r="2" spans="1:23" ht="30.75" thickBot="1">
      <c r="A2" s="25" t="s">
        <v>312</v>
      </c>
      <c r="B2" s="25" t="s">
        <v>319</v>
      </c>
      <c r="C2" s="25" t="s">
        <v>329</v>
      </c>
      <c r="D2" s="26" t="s">
        <v>330</v>
      </c>
      <c r="E2" s="27" t="s">
        <v>331</v>
      </c>
      <c r="F2" s="27" t="s">
        <v>332</v>
      </c>
      <c r="G2" s="25" t="s">
        <v>333</v>
      </c>
      <c r="H2" s="25" t="s">
        <v>315</v>
      </c>
      <c r="I2" s="28" t="s">
        <v>316</v>
      </c>
      <c r="J2" s="28" t="s">
        <v>317</v>
      </c>
      <c r="K2" s="29" t="s">
        <v>334</v>
      </c>
      <c r="L2" s="30" t="s">
        <v>335</v>
      </c>
      <c r="M2" s="30" t="s">
        <v>375</v>
      </c>
      <c r="N2" s="11"/>
      <c r="O2" s="31" t="s">
        <v>336</v>
      </c>
      <c r="P2" s="32" t="s">
        <v>337</v>
      </c>
      <c r="Q2" s="33" t="s">
        <v>338</v>
      </c>
      <c r="R2" s="34" t="s">
        <v>339</v>
      </c>
      <c r="S2" s="11"/>
      <c r="T2" s="11"/>
      <c r="U2" s="11"/>
      <c r="V2" s="11"/>
      <c r="W2" s="11"/>
    </row>
    <row r="3" spans="1:23">
      <c r="A3" s="12"/>
      <c r="B3" s="15"/>
      <c r="D3" s="7"/>
      <c r="F3" s="15"/>
      <c r="G3" s="12"/>
      <c r="H3" s="12"/>
      <c r="I3" s="12"/>
      <c r="J3" s="13"/>
      <c r="K3" s="14"/>
      <c r="L3" s="35">
        <f>IF(OR(B3='6 Database'!$W$2,B3='6 Database'!$W$3,B3='6 Database'!$W$4,B3='6 Database'!$W$5,B3='6 Database'!$W$6,B3='6 Database'!$W$7,B3='6 Database'!$W$8,B3='6 Database'!$W$9),0,J3*K3)</f>
        <v>0</v>
      </c>
      <c r="M3" s="35">
        <f>IF(OR(B3='6 Database'!$W$2,B3='6 Database'!$W$3,B3='6 Database'!$W$4,B3='6 Database'!$W$5),0,J3*K3)</f>
        <v>0</v>
      </c>
      <c r="O3" s="36" t="str">
        <f t="shared" ref="O3:O25" si="0">IF(G3=0,"",G3)</f>
        <v/>
      </c>
      <c r="P3" s="18" t="str">
        <f t="shared" ref="P3:P25" si="1">IF(H3=0,"",H3*K3)</f>
        <v/>
      </c>
      <c r="Q3" s="37" t="str">
        <f t="shared" ref="Q3:Q25" si="2">IF(OR(AND(O3="",P3=""),G3=""),"",(J3*O3/P3))</f>
        <v/>
      </c>
      <c r="R3" s="38" t="str">
        <f t="shared" ref="R3:R25" si="3">IF(OR(AND(O3="",P3=""),G3=""),"",ROUNDDOWN(P3/O3,0))</f>
        <v/>
      </c>
      <c r="T3" s="63" t="s">
        <v>340</v>
      </c>
    </row>
    <row r="4" spans="1:23">
      <c r="A4" s="12"/>
      <c r="B4" s="15"/>
      <c r="D4" s="7"/>
      <c r="F4" s="15"/>
      <c r="G4" s="12"/>
      <c r="H4" s="12"/>
      <c r="I4" s="12"/>
      <c r="J4" s="13"/>
      <c r="K4" s="14"/>
      <c r="L4" s="35">
        <f>IF(OR(B4='6 Database'!$W$2,B4='6 Database'!$W$3,B4='6 Database'!$W$4,B4='6 Database'!$W$5,B4='6 Database'!$W$6,B4='6 Database'!$W$7,B4='6 Database'!$W$8,B4='6 Database'!$W$9),0,J4*K4)</f>
        <v>0</v>
      </c>
      <c r="M4" s="35">
        <f>IF(OR(B4='6 Database'!$W$2,B4='6 Database'!$W$3,B4='6 Database'!$W$4,B4='6 Database'!$W$5),0,J4*K4)</f>
        <v>0</v>
      </c>
      <c r="O4" s="36" t="str">
        <f t="shared" si="0"/>
        <v/>
      </c>
      <c r="P4" s="18" t="str">
        <f t="shared" si="1"/>
        <v/>
      </c>
      <c r="Q4" s="37" t="str">
        <f t="shared" si="2"/>
        <v/>
      </c>
      <c r="R4" s="38" t="str">
        <f t="shared" si="3"/>
        <v/>
      </c>
      <c r="T4" s="63" t="s">
        <v>341</v>
      </c>
      <c r="U4" s="63" t="s">
        <v>342</v>
      </c>
    </row>
    <row r="5" spans="1:23" ht="15.75" thickBot="1">
      <c r="A5" s="12"/>
      <c r="B5" s="15"/>
      <c r="D5" s="7"/>
      <c r="F5" s="15"/>
      <c r="G5" s="12"/>
      <c r="H5" s="12"/>
      <c r="I5" s="12"/>
      <c r="J5" s="13"/>
      <c r="K5" s="16"/>
      <c r="L5" s="35">
        <f>IF(OR(B5='6 Database'!$W$2,B5='6 Database'!$W$3,B5='6 Database'!$W$4,B5='6 Database'!$W$5,B5='6 Database'!$W$6,B5='6 Database'!$W$7,B5='6 Database'!$W$8,B5='6 Database'!$W$9),0,J5*K5)</f>
        <v>0</v>
      </c>
      <c r="M5" s="35">
        <f>IF(OR(B5='6 Database'!$W$2,B5='6 Database'!$W$3,B5='6 Database'!$W$4,B5='6 Database'!$W$5),0,J5*K5)</f>
        <v>0</v>
      </c>
      <c r="O5" s="36" t="str">
        <f t="shared" si="0"/>
        <v/>
      </c>
      <c r="P5" s="18" t="str">
        <f t="shared" si="1"/>
        <v/>
      </c>
      <c r="Q5" s="37" t="str">
        <f t="shared" si="2"/>
        <v/>
      </c>
      <c r="R5" s="38" t="str">
        <f t="shared" si="3"/>
        <v/>
      </c>
      <c r="T5" s="12">
        <v>1</v>
      </c>
      <c r="U5" s="12">
        <v>35</v>
      </c>
    </row>
    <row r="6" spans="1:23">
      <c r="A6" s="12"/>
      <c r="B6" s="15"/>
      <c r="D6" s="7"/>
      <c r="F6" s="15"/>
      <c r="G6" s="12"/>
      <c r="H6" s="12"/>
      <c r="I6" s="12"/>
      <c r="J6" s="13"/>
      <c r="K6" s="14"/>
      <c r="L6" s="35">
        <f>IF(OR(B6='6 Database'!$W$2,B6='6 Database'!$W$3,B6='6 Database'!$W$4,B6='6 Database'!$W$5,B6='6 Database'!$W$6,B6='6 Database'!$W$7,B6='6 Database'!$W$8,B6='6 Database'!$W$9),0,J6*K6)</f>
        <v>0</v>
      </c>
      <c r="M6" s="35">
        <f>IF(OR(B6='6 Database'!$W$2,B6='6 Database'!$W$3,B6='6 Database'!$W$4,B6='6 Database'!$W$5),0,J6*K6)</f>
        <v>0</v>
      </c>
      <c r="O6" s="36" t="str">
        <f t="shared" si="0"/>
        <v/>
      </c>
      <c r="P6" s="18" t="str">
        <f t="shared" si="1"/>
        <v/>
      </c>
      <c r="Q6" s="37" t="str">
        <f t="shared" si="2"/>
        <v/>
      </c>
      <c r="R6" s="38" t="str">
        <f t="shared" si="3"/>
        <v/>
      </c>
      <c r="T6" s="39"/>
      <c r="U6" s="40" t="s">
        <v>2</v>
      </c>
      <c r="V6" s="41">
        <f>T6*35</f>
        <v>0</v>
      </c>
      <c r="W6" s="42" t="s">
        <v>342</v>
      </c>
    </row>
    <row r="7" spans="1:23" ht="15.75" thickBot="1">
      <c r="A7" s="12"/>
      <c r="B7" s="15"/>
      <c r="D7" s="7"/>
      <c r="F7" s="15"/>
      <c r="G7" s="12"/>
      <c r="H7" s="12"/>
      <c r="I7" s="12"/>
      <c r="J7" s="13"/>
      <c r="K7" s="14"/>
      <c r="L7" s="35">
        <f>IF(OR(B7='6 Database'!$W$2,B7='6 Database'!$W$3,B7='6 Database'!$W$4,B7='6 Database'!$W$5,B7='6 Database'!$W$6,B7='6 Database'!$W$7,B7='6 Database'!$W$8,B7='6 Database'!$W$9),0,J7*K7)</f>
        <v>0</v>
      </c>
      <c r="M7" s="35">
        <f>IF(OR(B7='6 Database'!$W$2,B7='6 Database'!$W$3,B7='6 Database'!$W$4,B7='6 Database'!$W$5),0,J7*K7)</f>
        <v>0</v>
      </c>
      <c r="O7" s="36" t="str">
        <f t="shared" si="0"/>
        <v/>
      </c>
      <c r="P7" s="18" t="str">
        <f t="shared" si="1"/>
        <v/>
      </c>
      <c r="Q7" s="37" t="str">
        <f t="shared" si="2"/>
        <v/>
      </c>
      <c r="R7" s="38" t="str">
        <f t="shared" si="3"/>
        <v/>
      </c>
      <c r="T7" s="43"/>
      <c r="U7" s="44" t="s">
        <v>342</v>
      </c>
      <c r="V7" s="45">
        <f>T7/35</f>
        <v>0</v>
      </c>
      <c r="W7" s="46" t="s">
        <v>2</v>
      </c>
    </row>
    <row r="8" spans="1:23">
      <c r="A8" s="12"/>
      <c r="B8" s="15"/>
      <c r="D8" s="7"/>
      <c r="F8" s="15"/>
      <c r="G8" s="12"/>
      <c r="H8" s="12"/>
      <c r="I8" s="12"/>
      <c r="J8" s="13"/>
      <c r="K8" s="14"/>
      <c r="L8" s="35">
        <f>IF(OR(B8='6 Database'!$W$2,B8='6 Database'!$W$3,B8='6 Database'!$W$4,B8='6 Database'!$W$5,B8='6 Database'!$W$6,B8='6 Database'!$W$7,B8='6 Database'!$W$8,B8='6 Database'!$W$9),0,J8*K8)</f>
        <v>0</v>
      </c>
      <c r="M8" s="35">
        <f>IF(OR(B8='6 Database'!$W$2,B8='6 Database'!$W$3,B8='6 Database'!$W$4,B8='6 Database'!$W$5),0,J8*K8)</f>
        <v>0</v>
      </c>
      <c r="O8" s="36" t="str">
        <f t="shared" si="0"/>
        <v/>
      </c>
      <c r="P8" s="18" t="str">
        <f t="shared" si="1"/>
        <v/>
      </c>
      <c r="Q8" s="37" t="str">
        <f t="shared" si="2"/>
        <v/>
      </c>
      <c r="R8" s="38" t="str">
        <f t="shared" si="3"/>
        <v/>
      </c>
    </row>
    <row r="9" spans="1:23">
      <c r="A9" s="12"/>
      <c r="B9" s="15"/>
      <c r="D9" s="7"/>
      <c r="F9" s="15"/>
      <c r="G9" s="12"/>
      <c r="H9" s="12"/>
      <c r="I9" s="12"/>
      <c r="J9" s="13"/>
      <c r="K9" s="14"/>
      <c r="L9" s="35">
        <f>IF(OR(B9='6 Database'!$W$2,B9='6 Database'!$W$3,B9='6 Database'!$W$4,B9='6 Database'!$W$5,B9='6 Database'!$W$6,B9='6 Database'!$W$7,B9='6 Database'!$W$8,B9='6 Database'!$W$9),0,J9*K9)</f>
        <v>0</v>
      </c>
      <c r="M9" s="35">
        <f>IF(OR(B9='6 Database'!$W$2,B9='6 Database'!$W$3,B9='6 Database'!$W$4,B9='6 Database'!$W$5),0,J9*K9)</f>
        <v>0</v>
      </c>
      <c r="O9" s="36" t="str">
        <f t="shared" si="0"/>
        <v/>
      </c>
      <c r="P9" s="18" t="str">
        <f t="shared" si="1"/>
        <v/>
      </c>
      <c r="Q9" s="37" t="str">
        <f t="shared" si="2"/>
        <v/>
      </c>
      <c r="R9" s="38" t="str">
        <f t="shared" si="3"/>
        <v/>
      </c>
      <c r="T9" s="63" t="s">
        <v>343</v>
      </c>
    </row>
    <row r="10" spans="1:23">
      <c r="A10" s="12"/>
      <c r="B10" s="15"/>
      <c r="D10" s="7"/>
      <c r="F10" s="15"/>
      <c r="G10" s="12"/>
      <c r="H10" s="12"/>
      <c r="I10" s="12"/>
      <c r="J10" s="13"/>
      <c r="K10" s="14"/>
      <c r="L10" s="35">
        <f>IF(OR(B10='6 Database'!$W$2,B10='6 Database'!$W$3,B10='6 Database'!$W$4,B10='6 Database'!$W$5,B10='6 Database'!$W$6,B10='6 Database'!$W$7,B10='6 Database'!$W$8,B10='6 Database'!$W$9),0,J10*K10)</f>
        <v>0</v>
      </c>
      <c r="M10" s="35">
        <f>IF(OR(B10='6 Database'!$W$2,B10='6 Database'!$W$3,B10='6 Database'!$W$4,B10='6 Database'!$W$5),0,J10*K10)</f>
        <v>0</v>
      </c>
      <c r="O10" s="36" t="str">
        <f t="shared" si="0"/>
        <v/>
      </c>
      <c r="P10" s="18" t="str">
        <f t="shared" si="1"/>
        <v/>
      </c>
      <c r="Q10" s="37" t="str">
        <f t="shared" si="2"/>
        <v/>
      </c>
      <c r="R10" s="38" t="str">
        <f t="shared" si="3"/>
        <v/>
      </c>
      <c r="T10" s="63" t="s">
        <v>344</v>
      </c>
      <c r="U10" s="63" t="s">
        <v>345</v>
      </c>
    </row>
    <row r="11" spans="1:23">
      <c r="A11" s="12"/>
      <c r="B11" s="15"/>
      <c r="D11" s="7"/>
      <c r="F11" s="15"/>
      <c r="G11" s="12"/>
      <c r="H11" s="12"/>
      <c r="I11" s="12"/>
      <c r="J11" s="13"/>
      <c r="K11" s="14"/>
      <c r="L11" s="35">
        <f>IF(OR(B11='6 Database'!$W$2,B11='6 Database'!$W$3,B11='6 Database'!$W$4,B11='6 Database'!$W$5,B11='6 Database'!$W$6,B11='6 Database'!$W$7,B11='6 Database'!$W$8,B11='6 Database'!$W$9),0,J11*K11)</f>
        <v>0</v>
      </c>
      <c r="M11" s="35">
        <f>IF(OR(B11='6 Database'!$W$2,B11='6 Database'!$W$3,B11='6 Database'!$W$4,B11='6 Database'!$W$5),0,J11*K11)</f>
        <v>0</v>
      </c>
      <c r="O11" s="36" t="str">
        <f t="shared" si="0"/>
        <v/>
      </c>
      <c r="P11" s="18" t="str">
        <f t="shared" si="1"/>
        <v/>
      </c>
      <c r="Q11" s="37" t="str">
        <f t="shared" si="2"/>
        <v/>
      </c>
      <c r="R11" s="38" t="str">
        <f t="shared" si="3"/>
        <v/>
      </c>
      <c r="T11" s="18"/>
      <c r="U11" s="18"/>
      <c r="V11" s="18"/>
    </row>
    <row r="12" spans="1:23">
      <c r="A12" s="12"/>
      <c r="B12" s="15"/>
      <c r="D12" s="7"/>
      <c r="F12" s="15"/>
      <c r="G12" s="12"/>
      <c r="H12" s="12"/>
      <c r="I12" s="17"/>
      <c r="J12" s="13"/>
      <c r="K12" s="16"/>
      <c r="L12" s="35">
        <f>IF(OR(B12='6 Database'!$W$2,B12='6 Database'!$W$3,B12='6 Database'!$W$4,B12='6 Database'!$W$5,B12='6 Database'!$W$6,B12='6 Database'!$W$7,B12='6 Database'!$W$8,B12='6 Database'!$W$9),0,J12*K12)</f>
        <v>0</v>
      </c>
      <c r="M12" s="35">
        <f>IF(OR(B12='6 Database'!$W$2,B12='6 Database'!$W$3,B12='6 Database'!$W$4,B12='6 Database'!$W$5),0,J12*K12)</f>
        <v>0</v>
      </c>
      <c r="O12" s="36" t="str">
        <f t="shared" si="0"/>
        <v/>
      </c>
      <c r="P12" s="18" t="str">
        <f t="shared" si="1"/>
        <v/>
      </c>
      <c r="Q12" s="37" t="str">
        <f t="shared" si="2"/>
        <v/>
      </c>
      <c r="R12" s="38" t="str">
        <f t="shared" si="3"/>
        <v/>
      </c>
      <c r="T12" s="18"/>
      <c r="U12" s="18"/>
    </row>
    <row r="13" spans="1:23">
      <c r="A13" s="12"/>
      <c r="B13" s="15"/>
      <c r="D13" s="7"/>
      <c r="F13" s="15"/>
      <c r="G13" s="12"/>
      <c r="H13" s="12"/>
      <c r="I13" s="12"/>
      <c r="J13" s="13"/>
      <c r="K13" s="14"/>
      <c r="L13" s="35">
        <f>IF(OR(B13='6 Database'!$W$2,B13='6 Database'!$W$3,B13='6 Database'!$W$4,B13='6 Database'!$W$5,B13='6 Database'!$W$6,B13='6 Database'!$W$7,B13='6 Database'!$W$8,B13='6 Database'!$W$9),0,J13*K13)</f>
        <v>0</v>
      </c>
      <c r="M13" s="35">
        <f>IF(OR(B13='6 Database'!$W$2,B13='6 Database'!$W$3,B13='6 Database'!$W$4,B13='6 Database'!$W$5),0,J13*K13)</f>
        <v>0</v>
      </c>
      <c r="O13" s="36" t="str">
        <f t="shared" si="0"/>
        <v/>
      </c>
      <c r="P13" s="18" t="str">
        <f t="shared" si="1"/>
        <v/>
      </c>
      <c r="Q13" s="37" t="str">
        <f t="shared" si="2"/>
        <v/>
      </c>
      <c r="R13" s="38" t="str">
        <f t="shared" si="3"/>
        <v/>
      </c>
    </row>
    <row r="14" spans="1:23">
      <c r="A14" s="12"/>
      <c r="B14" s="15"/>
      <c r="D14" s="7"/>
      <c r="F14" s="15"/>
      <c r="G14" s="12"/>
      <c r="H14" s="12"/>
      <c r="I14" s="12"/>
      <c r="J14" s="13"/>
      <c r="K14" s="14"/>
      <c r="L14" s="35">
        <f>IF(OR(B14='6 Database'!$W$2,B14='6 Database'!$W$3,B14='6 Database'!$W$4,B14='6 Database'!$W$5,B14='6 Database'!$W$6,B14='6 Database'!$W$7,B14='6 Database'!$W$8,B14='6 Database'!$W$9),0,J14*K14)</f>
        <v>0</v>
      </c>
      <c r="M14" s="35">
        <f>IF(OR(B14='6 Database'!$W$2,B14='6 Database'!$W$3,B14='6 Database'!$W$4,B14='6 Database'!$W$5),0,J14*K14)</f>
        <v>0</v>
      </c>
      <c r="O14" s="36" t="str">
        <f t="shared" si="0"/>
        <v/>
      </c>
      <c r="P14" s="18" t="str">
        <f t="shared" si="1"/>
        <v/>
      </c>
      <c r="Q14" s="37" t="str">
        <f t="shared" si="2"/>
        <v/>
      </c>
      <c r="R14" s="38" t="str">
        <f t="shared" si="3"/>
        <v/>
      </c>
    </row>
    <row r="15" spans="1:23">
      <c r="A15" s="12"/>
      <c r="B15" s="15"/>
      <c r="D15" s="7"/>
      <c r="F15" s="15"/>
      <c r="G15" s="12"/>
      <c r="H15" s="12"/>
      <c r="I15" s="12"/>
      <c r="J15" s="13"/>
      <c r="K15" s="16"/>
      <c r="L15" s="35">
        <f>IF(OR(B15='6 Database'!$W$2,B15='6 Database'!$W$3,B15='6 Database'!$W$4,B15='6 Database'!$W$5,B15='6 Database'!$W$6,B15='6 Database'!$W$7,B15='6 Database'!$W$8,B15='6 Database'!$W$9),0,J15*K15)</f>
        <v>0</v>
      </c>
      <c r="M15" s="35">
        <f>IF(OR(B15='6 Database'!$W$2,B15='6 Database'!$W$3,B15='6 Database'!$W$4,B15='6 Database'!$W$5),0,J15*K15)</f>
        <v>0</v>
      </c>
      <c r="O15" s="36" t="str">
        <f t="shared" si="0"/>
        <v/>
      </c>
      <c r="P15" s="18" t="str">
        <f t="shared" si="1"/>
        <v/>
      </c>
      <c r="Q15" s="37" t="str">
        <f t="shared" si="2"/>
        <v/>
      </c>
      <c r="R15" s="38" t="str">
        <f t="shared" si="3"/>
        <v/>
      </c>
    </row>
    <row r="16" spans="1:23">
      <c r="A16" s="12"/>
      <c r="B16" s="15"/>
      <c r="D16" s="7"/>
      <c r="F16" s="15"/>
      <c r="G16" s="12"/>
      <c r="H16" s="12"/>
      <c r="I16" s="12"/>
      <c r="J16" s="13"/>
      <c r="K16" s="14"/>
      <c r="L16" s="35">
        <f>IF(OR(B16='6 Database'!$W$2,B16='6 Database'!$W$3,B16='6 Database'!$W$4,B16='6 Database'!$W$5,B16='6 Database'!$W$6,B16='6 Database'!$W$7,B16='6 Database'!$W$8,B16='6 Database'!$W$9),0,J16*K16)</f>
        <v>0</v>
      </c>
      <c r="M16" s="35">
        <f>IF(OR(B16='6 Database'!$W$2,B16='6 Database'!$W$3,B16='6 Database'!$W$4,B16='6 Database'!$W$5),0,J16*K16)</f>
        <v>0</v>
      </c>
      <c r="O16" s="36" t="str">
        <f t="shared" si="0"/>
        <v/>
      </c>
      <c r="P16" s="18" t="str">
        <f t="shared" si="1"/>
        <v/>
      </c>
      <c r="Q16" s="37" t="str">
        <f t="shared" si="2"/>
        <v/>
      </c>
      <c r="R16" s="38" t="str">
        <f t="shared" si="3"/>
        <v/>
      </c>
    </row>
    <row r="17" spans="1:18">
      <c r="A17" s="12"/>
      <c r="B17" s="15"/>
      <c r="D17" s="7"/>
      <c r="F17" s="15"/>
      <c r="G17" s="12"/>
      <c r="H17" s="12"/>
      <c r="I17" s="12"/>
      <c r="J17" s="13"/>
      <c r="K17" s="14"/>
      <c r="L17" s="35">
        <f>IF(OR(B17='6 Database'!$W$2,B17='6 Database'!$W$3,B17='6 Database'!$W$4,B17='6 Database'!$W$5,B17='6 Database'!$W$6,B17='6 Database'!$W$7,B17='6 Database'!$W$8,B17='6 Database'!$W$9),0,J17*K17)</f>
        <v>0</v>
      </c>
      <c r="M17" s="35">
        <f>IF(OR(B17='6 Database'!$W$2,B17='6 Database'!$W$3,B17='6 Database'!$W$4,B17='6 Database'!$W$5),0,J17*K17)</f>
        <v>0</v>
      </c>
      <c r="O17" s="36" t="str">
        <f t="shared" si="0"/>
        <v/>
      </c>
      <c r="P17" s="18" t="str">
        <f t="shared" si="1"/>
        <v/>
      </c>
      <c r="Q17" s="37" t="str">
        <f t="shared" si="2"/>
        <v/>
      </c>
      <c r="R17" s="38" t="str">
        <f t="shared" si="3"/>
        <v/>
      </c>
    </row>
    <row r="18" spans="1:18">
      <c r="A18" s="12"/>
      <c r="B18" s="15"/>
      <c r="D18" s="7"/>
      <c r="F18" s="15"/>
      <c r="G18" s="12"/>
      <c r="H18" s="12"/>
      <c r="I18" s="12"/>
      <c r="J18" s="13"/>
      <c r="K18" s="14"/>
      <c r="L18" s="35">
        <f>IF(OR(B18='6 Database'!$W$2,B18='6 Database'!$W$3,B18='6 Database'!$W$4,B18='6 Database'!$W$5,B18='6 Database'!$W$6,B18='6 Database'!$W$7,B18='6 Database'!$W$8,B18='6 Database'!$W$9),0,J18*K18)</f>
        <v>0</v>
      </c>
      <c r="M18" s="35">
        <f>IF(OR(B18='6 Database'!$W$2,B18='6 Database'!$W$3,B18='6 Database'!$W$4,B18='6 Database'!$W$5),0,J18*K18)</f>
        <v>0</v>
      </c>
      <c r="O18" s="36" t="str">
        <f t="shared" si="0"/>
        <v/>
      </c>
      <c r="P18" s="18" t="str">
        <f t="shared" si="1"/>
        <v/>
      </c>
      <c r="Q18" s="37" t="str">
        <f t="shared" si="2"/>
        <v/>
      </c>
      <c r="R18" s="38" t="str">
        <f t="shared" si="3"/>
        <v/>
      </c>
    </row>
    <row r="19" spans="1:18">
      <c r="A19" s="12"/>
      <c r="B19" s="15"/>
      <c r="D19" s="7"/>
      <c r="F19" s="15"/>
      <c r="G19" s="12"/>
      <c r="H19" s="12"/>
      <c r="I19" s="12"/>
      <c r="J19" s="13"/>
      <c r="K19" s="14"/>
      <c r="L19" s="35">
        <f>IF(OR(B19='6 Database'!$W$2,B19='6 Database'!$W$3,B19='6 Database'!$W$4,B19='6 Database'!$W$5,B19='6 Database'!$W$6,B19='6 Database'!$W$7,B19='6 Database'!$W$8,B19='6 Database'!$W$9),0,J19*K19)</f>
        <v>0</v>
      </c>
      <c r="M19" s="35">
        <f>IF(OR(B19='6 Database'!$W$2,B19='6 Database'!$W$3,B19='6 Database'!$W$4,B19='6 Database'!$W$5),0,J19*K19)</f>
        <v>0</v>
      </c>
      <c r="O19" s="36" t="str">
        <f t="shared" si="0"/>
        <v/>
      </c>
      <c r="P19" s="18" t="str">
        <f t="shared" si="1"/>
        <v/>
      </c>
      <c r="Q19" s="37" t="str">
        <f t="shared" si="2"/>
        <v/>
      </c>
      <c r="R19" s="38" t="str">
        <f t="shared" si="3"/>
        <v/>
      </c>
    </row>
    <row r="20" spans="1:18">
      <c r="A20" s="12"/>
      <c r="B20" s="15"/>
      <c r="D20" s="7"/>
      <c r="F20" s="15"/>
      <c r="G20" s="12"/>
      <c r="H20" s="12"/>
      <c r="I20" s="12"/>
      <c r="J20" s="13"/>
      <c r="K20" s="14"/>
      <c r="L20" s="35">
        <f>IF(OR(B20='6 Database'!$W$2,B20='6 Database'!$W$3,B20='6 Database'!$W$4,B20='6 Database'!$W$5,B20='6 Database'!$W$6,B20='6 Database'!$W$7,B20='6 Database'!$W$8,B20='6 Database'!$W$9),0,J20*K20)</f>
        <v>0</v>
      </c>
      <c r="M20" s="35">
        <f>IF(OR(B20='6 Database'!$W$2,B20='6 Database'!$W$3,B20='6 Database'!$W$4,B20='6 Database'!$W$5),0,J20*K20)</f>
        <v>0</v>
      </c>
      <c r="O20" s="36" t="str">
        <f t="shared" si="0"/>
        <v/>
      </c>
      <c r="P20" s="18" t="str">
        <f t="shared" si="1"/>
        <v/>
      </c>
      <c r="Q20" s="37" t="str">
        <f t="shared" si="2"/>
        <v/>
      </c>
      <c r="R20" s="38" t="str">
        <f t="shared" si="3"/>
        <v/>
      </c>
    </row>
    <row r="21" spans="1:18">
      <c r="A21" s="12"/>
      <c r="B21" s="15"/>
      <c r="D21" s="7"/>
      <c r="F21" s="15"/>
      <c r="G21" s="12"/>
      <c r="H21" s="12"/>
      <c r="I21" s="12"/>
      <c r="J21" s="13"/>
      <c r="K21" s="14"/>
      <c r="L21" s="35">
        <f>IF(OR(B21='6 Database'!$W$2,B21='6 Database'!$W$3,B21='6 Database'!$W$4,B21='6 Database'!$W$5,B21='6 Database'!$W$6,B21='6 Database'!$W$7,B21='6 Database'!$W$8,B21='6 Database'!$W$9),0,J21*K21)</f>
        <v>0</v>
      </c>
      <c r="M21" s="35">
        <f>IF(OR(B21='6 Database'!$W$2,B21='6 Database'!$W$3,B21='6 Database'!$W$4,B21='6 Database'!$W$5),0,J21*K21)</f>
        <v>0</v>
      </c>
      <c r="O21" s="36" t="str">
        <f t="shared" si="0"/>
        <v/>
      </c>
      <c r="P21" s="18" t="str">
        <f t="shared" si="1"/>
        <v/>
      </c>
      <c r="Q21" s="37" t="str">
        <f t="shared" si="2"/>
        <v/>
      </c>
      <c r="R21" s="38" t="str">
        <f t="shared" si="3"/>
        <v/>
      </c>
    </row>
    <row r="22" spans="1:18">
      <c r="A22" s="12"/>
      <c r="B22" s="15"/>
      <c r="D22" s="7"/>
      <c r="F22" s="15"/>
      <c r="G22" s="12"/>
      <c r="H22" s="12"/>
      <c r="I22" s="17"/>
      <c r="J22" s="13"/>
      <c r="K22" s="16"/>
      <c r="L22" s="35">
        <f>IF(OR(B22='6 Database'!$W$2,B22='6 Database'!$W$3,B22='6 Database'!$W$4,B22='6 Database'!$W$5,B22='6 Database'!$W$6,B22='6 Database'!$W$7,B22='6 Database'!$W$8,B22='6 Database'!$W$9),0,J22*K22)</f>
        <v>0</v>
      </c>
      <c r="M22" s="35">
        <f>IF(OR(B22='6 Database'!$W$2,B22='6 Database'!$W$3,B22='6 Database'!$W$4,B22='6 Database'!$W$5),0,J22*K22)</f>
        <v>0</v>
      </c>
      <c r="O22" s="36" t="str">
        <f t="shared" si="0"/>
        <v/>
      </c>
      <c r="P22" s="18" t="str">
        <f t="shared" si="1"/>
        <v/>
      </c>
      <c r="Q22" s="37" t="str">
        <f t="shared" si="2"/>
        <v/>
      </c>
      <c r="R22" s="38" t="str">
        <f t="shared" si="3"/>
        <v/>
      </c>
    </row>
    <row r="23" spans="1:18">
      <c r="A23" s="12"/>
      <c r="B23" s="15"/>
      <c r="D23" s="7"/>
      <c r="F23" s="15"/>
      <c r="G23" s="12"/>
      <c r="H23" s="12"/>
      <c r="I23" s="17"/>
      <c r="J23" s="13"/>
      <c r="K23" s="16"/>
      <c r="L23" s="35">
        <f>IF(OR(B23='6 Database'!$W$2,B23='6 Database'!$W$3,B23='6 Database'!$W$4,B23='6 Database'!$W$5,B23='6 Database'!$W$6,B23='6 Database'!$W$7,B23='6 Database'!$W$8,B23='6 Database'!$W$9),0,J23*K23)</f>
        <v>0</v>
      </c>
      <c r="M23" s="35">
        <f>IF(OR(B23='6 Database'!$W$2,B23='6 Database'!$W$3,B23='6 Database'!$W$4,B23='6 Database'!$W$5),0,J23*K23)</f>
        <v>0</v>
      </c>
      <c r="O23" s="36" t="str">
        <f t="shared" si="0"/>
        <v/>
      </c>
      <c r="P23" s="18" t="str">
        <f t="shared" si="1"/>
        <v/>
      </c>
      <c r="Q23" s="37" t="str">
        <f t="shared" si="2"/>
        <v/>
      </c>
      <c r="R23" s="38" t="str">
        <f t="shared" si="3"/>
        <v/>
      </c>
    </row>
    <row r="24" spans="1:18">
      <c r="A24" s="12"/>
      <c r="B24" s="15"/>
      <c r="D24" s="7"/>
      <c r="F24" s="15"/>
      <c r="G24" s="12"/>
      <c r="H24" s="12"/>
      <c r="I24" s="17"/>
      <c r="J24" s="13"/>
      <c r="K24" s="16"/>
      <c r="L24" s="35">
        <f>IF(OR(B24='6 Database'!$W$2,B24='6 Database'!$W$3,B24='6 Database'!$W$4,B24='6 Database'!$W$5,B24='6 Database'!$W$6,B24='6 Database'!$W$7,B24='6 Database'!$W$8,B24='6 Database'!$W$9),0,J24*K24)</f>
        <v>0</v>
      </c>
      <c r="M24" s="35">
        <f>IF(OR(B24='6 Database'!$W$2,B24='6 Database'!$W$3,B24='6 Database'!$W$4,B24='6 Database'!$W$5),0,J24*K24)</f>
        <v>0</v>
      </c>
      <c r="O24" s="36" t="str">
        <f t="shared" si="0"/>
        <v/>
      </c>
      <c r="P24" s="18" t="str">
        <f t="shared" si="1"/>
        <v/>
      </c>
      <c r="Q24" s="37" t="str">
        <f t="shared" si="2"/>
        <v/>
      </c>
      <c r="R24" s="38" t="str">
        <f t="shared" si="3"/>
        <v/>
      </c>
    </row>
    <row r="25" spans="1:18">
      <c r="A25" s="12"/>
      <c r="B25" s="15"/>
      <c r="D25" s="7"/>
      <c r="F25" s="15"/>
      <c r="G25" s="12"/>
      <c r="H25" s="12"/>
      <c r="I25" s="19"/>
      <c r="J25" s="20"/>
      <c r="K25" s="21"/>
      <c r="L25" s="35">
        <f>IF(OR(B25='6 Database'!$W$2,B25='6 Database'!$W$3,B25='6 Database'!$W$4,B25='6 Database'!$W$5,B25='6 Database'!$W$6,B25='6 Database'!$W$7,B25='6 Database'!$W$8,B25='6 Database'!$W$9),0,J25*K25)</f>
        <v>0</v>
      </c>
      <c r="M25" s="35">
        <f>IF(OR(B25='6 Database'!$W$2,B25='6 Database'!$W$3,B25='6 Database'!$W$4,B25='6 Database'!$W$5),0,J25*K25)</f>
        <v>0</v>
      </c>
      <c r="O25" s="36" t="str">
        <f t="shared" si="0"/>
        <v/>
      </c>
      <c r="P25" s="18" t="str">
        <f t="shared" si="1"/>
        <v/>
      </c>
      <c r="Q25" s="37" t="str">
        <f t="shared" si="2"/>
        <v/>
      </c>
      <c r="R25" s="38" t="str">
        <f t="shared" si="3"/>
        <v/>
      </c>
    </row>
    <row r="26" spans="1:18" ht="15.75" thickBot="1">
      <c r="A26" s="47"/>
      <c r="B26" s="47"/>
      <c r="C26" s="47"/>
      <c r="D26" s="48">
        <f>SUM(D3:D25)</f>
        <v>0</v>
      </c>
      <c r="E26" s="49"/>
      <c r="F26" s="49"/>
      <c r="G26" s="47">
        <f>SUM(G3:G25)</f>
        <v>0</v>
      </c>
      <c r="H26" s="47"/>
      <c r="I26" s="50"/>
      <c r="J26" s="50" t="s">
        <v>335</v>
      </c>
      <c r="K26" s="81">
        <f>SUM(K3:K25)</f>
        <v>0</v>
      </c>
      <c r="L26" s="52">
        <f>SUM(L3:L25)</f>
        <v>0</v>
      </c>
      <c r="M26" s="52">
        <f>SUM(M3:M25)</f>
        <v>0</v>
      </c>
      <c r="O26" s="53"/>
      <c r="P26" s="54" t="s">
        <v>335</v>
      </c>
      <c r="Q26" s="54">
        <f>SUM(Q3:Q25)</f>
        <v>0</v>
      </c>
      <c r="R26" s="55">
        <f>MIN(R3:R25)</f>
        <v>0</v>
      </c>
    </row>
    <row r="27" spans="1:18" ht="15.75" thickBot="1"/>
    <row r="28" spans="1:18" ht="15.75" thickBot="1">
      <c r="A28" s="83"/>
      <c r="B28" s="84"/>
      <c r="C28" s="84"/>
      <c r="D28" s="85"/>
      <c r="E28" s="92" t="s">
        <v>346</v>
      </c>
      <c r="F28" s="93"/>
      <c r="G28" s="93"/>
      <c r="H28" s="93"/>
      <c r="I28" s="93"/>
      <c r="J28" s="93"/>
      <c r="K28" s="93"/>
      <c r="L28" s="94"/>
      <c r="M28" s="80"/>
    </row>
    <row r="29" spans="1:18">
      <c r="A29" s="86"/>
      <c r="B29" s="87"/>
      <c r="C29" s="87"/>
      <c r="D29" s="88"/>
      <c r="E29" s="70"/>
      <c r="F29" s="71"/>
      <c r="G29" s="71"/>
      <c r="H29" s="71"/>
      <c r="I29" s="71"/>
      <c r="J29" s="71"/>
      <c r="K29" s="71"/>
      <c r="L29" s="72"/>
      <c r="M29" s="74"/>
    </row>
    <row r="30" spans="1:18">
      <c r="A30" s="86"/>
      <c r="B30" s="87"/>
      <c r="C30" s="87"/>
      <c r="D30" s="88"/>
      <c r="E30" s="73"/>
      <c r="F30" s="74"/>
      <c r="G30" s="74"/>
      <c r="H30" s="74"/>
      <c r="I30" s="74"/>
      <c r="J30" s="74"/>
      <c r="K30" s="74"/>
      <c r="L30" s="75"/>
      <c r="M30" s="74"/>
    </row>
    <row r="31" spans="1:18">
      <c r="A31" s="86"/>
      <c r="B31" s="87"/>
      <c r="C31" s="87"/>
      <c r="D31" s="88"/>
      <c r="E31" s="73"/>
      <c r="F31" s="74"/>
      <c r="G31" s="74"/>
      <c r="H31" s="74"/>
      <c r="I31" s="74"/>
      <c r="J31" s="74"/>
      <c r="K31" s="74"/>
      <c r="L31" s="75"/>
      <c r="M31" s="74"/>
    </row>
    <row r="32" spans="1:18">
      <c r="A32" s="86"/>
      <c r="B32" s="87"/>
      <c r="C32" s="87"/>
      <c r="D32" s="88"/>
      <c r="E32" s="73"/>
      <c r="F32" s="74"/>
      <c r="G32" s="74"/>
      <c r="H32" s="74"/>
      <c r="I32" s="74"/>
      <c r="J32" s="74"/>
      <c r="K32" s="74"/>
      <c r="L32" s="75"/>
      <c r="M32" s="74"/>
    </row>
    <row r="33" spans="1:15">
      <c r="A33" s="86"/>
      <c r="B33" s="87"/>
      <c r="C33" s="87"/>
      <c r="D33" s="88"/>
      <c r="E33" s="73"/>
      <c r="F33" s="74"/>
      <c r="G33" s="74"/>
      <c r="H33" s="74"/>
      <c r="I33" s="74"/>
      <c r="J33" s="74"/>
      <c r="K33" s="74"/>
      <c r="L33" s="75"/>
      <c r="M33" s="74"/>
    </row>
    <row r="34" spans="1:15">
      <c r="A34" s="86"/>
      <c r="B34" s="87"/>
      <c r="C34" s="87"/>
      <c r="D34" s="88"/>
      <c r="E34" s="73"/>
      <c r="F34" s="74"/>
      <c r="G34" s="74"/>
      <c r="H34" s="74"/>
      <c r="I34" s="74"/>
      <c r="J34" s="74"/>
      <c r="K34" s="74"/>
      <c r="L34" s="75"/>
      <c r="M34" s="74"/>
    </row>
    <row r="35" spans="1:15">
      <c r="A35" s="86"/>
      <c r="B35" s="87"/>
      <c r="C35" s="87"/>
      <c r="D35" s="88"/>
      <c r="E35" s="73"/>
      <c r="F35" s="74"/>
      <c r="G35" s="74"/>
      <c r="H35" s="74"/>
      <c r="I35" s="74"/>
      <c r="J35" s="74"/>
      <c r="K35" s="74"/>
      <c r="L35" s="75"/>
      <c r="M35" s="74"/>
      <c r="O35" s="22"/>
    </row>
    <row r="36" spans="1:15">
      <c r="A36" s="86"/>
      <c r="B36" s="87"/>
      <c r="C36" s="87"/>
      <c r="D36" s="88"/>
      <c r="E36" s="73"/>
      <c r="F36" s="74"/>
      <c r="G36" s="74"/>
      <c r="H36" s="74"/>
      <c r="I36" s="74"/>
      <c r="J36" s="74"/>
      <c r="K36" s="74"/>
      <c r="L36" s="75"/>
      <c r="M36" s="74"/>
      <c r="O36" s="22"/>
    </row>
    <row r="37" spans="1:15">
      <c r="A37" s="86"/>
      <c r="B37" s="87"/>
      <c r="C37" s="87"/>
      <c r="D37" s="88"/>
      <c r="E37" s="73"/>
      <c r="F37" s="74"/>
      <c r="G37" s="74"/>
      <c r="H37" s="74"/>
      <c r="I37" s="74"/>
      <c r="J37" s="74"/>
      <c r="K37" s="74"/>
      <c r="L37" s="75"/>
      <c r="M37" s="74"/>
      <c r="O37" s="22"/>
    </row>
    <row r="38" spans="1:15">
      <c r="A38" s="86"/>
      <c r="B38" s="87"/>
      <c r="C38" s="87"/>
      <c r="D38" s="88"/>
      <c r="E38" s="73"/>
      <c r="F38" s="74"/>
      <c r="G38" s="74"/>
      <c r="H38" s="74"/>
      <c r="I38" s="74"/>
      <c r="J38" s="74"/>
      <c r="K38" s="74"/>
      <c r="L38" s="75"/>
      <c r="M38" s="74"/>
      <c r="O38" s="22"/>
    </row>
    <row r="39" spans="1:15">
      <c r="A39" s="86"/>
      <c r="B39" s="87"/>
      <c r="C39" s="87"/>
      <c r="D39" s="88"/>
      <c r="E39" s="73"/>
      <c r="F39" s="74"/>
      <c r="G39" s="74"/>
      <c r="H39" s="74"/>
      <c r="I39" s="74"/>
      <c r="J39" s="74"/>
      <c r="K39" s="74"/>
      <c r="L39" s="75"/>
      <c r="M39" s="74"/>
      <c r="O39" s="22"/>
    </row>
    <row r="40" spans="1:15">
      <c r="A40" s="86"/>
      <c r="B40" s="87"/>
      <c r="C40" s="87"/>
      <c r="D40" s="88"/>
      <c r="E40" s="73"/>
      <c r="F40" s="74"/>
      <c r="G40" s="74"/>
      <c r="H40" s="74"/>
      <c r="I40" s="74"/>
      <c r="J40" s="74"/>
      <c r="K40" s="74"/>
      <c r="L40" s="75"/>
      <c r="M40" s="74"/>
      <c r="O40" s="22"/>
    </row>
    <row r="41" spans="1:15">
      <c r="A41" s="86"/>
      <c r="B41" s="87"/>
      <c r="C41" s="87"/>
      <c r="D41" s="88"/>
      <c r="E41" s="73"/>
      <c r="F41" s="74"/>
      <c r="G41" s="74"/>
      <c r="H41" s="74"/>
      <c r="I41" s="74"/>
      <c r="J41" s="74"/>
      <c r="K41" s="74"/>
      <c r="L41" s="75"/>
      <c r="M41" s="74"/>
      <c r="O41" s="22"/>
    </row>
    <row r="42" spans="1:15">
      <c r="A42" s="86"/>
      <c r="B42" s="87"/>
      <c r="C42" s="87"/>
      <c r="D42" s="88"/>
      <c r="E42" s="73"/>
      <c r="F42" s="74"/>
      <c r="G42" s="74"/>
      <c r="H42" s="74"/>
      <c r="I42" s="74"/>
      <c r="J42" s="74"/>
      <c r="K42" s="74"/>
      <c r="L42" s="75"/>
      <c r="M42" s="74"/>
      <c r="O42" s="22"/>
    </row>
    <row r="43" spans="1:15">
      <c r="A43" s="86"/>
      <c r="B43" s="87"/>
      <c r="C43" s="87"/>
      <c r="D43" s="88"/>
      <c r="E43" s="73"/>
      <c r="F43" s="74"/>
      <c r="G43" s="74"/>
      <c r="H43" s="74"/>
      <c r="I43" s="74"/>
      <c r="J43" s="74"/>
      <c r="K43" s="74"/>
      <c r="L43" s="75"/>
      <c r="M43" s="74"/>
      <c r="O43" s="22"/>
    </row>
    <row r="44" spans="1:15">
      <c r="A44" s="86"/>
      <c r="B44" s="87"/>
      <c r="C44" s="87"/>
      <c r="D44" s="88"/>
      <c r="E44" s="73"/>
      <c r="F44" s="74"/>
      <c r="G44" s="74"/>
      <c r="H44" s="74"/>
      <c r="I44" s="74"/>
      <c r="J44" s="74"/>
      <c r="K44" s="74"/>
      <c r="L44" s="75"/>
      <c r="M44" s="74"/>
      <c r="O44" s="22"/>
    </row>
    <row r="45" spans="1:15">
      <c r="A45" s="86"/>
      <c r="B45" s="87"/>
      <c r="C45" s="87"/>
      <c r="D45" s="88"/>
      <c r="E45" s="73"/>
      <c r="F45" s="74"/>
      <c r="G45" s="74"/>
      <c r="H45" s="74"/>
      <c r="I45" s="74"/>
      <c r="J45" s="74"/>
      <c r="K45" s="74"/>
      <c r="L45" s="75"/>
      <c r="M45" s="74"/>
    </row>
    <row r="46" spans="1:15">
      <c r="A46" s="86"/>
      <c r="B46" s="87"/>
      <c r="C46" s="87"/>
      <c r="D46" s="88"/>
      <c r="E46" s="73"/>
      <c r="F46" s="74"/>
      <c r="G46" s="74"/>
      <c r="H46" s="74"/>
      <c r="I46" s="74"/>
      <c r="J46" s="74"/>
      <c r="K46" s="74"/>
      <c r="L46" s="75"/>
      <c r="M46" s="74"/>
    </row>
    <row r="47" spans="1:15">
      <c r="A47" s="86"/>
      <c r="B47" s="87"/>
      <c r="C47" s="87"/>
      <c r="D47" s="88"/>
      <c r="E47" s="73"/>
      <c r="F47" s="74"/>
      <c r="G47" s="74"/>
      <c r="H47" s="74"/>
      <c r="I47" s="74"/>
      <c r="J47" s="74"/>
      <c r="K47" s="74"/>
      <c r="L47" s="75"/>
      <c r="M47" s="74"/>
    </row>
    <row r="48" spans="1:15">
      <c r="A48" s="86"/>
      <c r="B48" s="87"/>
      <c r="C48" s="87"/>
      <c r="D48" s="88"/>
      <c r="E48" s="73"/>
      <c r="F48" s="74"/>
      <c r="G48" s="74"/>
      <c r="H48" s="74"/>
      <c r="I48" s="74"/>
      <c r="J48" s="74"/>
      <c r="K48" s="74"/>
      <c r="L48" s="75"/>
      <c r="M48" s="74"/>
    </row>
    <row r="49" spans="1:13">
      <c r="A49" s="86"/>
      <c r="B49" s="87"/>
      <c r="C49" s="87"/>
      <c r="D49" s="88"/>
      <c r="E49" s="73"/>
      <c r="F49" s="74"/>
      <c r="G49" s="74"/>
      <c r="H49" s="74"/>
      <c r="I49" s="74"/>
      <c r="J49" s="74"/>
      <c r="K49" s="74"/>
      <c r="L49" s="75"/>
      <c r="M49" s="74"/>
    </row>
    <row r="50" spans="1:13" ht="15.75" thickBot="1">
      <c r="A50" s="89"/>
      <c r="B50" s="90"/>
      <c r="C50" s="90"/>
      <c r="D50" s="91"/>
      <c r="E50" s="76"/>
      <c r="F50" s="77"/>
      <c r="G50" s="77"/>
      <c r="H50" s="77"/>
      <c r="I50" s="77"/>
      <c r="J50" s="77"/>
      <c r="K50" s="77"/>
      <c r="L50" s="78"/>
      <c r="M50" s="74"/>
    </row>
  </sheetData>
  <mergeCells count="3">
    <mergeCell ref="B1:D1"/>
    <mergeCell ref="A28:D50"/>
    <mergeCell ref="E28:L28"/>
  </mergeCells>
  <dataValidations count="3">
    <dataValidation type="list" allowBlank="1" showInputMessage="1" showErrorMessage="1" sqref="B3:B25">
      <formula1>Liste</formula1>
    </dataValidation>
    <dataValidation type="list" allowBlank="1" showInputMessage="1" showErrorMessage="1" sqref="C3:C25">
      <formula1>INDIRECT(B3)</formula1>
    </dataValidation>
    <dataValidation type="list" allowBlank="1" showInputMessage="1" showErrorMessage="1" sqref="H3:H25">
      <formula1>INDIRECT(SUBSTITUTE(C3," ","_"))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310</vt:i4>
      </vt:variant>
    </vt:vector>
  </HeadingPairs>
  <TitlesOfParts>
    <vt:vector size="318" baseType="lpstr">
      <vt:lpstr>1 Sommaire</vt:lpstr>
      <vt:lpstr>4 Total</vt:lpstr>
      <vt:lpstr>5 Commande</vt:lpstr>
      <vt:lpstr>6 Database</vt:lpstr>
      <vt:lpstr>7 Inventaire</vt:lpstr>
      <vt:lpstr>8 Template</vt:lpstr>
      <vt:lpstr>Recette 1</vt:lpstr>
      <vt:lpstr>Recette 2</vt:lpstr>
      <vt:lpstr>Abricot</vt:lpstr>
      <vt:lpstr>Abricot_</vt:lpstr>
      <vt:lpstr>Abricot_BIO_Vierge</vt:lpstr>
      <vt:lpstr>Abricot_Vierge</vt:lpstr>
      <vt:lpstr>Absolues</vt:lpstr>
      <vt:lpstr>Achillée_Millefeuille_</vt:lpstr>
      <vt:lpstr>Acide_citrique_</vt:lpstr>
      <vt:lpstr>Acore_calamus_</vt:lpstr>
      <vt:lpstr>Actifs_cosmétiques</vt:lpstr>
      <vt:lpstr>Alcool_70_ou_90</vt:lpstr>
      <vt:lpstr>Algo_zinc_</vt:lpstr>
      <vt:lpstr>Allantoïne_</vt:lpstr>
      <vt:lpstr>Aloe_vera_BIO</vt:lpstr>
      <vt:lpstr>Amande_amère_</vt:lpstr>
      <vt:lpstr>Amande_Douce_BIO_Vierge</vt:lpstr>
      <vt:lpstr>Ambrette_</vt:lpstr>
      <vt:lpstr>Amidon_de_maïs_BIO</vt:lpstr>
      <vt:lpstr>Andiroba_BIO_Vierge</vt:lpstr>
      <vt:lpstr>Aneth_</vt:lpstr>
      <vt:lpstr>Anis_étoilé_BIO_en_poudre</vt:lpstr>
      <vt:lpstr>Aosaïne_</vt:lpstr>
      <vt:lpstr>Apaisante</vt:lpstr>
      <vt:lpstr>Aphrodisiaque</vt:lpstr>
      <vt:lpstr>Argile_Blanche_surfine_kaolin</vt:lpstr>
      <vt:lpstr>Argile_Jaune_surfine_illite</vt:lpstr>
      <vt:lpstr>Argile_Rose_surfine_illite_et_kaolin</vt:lpstr>
      <vt:lpstr>Argile_Violette_surfine</vt:lpstr>
      <vt:lpstr>Argiles_naturelles_séchées_au_soleil</vt:lpstr>
      <vt:lpstr>Argousier_BIO_Vierge</vt:lpstr>
      <vt:lpstr>Arnica_BIO</vt:lpstr>
      <vt:lpstr>Autres_ingrédients_alimentaires</vt:lpstr>
      <vt:lpstr>Autres_ingrédients_cosmétiques</vt:lpstr>
      <vt:lpstr>Avocat_BIO_Vierge</vt:lpstr>
      <vt:lpstr>Bardane_en_poudre</vt:lpstr>
      <vt:lpstr>Base_lavante_douce_BIO</vt:lpstr>
      <vt:lpstr>Base_Melt_et_Pour_lait_chèvre</vt:lpstr>
      <vt:lpstr>Base_Melt_et_Pour_transparente</vt:lpstr>
      <vt:lpstr>Base_tensioactif_Consistance_</vt:lpstr>
      <vt:lpstr>Bases_neutres</vt:lpstr>
      <vt:lpstr>Bases_savon_Melt_et_Pour</vt:lpstr>
      <vt:lpstr>Basilic_tropical_</vt:lpstr>
      <vt:lpstr>Basilic_tropical_BIO_</vt:lpstr>
      <vt:lpstr>Baumes_à_lèvres_certifiés_BIO</vt:lpstr>
      <vt:lpstr>Baumes_fondants_BIO_certifiés_au_Karité</vt:lpstr>
      <vt:lpstr>Bay_saint_thomas_</vt:lpstr>
      <vt:lpstr>Bellis_BIO</vt:lpstr>
      <vt:lpstr>Benjoin_de_Siam</vt:lpstr>
      <vt:lpstr>Beurre_de_Karité</vt:lpstr>
      <vt:lpstr>Beurre_de_Karité_brut_BIO</vt:lpstr>
      <vt:lpstr>Beurre_de_Murumuru</vt:lpstr>
      <vt:lpstr>Beurre_de_Tucuma</vt:lpstr>
      <vt:lpstr>Beurres_végétaux</vt:lpstr>
      <vt:lpstr>Bio_remodelant_</vt:lpstr>
      <vt:lpstr>Bisabolol_végétal_</vt:lpstr>
      <vt:lpstr>Bleuet_BIO_</vt:lpstr>
      <vt:lpstr>Bois_de_hô_</vt:lpstr>
      <vt:lpstr>Bois_de_rose_BIO</vt:lpstr>
      <vt:lpstr>Bois_de_Siam_</vt:lpstr>
      <vt:lpstr>Bol_en_inox_avec_bec_verseur</vt:lpstr>
      <vt:lpstr>Bouleau_noir_</vt:lpstr>
      <vt:lpstr>Brou_de_Noix_en_poudre</vt:lpstr>
      <vt:lpstr>Cade_BIO_</vt:lpstr>
      <vt:lpstr>Caféine_</vt:lpstr>
      <vt:lpstr>Calendula_BIO</vt:lpstr>
      <vt:lpstr>Camomille_allemande_</vt:lpstr>
      <vt:lpstr>Camomille_romaine_</vt:lpstr>
      <vt:lpstr>Cannelle_écorce_</vt:lpstr>
      <vt:lpstr>Cannelle_feuilles_</vt:lpstr>
      <vt:lpstr>Caprylis_</vt:lpstr>
      <vt:lpstr>Caramel</vt:lpstr>
      <vt:lpstr>Caramel_BIO_en_poudre</vt:lpstr>
      <vt:lpstr>Cardamome_</vt:lpstr>
      <vt:lpstr>Carotte_BIO</vt:lpstr>
      <vt:lpstr>Carvi_</vt:lpstr>
      <vt:lpstr>Cassis</vt:lpstr>
      <vt:lpstr>Cassis_BIO_</vt:lpstr>
      <vt:lpstr>Cèdre_de_Virginie_</vt:lpstr>
      <vt:lpstr>Céleri_</vt:lpstr>
      <vt:lpstr>Cera_bellina_</vt:lpstr>
      <vt:lpstr>Châtaigne_</vt:lpstr>
      <vt:lpstr>Chlorophylle_en_poudre_</vt:lpstr>
      <vt:lpstr>Christe_marine_BIO_</vt:lpstr>
      <vt:lpstr>Cire_d_abeille_blanche_</vt:lpstr>
      <vt:lpstr>Cire_de_riz_</vt:lpstr>
      <vt:lpstr>Cire_de_Soja</vt:lpstr>
      <vt:lpstr>Cire_émulsifiante_N°1_</vt:lpstr>
      <vt:lpstr>Cires</vt:lpstr>
      <vt:lpstr>Citron_BIO_</vt:lpstr>
      <vt:lpstr>Coco</vt:lpstr>
      <vt:lpstr>Colorants_naturels_mats_et_brillants</vt:lpstr>
      <vt:lpstr>Colorations_et_shampooings_végétaux</vt:lpstr>
      <vt:lpstr>Combawa_BIO_</vt:lpstr>
      <vt:lpstr>Complexe_hydratation_intense_</vt:lpstr>
      <vt:lpstr>Concombre_frais_BIO</vt:lpstr>
      <vt:lpstr>Conservateurs_et_anti_oxydants</vt:lpstr>
      <vt:lpstr>Contenants_maquillage_vides</vt:lpstr>
      <vt:lpstr>Copahu_ou_Copaïba_</vt:lpstr>
      <vt:lpstr>Cranberry_en_poudre</vt:lpstr>
      <vt:lpstr>Crème_de_douche_Nénuphar_et_Riz_violet</vt:lpstr>
      <vt:lpstr>Cristaux_de_Menthol_</vt:lpstr>
      <vt:lpstr>Cryptomeria_</vt:lpstr>
      <vt:lpstr>Cumin_</vt:lpstr>
      <vt:lpstr>Cyprès_de_Provence_BIO</vt:lpstr>
      <vt:lpstr>Disper_à_base_d_alcool</vt:lpstr>
      <vt:lpstr>Dispersants_et_supports_naturels</vt:lpstr>
      <vt:lpstr>Dosettes_Berlingots</vt:lpstr>
      <vt:lpstr>Douceur_de_Coco_</vt:lpstr>
      <vt:lpstr>Douceur_lactée_</vt:lpstr>
      <vt:lpstr>Eau_minérale</vt:lpstr>
      <vt:lpstr>Eco_Recharges</vt:lpstr>
      <vt:lpstr>Elémi_</vt:lpstr>
      <vt:lpstr>Emul’gels_certifiés_BIO</vt:lpstr>
      <vt:lpstr>Emulsifiants</vt:lpstr>
      <vt:lpstr>Encens_oliban_</vt:lpstr>
      <vt:lpstr>Entonnoir_à_poudre_et_liquides_visqueux</vt:lpstr>
      <vt:lpstr>Epinette_bleue_</vt:lpstr>
      <vt:lpstr>Eprouvette_graduée</vt:lpstr>
      <vt:lpstr>Equipement_de_protection_et_d’hygiène</vt:lpstr>
      <vt:lpstr>Etiquettes_vierges_format_petit_flacon</vt:lpstr>
      <vt:lpstr>Etiquettes_vierges_rondes</vt:lpstr>
      <vt:lpstr>Etui_à_rouge_à_lèvres</vt:lpstr>
      <vt:lpstr>Exfoliants_végétaux</vt:lpstr>
      <vt:lpstr>Extrait_concentré_de_pépins_de_pamplemousse</vt:lpstr>
      <vt:lpstr>Extraits_aromatiques_naturels</vt:lpstr>
      <vt:lpstr>Extraits_CO2</vt:lpstr>
      <vt:lpstr>Extraits_concentrés_de_plantes</vt:lpstr>
      <vt:lpstr>Extraits_de_plantes_secs_et_alcooliques</vt:lpstr>
      <vt:lpstr>Extraits_secs_de_fruits</vt:lpstr>
      <vt:lpstr>Fenouil_doux_</vt:lpstr>
      <vt:lpstr>Feuilles_de_Violette</vt:lpstr>
      <vt:lpstr>Figue_de_Barbarie_BIO_Vierge</vt:lpstr>
      <vt:lpstr>Flacon_doseur_pour_dentifrice_</vt:lpstr>
      <vt:lpstr>Flacon_mousseur_foamer</vt:lpstr>
      <vt:lpstr>Flacon_plastique_translucide_service_PERLE</vt:lpstr>
      <vt:lpstr>Flaconnages_vides_spécifiques</vt:lpstr>
      <vt:lpstr>Flaconnette_gloss_classique_capot_noir</vt:lpstr>
      <vt:lpstr>Flacons_verre_ambré</vt:lpstr>
      <vt:lpstr>Flacons_vides_et_pompes</vt:lpstr>
      <vt:lpstr>Fleur_de_coton_</vt:lpstr>
      <vt:lpstr>Fleurs_d_Edelweiss_BIO</vt:lpstr>
      <vt:lpstr>Fleurs_de_Cerisier</vt:lpstr>
      <vt:lpstr>Fleurs_du_Verger</vt:lpstr>
      <vt:lpstr>Fragrances_cosmétiques_naturelles</vt:lpstr>
      <vt:lpstr>Framboise</vt:lpstr>
      <vt:lpstr>Framboise_BIO_</vt:lpstr>
      <vt:lpstr>Frangipanier</vt:lpstr>
      <vt:lpstr>Galbe_et_silhouette</vt:lpstr>
      <vt:lpstr>Gardenia_des_Incas</vt:lpstr>
      <vt:lpstr>Gaulthérie_couchée_</vt:lpstr>
      <vt:lpstr>Gel_d_Aloe_vera_BIO</vt:lpstr>
      <vt:lpstr>Gel_douche_Jardin_aquatique</vt:lpstr>
      <vt:lpstr>Gels_douche_certifiés_BIO</vt:lpstr>
      <vt:lpstr>Glycérine_végétale_</vt:lpstr>
      <vt:lpstr>Gomme_agar_agar_</vt:lpstr>
      <vt:lpstr>Gomme_d‘acacia_</vt:lpstr>
      <vt:lpstr>Gomme_guar_BIO_</vt:lpstr>
      <vt:lpstr>Gommes_végétales</vt:lpstr>
      <vt:lpstr>Gousses_de_vanille_Bourbon_BIO</vt:lpstr>
      <vt:lpstr>Grenade</vt:lpstr>
      <vt:lpstr>Grenade_BIO_</vt:lpstr>
      <vt:lpstr>Henné_d_Egypte_en_poudre</vt:lpstr>
      <vt:lpstr>Henné_neutre_en_poudre</vt:lpstr>
      <vt:lpstr>Houppette_grand_format_</vt:lpstr>
      <vt:lpstr>Huile_végétale_d_Abricot_BIO</vt:lpstr>
      <vt:lpstr>Huile_végétale_de_Cassis</vt:lpstr>
      <vt:lpstr>Huile_végétale_de_Papaye</vt:lpstr>
      <vt:lpstr>Huile_végétale_de_Souchet</vt:lpstr>
      <vt:lpstr>Huiles_de_massage_certifiés_BIO</vt:lpstr>
      <vt:lpstr>Huiles_essentielles_pures_et_naturelles</vt:lpstr>
      <vt:lpstr>Huiles_végétales</vt:lpstr>
      <vt:lpstr>Hydrolats_aromatiques_purs_et_concentrés</vt:lpstr>
      <vt:lpstr>Immortelle_</vt:lpstr>
      <vt:lpstr>Jambes_légères</vt:lpstr>
      <vt:lpstr>Jasmin_grandiflorum</vt:lpstr>
      <vt:lpstr>Jojoba_BIO_Vierge</vt:lpstr>
      <vt:lpstr>Jus_de_Betterave_BIO</vt:lpstr>
      <vt:lpstr>Kit_mèche_de_coton_et_supports_métalliques</vt:lpstr>
      <vt:lpstr>Kiwi</vt:lpstr>
      <vt:lpstr>Lentisque_pistachier_BIO_</vt:lpstr>
      <vt:lpstr>Liste</vt:lpstr>
      <vt:lpstr>Livèche_</vt:lpstr>
      <vt:lpstr>Lot_de_10_pipettes_graduées_2_ml</vt:lpstr>
      <vt:lpstr>Lot_de_10_pipettes_plastique_3_ml_à_tige_longue</vt:lpstr>
      <vt:lpstr>Lot_de_2_coupelles_de_pesée_en_inox</vt:lpstr>
      <vt:lpstr>Lot_de_2_cuillères_doseuses_en_plastique_0.05_ml_et_0.5_ml</vt:lpstr>
      <vt:lpstr>Lot_de_2_mini_spatules_Maryse_</vt:lpstr>
      <vt:lpstr>Lot_de_paires_de_gants</vt:lpstr>
      <vt:lpstr>Lot_hygiène_blouse_et_charlottes_et_gants_et_masque</vt:lpstr>
      <vt:lpstr>Lotus_bleu</vt:lpstr>
      <vt:lpstr>Lunettes_de_protection</vt:lpstr>
      <vt:lpstr>Macadamia_BIO_Vierge</vt:lpstr>
      <vt:lpstr>Macérât_huileux_d_Aloe_vera_BIO_</vt:lpstr>
      <vt:lpstr>Macérâts_huileux</vt:lpstr>
      <vt:lpstr>Mandarine_jaune_</vt:lpstr>
      <vt:lpstr>Mandarine_rouge_Italie_BIO</vt:lpstr>
      <vt:lpstr>Mandarine_verte_BIO_</vt:lpstr>
      <vt:lpstr>Manuka_</vt:lpstr>
      <vt:lpstr>Marjolaine_à_coquilles_</vt:lpstr>
      <vt:lpstr>Marjolaine_à_coquilles_BIO</vt:lpstr>
      <vt:lpstr>Marjolaine_sylvestre_</vt:lpstr>
      <vt:lpstr>Matériel_à_bougies</vt:lpstr>
      <vt:lpstr>Matériel_de_dosage</vt:lpstr>
      <vt:lpstr>Matériel_de_fabrication_cosmétique_et_de_nettoyage</vt:lpstr>
      <vt:lpstr>Matériel_de_préparation_des_ingrédients_et_de_transfert</vt:lpstr>
      <vt:lpstr>Mélisse_BIO_</vt:lpstr>
      <vt:lpstr>Menthe_poivrée_</vt:lpstr>
      <vt:lpstr>Menthe_poivrée_France_BIO</vt:lpstr>
      <vt:lpstr>Miel</vt:lpstr>
      <vt:lpstr>Millepertuis_BIO</vt:lpstr>
      <vt:lpstr>Mini_fouet_manuel</vt:lpstr>
      <vt:lpstr>Monarde_fistuleuse_</vt:lpstr>
      <vt:lpstr>Monoï_BIO</vt:lpstr>
      <vt:lpstr>Mortier_et_pilon_en_céramique</vt:lpstr>
      <vt:lpstr>Moule_plastique_Grenouille_</vt:lpstr>
      <vt:lpstr>Moule_silicone_Coeur_</vt:lpstr>
      <vt:lpstr>Moule_silicone_Rond_</vt:lpstr>
      <vt:lpstr>Moules_à_savons_et_bougies</vt:lpstr>
      <vt:lpstr>Mousse_de_chêne</vt:lpstr>
      <vt:lpstr>Mousse_de_Sucre_</vt:lpstr>
      <vt:lpstr>Mousseur_émulsionneur_à_piles_Aroma_Zone</vt:lpstr>
      <vt:lpstr>Muscade_</vt:lpstr>
      <vt:lpstr>Musculaire</vt:lpstr>
      <vt:lpstr>Myrrhe_Somalie_</vt:lpstr>
      <vt:lpstr>Myrte_citronnée_</vt:lpstr>
      <vt:lpstr>Myrtille</vt:lpstr>
      <vt:lpstr>Myrtille_en_poudre</vt:lpstr>
      <vt:lpstr>Nard_jatamansi_</vt:lpstr>
      <vt:lpstr>Noyaux_d_Olive_en_poudre</vt:lpstr>
      <vt:lpstr>OEillet_BIO</vt:lpstr>
      <vt:lpstr>Oléïne_de_karité_Vierge</vt:lpstr>
      <vt:lpstr>Olivem_1000_</vt:lpstr>
      <vt:lpstr>Onagre_BIO_Vierge</vt:lpstr>
      <vt:lpstr>Orchidée_royale_BIO</vt:lpstr>
      <vt:lpstr>Oxyde_de_Zinc_</vt:lpstr>
      <vt:lpstr>Papaye</vt:lpstr>
      <vt:lpstr>Papaye_</vt:lpstr>
      <vt:lpstr>Pastilles_neutres_BIO</vt:lpstr>
      <vt:lpstr>Pépins_de_Raisin_Raffinée</vt:lpstr>
      <vt:lpstr>Perles_de_Jojoba_bleues</vt:lpstr>
      <vt:lpstr>Petit_entonnoir</vt:lpstr>
      <vt:lpstr>Phytokératine_</vt:lpstr>
      <vt:lpstr>Pierre_d_Alun_en_poudre</vt:lpstr>
      <vt:lpstr>Pipette_graduée_et_tube_de_transfert</vt:lpstr>
      <vt:lpstr>Pomme_d_amour_</vt:lpstr>
      <vt:lpstr>Pomme_de_Reinette</vt:lpstr>
      <vt:lpstr>Pot_plastique_translucide</vt:lpstr>
      <vt:lpstr>Pot_verre_bleu</vt:lpstr>
      <vt:lpstr>Pots_vides</vt:lpstr>
      <vt:lpstr>Pulpe_de_noix_de_Coco_du_Pacifique_BIO</vt:lpstr>
      <vt:lpstr>Purifiant</vt:lpstr>
      <vt:lpstr>Racines_d_Iris_en_poudre</vt:lpstr>
      <vt:lpstr>Réconfortante</vt:lpstr>
      <vt:lpstr>Régénérant</vt:lpstr>
      <vt:lpstr>Réglisse_en_poudre</vt:lpstr>
      <vt:lpstr>Relaxante</vt:lpstr>
      <vt:lpstr>Respiratoire</vt:lpstr>
      <vt:lpstr>Revitalisant</vt:lpstr>
      <vt:lpstr>Ricin_BIO_Vierge</vt:lpstr>
      <vt:lpstr>Roll_on_PET_transparent</vt:lpstr>
      <vt:lpstr>Roll_on_plastique_blanc</vt:lpstr>
      <vt:lpstr>Roll_on_verre_ambré_à_bille_acier</vt:lpstr>
      <vt:lpstr>Romarin_à_verbénone_BIO</vt:lpstr>
      <vt:lpstr>Rose</vt:lpstr>
      <vt:lpstr>Rose_</vt:lpstr>
      <vt:lpstr>Rose_musquée_du_Chili_BIO_en_poudre</vt:lpstr>
      <vt:lpstr>Sauge_sclarée_</vt:lpstr>
      <vt:lpstr>Savon_d_Alep_20_pc_</vt:lpstr>
      <vt:lpstr>Savon_d_Alep_40_pc_Laurier_BIO</vt:lpstr>
      <vt:lpstr>Savon_lait_d_ânesse_40_pc_Douceur_BIO</vt:lpstr>
      <vt:lpstr>Savons_doux_végétaux_certifiés_BIO</vt:lpstr>
      <vt:lpstr>Sel_d_Epsom</vt:lpstr>
      <vt:lpstr>Sel_de_la_Mer_Morte</vt:lpstr>
      <vt:lpstr>Sels</vt:lpstr>
      <vt:lpstr>Sésame_BIO_Vierge</vt:lpstr>
      <vt:lpstr>Silicone_végétal_</vt:lpstr>
      <vt:lpstr>Sodium_Coco_sulfate_</vt:lpstr>
      <vt:lpstr>Soins_d’Ailleurs</vt:lpstr>
      <vt:lpstr>Solubol_à_base_de_glycérine</vt:lpstr>
      <vt:lpstr>Souchet</vt:lpstr>
      <vt:lpstr>Spatule_en_inox</vt:lpstr>
      <vt:lpstr>Tagete_</vt:lpstr>
      <vt:lpstr>Tanaisie_annuelle_</vt:lpstr>
      <vt:lpstr>Tea_tree_</vt:lpstr>
      <vt:lpstr>Tea_tree_BIO_</vt:lpstr>
      <vt:lpstr>Tea_tree_citronné_</vt:lpstr>
      <vt:lpstr>Tensioactif_SCI_</vt:lpstr>
      <vt:lpstr>Tensioactifs</vt:lpstr>
      <vt:lpstr>Tépezcohuite_en_poudre</vt:lpstr>
      <vt:lpstr>Thym_satureoïdes_</vt:lpstr>
      <vt:lpstr>Thym_vulgaire_à_linalol_BIO_</vt:lpstr>
      <vt:lpstr>Thym_vulgaire_à_thymol</vt:lpstr>
      <vt:lpstr>Tube_à_essai_verre_transparent_et_capsule_alu_</vt:lpstr>
      <vt:lpstr>Tube_baume_à_lèvres_</vt:lpstr>
      <vt:lpstr>Tube_gloss_arabesque_Aroma_Zone_</vt:lpstr>
      <vt:lpstr>Tubéreuse_BIO</vt:lpstr>
      <vt:lpstr>Tubes_plastique_translucide_Tottle</vt:lpstr>
      <vt:lpstr>Ultra_doux</vt:lpstr>
      <vt:lpstr>Valériane_des_Indes_</vt:lpstr>
      <vt:lpstr>Vanille_Oléorésine_BIO_</vt:lpstr>
      <vt:lpstr>Verge_d_or_BIO_</vt:lpstr>
      <vt:lpstr>Verre_à_bougie</vt:lpstr>
      <vt:lpstr>Verveine_odorante_BIO_</vt:lpstr>
      <vt:lpstr>Vétiver_</vt:lpstr>
      <vt:lpstr>Vitamine_E</vt:lpstr>
      <vt:lpstr>Xanthoxylum_</vt:lpstr>
      <vt:lpstr>Ylang_Ylang_BIO_</vt:lpstr>
      <vt:lpstr>Ylang_Ylang_Coco</vt:lpstr>
      <vt:lpstr>Ylang_Ylang_complète_</vt:lpstr>
      <vt:lpstr>Ylang_Ylang_III_</vt:lpstr>
      <vt:lpstr>Zédoaire_</vt:lpstr>
    </vt:vector>
  </TitlesOfParts>
  <Company>ATOS Worldline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a506490</dc:creator>
  <cp:lastModifiedBy>a506490</cp:lastModifiedBy>
  <dcterms:created xsi:type="dcterms:W3CDTF">2011-08-15T12:52:34Z</dcterms:created>
  <dcterms:modified xsi:type="dcterms:W3CDTF">2011-08-19T09:38:02Z</dcterms:modified>
</cp:coreProperties>
</file>