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288" windowWidth="6480" windowHeight="1980"/>
  </bookViews>
  <sheets>
    <sheet name="Info" sheetId="1" r:id="rId1"/>
    <sheet name="Enchère" sheetId="3" r:id="rId2"/>
    <sheet name="Achat" sheetId="2" r:id="rId3"/>
  </sheets>
  <calcPr calcId="145621"/>
</workbook>
</file>

<file path=xl/calcChain.xml><?xml version="1.0" encoding="utf-8"?>
<calcChain xmlns="http://schemas.openxmlformats.org/spreadsheetml/2006/main">
  <c r="F4" i="1" l="1"/>
  <c r="B6" i="1"/>
  <c r="A2" i="1" l="1"/>
  <c r="E4" i="1" l="1"/>
  <c r="B5" i="1"/>
  <c r="B4" i="1" l="1"/>
  <c r="A1" i="2"/>
  <c r="G4" i="1"/>
  <c r="M4" i="1" l="1"/>
  <c r="D4" i="1"/>
  <c r="J4" i="1" s="1"/>
  <c r="K4" i="1" l="1"/>
  <c r="I4" i="1"/>
  <c r="L4" i="1"/>
  <c r="H4" i="1"/>
</calcChain>
</file>

<file path=xl/sharedStrings.xml><?xml version="1.0" encoding="utf-8"?>
<sst xmlns="http://schemas.openxmlformats.org/spreadsheetml/2006/main" count="17" uniqueCount="16">
  <si>
    <t>Nb de carte</t>
  </si>
  <si>
    <t>Nb carte max</t>
  </si>
  <si>
    <t>Différence</t>
  </si>
  <si>
    <t>Prix payé</t>
  </si>
  <si>
    <t>Prix total payé</t>
  </si>
  <si>
    <t>Bénéfice</t>
  </si>
  <si>
    <t>Prix restant</t>
  </si>
  <si>
    <t>Nb de jours</t>
  </si>
  <si>
    <t>Date fin si 4/j</t>
  </si>
  <si>
    <t>Prix carte</t>
  </si>
  <si>
    <t>Acheter</t>
  </si>
  <si>
    <t>Enchères</t>
  </si>
  <si>
    <t>Prix produit</t>
  </si>
  <si>
    <t>nb de carte aujourd'hui</t>
  </si>
  <si>
    <t>Achat</t>
  </si>
  <si>
    <t>Enchère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</si>
</sst>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6" formatCode="#,##0\ &quot;€&quot;;[Red]\-#,##0\ &quot;€&quot;"/>
    <numFmt numFmtId="8" formatCode="#,##0.00\ &quot;€&quot;;[Red]\-#,##0.00\ &quot;€&quot;"/>
    <numFmt numFmtId="164" formatCode="[$-40C]d\-mmm;@"/>
    <numFmt numFmtId="165" formatCode="d/m/yy\ h:mm;@"/>
  </numFmts>
  <fonts count="3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Arial Unicode MS"/>
      <family val="2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2" xfId="0" applyBorder="1"/>
    <xf numFmtId="14" fontId="0" fillId="0" borderId="1" xfId="0" applyNumberFormat="1" applyBorder="1"/>
    <xf numFmtId="164" fontId="0" fillId="0" borderId="1" xfId="0" applyNumberFormat="1" applyBorder="1"/>
    <xf numFmtId="8" fontId="0" fillId="0" borderId="5" xfId="0" applyNumberFormat="1" applyBorder="1"/>
    <xf numFmtId="8" fontId="0" fillId="0" borderId="1" xfId="0" applyNumberFormat="1" applyBorder="1"/>
    <xf numFmtId="0" fontId="0" fillId="0" borderId="1" xfId="0" applyNumberFormat="1" applyBorder="1"/>
    <xf numFmtId="6" fontId="0" fillId="0" borderId="1" xfId="0" applyNumberFormat="1" applyBorder="1"/>
    <xf numFmtId="0" fontId="0" fillId="0" borderId="1" xfId="0" applyFill="1" applyBorder="1" applyAlignment="1">
      <alignment horizontal="center"/>
    </xf>
    <xf numFmtId="0" fontId="0" fillId="0" borderId="0" xfId="0" applyBorder="1"/>
    <xf numFmtId="164" fontId="0" fillId="0" borderId="0" xfId="0" applyNumberFormat="1" applyBorder="1"/>
    <xf numFmtId="8" fontId="0" fillId="0" borderId="0" xfId="0" applyNumberFormat="1" applyBorder="1"/>
    <xf numFmtId="16" fontId="0" fillId="0" borderId="0" xfId="0" applyNumberFormat="1" applyBorder="1"/>
    <xf numFmtId="165" fontId="0" fillId="0" borderId="1" xfId="0" applyNumberFormat="1" applyBorder="1"/>
    <xf numFmtId="165" fontId="2" fillId="0" borderId="0" xfId="0" applyNumberFormat="1" applyFont="1"/>
    <xf numFmtId="165" fontId="0" fillId="0" borderId="0" xfId="0" applyNumberFormat="1"/>
    <xf numFmtId="165" fontId="0" fillId="0" borderId="5" xfId="0" applyNumberFormat="1" applyBorder="1"/>
    <xf numFmtId="165" fontId="0" fillId="0" borderId="0" xfId="0" applyNumberFormat="1" applyBorder="1"/>
    <xf numFmtId="0" fontId="1" fillId="0" borderId="1" xfId="0" applyFont="1" applyFill="1" applyBorder="1" applyAlignment="1">
      <alignment horizontal="center"/>
    </xf>
    <xf numFmtId="0" fontId="1" fillId="0" borderId="1" xfId="0" applyFont="1" applyBorder="1" applyAlignment="1"/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3" xfId="0" applyNumberFormat="1" applyBorder="1" applyAlignment="1">
      <alignment horizontal="center"/>
    </xf>
    <xf numFmtId="0" fontId="0" fillId="0" borderId="4" xfId="0" applyNumberFormat="1" applyBorder="1" applyAlignment="1">
      <alignment horizontal="center"/>
    </xf>
  </cellXfs>
  <cellStyles count="1">
    <cellStyle name="Normal" xfId="0" builtinId="0"/>
  </cellStyles>
  <dxfs count="8">
    <dxf>
      <fill>
        <patternFill>
          <bgColor rgb="FF7030A0"/>
        </patternFill>
      </fill>
    </dxf>
    <dxf>
      <fill>
        <patternFill>
          <bgColor rgb="FF00B0F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70C0"/>
      </font>
      <fill>
        <patternFill>
          <bgColor rgb="FF00B0F0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34"/>
    </mc:Choice>
    <mc:Fallback>
      <c:style val="34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% Bénéfice / Achat</a:t>
            </a:r>
          </a:p>
        </c:rich>
      </c:tx>
      <c:layout/>
      <c:overlay val="0"/>
    </c:title>
    <c:autoTitleDeleted val="0"/>
    <c:view3D>
      <c:rotX val="75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9.6640224441218586E-2"/>
          <c:y val="0.21537055959608103"/>
          <c:w val="0.87189645986989073"/>
          <c:h val="0.67600208370900217"/>
        </c:manualLayout>
      </c:layout>
      <c:pie3DChart>
        <c:varyColors val="1"/>
        <c:ser>
          <c:idx val="0"/>
          <c:order val="0"/>
          <c:dLbls>
            <c:showLegendKey val="0"/>
            <c:showVal val="0"/>
            <c:showCatName val="1"/>
            <c:showSerName val="0"/>
            <c:showPercent val="1"/>
            <c:showBubbleSize val="0"/>
            <c:showLeaderLines val="1"/>
          </c:dLbls>
          <c:cat>
            <c:strRef>
              <c:f>Info!$G$3:$H$3</c:f>
              <c:strCache>
                <c:ptCount val="2"/>
                <c:pt idx="0">
                  <c:v>Prix total payé</c:v>
                </c:pt>
                <c:pt idx="1">
                  <c:v>Bénéfice</c:v>
                </c:pt>
              </c:strCache>
            </c:strRef>
          </c:cat>
          <c:val>
            <c:numRef>
              <c:f>Info!$G$4:$H$4</c:f>
              <c:numCache>
                <c:formatCode>"€"#,##0.00_);[Red]\("€"#,##0.00\)</c:formatCode>
                <c:ptCount val="2"/>
                <c:pt idx="0">
                  <c:v>9.9499999999999993</c:v>
                </c:pt>
                <c:pt idx="1">
                  <c:v>40.049999999999997</c:v>
                </c:pt>
              </c:numCache>
            </c:numRef>
          </c:val>
        </c:ser>
        <c:dLbls>
          <c:showLegendKey val="0"/>
          <c:showVal val="0"/>
          <c:showCatName val="1"/>
          <c:showSerName val="0"/>
          <c:showPercent val="1"/>
          <c:showBubbleSize val="0"/>
          <c:showLeaderLines val="1"/>
        </c:dLbls>
      </c:pie3DChart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Bénéfice global</a:t>
            </a:r>
          </a:p>
        </c:rich>
      </c:tx>
      <c:layout/>
      <c:overlay val="0"/>
    </c:title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explosion val="25"/>
          <c:dLbls>
            <c:showLegendKey val="0"/>
            <c:showVal val="0"/>
            <c:showCatName val="1"/>
            <c:showSerName val="0"/>
            <c:showPercent val="1"/>
            <c:showBubbleSize val="0"/>
            <c:showLeaderLines val="1"/>
          </c:dLbls>
          <c:cat>
            <c:strRef>
              <c:f>(Info!$M$3,Info!$H$3)</c:f>
              <c:strCache>
                <c:ptCount val="2"/>
                <c:pt idx="0">
                  <c:v>Prix produit</c:v>
                </c:pt>
                <c:pt idx="1">
                  <c:v>Bénéfice</c:v>
                </c:pt>
              </c:strCache>
            </c:strRef>
          </c:cat>
          <c:val>
            <c:numRef>
              <c:f>(Info!$M$4,Info!$H$4)</c:f>
              <c:numCache>
                <c:formatCode>"€"#,##0.00_);[Red]\("€"#,##0.00\)</c:formatCode>
                <c:ptCount val="2"/>
                <c:pt idx="0" formatCode="&quot;€&quot;#,##0_);[Red]\(&quot;€&quot;#,##0\)">
                  <c:v>1280</c:v>
                </c:pt>
                <c:pt idx="1">
                  <c:v>40.049999999999997</c:v>
                </c:pt>
              </c:numCache>
            </c:numRef>
          </c:val>
        </c:ser>
        <c:dLbls>
          <c:showLegendKey val="0"/>
          <c:showVal val="0"/>
          <c:showCatName val="1"/>
          <c:showSerName val="0"/>
          <c:showPercent val="1"/>
          <c:showBubbleSize val="0"/>
          <c:showLeaderLines val="1"/>
        </c:dLbls>
      </c:pie3DChart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v>Graphique vue global</c:v>
          </c:tx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Info!$G$3:$I$3</c:f>
              <c:strCache>
                <c:ptCount val="3"/>
                <c:pt idx="0">
                  <c:v>Prix total payé</c:v>
                </c:pt>
                <c:pt idx="1">
                  <c:v>Bénéfice</c:v>
                </c:pt>
                <c:pt idx="2">
                  <c:v>Prix restant</c:v>
                </c:pt>
              </c:strCache>
            </c:strRef>
          </c:cat>
          <c:val>
            <c:numRef>
              <c:f>Info!$G$4:$I$4</c:f>
              <c:numCache>
                <c:formatCode>"€"#,##0.00_);[Red]\("€"#,##0.00\)</c:formatCode>
                <c:ptCount val="3"/>
                <c:pt idx="0">
                  <c:v>9.9499999999999993</c:v>
                </c:pt>
                <c:pt idx="1">
                  <c:v>40.049999999999997</c:v>
                </c:pt>
                <c:pt idx="2" formatCode="General">
                  <c:v>1230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</c:pie3DChart>
    </c:plotArea>
    <c:legend>
      <c:legendPos val="t"/>
      <c:layout/>
      <c:overlay val="0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Nb</a:t>
            </a:r>
            <a:r>
              <a:rPr lang="fr-FR" baseline="0"/>
              <a:t> de cart</a:t>
            </a:r>
            <a:r>
              <a:rPr lang="fr-FR"/>
              <a:t>e</a:t>
            </a:r>
          </a:p>
        </c:rich>
      </c:tx>
      <c:layout/>
      <c:overlay val="0"/>
    </c:title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Info!$A$5:$A$6</c:f>
              <c:strCache>
                <c:ptCount val="2"/>
                <c:pt idx="0">
                  <c:v>Enchère</c:v>
                </c:pt>
                <c:pt idx="1">
                  <c:v>Achat</c:v>
                </c:pt>
              </c:strCache>
            </c:strRef>
          </c:cat>
          <c:val>
            <c:numRef>
              <c:f>Info!$B$5:$B$6</c:f>
              <c:numCache>
                <c:formatCode>General</c:formatCode>
                <c:ptCount val="2"/>
                <c:pt idx="0">
                  <c:v>5</c:v>
                </c:pt>
                <c:pt idx="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</c:pie3DChart>
    </c:plotArea>
    <c:legend>
      <c:legendPos val="r"/>
      <c:layout/>
      <c:overlay val="0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121920</xdr:colOff>
      <xdr:row>6</xdr:row>
      <xdr:rowOff>83820</xdr:rowOff>
    </xdr:from>
    <xdr:to>
      <xdr:col>5</xdr:col>
      <xdr:colOff>60960</xdr:colOff>
      <xdr:row>19</xdr:row>
      <xdr:rowOff>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502920</xdr:colOff>
      <xdr:row>4</xdr:row>
      <xdr:rowOff>83820</xdr:rowOff>
    </xdr:from>
    <xdr:to>
      <xdr:col>12</xdr:col>
      <xdr:colOff>243840</xdr:colOff>
      <xdr:row>16</xdr:row>
      <xdr:rowOff>167640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6</xdr:col>
      <xdr:colOff>693420</xdr:colOff>
      <xdr:row>17</xdr:row>
      <xdr:rowOff>129540</xdr:rowOff>
    </xdr:from>
    <xdr:to>
      <xdr:col>12</xdr:col>
      <xdr:colOff>502920</xdr:colOff>
      <xdr:row>31</xdr:row>
      <xdr:rowOff>53340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</xdr:col>
      <xdr:colOff>137160</xdr:colOff>
      <xdr:row>19</xdr:row>
      <xdr:rowOff>68580</xdr:rowOff>
    </xdr:from>
    <xdr:to>
      <xdr:col>6</xdr:col>
      <xdr:colOff>480060</xdr:colOff>
      <xdr:row>30</xdr:row>
      <xdr:rowOff>106680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6"/>
  <sheetViews>
    <sheetView tabSelected="1" workbookViewId="0">
      <selection activeCell="A9" sqref="A9"/>
    </sheetView>
  </sheetViews>
  <sheetFormatPr baseColWidth="10" defaultColWidth="8.88671875" defaultRowHeight="14.4" x14ac:dyDescent="0.3"/>
  <cols>
    <col min="1" max="1" width="15" customWidth="1"/>
    <col min="2" max="2" width="10.44140625" bestFit="1" customWidth="1"/>
    <col min="3" max="3" width="12.5546875" bestFit="1" customWidth="1"/>
    <col min="4" max="4" width="9.5546875" bestFit="1" customWidth="1"/>
    <col min="5" max="5" width="8.33203125" bestFit="1" customWidth="1"/>
    <col min="6" max="6" width="8.33203125" customWidth="1"/>
    <col min="7" max="7" width="12.6640625" bestFit="1" customWidth="1"/>
    <col min="8" max="8" width="8.109375" bestFit="1" customWidth="1"/>
    <col min="9" max="9" width="10.33203125" bestFit="1" customWidth="1"/>
    <col min="10" max="10" width="12.21875" bestFit="1" customWidth="1"/>
    <col min="11" max="11" width="12.5546875" bestFit="1" customWidth="1"/>
    <col min="12" max="12" width="8.6640625" bestFit="1" customWidth="1"/>
    <col min="13" max="13" width="11.44140625" bestFit="1" customWidth="1"/>
    <col min="14" max="14" width="19.6640625" bestFit="1" customWidth="1"/>
  </cols>
  <sheetData>
    <row r="1" spans="1:13" ht="18" x14ac:dyDescent="0.35">
      <c r="A1" s="20" t="s">
        <v>13</v>
      </c>
      <c r="B1" s="21"/>
      <c r="C1" s="21"/>
      <c r="D1" s="21"/>
      <c r="E1" s="21"/>
      <c r="F1" s="21"/>
      <c r="G1" s="21"/>
      <c r="H1" s="21"/>
      <c r="I1" s="21"/>
      <c r="J1" s="21"/>
      <c r="K1" s="21"/>
      <c r="L1" s="21"/>
      <c r="M1" s="21"/>
    </row>
    <row r="2" spans="1:13" ht="18" x14ac:dyDescent="0.35">
      <c r="A2" s="22">
        <f ca="1">COUNTIF(Enchère!A2:J30,"&gt;"&amp;NOW()-"24:00:00")</f>
        <v>4</v>
      </c>
      <c r="B2" s="23"/>
      <c r="C2" s="23"/>
      <c r="D2" s="23"/>
      <c r="E2" s="23"/>
      <c r="F2" s="23"/>
      <c r="G2" s="23"/>
      <c r="H2" s="23"/>
      <c r="I2" s="23"/>
      <c r="J2" s="23"/>
      <c r="K2" s="23"/>
      <c r="L2" s="23"/>
      <c r="M2" s="24"/>
    </row>
    <row r="3" spans="1:13" x14ac:dyDescent="0.3">
      <c r="A3" s="1"/>
      <c r="B3" s="2" t="s">
        <v>0</v>
      </c>
      <c r="C3" s="2" t="s">
        <v>1</v>
      </c>
      <c r="D3" s="2" t="s">
        <v>2</v>
      </c>
      <c r="E3" s="2" t="s">
        <v>3</v>
      </c>
      <c r="F3" s="2" t="s">
        <v>14</v>
      </c>
      <c r="G3" s="2" t="s">
        <v>4</v>
      </c>
      <c r="H3" s="2" t="s">
        <v>5</v>
      </c>
      <c r="I3" s="2" t="s">
        <v>6</v>
      </c>
      <c r="J3" s="2" t="s">
        <v>7</v>
      </c>
      <c r="K3" s="2" t="s">
        <v>8</v>
      </c>
      <c r="L3" s="2" t="s">
        <v>9</v>
      </c>
      <c r="M3" s="10" t="s">
        <v>12</v>
      </c>
    </row>
    <row r="4" spans="1:13" x14ac:dyDescent="0.3">
      <c r="A4" s="15"/>
      <c r="B4" s="8">
        <f>$B$5+$B$6</f>
        <v>5</v>
      </c>
      <c r="C4" s="1">
        <v>128</v>
      </c>
      <c r="D4" s="1">
        <f>$C$4-$B$4</f>
        <v>123</v>
      </c>
      <c r="E4" s="7">
        <f>SUM(Enchère!B2:B30,Enchère!D2:D30,Enchère!F2:F30,Enchère!H2:H30,Enchère!J2:J30)</f>
        <v>9.9499999999999993</v>
      </c>
      <c r="F4" s="7">
        <f>10.3*$B$6</f>
        <v>0</v>
      </c>
      <c r="G4" s="7">
        <f>$E$4+$F$4</f>
        <v>9.9499999999999993</v>
      </c>
      <c r="H4" s="7">
        <f>$B$4*10-$G$4</f>
        <v>40.049999999999997</v>
      </c>
      <c r="I4" s="1">
        <f>$D$4*10</f>
        <v>1230</v>
      </c>
      <c r="J4" s="1">
        <f ca="1">IF($D$4&lt;4,$D$4/4,$D$4/4+$A$2/4)</f>
        <v>31.75</v>
      </c>
      <c r="K4" s="4">
        <f ca="1">TODAY()+$J$4</f>
        <v>40917.75</v>
      </c>
      <c r="L4" s="9">
        <f>$B$4*10</f>
        <v>50</v>
      </c>
      <c r="M4" s="9">
        <f>$C$4*10</f>
        <v>1280</v>
      </c>
    </row>
    <row r="5" spans="1:13" x14ac:dyDescent="0.3">
      <c r="A5" s="1" t="s">
        <v>15</v>
      </c>
      <c r="B5" s="1">
        <f>COUNT(Enchère!B2:B30,Enchère!D2:D30,Enchère!F2:F30,Enchère!H2:H30,Enchère!J2:J30)</f>
        <v>5</v>
      </c>
    </row>
    <row r="6" spans="1:13" ht="15" x14ac:dyDescent="0.35">
      <c r="A6" s="1" t="s">
        <v>14</v>
      </c>
      <c r="B6" s="1">
        <f>COUNT(Achat!B2:H16)</f>
        <v>0</v>
      </c>
      <c r="C6" s="19"/>
      <c r="J6" s="16"/>
      <c r="K6" s="17"/>
    </row>
  </sheetData>
  <mergeCells count="2">
    <mergeCell ref="A1:M1"/>
    <mergeCell ref="A2:M2"/>
  </mergeCells>
  <conditionalFormatting sqref="A2:M2">
    <cfRule type="cellIs" dxfId="7" priority="1" operator="equal">
      <formula>4</formula>
    </cfRule>
    <cfRule type="cellIs" dxfId="6" priority="2" operator="equal">
      <formula>3</formula>
    </cfRule>
    <cfRule type="cellIs" dxfId="5" priority="3" operator="equal">
      <formula>2</formula>
    </cfRule>
    <cfRule type="cellIs" dxfId="4" priority="4" operator="equal">
      <formula>1</formula>
    </cfRule>
    <cfRule type="cellIs" priority="5" operator="equal">
      <formula>0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6"/>
  <sheetViews>
    <sheetView workbookViewId="0">
      <selection activeCell="B7" sqref="B7"/>
    </sheetView>
  </sheetViews>
  <sheetFormatPr baseColWidth="10" defaultColWidth="8.88671875" defaultRowHeight="14.4" x14ac:dyDescent="0.3"/>
  <cols>
    <col min="1" max="1" width="12.5546875" bestFit="1" customWidth="1"/>
    <col min="3" max="3" width="13.5546875" bestFit="1" customWidth="1"/>
    <col min="4" max="4" width="15.5546875" bestFit="1" customWidth="1"/>
    <col min="5" max="5" width="12.5546875" bestFit="1" customWidth="1"/>
  </cols>
  <sheetData>
    <row r="1" spans="1:10" x14ac:dyDescent="0.3">
      <c r="A1" s="25" t="s">
        <v>11</v>
      </c>
      <c r="B1" s="26"/>
      <c r="C1" s="26"/>
      <c r="D1" s="26"/>
      <c r="E1" s="26"/>
      <c r="F1" s="26"/>
      <c r="G1" s="26"/>
      <c r="H1" s="26"/>
      <c r="I1" s="26"/>
      <c r="J1" s="27"/>
    </row>
    <row r="2" spans="1:10" x14ac:dyDescent="0.3">
      <c r="A2" s="18">
        <v>40886.970138888886</v>
      </c>
      <c r="B2" s="6">
        <v>1</v>
      </c>
      <c r="C2" s="18"/>
      <c r="D2" s="6"/>
      <c r="E2" s="18"/>
      <c r="F2" s="6"/>
      <c r="G2" s="18"/>
      <c r="H2" s="6"/>
      <c r="I2" s="15"/>
      <c r="J2" s="7"/>
    </row>
    <row r="3" spans="1:10" x14ac:dyDescent="0.3">
      <c r="A3" s="15">
        <v>40886.970833333333</v>
      </c>
      <c r="B3" s="7">
        <v>1</v>
      </c>
      <c r="C3" s="15"/>
      <c r="D3" s="7"/>
      <c r="E3" s="15"/>
      <c r="F3" s="7"/>
      <c r="G3" s="15"/>
      <c r="H3" s="7"/>
      <c r="I3" s="15"/>
      <c r="J3" s="7"/>
    </row>
    <row r="4" spans="1:10" x14ac:dyDescent="0.3">
      <c r="A4" s="15">
        <v>40886.97152777778</v>
      </c>
      <c r="B4" s="7">
        <v>1</v>
      </c>
      <c r="C4" s="15"/>
      <c r="D4" s="7"/>
      <c r="E4" s="15"/>
      <c r="F4" s="7"/>
      <c r="G4" s="15"/>
      <c r="H4" s="7"/>
      <c r="I4" s="15"/>
      <c r="J4" s="7"/>
    </row>
    <row r="5" spans="1:10" x14ac:dyDescent="0.3">
      <c r="A5" s="15">
        <v>40886.972222222219</v>
      </c>
      <c r="B5" s="7">
        <v>1</v>
      </c>
      <c r="C5" s="15"/>
      <c r="D5" s="7"/>
      <c r="E5" s="15"/>
      <c r="F5" s="7"/>
      <c r="G5" s="15"/>
      <c r="H5" s="7"/>
      <c r="I5" s="15"/>
      <c r="J5" s="7"/>
    </row>
    <row r="6" spans="1:10" x14ac:dyDescent="0.3">
      <c r="A6" s="15">
        <v>40763.635416666664</v>
      </c>
      <c r="B6" s="7">
        <v>5.95</v>
      </c>
      <c r="C6" s="15"/>
      <c r="D6" s="7"/>
      <c r="E6" s="15"/>
      <c r="F6" s="7"/>
      <c r="G6" s="15"/>
      <c r="H6" s="7"/>
      <c r="I6" s="15"/>
      <c r="J6" s="7"/>
    </row>
    <row r="7" spans="1:10" x14ac:dyDescent="0.3">
      <c r="A7" s="15"/>
      <c r="B7" s="7"/>
      <c r="C7" s="15"/>
      <c r="D7" s="7"/>
      <c r="E7" s="15"/>
      <c r="F7" s="7"/>
      <c r="G7" s="15"/>
      <c r="H7" s="7"/>
      <c r="I7" s="15"/>
      <c r="J7" s="7"/>
    </row>
    <row r="8" spans="1:10" x14ac:dyDescent="0.3">
      <c r="A8" s="15"/>
      <c r="B8" s="7"/>
      <c r="C8" s="15"/>
      <c r="D8" s="7"/>
      <c r="E8" s="15"/>
      <c r="F8" s="7"/>
      <c r="G8" s="15"/>
      <c r="H8" s="7"/>
      <c r="I8" s="15"/>
      <c r="J8" s="7"/>
    </row>
    <row r="9" spans="1:10" x14ac:dyDescent="0.3">
      <c r="A9" s="15"/>
      <c r="B9" s="7"/>
      <c r="C9" s="15"/>
      <c r="D9" s="7"/>
      <c r="E9" s="15"/>
      <c r="F9" s="7"/>
      <c r="G9" s="15"/>
      <c r="H9" s="7"/>
      <c r="I9" s="15"/>
      <c r="J9" s="7"/>
    </row>
    <row r="10" spans="1:10" x14ac:dyDescent="0.3">
      <c r="A10" s="15"/>
      <c r="B10" s="7"/>
      <c r="C10" s="15"/>
      <c r="D10" s="7"/>
      <c r="E10" s="15"/>
      <c r="F10" s="7"/>
      <c r="G10" s="15"/>
      <c r="H10" s="7"/>
      <c r="I10" s="15"/>
      <c r="J10" s="7"/>
    </row>
    <row r="11" spans="1:10" x14ac:dyDescent="0.3">
      <c r="A11" s="15"/>
      <c r="B11" s="7"/>
      <c r="C11" s="15"/>
      <c r="D11" s="7"/>
      <c r="E11" s="15"/>
      <c r="F11" s="7"/>
      <c r="G11" s="15"/>
      <c r="H11" s="7"/>
      <c r="I11" s="15"/>
      <c r="J11" s="7"/>
    </row>
    <row r="12" spans="1:10" x14ac:dyDescent="0.3">
      <c r="A12" s="15"/>
      <c r="B12" s="7"/>
      <c r="C12" s="15"/>
      <c r="D12" s="7"/>
      <c r="E12" s="15"/>
      <c r="F12" s="7"/>
      <c r="G12" s="15"/>
      <c r="H12" s="7"/>
      <c r="I12" s="15"/>
      <c r="J12" s="7"/>
    </row>
    <row r="13" spans="1:10" x14ac:dyDescent="0.3">
      <c r="A13" s="15"/>
      <c r="B13" s="7"/>
      <c r="C13" s="15"/>
      <c r="D13" s="7"/>
      <c r="E13" s="15"/>
      <c r="F13" s="7"/>
      <c r="G13" s="15"/>
      <c r="H13" s="7"/>
      <c r="I13" s="15"/>
      <c r="J13" s="7"/>
    </row>
    <row r="14" spans="1:10" x14ac:dyDescent="0.3">
      <c r="A14" s="15"/>
      <c r="B14" s="7"/>
      <c r="C14" s="15"/>
      <c r="D14" s="7"/>
      <c r="E14" s="15"/>
      <c r="F14" s="7"/>
      <c r="G14" s="15"/>
      <c r="H14" s="7"/>
      <c r="I14" s="15"/>
      <c r="J14" s="7"/>
    </row>
    <row r="15" spans="1:10" x14ac:dyDescent="0.3">
      <c r="A15" s="15"/>
      <c r="B15" s="7"/>
      <c r="C15" s="15"/>
      <c r="D15" s="7"/>
      <c r="E15" s="15"/>
      <c r="F15" s="7"/>
      <c r="G15" s="15"/>
      <c r="H15" s="7"/>
      <c r="I15" s="15"/>
      <c r="J15" s="7"/>
    </row>
    <row r="16" spans="1:10" x14ac:dyDescent="0.3">
      <c r="A16" s="15"/>
      <c r="B16" s="7"/>
      <c r="C16" s="15"/>
      <c r="D16" s="7"/>
      <c r="E16" s="15"/>
      <c r="F16" s="7"/>
      <c r="G16" s="15"/>
      <c r="H16" s="7"/>
      <c r="I16" s="15"/>
      <c r="J16" s="7"/>
    </row>
    <row r="17" spans="1:10" x14ac:dyDescent="0.3">
      <c r="A17" s="15"/>
      <c r="B17" s="7"/>
      <c r="C17" s="15"/>
      <c r="D17" s="7"/>
      <c r="E17" s="15"/>
      <c r="F17" s="7"/>
      <c r="G17" s="15"/>
      <c r="H17" s="7"/>
      <c r="I17" s="15"/>
      <c r="J17" s="7"/>
    </row>
    <row r="18" spans="1:10" x14ac:dyDescent="0.3">
      <c r="A18" s="15"/>
      <c r="B18" s="7"/>
      <c r="C18" s="15"/>
      <c r="D18" s="7"/>
      <c r="E18" s="15"/>
      <c r="F18" s="7"/>
      <c r="G18" s="15"/>
      <c r="H18" s="7"/>
      <c r="I18" s="15"/>
      <c r="J18" s="7"/>
    </row>
    <row r="19" spans="1:10" x14ac:dyDescent="0.3">
      <c r="A19" s="15"/>
      <c r="B19" s="7"/>
      <c r="C19" s="15"/>
      <c r="D19" s="7"/>
      <c r="E19" s="15"/>
      <c r="F19" s="7"/>
      <c r="G19" s="15"/>
      <c r="H19" s="7"/>
      <c r="I19" s="15"/>
      <c r="J19" s="7"/>
    </row>
    <row r="20" spans="1:10" x14ac:dyDescent="0.3">
      <c r="A20" s="15"/>
      <c r="B20" s="7"/>
      <c r="C20" s="15"/>
      <c r="D20" s="7"/>
      <c r="E20" s="15"/>
      <c r="F20" s="7"/>
      <c r="G20" s="15"/>
      <c r="H20" s="7"/>
      <c r="I20" s="15"/>
      <c r="J20" s="7"/>
    </row>
    <row r="21" spans="1:10" x14ac:dyDescent="0.3">
      <c r="A21" s="15"/>
      <c r="B21" s="7"/>
      <c r="C21" s="15"/>
      <c r="D21" s="7"/>
      <c r="E21" s="15"/>
      <c r="F21" s="7"/>
      <c r="G21" s="15"/>
      <c r="H21" s="7"/>
      <c r="I21" s="15"/>
      <c r="J21" s="7"/>
    </row>
    <row r="22" spans="1:10" x14ac:dyDescent="0.3">
      <c r="A22" s="15"/>
      <c r="B22" s="7"/>
      <c r="C22" s="15"/>
      <c r="D22" s="7"/>
      <c r="E22" s="15"/>
      <c r="F22" s="7"/>
      <c r="G22" s="15"/>
      <c r="H22" s="7"/>
      <c r="I22" s="15"/>
      <c r="J22" s="7"/>
    </row>
    <row r="23" spans="1:10" x14ac:dyDescent="0.3">
      <c r="A23" s="15"/>
      <c r="B23" s="7"/>
      <c r="C23" s="15"/>
      <c r="D23" s="7"/>
      <c r="E23" s="15"/>
      <c r="F23" s="7"/>
      <c r="G23" s="15"/>
      <c r="H23" s="7"/>
      <c r="I23" s="15"/>
      <c r="J23" s="7"/>
    </row>
    <row r="24" spans="1:10" x14ac:dyDescent="0.3">
      <c r="A24" s="15"/>
      <c r="B24" s="7"/>
      <c r="C24" s="15"/>
      <c r="D24" s="7"/>
      <c r="E24" s="15"/>
      <c r="F24" s="7"/>
      <c r="G24" s="15"/>
      <c r="H24" s="7"/>
      <c r="I24" s="15"/>
      <c r="J24" s="7"/>
    </row>
    <row r="25" spans="1:10" x14ac:dyDescent="0.3">
      <c r="A25" s="15"/>
      <c r="B25" s="7"/>
      <c r="C25" s="15"/>
      <c r="D25" s="7"/>
      <c r="E25" s="15"/>
      <c r="F25" s="7"/>
      <c r="G25" s="15"/>
      <c r="H25" s="7"/>
      <c r="I25" s="15"/>
      <c r="J25" s="7"/>
    </row>
    <row r="26" spans="1:10" x14ac:dyDescent="0.3">
      <c r="A26" s="15"/>
      <c r="B26" s="7"/>
      <c r="C26" s="15"/>
      <c r="D26" s="7"/>
      <c r="E26" s="15"/>
      <c r="F26" s="7"/>
      <c r="G26" s="15"/>
      <c r="H26" s="7"/>
      <c r="I26" s="15"/>
      <c r="J26" s="7"/>
    </row>
    <row r="27" spans="1:10" x14ac:dyDescent="0.3">
      <c r="A27" s="15"/>
      <c r="B27" s="7"/>
      <c r="C27" s="15"/>
      <c r="D27" s="7"/>
      <c r="E27" s="15"/>
      <c r="F27" s="7"/>
      <c r="G27" s="15"/>
      <c r="H27" s="7"/>
      <c r="I27" s="15"/>
      <c r="J27" s="7"/>
    </row>
    <row r="28" spans="1:10" x14ac:dyDescent="0.3">
      <c r="A28" s="15"/>
      <c r="B28" s="7"/>
      <c r="C28" s="15"/>
      <c r="D28" s="7"/>
      <c r="E28" s="15"/>
      <c r="F28" s="7"/>
      <c r="G28" s="15"/>
      <c r="H28" s="7"/>
      <c r="I28" s="15"/>
      <c r="J28" s="7"/>
    </row>
    <row r="29" spans="1:10" x14ac:dyDescent="0.3">
      <c r="A29" s="15"/>
      <c r="B29" s="7"/>
      <c r="C29" s="15"/>
      <c r="D29" s="7"/>
      <c r="E29" s="15"/>
      <c r="F29" s="7"/>
      <c r="G29" s="15"/>
      <c r="H29" s="7"/>
      <c r="I29" s="15"/>
      <c r="J29" s="7"/>
    </row>
    <row r="30" spans="1:10" x14ac:dyDescent="0.3">
      <c r="A30" s="15"/>
      <c r="B30" s="7"/>
      <c r="C30" s="15"/>
      <c r="D30" s="7"/>
      <c r="E30" s="15"/>
      <c r="F30" s="7"/>
      <c r="G30" s="15"/>
      <c r="H30" s="7"/>
      <c r="I30" s="15"/>
      <c r="J30" s="7"/>
    </row>
    <row r="31" spans="1:10" x14ac:dyDescent="0.3">
      <c r="A31" s="12"/>
      <c r="B31" s="13"/>
      <c r="C31" s="12"/>
      <c r="D31" s="13"/>
      <c r="E31" s="12"/>
      <c r="F31" s="13"/>
      <c r="G31" s="12"/>
      <c r="H31" s="13"/>
    </row>
    <row r="32" spans="1:10" x14ac:dyDescent="0.3">
      <c r="A32" s="14"/>
      <c r="B32" s="13"/>
      <c r="C32" s="12"/>
      <c r="D32" s="13"/>
      <c r="E32" s="12"/>
      <c r="F32" s="13"/>
      <c r="G32" s="12"/>
      <c r="H32" s="13"/>
    </row>
    <row r="33" spans="1:8" x14ac:dyDescent="0.3">
      <c r="A33" s="14"/>
      <c r="B33" s="13"/>
      <c r="C33" s="12"/>
      <c r="D33" s="13"/>
      <c r="E33" s="12"/>
      <c r="F33" s="13"/>
      <c r="G33" s="12"/>
      <c r="H33" s="13"/>
    </row>
    <row r="34" spans="1:8" x14ac:dyDescent="0.3">
      <c r="A34" s="14"/>
      <c r="B34" s="13"/>
      <c r="C34" s="12"/>
      <c r="D34" s="13"/>
      <c r="E34" s="12"/>
      <c r="F34" s="13"/>
      <c r="G34" s="12"/>
      <c r="H34" s="13"/>
    </row>
    <row r="35" spans="1:8" x14ac:dyDescent="0.3">
      <c r="A35" s="14"/>
      <c r="B35" s="13"/>
      <c r="C35" s="12"/>
      <c r="D35" s="13"/>
      <c r="E35" s="12"/>
      <c r="F35" s="13"/>
      <c r="G35" s="12"/>
      <c r="H35" s="13"/>
    </row>
    <row r="36" spans="1:8" x14ac:dyDescent="0.3">
      <c r="A36" s="14"/>
      <c r="B36" s="13"/>
      <c r="C36" s="12"/>
      <c r="D36" s="13"/>
      <c r="E36" s="12"/>
      <c r="F36" s="13"/>
      <c r="G36" s="12"/>
      <c r="H36" s="13"/>
    </row>
  </sheetData>
  <mergeCells count="1">
    <mergeCell ref="A1:J1"/>
  </mergeCells>
  <conditionalFormatting sqref="B2:B30 D2:D30 F2:F30 H2:H30 J2:J30">
    <cfRule type="cellIs" dxfId="3" priority="4" operator="greaterThan">
      <formula>5</formula>
    </cfRule>
    <cfRule type="cellIs" dxfId="2" priority="3" operator="between">
      <formula>1</formula>
      <formula>5</formula>
    </cfRule>
    <cfRule type="cellIs" dxfId="1" priority="2" operator="between">
      <formula>0</formula>
      <formula>1</formula>
    </cfRule>
    <cfRule type="containsBlanks" dxfId="0" priority="1">
      <formula>LEN(TRIM(B2))=0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6"/>
  <sheetViews>
    <sheetView topLeftCell="B1" workbookViewId="0">
      <selection activeCell="H16" sqref="B2:H16"/>
    </sheetView>
  </sheetViews>
  <sheetFormatPr baseColWidth="10" defaultColWidth="8.88671875" defaultRowHeight="14.4" x14ac:dyDescent="0.3"/>
  <sheetData>
    <row r="1" spans="1:13" x14ac:dyDescent="0.3">
      <c r="A1" s="3">
        <f>COUNT(Achat!A2:H16)</f>
        <v>15</v>
      </c>
      <c r="B1" s="28" t="s">
        <v>10</v>
      </c>
      <c r="C1" s="28"/>
      <c r="D1" s="28"/>
      <c r="E1" s="28"/>
      <c r="F1" s="28"/>
      <c r="G1" s="28"/>
      <c r="H1" s="29"/>
    </row>
    <row r="2" spans="1:13" x14ac:dyDescent="0.3">
      <c r="A2" s="5">
        <v>40752</v>
      </c>
      <c r="B2" s="5"/>
      <c r="C2" s="5"/>
      <c r="D2" s="5"/>
      <c r="E2" s="5"/>
      <c r="F2" s="5"/>
      <c r="G2" s="5"/>
      <c r="H2" s="5"/>
    </row>
    <row r="3" spans="1:13" x14ac:dyDescent="0.3">
      <c r="A3" s="5">
        <v>40752</v>
      </c>
      <c r="B3" s="5"/>
      <c r="C3" s="5"/>
      <c r="D3" s="5"/>
      <c r="E3" s="5"/>
      <c r="F3" s="5"/>
      <c r="G3" s="5"/>
      <c r="H3" s="5"/>
    </row>
    <row r="4" spans="1:13" x14ac:dyDescent="0.3">
      <c r="A4" s="5">
        <v>40752</v>
      </c>
      <c r="B4" s="5"/>
      <c r="C4" s="5"/>
      <c r="D4" s="5"/>
      <c r="E4" s="5"/>
      <c r="F4" s="5"/>
      <c r="G4" s="5"/>
      <c r="H4" s="5"/>
    </row>
    <row r="5" spans="1:13" x14ac:dyDescent="0.3">
      <c r="A5" s="5">
        <v>40752</v>
      </c>
      <c r="B5" s="5"/>
      <c r="C5" s="5"/>
      <c r="D5" s="5"/>
      <c r="E5" s="5"/>
      <c r="F5" s="5"/>
      <c r="G5" s="5"/>
      <c r="H5" s="5"/>
    </row>
    <row r="6" spans="1:13" x14ac:dyDescent="0.3">
      <c r="A6" s="5">
        <v>40752</v>
      </c>
      <c r="B6" s="5"/>
      <c r="C6" s="5"/>
      <c r="D6" s="5"/>
      <c r="E6" s="5"/>
      <c r="F6" s="5"/>
      <c r="G6" s="5"/>
      <c r="H6" s="5"/>
    </row>
    <row r="7" spans="1:13" x14ac:dyDescent="0.3">
      <c r="A7" s="5">
        <v>40752</v>
      </c>
      <c r="B7" s="5"/>
      <c r="C7" s="5"/>
      <c r="D7" s="5"/>
      <c r="E7" s="5"/>
      <c r="F7" s="5"/>
      <c r="G7" s="5"/>
      <c r="H7" s="5"/>
      <c r="M7" s="11"/>
    </row>
    <row r="8" spans="1:13" x14ac:dyDescent="0.3">
      <c r="A8" s="5">
        <v>40753</v>
      </c>
      <c r="B8" s="5"/>
      <c r="C8" s="5"/>
      <c r="D8" s="5"/>
      <c r="E8" s="5"/>
      <c r="F8" s="5"/>
      <c r="G8" s="5"/>
      <c r="H8" s="5"/>
    </row>
    <row r="9" spans="1:13" x14ac:dyDescent="0.3">
      <c r="A9" s="5">
        <v>40755</v>
      </c>
      <c r="B9" s="5"/>
      <c r="C9" s="5"/>
      <c r="D9" s="5"/>
      <c r="E9" s="5"/>
      <c r="F9" s="5"/>
      <c r="G9" s="5"/>
      <c r="H9" s="5"/>
    </row>
    <row r="10" spans="1:13" x14ac:dyDescent="0.3">
      <c r="A10" s="5">
        <v>40755</v>
      </c>
      <c r="B10" s="5"/>
      <c r="C10" s="5"/>
      <c r="D10" s="5"/>
      <c r="E10" s="5"/>
      <c r="F10" s="5"/>
      <c r="G10" s="5"/>
      <c r="H10" s="5"/>
    </row>
    <row r="11" spans="1:13" x14ac:dyDescent="0.3">
      <c r="A11" s="5">
        <v>40755</v>
      </c>
      <c r="B11" s="5"/>
      <c r="C11" s="5"/>
      <c r="D11" s="5"/>
      <c r="E11" s="5"/>
      <c r="F11" s="5"/>
      <c r="G11" s="5"/>
      <c r="H11" s="5"/>
    </row>
    <row r="12" spans="1:13" x14ac:dyDescent="0.3">
      <c r="A12" s="5">
        <v>40755</v>
      </c>
      <c r="B12" s="5"/>
      <c r="C12" s="5"/>
      <c r="D12" s="5"/>
      <c r="E12" s="5"/>
      <c r="F12" s="5"/>
      <c r="G12" s="5"/>
      <c r="H12" s="5"/>
    </row>
    <row r="13" spans="1:13" x14ac:dyDescent="0.3">
      <c r="A13" s="5">
        <v>40755</v>
      </c>
      <c r="B13" s="5"/>
      <c r="C13" s="5"/>
      <c r="D13" s="5"/>
      <c r="E13" s="5"/>
      <c r="F13" s="5"/>
      <c r="G13" s="5"/>
      <c r="H13" s="5"/>
    </row>
    <row r="14" spans="1:13" x14ac:dyDescent="0.3">
      <c r="A14" s="5">
        <v>40755</v>
      </c>
      <c r="B14" s="5"/>
      <c r="C14" s="5"/>
      <c r="D14" s="5"/>
      <c r="E14" s="5"/>
      <c r="F14" s="5"/>
      <c r="G14" s="5"/>
      <c r="H14" s="5"/>
    </row>
    <row r="15" spans="1:13" x14ac:dyDescent="0.3">
      <c r="A15" s="5">
        <v>40756</v>
      </c>
      <c r="B15" s="5"/>
      <c r="C15" s="5"/>
      <c r="D15" s="5"/>
      <c r="E15" s="5"/>
      <c r="F15" s="5"/>
      <c r="G15" s="5"/>
      <c r="H15" s="5"/>
    </row>
    <row r="16" spans="1:13" x14ac:dyDescent="0.3">
      <c r="A16" s="5">
        <v>40756</v>
      </c>
      <c r="B16" s="5"/>
      <c r="C16" s="5"/>
      <c r="D16" s="5"/>
      <c r="E16" s="5"/>
      <c r="F16" s="5"/>
      <c r="G16" s="5"/>
      <c r="H16" s="5"/>
    </row>
  </sheetData>
  <mergeCells count="1">
    <mergeCell ref="B1:H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Info</vt:lpstr>
      <vt:lpstr>Enchère</vt:lpstr>
      <vt:lpstr>Achat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2011-12-09T22:22:25Z</dcterms:modified>
</cp:coreProperties>
</file>