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showInkAnnotation="0" defaultThemeVersion="202300"/>
  <mc:AlternateContent xmlns:mc="http://schemas.openxmlformats.org/markup-compatibility/2006">
    <mc:Choice Requires="x15">
      <x15ac:absPath xmlns:x15ac="http://schemas.microsoft.com/office/spreadsheetml/2010/11/ac" url="https://vincienergies-my.sharepoint.com/personal/thierry_bertrand_vinci-energies_net/Documents/Documents/Perso/Jordane/Patisserie/"/>
    </mc:Choice>
  </mc:AlternateContent>
  <xr:revisionPtr revIDLastSave="8" documentId="13_ncr:1_{C9ACF281-4341-47D5-85D5-2BAD1F30CEBD}" xr6:coauthVersionLast="47" xr6:coauthVersionMax="47" xr10:uidLastSave="{22F757D8-7223-4ABC-9188-AAA2F56ACDDD}"/>
  <bookViews>
    <workbookView xWindow="28695" yWindow="15" windowWidth="14610" windowHeight="15585" xr2:uid="{00000000-000D-0000-FFFF-FFFF00000000}"/>
  </bookViews>
  <sheets>
    <sheet name="Feuil1" sheetId="3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3" l="1" a="1"/>
  <c r="B5" i="3" s="1"/>
  <c r="C4" i="3"/>
  <c r="A4" i="3"/>
  <c r="AN99" i="2" l="1"/>
  <c r="AM99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O99" i="2"/>
  <c r="N99" i="2"/>
  <c r="M99" i="2"/>
  <c r="L99" i="2"/>
  <c r="K99" i="2"/>
  <c r="J99" i="2"/>
  <c r="I99" i="2"/>
  <c r="H99" i="2"/>
  <c r="G99" i="2"/>
  <c r="F99" i="2"/>
  <c r="E99" i="2"/>
  <c r="D99" i="2"/>
  <c r="C99" i="2"/>
  <c r="B99" i="2"/>
  <c r="AO99" i="2" s="1"/>
  <c r="AO98" i="2"/>
  <c r="AO97" i="2"/>
  <c r="AO96" i="2"/>
  <c r="AO95" i="2"/>
  <c r="AO94" i="2"/>
  <c r="AO93" i="2"/>
  <c r="AO92" i="2"/>
  <c r="AO91" i="2"/>
  <c r="AO90" i="2"/>
  <c r="AO89" i="2"/>
  <c r="AO88" i="2"/>
  <c r="AO87" i="2"/>
  <c r="AO86" i="2"/>
  <c r="AO85" i="2"/>
  <c r="AO84" i="2"/>
  <c r="AO83" i="2"/>
  <c r="AO82" i="2"/>
  <c r="AO81" i="2"/>
  <c r="AO80" i="2"/>
  <c r="AO79" i="2"/>
  <c r="AO78" i="2"/>
  <c r="AO77" i="2"/>
  <c r="AO76" i="2"/>
  <c r="AO75" i="2"/>
  <c r="AO74" i="2"/>
  <c r="AO73" i="2"/>
  <c r="AO72" i="2"/>
  <c r="AO71" i="2"/>
  <c r="AO70" i="2"/>
  <c r="P70" i="2"/>
  <c r="AO69" i="2"/>
  <c r="P69" i="2"/>
  <c r="AO68" i="2"/>
  <c r="AO67" i="2"/>
  <c r="AO66" i="2"/>
  <c r="AO65" i="2"/>
  <c r="AO64" i="2"/>
  <c r="P63" i="2"/>
  <c r="AO63" i="2" s="1"/>
  <c r="AO62" i="2"/>
  <c r="AO61" i="2"/>
  <c r="P61" i="2"/>
  <c r="AO60" i="2"/>
  <c r="AO59" i="2"/>
  <c r="P59" i="2"/>
  <c r="AO58" i="2"/>
  <c r="P58" i="2"/>
  <c r="AO57" i="2"/>
  <c r="AO56" i="2"/>
  <c r="AO55" i="2"/>
  <c r="AO54" i="2"/>
  <c r="AO53" i="2"/>
  <c r="AO52" i="2"/>
  <c r="AO51" i="2"/>
  <c r="AO50" i="2"/>
  <c r="AO49" i="2"/>
  <c r="AO48" i="2"/>
  <c r="P48" i="2"/>
  <c r="AO47" i="2"/>
  <c r="AO46" i="2"/>
  <c r="AO45" i="2"/>
  <c r="AO44" i="2"/>
  <c r="AO43" i="2"/>
  <c r="AO42" i="2"/>
  <c r="AO41" i="2"/>
  <c r="AO40" i="2"/>
  <c r="AO39" i="2"/>
  <c r="AO38" i="2"/>
  <c r="AO37" i="2"/>
  <c r="AO36" i="2"/>
  <c r="AO35" i="2"/>
  <c r="AO34" i="2"/>
  <c r="AO33" i="2"/>
  <c r="AO32" i="2"/>
  <c r="AO31" i="2"/>
  <c r="AO30" i="2"/>
  <c r="AO29" i="2"/>
  <c r="AO28" i="2"/>
  <c r="AO27" i="2"/>
  <c r="AO26" i="2"/>
  <c r="AO25" i="2"/>
  <c r="P24" i="2"/>
  <c r="AO24" i="2" s="1"/>
  <c r="AO23" i="2"/>
  <c r="AO22" i="2"/>
  <c r="AO21" i="2"/>
  <c r="AO20" i="2"/>
  <c r="AO19" i="2"/>
  <c r="AO18" i="2"/>
  <c r="P18" i="2"/>
  <c r="AO17" i="2"/>
  <c r="AO16" i="2"/>
  <c r="AO15" i="2"/>
  <c r="AO14" i="2"/>
  <c r="AO13" i="2"/>
  <c r="P12" i="2"/>
  <c r="AO12" i="2" s="1"/>
  <c r="AO11" i="2"/>
  <c r="AO10" i="2"/>
  <c r="P10" i="2"/>
  <c r="AO9" i="2"/>
  <c r="P9" i="2"/>
  <c r="AO8" i="2"/>
  <c r="AO7" i="2"/>
  <c r="AO6" i="2"/>
  <c r="AO5" i="2"/>
  <c r="AO4" i="2"/>
  <c r="P4" i="2"/>
  <c r="AO3" i="2"/>
  <c r="P3" i="2"/>
  <c r="P9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<sst xmlns="http://schemas.openxmlformats.org/spreadsheetml/2006/main" count="130" uniqueCount="130">
  <si>
    <t xml:space="preserve">Ingredrients </t>
  </si>
  <si>
    <t>Total Gramme</t>
  </si>
  <si>
    <t>Prix u/kg</t>
  </si>
  <si>
    <t>Nombre</t>
  </si>
  <si>
    <t>QS</t>
  </si>
  <si>
    <t>Total</t>
  </si>
  <si>
    <t>Recette</t>
  </si>
  <si>
    <t>Dose</t>
  </si>
  <si>
    <t>Quantité pour 100</t>
  </si>
  <si>
    <t>Quantité pour dose</t>
  </si>
  <si>
    <t>Prix pour dose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</si>
  <si>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</si>
  <si>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</si>
  <si>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</si>
  <si>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</si>
  <si>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</si>
  <si>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</si>
  <si>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</si>
  <si>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</si>
  <si>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</si>
  <si>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</si>
  <si>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</si>
  <si>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</si>
  <si>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</si>
  <si>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</si>
  <si>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</si>
  <si>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</si>
  <si>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recette 17</t>
  </si>
  <si>
    <t>recette 18</t>
  </si>
  <si>
    <t>recette 19</t>
  </si>
  <si>
    <t>recette 20</t>
  </si>
  <si>
    <t>recette 21</t>
  </si>
  <si>
    <t>Ingredient 1</t>
  </si>
  <si>
    <t>Ingredient 2</t>
  </si>
  <si>
    <t>Ingredient 3</t>
  </si>
  <si>
    <t>Ingredient 4</t>
  </si>
  <si>
    <t>Ingredient 5</t>
  </si>
  <si>
    <t>Ingredient 6</t>
  </si>
  <si>
    <t>Ingredient 7</t>
  </si>
  <si>
    <t>Ingredient 8</t>
  </si>
  <si>
    <t>Ingredient 9</t>
  </si>
  <si>
    <t>Ingredient 10</t>
  </si>
  <si>
    <t>Ingredient 11</t>
  </si>
  <si>
    <t>Ingredient 12</t>
  </si>
  <si>
    <t>Ingredient 13</t>
  </si>
  <si>
    <t>Ingredient 14</t>
  </si>
  <si>
    <t>Ingredient 15</t>
  </si>
  <si>
    <t>Ingredient 16</t>
  </si>
  <si>
    <t>Ingredient 17</t>
  </si>
  <si>
    <t>Ingredient 18</t>
  </si>
  <si>
    <t>Ingredient 19</t>
  </si>
  <si>
    <t>Ingredient 20</t>
  </si>
  <si>
    <t>Ingredient 21</t>
  </si>
  <si>
    <t>Ingredient 22</t>
  </si>
  <si>
    <t>Ingredient 23</t>
  </si>
  <si>
    <t>Ingredient 24</t>
  </si>
  <si>
    <t>Ingredient 25</t>
  </si>
  <si>
    <t>Ingredient 26</t>
  </si>
  <si>
    <t>Ingredient 27</t>
  </si>
  <si>
    <t>Ingredient 28</t>
  </si>
  <si>
    <t>Ingredient 29</t>
  </si>
  <si>
    <t>Ingredient 30</t>
  </si>
  <si>
    <t>Ingredient 31</t>
  </si>
  <si>
    <t>Ingredient 32</t>
  </si>
  <si>
    <t>Ingredient 33</t>
  </si>
  <si>
    <t>Ingredient 34</t>
  </si>
  <si>
    <t>Ingredient 35</t>
  </si>
  <si>
    <t>Ingredient 36</t>
  </si>
  <si>
    <t>Ingredient 37</t>
  </si>
  <si>
    <t>Ingredient 38</t>
  </si>
  <si>
    <t>Ingredient 39</t>
  </si>
  <si>
    <t>Ingredient 40</t>
  </si>
  <si>
    <t>Ingredient 41</t>
  </si>
  <si>
    <t>Ingredient 42</t>
  </si>
  <si>
    <t>Ingredient 43</t>
  </si>
  <si>
    <t>Ingredient 44</t>
  </si>
  <si>
    <t>Ingredient 45</t>
  </si>
  <si>
    <t>Ingredient 46</t>
  </si>
  <si>
    <t>Ingredient 47</t>
  </si>
  <si>
    <t>Ingredient 48</t>
  </si>
  <si>
    <t>Ingredient 49</t>
  </si>
  <si>
    <t>Ingredient 50</t>
  </si>
  <si>
    <t>Ingredient 51</t>
  </si>
  <si>
    <t>Ingredient 52</t>
  </si>
  <si>
    <t>Ingredient 53</t>
  </si>
  <si>
    <t>Ingredient 54</t>
  </si>
  <si>
    <t>Ingredient 55</t>
  </si>
  <si>
    <t>Ingredient 56</t>
  </si>
  <si>
    <t>Ingredient 57</t>
  </si>
  <si>
    <t>Ingredient 58</t>
  </si>
  <si>
    <t>Ingredient 59</t>
  </si>
  <si>
    <t>Ingredient 60</t>
  </si>
  <si>
    <t>Ingredient 61</t>
  </si>
  <si>
    <t>Ingredient 62</t>
  </si>
  <si>
    <t>Ingredient 63</t>
  </si>
  <si>
    <t>Ingredient 64</t>
  </si>
  <si>
    <t>Ingredient 65</t>
  </si>
  <si>
    <t>Ingredient 66</t>
  </si>
  <si>
    <t>Ingredient 67</t>
  </si>
  <si>
    <t>Ingredient 68</t>
  </si>
  <si>
    <t>Ingredient 69</t>
  </si>
  <si>
    <t>Ingredient 70</t>
  </si>
  <si>
    <t>Ingredient 71</t>
  </si>
  <si>
    <t>Ingredient 72</t>
  </si>
  <si>
    <t>Ingredient 73</t>
  </si>
  <si>
    <t>Ingredient 74</t>
  </si>
  <si>
    <t>Ingredient 75</t>
  </si>
  <si>
    <t>Ingredient 76</t>
  </si>
  <si>
    <t>Ingredient 77</t>
  </si>
  <si>
    <t>Ingredient 78</t>
  </si>
  <si>
    <t>Ingredient 79</t>
  </si>
  <si>
    <t>recette 22</t>
  </si>
  <si>
    <t>recette 23</t>
  </si>
  <si>
    <t>recette 24</t>
  </si>
  <si>
    <t>recette 25</t>
  </si>
  <si>
    <t>recette 26</t>
  </si>
  <si>
    <t>recette 27</t>
  </si>
  <si>
    <t>recette 28</t>
  </si>
  <si>
    <t>recette 29</t>
  </si>
  <si>
    <t>recette 30</t>
  </si>
  <si>
    <t>recette 31</t>
  </si>
  <si>
    <t>recette 32</t>
  </si>
  <si>
    <t>recette 33</t>
  </si>
  <si>
    <t>recette 34</t>
  </si>
  <si>
    <t>recette 35</t>
  </si>
  <si>
    <t>recette 36</t>
  </si>
  <si>
    <t>recette 37</t>
  </si>
  <si>
    <t>recette 38</t>
  </si>
  <si>
    <t>recette 39</t>
  </si>
  <si>
    <t>Recette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</si>
</sst>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/>
    <xf numFmtId="0" fontId="1" fillId="0" borderId="0" xfId="0" applyFont="1"/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96D987-E45F-429A-BC45-7B96FECC7D76}">
  <dimension ref="A1:E18"/>
  <sheetViews>
    <sheetView tabSelected="1" workbookViewId="0">
      <selection activeCell="B5" sqref="B5"/>
    </sheetView>
  </sheetViews>
  <sheetFormatPr baseColWidth="10" defaultRowHeight="13.8"/>
  <cols>
    <col min="1" max="1" width="26.69921875" bestFit="1" customWidth="1"/>
    <col min="2" max="2" width="37.796875" customWidth="1"/>
    <col min="3" max="3" width="22" customWidth="1"/>
    <col min="4" max="4" width="17.796875" customWidth="1"/>
    <col min="5" max="5" width="19.19921875" customWidth="1"/>
  </cols>
  <sheetData>
    <row r="1" spans="1:5">
      <c r="A1" s="6" t="s">
        <v>6</v>
      </c>
      <c r="C1" s="6" t="s">
        <v>7</v>
      </c>
    </row>
    <row r="2" spans="1:5" ht="17.399999999999999">
      <c r="A2" s="2" t="s">
        <v>129</v>
      </c>
      <c r="C2" s="6">
        <v>5250</v>
      </c>
    </row>
    <row r="4" spans="1:5">
      <c r="A4" s="1" t="str">
        <f>Feuil2!A1</f>
        <v xml:space="preserve">Ingredrients </v>
      </c>
      <c r="B4" s="1" t="s">
        <v>8</v>
      </c>
      <c r="C4" s="1" t="str">
        <f>Feuil2!AP1</f>
        <v>Prix u/kg</v>
      </c>
      <c r="D4" s="1" t="s">
        <v>9</v>
      </c>
      <c r="E4" s="1" t="s">
        <v>10</v>
      </c>
    </row>
    <row r="5" spans="1:5">
      <c r="B5" cm="1">
        <f t="array" ref="B5:B18">_xlfn._xlws.FILTER(INDEX(Feuil2!B3:AN98,,MATCH(A2,Feuil2!B1:AN1,0)),INDEX(Feuil2!B3:AN98,,MATCH(A2,Feuil2!B1:AN1,0))&lt;&gt;"")</f>
        <v>2200</v>
      </c>
    </row>
    <row r="6" spans="1:5">
      <c r="B6">
        <v>2165</v>
      </c>
    </row>
    <row r="7" spans="1:5">
      <c r="B7">
        <v>433</v>
      </c>
    </row>
    <row r="8" spans="1:5">
      <c r="B8">
        <v>95</v>
      </c>
    </row>
    <row r="9" spans="1:5">
      <c r="B9">
        <v>519</v>
      </c>
    </row>
    <row r="10" spans="1:5">
      <c r="B10">
        <v>173</v>
      </c>
    </row>
    <row r="11" spans="1:5">
      <c r="B11">
        <v>173</v>
      </c>
    </row>
    <row r="12" spans="1:5">
      <c r="B12">
        <v>106</v>
      </c>
    </row>
    <row r="13" spans="1:5">
      <c r="B13">
        <v>817</v>
      </c>
    </row>
    <row r="14" spans="1:5">
      <c r="B14">
        <v>2593</v>
      </c>
    </row>
    <row r="15" spans="1:5">
      <c r="B15">
        <v>2333</v>
      </c>
    </row>
    <row r="16" spans="1:5">
      <c r="B16">
        <v>324</v>
      </c>
    </row>
    <row r="17" spans="2:2">
      <c r="B17">
        <v>171</v>
      </c>
    </row>
    <row r="18" spans="2:2">
      <c r="B18">
        <v>39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E689A-05C9-41C7-B58B-AA91FD39311C}">
  <dimension ref="A1:AQ99"/>
  <sheetViews>
    <sheetView topLeftCell="A38" zoomScale="51" zoomScaleNormal="51" zoomScaleSheetLayoutView="100" workbookViewId="0">
      <pane xSplit="1" topLeftCell="AI1" activePane="topRight" state="frozen"/>
      <selection activeCell="Y94" sqref="Y94"/>
      <selection pane="topRight" activeCell="AM6" sqref="AM6"/>
    </sheetView>
  </sheetViews>
  <sheetFormatPr baseColWidth="10" defaultColWidth="19.8984375" defaultRowHeight="17.399999999999999"/>
  <cols>
    <col min="1" max="1" width="25.796875" style="2" customWidth="1"/>
    <col min="2" max="19" width="19.8984375" style="2"/>
    <col min="20" max="20" width="27.3984375" style="2" customWidth="1"/>
    <col min="21" max="23" width="19.8984375" style="2"/>
    <col min="24" max="24" width="24" style="2" customWidth="1"/>
    <col min="25" max="28" width="19.8984375" style="2"/>
    <col min="29" max="29" width="19.8984375" style="3"/>
    <col min="30" max="30" width="19.8984375" style="2"/>
    <col min="31" max="41" width="19.8984375" style="3"/>
    <col min="42" max="42" width="19.8984375" style="4"/>
    <col min="43" max="43" width="19.8984375" style="5"/>
  </cols>
  <sheetData>
    <row r="1" spans="1:42">
      <c r="A1" s="2" t="s">
        <v>0</v>
      </c>
      <c r="B1" s="2" t="s">
        <v>11</v>
      </c>
      <c r="C1" s="2" t="s">
        <v>12</v>
      </c>
      <c r="D1" s="2" t="s">
        <v>13</v>
      </c>
      <c r="E1" s="2" t="s">
        <v>14</v>
      </c>
      <c r="F1" s="2" t="s">
        <v>15</v>
      </c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  <c r="L1" s="2" t="s">
        <v>21</v>
      </c>
      <c r="M1" s="2" t="s">
        <v>22</v>
      </c>
      <c r="N1" s="2" t="s">
        <v>23</v>
      </c>
      <c r="O1" s="2" t="s">
        <v>24</v>
      </c>
      <c r="P1" s="2" t="s">
        <v>25</v>
      </c>
      <c r="Q1" s="2" t="s">
        <v>26</v>
      </c>
      <c r="R1" s="2" t="s">
        <v>27</v>
      </c>
      <c r="S1" s="2" t="s">
        <v>28</v>
      </c>
      <c r="T1" s="2" t="s">
        <v>29</v>
      </c>
      <c r="U1" s="2" t="s">
        <v>30</v>
      </c>
      <c r="V1" s="2" t="s">
        <v>31</v>
      </c>
      <c r="W1" s="2" t="s">
        <v>111</v>
      </c>
      <c r="X1" s="2" t="s">
        <v>112</v>
      </c>
      <c r="Y1" s="2" t="s">
        <v>113</v>
      </c>
      <c r="Z1" s="2" t="s">
        <v>114</v>
      </c>
      <c r="AA1" s="2" t="s">
        <v>115</v>
      </c>
      <c r="AB1" s="2" t="s">
        <v>116</v>
      </c>
      <c r="AC1" s="2" t="s">
        <v>117</v>
      </c>
      <c r="AD1" s="2" t="s">
        <v>118</v>
      </c>
      <c r="AE1" s="2" t="s">
        <v>119</v>
      </c>
      <c r="AF1" s="2" t="s">
        <v>120</v>
      </c>
      <c r="AG1" s="2" t="s">
        <v>121</v>
      </c>
      <c r="AH1" s="2" t="s">
        <v>122</v>
      </c>
      <c r="AI1" s="2" t="s">
        <v>123</v>
      </c>
      <c r="AJ1" s="2" t="s">
        <v>124</v>
      </c>
      <c r="AK1" s="2" t="s">
        <v>125</v>
      </c>
      <c r="AL1" s="2" t="s">
        <v>126</v>
      </c>
      <c r="AM1" s="2" t="s">
        <v>127</v>
      </c>
      <c r="AN1" s="2" t="s">
        <v>128</v>
      </c>
      <c r="AO1" s="3" t="s">
        <v>1</v>
      </c>
      <c r="AP1" s="4" t="s">
        <v>2</v>
      </c>
    </row>
    <row r="2" spans="1:42">
      <c r="A2" s="2" t="s">
        <v>3</v>
      </c>
      <c r="B2" s="2">
        <v>100</v>
      </c>
      <c r="C2" s="2">
        <v>100</v>
      </c>
      <c r="D2" s="2">
        <v>100</v>
      </c>
      <c r="E2" s="2">
        <v>100</v>
      </c>
      <c r="F2" s="2">
        <v>100</v>
      </c>
      <c r="G2" s="2">
        <v>100</v>
      </c>
      <c r="H2" s="2">
        <v>100</v>
      </c>
      <c r="I2" s="2">
        <v>100</v>
      </c>
      <c r="K2" s="2">
        <v>1</v>
      </c>
      <c r="L2" s="2">
        <v>100</v>
      </c>
      <c r="N2" s="2">
        <v>1</v>
      </c>
      <c r="O2" s="2">
        <v>100</v>
      </c>
      <c r="P2" s="2">
        <v>150</v>
      </c>
      <c r="Q2" s="2">
        <v>100</v>
      </c>
      <c r="R2" s="2">
        <v>70</v>
      </c>
      <c r="S2" s="2">
        <v>100</v>
      </c>
      <c r="T2" s="2">
        <v>60</v>
      </c>
      <c r="V2" s="2">
        <v>1</v>
      </c>
      <c r="W2" s="2">
        <v>7</v>
      </c>
      <c r="Y2" s="2">
        <v>2400</v>
      </c>
      <c r="Z2" s="2">
        <v>20</v>
      </c>
      <c r="AB2" s="2">
        <v>100</v>
      </c>
      <c r="AC2" s="3">
        <v>100</v>
      </c>
      <c r="AD2" s="2">
        <v>24</v>
      </c>
      <c r="AE2" s="3">
        <v>24</v>
      </c>
    </row>
    <row r="3" spans="1:42">
      <c r="A3" s="2" t="s">
        <v>32</v>
      </c>
      <c r="B3" s="2">
        <v>2165</v>
      </c>
      <c r="C3" s="2">
        <v>2165</v>
      </c>
      <c r="D3" s="2">
        <v>2165</v>
      </c>
      <c r="E3" s="2">
        <v>2165</v>
      </c>
      <c r="F3" s="2">
        <v>2200</v>
      </c>
      <c r="G3" s="2">
        <v>2365</v>
      </c>
      <c r="H3" s="2">
        <v>5641</v>
      </c>
      <c r="I3" s="2">
        <v>5941</v>
      </c>
      <c r="K3" s="2">
        <v>1576</v>
      </c>
      <c r="L3" s="2">
        <v>2265</v>
      </c>
      <c r="O3" s="2">
        <v>2000</v>
      </c>
      <c r="P3" s="2">
        <f>SUM(N3:O3)</f>
        <v>2000</v>
      </c>
      <c r="Q3" s="2">
        <v>2000</v>
      </c>
      <c r="R3" s="2">
        <v>700</v>
      </c>
      <c r="S3" s="2">
        <v>300</v>
      </c>
      <c r="T3" s="2">
        <v>1920</v>
      </c>
      <c r="AB3" s="2">
        <v>975</v>
      </c>
      <c r="AC3" s="3">
        <v>875</v>
      </c>
      <c r="AD3" s="2">
        <v>1050</v>
      </c>
      <c r="AE3" s="3">
        <v>530</v>
      </c>
      <c r="AO3" s="3">
        <f t="shared" ref="AO3:AO9" si="0">SUM(B3:V3)</f>
        <v>37568</v>
      </c>
      <c r="AP3" s="4">
        <v>0.96</v>
      </c>
    </row>
    <row r="4" spans="1:42">
      <c r="A4" s="2" t="s">
        <v>33</v>
      </c>
      <c r="B4" s="2">
        <v>2165</v>
      </c>
      <c r="C4" s="2">
        <v>2165</v>
      </c>
      <c r="D4" s="2">
        <v>2165</v>
      </c>
      <c r="E4" s="2">
        <v>2165</v>
      </c>
      <c r="F4" s="2">
        <v>2165</v>
      </c>
      <c r="G4" s="2">
        <v>2165</v>
      </c>
      <c r="L4" s="2">
        <v>2165</v>
      </c>
      <c r="N4" s="2">
        <v>413</v>
      </c>
      <c r="P4" s="2">
        <f t="shared" ref="P4:P70" si="1">SUM(N4:O4)</f>
        <v>413</v>
      </c>
      <c r="AO4" s="3">
        <f t="shared" si="0"/>
        <v>15981</v>
      </c>
      <c r="AP4" s="4">
        <v>0.73</v>
      </c>
    </row>
    <row r="5" spans="1:42">
      <c r="A5" s="2" t="s">
        <v>34</v>
      </c>
      <c r="G5" s="2">
        <v>210</v>
      </c>
      <c r="I5" s="2">
        <v>22</v>
      </c>
      <c r="AB5" s="2">
        <v>140</v>
      </c>
      <c r="AD5" s="2">
        <v>35</v>
      </c>
      <c r="AE5" s="3">
        <v>40</v>
      </c>
      <c r="AO5" s="3">
        <f t="shared" si="0"/>
        <v>232</v>
      </c>
      <c r="AP5" s="4">
        <v>3.51</v>
      </c>
    </row>
    <row r="6" spans="1:42">
      <c r="A6" s="2" t="s">
        <v>35</v>
      </c>
      <c r="AO6" s="3">
        <f t="shared" si="0"/>
        <v>0</v>
      </c>
    </row>
    <row r="7" spans="1:42">
      <c r="A7" s="2" t="s">
        <v>36</v>
      </c>
      <c r="B7" s="2">
        <v>433</v>
      </c>
      <c r="C7" s="2">
        <v>433</v>
      </c>
      <c r="D7" s="2">
        <v>433</v>
      </c>
      <c r="E7" s="2">
        <v>433</v>
      </c>
      <c r="F7" s="2">
        <v>433</v>
      </c>
      <c r="G7" s="2">
        <v>433</v>
      </c>
      <c r="L7" s="2">
        <v>433</v>
      </c>
      <c r="AO7" s="3">
        <f t="shared" si="0"/>
        <v>3031</v>
      </c>
    </row>
    <row r="8" spans="1:42">
      <c r="A8" s="2" t="s">
        <v>37</v>
      </c>
      <c r="AO8" s="3">
        <f t="shared" si="0"/>
        <v>0</v>
      </c>
    </row>
    <row r="9" spans="1:42">
      <c r="A9" s="2" t="s">
        <v>38</v>
      </c>
      <c r="B9" s="2">
        <v>88</v>
      </c>
      <c r="C9" s="2">
        <v>88</v>
      </c>
      <c r="D9" s="2">
        <v>88</v>
      </c>
      <c r="E9" s="2">
        <v>88</v>
      </c>
      <c r="F9" s="2">
        <v>95</v>
      </c>
      <c r="G9" s="2">
        <v>88</v>
      </c>
      <c r="H9" s="2">
        <v>113</v>
      </c>
      <c r="I9" s="2">
        <v>113</v>
      </c>
      <c r="K9" s="2">
        <v>38</v>
      </c>
      <c r="L9" s="2">
        <v>88</v>
      </c>
      <c r="N9" s="2">
        <v>13</v>
      </c>
      <c r="O9" s="2">
        <v>38</v>
      </c>
      <c r="P9" s="2">
        <f t="shared" si="1"/>
        <v>51</v>
      </c>
      <c r="Q9" s="2">
        <v>38</v>
      </c>
      <c r="T9" s="2">
        <v>16</v>
      </c>
      <c r="Y9" s="2">
        <v>14</v>
      </c>
      <c r="AB9" s="2">
        <v>25</v>
      </c>
      <c r="AC9" s="3">
        <v>25</v>
      </c>
      <c r="AD9" s="2">
        <v>8</v>
      </c>
      <c r="AE9" s="3">
        <v>4</v>
      </c>
      <c r="AO9" s="3">
        <f t="shared" si="0"/>
        <v>1043</v>
      </c>
      <c r="AP9" s="4">
        <v>0.74</v>
      </c>
    </row>
    <row r="10" spans="1:42">
      <c r="A10" s="2" t="s">
        <v>39</v>
      </c>
      <c r="B10" s="2">
        <v>519</v>
      </c>
      <c r="C10" s="2">
        <v>519</v>
      </c>
      <c r="D10" s="2">
        <v>519</v>
      </c>
      <c r="E10" s="2">
        <v>519</v>
      </c>
      <c r="F10" s="2">
        <v>519</v>
      </c>
      <c r="G10" s="2">
        <v>1419</v>
      </c>
      <c r="H10" s="2">
        <v>564</v>
      </c>
      <c r="I10" s="2">
        <v>864</v>
      </c>
      <c r="L10" s="2">
        <v>519</v>
      </c>
      <c r="N10" s="2">
        <v>776</v>
      </c>
      <c r="O10" s="2">
        <v>750</v>
      </c>
      <c r="P10" s="2">
        <f t="shared" si="1"/>
        <v>1526</v>
      </c>
      <c r="Q10" s="2">
        <v>750</v>
      </c>
      <c r="R10" s="2">
        <v>640</v>
      </c>
      <c r="S10" s="2">
        <v>600</v>
      </c>
      <c r="T10" s="2">
        <v>1600</v>
      </c>
      <c r="U10" s="2">
        <v>600</v>
      </c>
      <c r="V10" s="2">
        <v>565</v>
      </c>
      <c r="W10" s="2">
        <v>800</v>
      </c>
      <c r="X10" s="2">
        <v>250</v>
      </c>
      <c r="AB10" s="2">
        <v>410</v>
      </c>
      <c r="AC10" s="3">
        <v>30</v>
      </c>
      <c r="AD10" s="2">
        <v>85</v>
      </c>
      <c r="AE10" s="3">
        <v>450</v>
      </c>
      <c r="AO10" s="3">
        <f>SUM(B10:X10)</f>
        <v>14818</v>
      </c>
      <c r="AP10" s="4">
        <v>0.92</v>
      </c>
    </row>
    <row r="11" spans="1:42">
      <c r="A11" s="2" t="s">
        <v>40</v>
      </c>
      <c r="S11" s="2">
        <v>360</v>
      </c>
      <c r="AC11" s="3">
        <v>150</v>
      </c>
      <c r="AD11" s="2">
        <v>360</v>
      </c>
      <c r="AE11" s="3">
        <v>180</v>
      </c>
      <c r="AO11" s="3">
        <f t="shared" ref="AO11:AO74" si="2">SUM(B11:V11)</f>
        <v>360</v>
      </c>
      <c r="AP11" s="4">
        <v>1.75</v>
      </c>
    </row>
    <row r="12" spans="1:42">
      <c r="A12" s="2" t="s">
        <v>41</v>
      </c>
      <c r="F12" s="2">
        <v>173</v>
      </c>
      <c r="I12" s="2">
        <v>324</v>
      </c>
      <c r="O12" s="2">
        <v>900</v>
      </c>
      <c r="P12" s="2">
        <f t="shared" si="1"/>
        <v>900</v>
      </c>
      <c r="Q12" s="2">
        <v>900</v>
      </c>
      <c r="AO12" s="3">
        <f t="shared" si="2"/>
        <v>3197</v>
      </c>
      <c r="AP12" s="4">
        <v>1.53</v>
      </c>
    </row>
    <row r="13" spans="1:42">
      <c r="A13" s="2" t="s">
        <v>42</v>
      </c>
      <c r="F13" s="2">
        <v>173</v>
      </c>
      <c r="AO13" s="3">
        <f t="shared" si="2"/>
        <v>173</v>
      </c>
      <c r="AP13" s="4">
        <v>1.07</v>
      </c>
    </row>
    <row r="14" spans="1:42">
      <c r="A14" s="2" t="s">
        <v>43</v>
      </c>
      <c r="K14" s="2">
        <v>10</v>
      </c>
      <c r="R14" s="2">
        <v>140</v>
      </c>
      <c r="Y14" s="2">
        <v>400</v>
      </c>
      <c r="AO14" s="3">
        <f t="shared" si="2"/>
        <v>150</v>
      </c>
      <c r="AP14" s="4">
        <v>38.5</v>
      </c>
    </row>
    <row r="15" spans="1:42">
      <c r="A15" s="2" t="s">
        <v>44</v>
      </c>
      <c r="V15" s="2">
        <v>115</v>
      </c>
      <c r="AO15" s="3">
        <f t="shared" si="2"/>
        <v>115</v>
      </c>
      <c r="AP15" s="4">
        <v>4.1500000000000004</v>
      </c>
    </row>
    <row r="16" spans="1:42">
      <c r="A16" s="2" t="s">
        <v>45</v>
      </c>
      <c r="B16" s="2">
        <v>106</v>
      </c>
      <c r="C16" s="2">
        <v>106</v>
      </c>
      <c r="D16" s="2">
        <v>106</v>
      </c>
      <c r="E16" s="2">
        <v>106</v>
      </c>
      <c r="F16" s="2">
        <v>106</v>
      </c>
      <c r="G16" s="2">
        <v>106</v>
      </c>
      <c r="L16" s="2">
        <v>106</v>
      </c>
      <c r="AO16" s="3">
        <f t="shared" si="2"/>
        <v>742</v>
      </c>
      <c r="AP16" s="4">
        <v>1.57</v>
      </c>
    </row>
    <row r="17" spans="1:42">
      <c r="A17" s="2" t="s">
        <v>46</v>
      </c>
      <c r="AO17" s="3">
        <f t="shared" si="2"/>
        <v>0</v>
      </c>
      <c r="AP17" s="4">
        <v>1.28</v>
      </c>
    </row>
    <row r="18" spans="1:42">
      <c r="A18" s="2" t="s">
        <v>47</v>
      </c>
      <c r="H18" s="2">
        <v>1692</v>
      </c>
      <c r="I18" s="2">
        <v>1937</v>
      </c>
      <c r="N18" s="2">
        <v>656</v>
      </c>
      <c r="O18" s="2">
        <v>429</v>
      </c>
      <c r="P18" s="2">
        <f t="shared" si="1"/>
        <v>1085</v>
      </c>
      <c r="Q18" s="2">
        <v>429</v>
      </c>
      <c r="R18" s="2">
        <v>800</v>
      </c>
      <c r="AB18" s="2">
        <v>1600</v>
      </c>
      <c r="AC18" s="3">
        <v>1600</v>
      </c>
      <c r="AD18" s="2">
        <v>200</v>
      </c>
      <c r="AE18" s="3">
        <v>550</v>
      </c>
      <c r="AO18" s="3">
        <f t="shared" si="2"/>
        <v>7028</v>
      </c>
      <c r="AP18" s="4">
        <v>5</v>
      </c>
    </row>
    <row r="19" spans="1:42">
      <c r="A19" s="2" t="s">
        <v>48</v>
      </c>
      <c r="AO19" s="3">
        <f t="shared" si="2"/>
        <v>0</v>
      </c>
      <c r="AP19" s="4">
        <v>0.22</v>
      </c>
    </row>
    <row r="20" spans="1:42">
      <c r="A20" s="2" t="s">
        <v>49</v>
      </c>
      <c r="I20" s="2">
        <v>75</v>
      </c>
      <c r="AB20" s="2">
        <v>240</v>
      </c>
      <c r="AD20" s="2">
        <v>60</v>
      </c>
      <c r="AE20" s="3">
        <v>100</v>
      </c>
      <c r="AO20" s="3">
        <f t="shared" si="2"/>
        <v>75</v>
      </c>
      <c r="AP20" s="4">
        <v>10.57</v>
      </c>
    </row>
    <row r="21" spans="1:42">
      <c r="A21" s="2" t="s">
        <v>50</v>
      </c>
      <c r="S21" s="2">
        <v>815</v>
      </c>
      <c r="U21" s="2">
        <v>300</v>
      </c>
      <c r="V21" s="2">
        <v>195</v>
      </c>
      <c r="AO21" s="3">
        <f t="shared" si="2"/>
        <v>1310</v>
      </c>
      <c r="AP21" s="4">
        <v>3.22</v>
      </c>
    </row>
    <row r="22" spans="1:42">
      <c r="A22" s="2" t="s">
        <v>51</v>
      </c>
      <c r="AO22" s="3">
        <f t="shared" si="2"/>
        <v>0</v>
      </c>
    </row>
    <row r="23" spans="1:42">
      <c r="A23" s="2" t="s">
        <v>52</v>
      </c>
      <c r="AO23" s="3">
        <f t="shared" si="2"/>
        <v>0</v>
      </c>
    </row>
    <row r="24" spans="1:42">
      <c r="A24" s="2" t="s">
        <v>53</v>
      </c>
      <c r="B24" s="2">
        <v>428</v>
      </c>
      <c r="C24" s="2">
        <v>428</v>
      </c>
      <c r="D24" s="2">
        <v>428</v>
      </c>
      <c r="E24" s="2">
        <v>428</v>
      </c>
      <c r="F24" s="2">
        <v>817</v>
      </c>
      <c r="G24" s="2">
        <v>428</v>
      </c>
      <c r="H24" s="2">
        <v>1410</v>
      </c>
      <c r="I24" s="2">
        <v>1710</v>
      </c>
      <c r="L24" s="2">
        <v>528</v>
      </c>
      <c r="N24" s="2">
        <v>980</v>
      </c>
      <c r="O24" s="2">
        <v>1043</v>
      </c>
      <c r="P24" s="2">
        <f t="shared" si="1"/>
        <v>2023</v>
      </c>
      <c r="Q24" s="2">
        <v>1043</v>
      </c>
      <c r="R24" s="2">
        <v>720</v>
      </c>
      <c r="S24" s="2">
        <v>775</v>
      </c>
      <c r="AB24" s="2">
        <v>900</v>
      </c>
      <c r="AC24" s="3">
        <v>600</v>
      </c>
      <c r="AD24" s="2">
        <v>550</v>
      </c>
      <c r="AE24" s="3">
        <v>530</v>
      </c>
      <c r="AO24" s="3">
        <f t="shared" si="2"/>
        <v>13189</v>
      </c>
      <c r="AP24" s="4">
        <v>8.74</v>
      </c>
    </row>
    <row r="25" spans="1:42">
      <c r="A25" s="2" t="s">
        <v>54</v>
      </c>
      <c r="B25" s="2">
        <v>2593</v>
      </c>
      <c r="C25" s="2">
        <v>2593</v>
      </c>
      <c r="D25" s="2">
        <v>2593</v>
      </c>
      <c r="E25" s="2">
        <v>2593</v>
      </c>
      <c r="F25" s="2">
        <v>2593</v>
      </c>
      <c r="G25" s="2">
        <v>2593</v>
      </c>
      <c r="L25" s="2">
        <v>2593</v>
      </c>
      <c r="AO25" s="3">
        <f t="shared" si="2"/>
        <v>18151</v>
      </c>
      <c r="AP25" s="4">
        <v>9.9</v>
      </c>
    </row>
    <row r="26" spans="1:42">
      <c r="A26" s="2" t="s">
        <v>55</v>
      </c>
      <c r="AO26" s="3">
        <f t="shared" si="2"/>
        <v>0</v>
      </c>
    </row>
    <row r="27" spans="1:42">
      <c r="A27" s="2" t="s">
        <v>56</v>
      </c>
      <c r="AO27" s="3">
        <f t="shared" si="2"/>
        <v>0</v>
      </c>
    </row>
    <row r="28" spans="1:42">
      <c r="A28" s="2" t="s">
        <v>57</v>
      </c>
      <c r="AC28" s="3">
        <v>1000</v>
      </c>
      <c r="AO28" s="3">
        <f t="shared" si="2"/>
        <v>0</v>
      </c>
      <c r="AP28" s="4">
        <v>6.57</v>
      </c>
    </row>
    <row r="29" spans="1:42">
      <c r="A29" s="2" t="s">
        <v>58</v>
      </c>
      <c r="T29" s="2">
        <v>640</v>
      </c>
      <c r="AO29" s="3">
        <f t="shared" si="2"/>
        <v>640</v>
      </c>
      <c r="AP29" s="4">
        <v>3</v>
      </c>
    </row>
    <row r="30" spans="1:42">
      <c r="A30" s="2" t="s">
        <v>59</v>
      </c>
      <c r="AO30" s="3">
        <f t="shared" si="2"/>
        <v>0</v>
      </c>
    </row>
    <row r="31" spans="1:42">
      <c r="A31" s="2" t="s">
        <v>60</v>
      </c>
      <c r="H31" s="2">
        <v>1128</v>
      </c>
      <c r="I31" s="2">
        <v>1128</v>
      </c>
      <c r="K31" s="2">
        <v>1154</v>
      </c>
      <c r="V31" s="2">
        <v>525</v>
      </c>
      <c r="AB31" s="2">
        <v>1600</v>
      </c>
      <c r="AC31" s="3">
        <v>1600</v>
      </c>
      <c r="AO31" s="3">
        <f t="shared" si="2"/>
        <v>3935</v>
      </c>
    </row>
    <row r="32" spans="1:42">
      <c r="A32" s="2" t="s">
        <v>61</v>
      </c>
      <c r="B32" s="2">
        <v>2333</v>
      </c>
      <c r="C32" s="2">
        <v>2333</v>
      </c>
      <c r="D32" s="2">
        <v>2333</v>
      </c>
      <c r="E32" s="2">
        <v>2333</v>
      </c>
      <c r="F32" s="2">
        <v>2333</v>
      </c>
      <c r="G32" s="2">
        <v>5333</v>
      </c>
      <c r="H32" s="2">
        <v>282</v>
      </c>
      <c r="I32" s="2">
        <v>282</v>
      </c>
      <c r="L32" s="2">
        <v>3333</v>
      </c>
      <c r="AB32" s="2">
        <v>2000</v>
      </c>
      <c r="AD32" s="2">
        <v>500</v>
      </c>
      <c r="AO32" s="3">
        <f t="shared" si="2"/>
        <v>20895</v>
      </c>
    </row>
    <row r="33" spans="1:42">
      <c r="A33" s="2" t="s">
        <v>62</v>
      </c>
      <c r="AB33" s="2">
        <v>125</v>
      </c>
      <c r="AC33" s="3">
        <v>125</v>
      </c>
      <c r="AO33" s="3">
        <f t="shared" si="2"/>
        <v>0</v>
      </c>
      <c r="AP33" s="4">
        <v>5.38</v>
      </c>
    </row>
    <row r="34" spans="1:42">
      <c r="A34" s="2" t="s">
        <v>63</v>
      </c>
      <c r="T34" s="2">
        <v>1920</v>
      </c>
      <c r="AO34" s="3">
        <f t="shared" si="2"/>
        <v>1920</v>
      </c>
      <c r="AP34" s="4">
        <v>1.88</v>
      </c>
    </row>
    <row r="35" spans="1:42">
      <c r="A35" s="2" t="s">
        <v>64</v>
      </c>
      <c r="AO35" s="3">
        <f t="shared" si="2"/>
        <v>0</v>
      </c>
    </row>
    <row r="36" spans="1:42">
      <c r="A36" s="2" t="s">
        <v>65</v>
      </c>
      <c r="AO36" s="3">
        <f t="shared" si="2"/>
        <v>0</v>
      </c>
    </row>
    <row r="37" spans="1:42">
      <c r="A37" s="2" t="s">
        <v>66</v>
      </c>
      <c r="K37" s="2">
        <v>38</v>
      </c>
      <c r="Y37" s="2">
        <v>200</v>
      </c>
      <c r="AO37" s="3">
        <f t="shared" si="2"/>
        <v>38</v>
      </c>
      <c r="AP37" s="4">
        <v>7.65</v>
      </c>
    </row>
    <row r="38" spans="1:42">
      <c r="A38" s="2" t="s">
        <v>67</v>
      </c>
      <c r="AO38" s="3">
        <f t="shared" si="2"/>
        <v>0</v>
      </c>
      <c r="AP38" s="4">
        <v>3.18</v>
      </c>
    </row>
    <row r="39" spans="1:42">
      <c r="A39" s="2" t="s">
        <v>68</v>
      </c>
      <c r="T39" s="2">
        <v>944</v>
      </c>
      <c r="Y39" s="2">
        <v>224</v>
      </c>
      <c r="AO39" s="3">
        <f t="shared" si="2"/>
        <v>944</v>
      </c>
      <c r="AP39" s="4">
        <v>2.4500000000000002</v>
      </c>
    </row>
    <row r="40" spans="1:42">
      <c r="A40" s="2" t="s">
        <v>69</v>
      </c>
      <c r="Y40" s="2">
        <v>640</v>
      </c>
      <c r="AO40" s="3">
        <f t="shared" si="2"/>
        <v>0</v>
      </c>
      <c r="AP40" s="4">
        <v>2</v>
      </c>
    </row>
    <row r="41" spans="1:42">
      <c r="A41" s="2" t="s">
        <v>70</v>
      </c>
      <c r="Y41" s="2">
        <v>224</v>
      </c>
      <c r="AO41" s="3">
        <f t="shared" si="2"/>
        <v>0</v>
      </c>
      <c r="AP41" s="4">
        <v>3.75</v>
      </c>
    </row>
    <row r="42" spans="1:42">
      <c r="A42" s="2" t="s">
        <v>71</v>
      </c>
      <c r="I42" s="2">
        <v>90</v>
      </c>
      <c r="AO42" s="3">
        <f t="shared" si="2"/>
        <v>90</v>
      </c>
    </row>
    <row r="43" spans="1:42">
      <c r="A43" s="2" t="s">
        <v>72</v>
      </c>
      <c r="Y43" s="2">
        <v>224</v>
      </c>
      <c r="AO43" s="3">
        <f t="shared" si="2"/>
        <v>0</v>
      </c>
      <c r="AP43" s="4">
        <v>3.15</v>
      </c>
    </row>
    <row r="44" spans="1:42">
      <c r="A44" s="2" t="s">
        <v>73</v>
      </c>
      <c r="AO44" s="3">
        <f t="shared" si="2"/>
        <v>0</v>
      </c>
      <c r="AP44" s="4">
        <v>7.6</v>
      </c>
    </row>
    <row r="45" spans="1:42">
      <c r="A45" s="2" t="s">
        <v>74</v>
      </c>
      <c r="S45" s="2">
        <v>300</v>
      </c>
      <c r="AD45" s="2">
        <v>120</v>
      </c>
      <c r="AE45" s="3">
        <v>60</v>
      </c>
      <c r="AO45" s="3">
        <f t="shared" si="2"/>
        <v>300</v>
      </c>
      <c r="AP45" s="4">
        <v>9.1</v>
      </c>
    </row>
    <row r="46" spans="1:42">
      <c r="A46" s="2" t="s">
        <v>75</v>
      </c>
      <c r="Y46" s="2">
        <v>240</v>
      </c>
      <c r="Z46" s="2">
        <v>50</v>
      </c>
      <c r="AO46" s="3">
        <f t="shared" si="2"/>
        <v>0</v>
      </c>
      <c r="AP46" s="4">
        <v>9.25</v>
      </c>
    </row>
    <row r="47" spans="1:42">
      <c r="A47" s="2" t="s">
        <v>76</v>
      </c>
      <c r="D47" s="2">
        <v>195</v>
      </c>
      <c r="Z47" s="2">
        <v>50</v>
      </c>
      <c r="AO47" s="3">
        <f t="shared" si="2"/>
        <v>195</v>
      </c>
      <c r="AP47" s="4">
        <v>9.1</v>
      </c>
    </row>
    <row r="48" spans="1:42">
      <c r="A48" s="2" t="s">
        <v>77</v>
      </c>
      <c r="N48" s="2">
        <v>500</v>
      </c>
      <c r="P48" s="2">
        <f t="shared" si="1"/>
        <v>500</v>
      </c>
      <c r="Y48" s="2">
        <v>240</v>
      </c>
      <c r="Z48" s="2">
        <v>50</v>
      </c>
      <c r="AO48" s="3">
        <f t="shared" si="2"/>
        <v>1000</v>
      </c>
      <c r="AP48" s="4">
        <v>11.95</v>
      </c>
    </row>
    <row r="49" spans="1:42">
      <c r="A49" s="2" t="s">
        <v>78</v>
      </c>
      <c r="X49" s="2">
        <v>1000</v>
      </c>
      <c r="Z49" s="2">
        <v>50</v>
      </c>
      <c r="AO49" s="3">
        <f t="shared" si="2"/>
        <v>0</v>
      </c>
      <c r="AP49" s="4">
        <v>3.89</v>
      </c>
    </row>
    <row r="50" spans="1:42">
      <c r="A50" s="2" t="s">
        <v>79</v>
      </c>
      <c r="T50" s="2">
        <v>960</v>
      </c>
      <c r="Z50" s="2">
        <v>50</v>
      </c>
      <c r="AO50" s="3">
        <f t="shared" si="2"/>
        <v>960</v>
      </c>
      <c r="AP50" s="4">
        <v>24.95</v>
      </c>
    </row>
    <row r="51" spans="1:42">
      <c r="A51" s="2" t="s">
        <v>80</v>
      </c>
      <c r="AO51" s="3">
        <f t="shared" si="2"/>
        <v>0</v>
      </c>
      <c r="AP51" s="4">
        <v>5.95</v>
      </c>
    </row>
    <row r="52" spans="1:42">
      <c r="A52" s="2" t="s">
        <v>81</v>
      </c>
      <c r="AO52" s="3">
        <f t="shared" si="2"/>
        <v>0</v>
      </c>
      <c r="AP52" s="4">
        <v>5.5</v>
      </c>
    </row>
    <row r="53" spans="1:42">
      <c r="A53" s="2" t="s">
        <v>82</v>
      </c>
      <c r="AO53" s="3">
        <f t="shared" si="2"/>
        <v>0</v>
      </c>
      <c r="AP53" s="4">
        <v>104.23</v>
      </c>
    </row>
    <row r="54" spans="1:42">
      <c r="A54" s="2" t="s">
        <v>83</v>
      </c>
      <c r="AO54" s="3">
        <f t="shared" si="2"/>
        <v>0</v>
      </c>
      <c r="AP54" s="4">
        <v>18</v>
      </c>
    </row>
    <row r="55" spans="1:42">
      <c r="A55" s="2" t="s">
        <v>84</v>
      </c>
      <c r="F55" s="2">
        <v>324</v>
      </c>
      <c r="AO55" s="3">
        <f t="shared" si="2"/>
        <v>324</v>
      </c>
      <c r="AP55" s="4">
        <v>3.17</v>
      </c>
    </row>
    <row r="56" spans="1:42">
      <c r="A56" s="2" t="s">
        <v>85</v>
      </c>
      <c r="D56" s="2">
        <v>390</v>
      </c>
      <c r="AO56" s="3">
        <f t="shared" si="2"/>
        <v>390</v>
      </c>
      <c r="AP56" s="4">
        <v>21.21</v>
      </c>
    </row>
    <row r="57" spans="1:42">
      <c r="A57" s="2" t="s">
        <v>86</v>
      </c>
      <c r="T57" s="2">
        <v>16</v>
      </c>
      <c r="AO57" s="3">
        <f t="shared" si="2"/>
        <v>16</v>
      </c>
    </row>
    <row r="58" spans="1:42">
      <c r="A58" s="2" t="s">
        <v>87</v>
      </c>
      <c r="G58" s="2">
        <v>10</v>
      </c>
      <c r="O58" s="2">
        <v>30</v>
      </c>
      <c r="P58" s="2">
        <f t="shared" si="1"/>
        <v>30</v>
      </c>
      <c r="Q58" s="2">
        <v>30</v>
      </c>
      <c r="T58" s="2">
        <v>96</v>
      </c>
      <c r="Y58" s="2">
        <v>2</v>
      </c>
      <c r="AB58" s="2">
        <v>40</v>
      </c>
      <c r="AC58" s="3">
        <v>20</v>
      </c>
      <c r="AO58" s="3">
        <f t="shared" si="2"/>
        <v>196</v>
      </c>
      <c r="AP58" s="4">
        <v>82.88</v>
      </c>
    </row>
    <row r="59" spans="1:42">
      <c r="A59" s="2" t="s">
        <v>88</v>
      </c>
      <c r="N59" s="2">
        <v>750</v>
      </c>
      <c r="P59" s="2">
        <f t="shared" si="1"/>
        <v>750</v>
      </c>
      <c r="AO59" s="3">
        <f t="shared" si="2"/>
        <v>1500</v>
      </c>
      <c r="AP59" s="4">
        <v>17.079999999999998</v>
      </c>
    </row>
    <row r="60" spans="1:42">
      <c r="A60" s="2" t="s">
        <v>89</v>
      </c>
      <c r="C60" s="2">
        <v>1000</v>
      </c>
      <c r="AO60" s="3">
        <f t="shared" si="2"/>
        <v>1000</v>
      </c>
      <c r="AP60" s="4">
        <v>12.71</v>
      </c>
    </row>
    <row r="61" spans="1:42">
      <c r="A61" s="2" t="s">
        <v>90</v>
      </c>
      <c r="O61" s="2">
        <v>1500</v>
      </c>
      <c r="P61" s="2">
        <f t="shared" si="1"/>
        <v>1500</v>
      </c>
      <c r="S61" s="2">
        <v>390</v>
      </c>
      <c r="AO61" s="3">
        <f t="shared" si="2"/>
        <v>3390</v>
      </c>
      <c r="AP61" s="4">
        <v>15.81</v>
      </c>
    </row>
    <row r="62" spans="1:42">
      <c r="A62" s="2" t="s">
        <v>91</v>
      </c>
      <c r="AO62" s="3">
        <f t="shared" si="2"/>
        <v>0</v>
      </c>
    </row>
    <row r="63" spans="1:42">
      <c r="A63" s="2" t="s">
        <v>92</v>
      </c>
      <c r="N63" s="2">
        <v>250</v>
      </c>
      <c r="P63" s="2">
        <f t="shared" si="1"/>
        <v>250</v>
      </c>
      <c r="Z63" s="2">
        <v>2000</v>
      </c>
      <c r="AO63" s="3">
        <f t="shared" si="2"/>
        <v>500</v>
      </c>
      <c r="AP63" s="4">
        <v>18.329999999999998</v>
      </c>
    </row>
    <row r="64" spans="1:42">
      <c r="A64" s="2" t="s">
        <v>93</v>
      </c>
      <c r="AO64" s="3">
        <f t="shared" si="2"/>
        <v>0</v>
      </c>
      <c r="AP64" s="4">
        <v>19.03</v>
      </c>
    </row>
    <row r="65" spans="1:42">
      <c r="A65" s="2" t="s">
        <v>94</v>
      </c>
      <c r="D65" s="2">
        <v>390</v>
      </c>
      <c r="AO65" s="3">
        <f t="shared" si="2"/>
        <v>390</v>
      </c>
      <c r="AP65" s="4">
        <v>18.16</v>
      </c>
    </row>
    <row r="66" spans="1:42">
      <c r="A66" s="2" t="s">
        <v>95</v>
      </c>
      <c r="Q66" s="2">
        <v>1500</v>
      </c>
      <c r="AO66" s="3">
        <f t="shared" si="2"/>
        <v>1500</v>
      </c>
      <c r="AP66" s="4">
        <v>17.62</v>
      </c>
    </row>
    <row r="67" spans="1:42">
      <c r="A67" s="2" t="s">
        <v>96</v>
      </c>
      <c r="AO67" s="3">
        <f t="shared" si="2"/>
        <v>0</v>
      </c>
    </row>
    <row r="68" spans="1:42">
      <c r="A68" s="2" t="s">
        <v>97</v>
      </c>
      <c r="V68" s="2">
        <v>27</v>
      </c>
      <c r="AO68" s="3">
        <f t="shared" si="2"/>
        <v>27</v>
      </c>
    </row>
    <row r="69" spans="1:42">
      <c r="A69" s="2" t="s">
        <v>98</v>
      </c>
      <c r="O69" s="2">
        <v>54</v>
      </c>
      <c r="P69" s="2">
        <f t="shared" si="1"/>
        <v>54</v>
      </c>
      <c r="Q69" s="2">
        <v>54</v>
      </c>
      <c r="T69" s="2">
        <v>16</v>
      </c>
      <c r="AO69" s="3">
        <f t="shared" si="2"/>
        <v>178</v>
      </c>
      <c r="AP69" s="4">
        <v>4.91</v>
      </c>
    </row>
    <row r="70" spans="1:42">
      <c r="A70" s="2" t="s">
        <v>99</v>
      </c>
      <c r="N70" s="2">
        <v>13</v>
      </c>
      <c r="O70" s="2">
        <v>54</v>
      </c>
      <c r="P70" s="2">
        <f t="shared" si="1"/>
        <v>67</v>
      </c>
      <c r="Q70" s="2">
        <v>54</v>
      </c>
      <c r="R70" s="2">
        <v>40</v>
      </c>
      <c r="T70" s="2">
        <v>32</v>
      </c>
      <c r="AO70" s="3">
        <f t="shared" si="2"/>
        <v>260</v>
      </c>
      <c r="AP70" s="4">
        <v>4.3899999999999997</v>
      </c>
    </row>
    <row r="71" spans="1:42">
      <c r="A71" s="2" t="s">
        <v>100</v>
      </c>
      <c r="B71" s="2">
        <v>171</v>
      </c>
      <c r="C71" s="2">
        <v>171</v>
      </c>
      <c r="D71" s="2">
        <v>171</v>
      </c>
      <c r="E71" s="2">
        <v>171</v>
      </c>
      <c r="F71" s="2">
        <v>171</v>
      </c>
      <c r="G71" s="2">
        <v>171</v>
      </c>
      <c r="H71" s="2">
        <v>113</v>
      </c>
      <c r="I71" s="2">
        <v>113</v>
      </c>
      <c r="K71" s="2">
        <v>13</v>
      </c>
      <c r="L71" s="2">
        <v>171</v>
      </c>
      <c r="AO71" s="3">
        <f t="shared" si="2"/>
        <v>1436</v>
      </c>
      <c r="AP71" s="4">
        <v>2.46</v>
      </c>
    </row>
    <row r="72" spans="1:42">
      <c r="A72" s="2" t="s">
        <v>101</v>
      </c>
      <c r="Q72" s="2">
        <v>200</v>
      </c>
      <c r="AO72" s="3">
        <f t="shared" si="2"/>
        <v>200</v>
      </c>
    </row>
    <row r="73" spans="1:42">
      <c r="A73" s="2" t="s">
        <v>102</v>
      </c>
      <c r="F73" s="2">
        <v>39</v>
      </c>
      <c r="AO73" s="3">
        <f t="shared" si="2"/>
        <v>39</v>
      </c>
      <c r="AP73" s="4">
        <v>17.399999999999999</v>
      </c>
    </row>
    <row r="74" spans="1:42">
      <c r="A74" s="2" t="s">
        <v>103</v>
      </c>
      <c r="E74" s="2">
        <v>2500</v>
      </c>
      <c r="AO74" s="3">
        <f t="shared" si="2"/>
        <v>2500</v>
      </c>
    </row>
    <row r="75" spans="1:42">
      <c r="A75" s="2" t="s">
        <v>104</v>
      </c>
      <c r="E75" s="2" t="s">
        <v>4</v>
      </c>
      <c r="AO75" s="3">
        <f t="shared" ref="AO75:AO99" si="3">SUM(B75:V75)</f>
        <v>0</v>
      </c>
    </row>
    <row r="76" spans="1:42">
      <c r="A76" s="2" t="s">
        <v>105</v>
      </c>
      <c r="W76" s="2">
        <v>1000</v>
      </c>
      <c r="AO76" s="3">
        <f t="shared" si="3"/>
        <v>0</v>
      </c>
    </row>
    <row r="77" spans="1:42">
      <c r="A77" s="2" t="s">
        <v>106</v>
      </c>
      <c r="I77" s="2">
        <v>265</v>
      </c>
      <c r="W77" s="2">
        <v>40</v>
      </c>
      <c r="AE77" s="3">
        <v>400</v>
      </c>
      <c r="AO77" s="3">
        <f t="shared" si="3"/>
        <v>265</v>
      </c>
      <c r="AP77" s="4">
        <v>6.1</v>
      </c>
    </row>
    <row r="78" spans="1:42">
      <c r="A78" s="2" t="s">
        <v>107</v>
      </c>
      <c r="AO78" s="3">
        <f t="shared" si="3"/>
        <v>0</v>
      </c>
      <c r="AP78" s="4">
        <v>6.1</v>
      </c>
    </row>
    <row r="79" spans="1:42">
      <c r="A79" s="2" t="s">
        <v>108</v>
      </c>
      <c r="L79" s="2">
        <v>250</v>
      </c>
      <c r="AO79" s="3">
        <f t="shared" si="3"/>
        <v>250</v>
      </c>
    </row>
    <row r="80" spans="1:42">
      <c r="A80" s="2" t="s">
        <v>109</v>
      </c>
      <c r="AD80" s="2">
        <v>1000</v>
      </c>
      <c r="AO80" s="3">
        <f t="shared" si="3"/>
        <v>0</v>
      </c>
    </row>
    <row r="81" spans="1:41">
      <c r="A81" s="2" t="s">
        <v>110</v>
      </c>
      <c r="AO81" s="3">
        <f t="shared" si="3"/>
        <v>0</v>
      </c>
    </row>
    <row r="82" spans="1:41">
      <c r="AO82" s="3">
        <f t="shared" si="3"/>
        <v>0</v>
      </c>
    </row>
    <row r="83" spans="1:41">
      <c r="AO83" s="3">
        <f t="shared" si="3"/>
        <v>0</v>
      </c>
    </row>
    <row r="84" spans="1:41">
      <c r="AO84" s="3">
        <f t="shared" si="3"/>
        <v>0</v>
      </c>
    </row>
    <row r="85" spans="1:41">
      <c r="AO85" s="3">
        <f t="shared" si="3"/>
        <v>0</v>
      </c>
    </row>
    <row r="86" spans="1:41">
      <c r="AO86" s="3">
        <f t="shared" si="3"/>
        <v>0</v>
      </c>
    </row>
    <row r="87" spans="1:41">
      <c r="AO87" s="3">
        <f t="shared" si="3"/>
        <v>0</v>
      </c>
    </row>
    <row r="88" spans="1:41">
      <c r="AO88" s="3">
        <f t="shared" si="3"/>
        <v>0</v>
      </c>
    </row>
    <row r="89" spans="1:41">
      <c r="AO89" s="3">
        <f t="shared" si="3"/>
        <v>0</v>
      </c>
    </row>
    <row r="90" spans="1:41">
      <c r="AO90" s="3">
        <f t="shared" si="3"/>
        <v>0</v>
      </c>
    </row>
    <row r="91" spans="1:41">
      <c r="AO91" s="3">
        <f t="shared" si="3"/>
        <v>0</v>
      </c>
    </row>
    <row r="92" spans="1:41">
      <c r="AO92" s="3">
        <f t="shared" si="3"/>
        <v>0</v>
      </c>
    </row>
    <row r="93" spans="1:41">
      <c r="AO93" s="3">
        <f t="shared" si="3"/>
        <v>0</v>
      </c>
    </row>
    <row r="94" spans="1:41">
      <c r="AO94" s="3">
        <f t="shared" si="3"/>
        <v>0</v>
      </c>
    </row>
    <row r="95" spans="1:41">
      <c r="AO95" s="3">
        <f t="shared" si="3"/>
        <v>0</v>
      </c>
    </row>
    <row r="96" spans="1:41">
      <c r="AO96" s="3">
        <f t="shared" si="3"/>
        <v>0</v>
      </c>
    </row>
    <row r="97" spans="1:41">
      <c r="AO97" s="3">
        <f t="shared" si="3"/>
        <v>0</v>
      </c>
    </row>
    <row r="98" spans="1:41">
      <c r="AO98" s="3">
        <f t="shared" si="3"/>
        <v>0</v>
      </c>
    </row>
    <row r="99" spans="1:41">
      <c r="A99" s="2" t="s">
        <v>5</v>
      </c>
      <c r="B99" s="2">
        <f t="shared" ref="B99:AN99" si="4">SUM(B3:B98)</f>
        <v>11001</v>
      </c>
      <c r="C99" s="2">
        <f t="shared" si="4"/>
        <v>12001</v>
      </c>
      <c r="D99" s="2">
        <f t="shared" si="4"/>
        <v>11976</v>
      </c>
      <c r="E99" s="2">
        <f t="shared" si="4"/>
        <v>13501</v>
      </c>
      <c r="F99" s="2">
        <f t="shared" si="4"/>
        <v>12141</v>
      </c>
      <c r="G99" s="2">
        <f t="shared" si="4"/>
        <v>15321</v>
      </c>
      <c r="H99" s="2">
        <f t="shared" si="4"/>
        <v>10943</v>
      </c>
      <c r="I99" s="2">
        <f t="shared" si="4"/>
        <v>12864</v>
      </c>
      <c r="J99" s="2">
        <f t="shared" si="4"/>
        <v>0</v>
      </c>
      <c r="K99" s="2">
        <f t="shared" si="4"/>
        <v>2829</v>
      </c>
      <c r="L99" s="2">
        <f t="shared" si="4"/>
        <v>12451</v>
      </c>
      <c r="M99" s="2">
        <f t="shared" si="4"/>
        <v>0</v>
      </c>
      <c r="N99" s="2">
        <f t="shared" si="4"/>
        <v>4351</v>
      </c>
      <c r="O99" s="2">
        <f t="shared" si="4"/>
        <v>6798</v>
      </c>
      <c r="P99" s="2">
        <f t="shared" si="4"/>
        <v>11149</v>
      </c>
      <c r="Q99" s="2">
        <f t="shared" si="4"/>
        <v>6998</v>
      </c>
      <c r="R99" s="2">
        <f t="shared" si="4"/>
        <v>3040</v>
      </c>
      <c r="S99" s="2">
        <f t="shared" si="4"/>
        <v>3540</v>
      </c>
      <c r="T99" s="2">
        <f t="shared" si="4"/>
        <v>8160</v>
      </c>
      <c r="U99" s="2">
        <f t="shared" si="4"/>
        <v>900</v>
      </c>
      <c r="V99" s="2">
        <f t="shared" si="4"/>
        <v>1427</v>
      </c>
      <c r="W99" s="2">
        <f t="shared" si="4"/>
        <v>1840</v>
      </c>
      <c r="X99" s="2">
        <f t="shared" si="4"/>
        <v>1250</v>
      </c>
      <c r="Y99" s="2">
        <f t="shared" si="4"/>
        <v>2408</v>
      </c>
      <c r="Z99" s="2">
        <f t="shared" si="4"/>
        <v>2250</v>
      </c>
      <c r="AA99" s="2">
        <f t="shared" si="4"/>
        <v>0</v>
      </c>
      <c r="AB99" s="2">
        <f t="shared" si="4"/>
        <v>8055</v>
      </c>
      <c r="AC99" s="2">
        <f t="shared" si="4"/>
        <v>6025</v>
      </c>
      <c r="AD99" s="2">
        <f t="shared" si="4"/>
        <v>3968</v>
      </c>
      <c r="AE99" s="2">
        <f t="shared" si="4"/>
        <v>2844</v>
      </c>
      <c r="AF99" s="2">
        <f t="shared" si="4"/>
        <v>0</v>
      </c>
      <c r="AG99" s="2">
        <f t="shared" si="4"/>
        <v>0</v>
      </c>
      <c r="AH99" s="2">
        <f t="shared" si="4"/>
        <v>0</v>
      </c>
      <c r="AI99" s="2">
        <f t="shared" si="4"/>
        <v>0</v>
      </c>
      <c r="AJ99" s="2">
        <f t="shared" si="4"/>
        <v>0</v>
      </c>
      <c r="AK99" s="2">
        <f t="shared" si="4"/>
        <v>0</v>
      </c>
      <c r="AL99" s="2">
        <f t="shared" si="4"/>
        <v>0</v>
      </c>
      <c r="AM99" s="2">
        <f t="shared" si="4"/>
        <v>0</v>
      </c>
      <c r="AN99" s="2">
        <f t="shared" si="4"/>
        <v>0</v>
      </c>
      <c r="AO99" s="3">
        <f t="shared" si="3"/>
        <v>161391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Jordane Bertrand</dc:creator>
  <cp:lastModifiedBy>BERTRAND Thierry</cp:lastModifiedBy>
  <dcterms:created xsi:type="dcterms:W3CDTF">2025-07-18T13:19:23Z</dcterms:created>
  <dcterms:modified xsi:type="dcterms:W3CDTF">2025-07-28T18:04:38Z</dcterms:modified>
</cp:coreProperties>
</file>