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G:\AAG_SE\PDD\"/>
    </mc:Choice>
  </mc:AlternateContent>
  <bookViews>
    <workbookView xWindow="0" yWindow="0" windowWidth="21600" windowHeight="9735" activeTab="4"/>
  </bookViews>
  <sheets>
    <sheet name="Dossiers à Valoriser" sheetId="1" r:id="rId1"/>
    <sheet name="Dossiers à Valoriser en cours" sheetId="2" r:id="rId2"/>
    <sheet name="Dossiers à Facturer " sheetId="3" r:id="rId3"/>
    <sheet name="Dos à facturer en attente clt " sheetId="4" r:id="rId4"/>
    <sheet name="Dossier à Facturer en cours" sheetId="5" r:id="rId5"/>
    <sheet name="Point à date" sheetId="6" r:id="rId6"/>
    <sheet name="Export Agorra quotidien " sheetId="7" r:id="rId7"/>
  </sheets>
  <definedNames>
    <definedName name="_xlnm._FilterDatabase" localSheetId="3" hidden="1">'Dos à facturer en attente clt '!$A$7:$H$62</definedName>
    <definedName name="_xlnm._FilterDatabase" localSheetId="4" hidden="1">'Dossier à Facturer en cours'!$A$2:$H$29</definedName>
    <definedName name="_xlnm._FilterDatabase" localSheetId="2" hidden="1">'Dossiers à Facturer '!$B$7:$I$29</definedName>
    <definedName name="_xlnm._FilterDatabase" localSheetId="0" hidden="1">'Dossiers à Valoriser'!$B$7:$I$89</definedName>
    <definedName name="_xlnm._FilterDatabase" localSheetId="1" hidden="1">'Dossiers à Valoriser en cours'!$B$2:$I$74</definedName>
    <definedName name="_xlnm._FilterDatabase" localSheetId="6" hidden="1">'Export Agorra quotidien '!$A$1:$Q$1</definedName>
    <definedName name="Z_0173421F_2C38_46BE_A886_C8F4CDDA9255_.wvu.FilterData" localSheetId="2" hidden="1">'Dossiers à Facturer '!$B$7:$I$7</definedName>
    <definedName name="Z_03AE3EB2_98AD_46B5_8967_030985E3A410_.wvu.FilterData" localSheetId="0" hidden="1">'Dossiers à Valoriser'!$B$7:$I$17</definedName>
    <definedName name="Z_0686EAC8_CF6E_4F4A_9A2E_C0C9D4DB7B0F_.wvu.FilterData" localSheetId="0" hidden="1">'Dossiers à Valoriser'!$B$7:$I$7</definedName>
    <definedName name="Z_0A2D2D76_979B_4A7E_9741_0250B070F342_.wvu.FilterData" localSheetId="2" hidden="1">'Dossiers à Facturer '!$B$7:$I$7</definedName>
    <definedName name="Z_0A2D2D76_979B_4A7E_9741_0250B070F342_.wvu.FilterData" localSheetId="0" hidden="1">'Dossiers à Valoriser'!$B$7:$I$7</definedName>
    <definedName name="Z_0A2D2D76_979B_4A7E_9741_0250B070F342_.wvu.FilterData" localSheetId="6" hidden="1">'Export Agorra quotidien '!$A$1:$Q$1</definedName>
    <definedName name="Z_0CF56E7E_0A77_4584_974C_7B40C07954F5_.wvu.FilterData" localSheetId="0" hidden="1">'Dossiers à Valoriser'!$B$7:$I$17</definedName>
    <definedName name="Z_0DA81741_3141_4BE3_9198_2C7C479263CF_.wvu.FilterData" localSheetId="0" hidden="1">'Dossiers à Valoriser'!$B$7:$I$7</definedName>
    <definedName name="Z_0EC4528A_FCC4_4FB6_B65D_B3ED3EC9D099_.wvu.FilterData" localSheetId="0" hidden="1">'Dossiers à Valoriser'!$B$7:$I$7</definedName>
    <definedName name="Z_101BF79A_597F_40A5_8DF8_26D44EF52BE1_.wvu.FilterData" localSheetId="0" hidden="1">'Dossiers à Valoriser'!$B$7:$I$7</definedName>
    <definedName name="Z_14801AF4_6EFF_4117_A222_85EC1B711F8C_.wvu.FilterData" localSheetId="0" hidden="1">'Dossiers à Valoriser'!$B$7:$I$7</definedName>
    <definedName name="Z_17E55E7E_9378_4CF1_AB20_5DE46581C06D_.wvu.FilterData" localSheetId="0" hidden="1">'Dossiers à Valoriser'!$B$7:$I$7</definedName>
    <definedName name="Z_1E5401E1_DCDE_4EB2_B98D_1D4624FF2CB2_.wvu.FilterData" localSheetId="0" hidden="1">'Dossiers à Valoriser'!$B$7:$I$7</definedName>
    <definedName name="Z_1FFE1F1F_2D11_430F_8041_8BEAB8363608_.wvu.FilterData" localSheetId="2" hidden="1">'Dossiers à Facturer '!$B$7:$I$7</definedName>
    <definedName name="Z_1FFE1F1F_2D11_430F_8041_8BEAB8363608_.wvu.FilterData" localSheetId="0" hidden="1">'Dossiers à Valoriser'!$B$7:$I$7</definedName>
    <definedName name="Z_1FFE1F1F_2D11_430F_8041_8BEAB8363608_.wvu.FilterData" localSheetId="6" hidden="1">'Export Agorra quotidien '!$A$1:$Q$1</definedName>
    <definedName name="Z_204EDD71_07C2_4397_9CCC_061882DA4F4E_.wvu.FilterData" localSheetId="3" hidden="1">'Dos à facturer en attente clt '!$A$7:$H$62</definedName>
    <definedName name="Z_204EDD71_07C2_4397_9CCC_061882DA4F4E_.wvu.FilterData" localSheetId="4" hidden="1">'Dossier à Facturer en cours'!$A$2:$H$20</definedName>
    <definedName name="Z_204EDD71_07C2_4397_9CCC_061882DA4F4E_.wvu.FilterData" localSheetId="2" hidden="1">'Dossiers à Facturer '!$B$7:$I$22</definedName>
    <definedName name="Z_204EDD71_07C2_4397_9CCC_061882DA4F4E_.wvu.FilterData" localSheetId="0" hidden="1">'Dossiers à Valoriser'!$B$7:$I$30</definedName>
    <definedName name="Z_204EDD71_07C2_4397_9CCC_061882DA4F4E_.wvu.FilterData" localSheetId="1" hidden="1">'Dossiers à Valoriser en cours'!$B$2:$I$73</definedName>
    <definedName name="Z_204EDD71_07C2_4397_9CCC_061882DA4F4E_.wvu.FilterData" localSheetId="6" hidden="1">'Export Agorra quotidien '!$A$1:$Q$1</definedName>
    <definedName name="Z_222D196C_31EB_42C1_BE05_FA799FA14165_.wvu.FilterData" localSheetId="2" hidden="1">'Dossiers à Facturer '!$B$7:$I$7</definedName>
    <definedName name="Z_222D196C_31EB_42C1_BE05_FA799FA14165_.wvu.FilterData" localSheetId="0" hidden="1">'Dossiers à Valoriser'!$B$7:$I$7</definedName>
    <definedName name="Z_222D196C_31EB_42C1_BE05_FA799FA14165_.wvu.FilterData" localSheetId="6" hidden="1">'Export Agorra quotidien '!$A$1:$Q$1</definedName>
    <definedName name="Z_2266DB2D_20F6_461E_B2FE_76AEE3572612_.wvu.FilterData" localSheetId="2" hidden="1">'Dossiers à Facturer '!$B$7:$I$7</definedName>
    <definedName name="Z_2266DB2D_20F6_461E_B2FE_76AEE3572612_.wvu.FilterData" localSheetId="0" hidden="1">'Dossiers à Valoriser'!$B$7:$I$7</definedName>
    <definedName name="Z_2266DB2D_20F6_461E_B2FE_76AEE3572612_.wvu.FilterData" localSheetId="6" hidden="1">'Export Agorra quotidien '!$A$1:$Q$1</definedName>
    <definedName name="Z_22A8D84B_C6D6_4F8A_AD37_3171CE408D24_.wvu.FilterData" localSheetId="0" hidden="1">'Dossiers à Valoriser'!$B$7:$I$7</definedName>
    <definedName name="Z_25624A65_ADBE_4524_9682_6B4A38721D58_.wvu.FilterData" localSheetId="0" hidden="1">'Dossiers à Valoriser'!$B$7:$I$7</definedName>
    <definedName name="Z_26496888_8132_4590_9698_358615B4C0DD_.wvu.FilterData" localSheetId="0" hidden="1">'Dossiers à Valoriser'!$B$7:$I$7</definedName>
    <definedName name="Z_280EA8C2_3643_4D77_8B54_10E5D7BDA7FE_.wvu.FilterData" localSheetId="0" hidden="1">'Dossiers à Valoriser'!$B$7:$I$7</definedName>
    <definedName name="Z_2816262B_15BD_4823_8D16_7C88C1913909_.wvu.FilterData" localSheetId="2" hidden="1">'Dossiers à Facturer '!$B$7:$I$7</definedName>
    <definedName name="Z_2816262B_15BD_4823_8D16_7C88C1913909_.wvu.FilterData" localSheetId="0" hidden="1">'Dossiers à Valoriser'!$B$7:$I$7</definedName>
    <definedName name="Z_2816262B_15BD_4823_8D16_7C88C1913909_.wvu.FilterData" localSheetId="6" hidden="1">'Export Agorra quotidien '!$A$1:$Q$1</definedName>
    <definedName name="Z_2CFCC7E7_F466_44C2_830E_E6D6E5826F85_.wvu.FilterData" localSheetId="0" hidden="1">'Dossiers à Valoriser'!$B$7:$I$7</definedName>
    <definedName name="Z_2FF77B35_E997_44A0_BB85_37C993F1BFDD_.wvu.FilterData" localSheetId="0" hidden="1">'Dossiers à Valoriser'!$B$7:$I$17</definedName>
    <definedName name="Z_30C271F5_FA93_4836_BE41_A9420E47DFE6_.wvu.FilterData" localSheetId="2" hidden="1">'Dossiers à Facturer '!$B$7:$I$7</definedName>
    <definedName name="Z_30C271F5_FA93_4836_BE41_A9420E47DFE6_.wvu.FilterData" localSheetId="0" hidden="1">'Dossiers à Valoriser'!$B$7:$I$7</definedName>
    <definedName name="Z_30C271F5_FA93_4836_BE41_A9420E47DFE6_.wvu.FilterData" localSheetId="6" hidden="1">'Export Agorra quotidien '!$A$1:$Q$1</definedName>
    <definedName name="Z_38947170_CCC0_445E_98D8_862A90B8FCE9_.wvu.FilterData" localSheetId="6" hidden="1">'Export Agorra quotidien '!$A$1:$Q$1</definedName>
    <definedName name="Z_3DD2B1F1_D69F_49D2_A53D_1F16DDF1BCFA_.wvu.FilterData" localSheetId="2" hidden="1">'Dossiers à Facturer '!$B$7:$I$7</definedName>
    <definedName name="Z_3DD2B1F1_D69F_49D2_A53D_1F16DDF1BCFA_.wvu.FilterData" localSheetId="0" hidden="1">'Dossiers à Valoriser'!$B$7:$I$7</definedName>
    <definedName name="Z_3EDF57AE_5225_4393_ACD9_2DB00587EF45_.wvu.FilterData" localSheetId="2" hidden="1">'Dossiers à Facturer '!$B$7:$I$7</definedName>
    <definedName name="Z_42440761_1F5A_4095_8332_F740ECFFF258_.wvu.FilterData" localSheetId="2" hidden="1">'Dossiers à Facturer '!$B$7:$I$7</definedName>
    <definedName name="Z_42440761_1F5A_4095_8332_F740ECFFF258_.wvu.FilterData" localSheetId="0" hidden="1">'Dossiers à Valoriser'!$B$7:$I$7</definedName>
    <definedName name="Z_42440761_1F5A_4095_8332_F740ECFFF258_.wvu.FilterData" localSheetId="6" hidden="1">'Export Agorra quotidien '!$A$1:$Q$1</definedName>
    <definedName name="Z_458800CA_7A01_48A1_8AEA_D8E172AA2806_.wvu.FilterData" localSheetId="2" hidden="1">'Dossiers à Facturer '!$B$7:$I$11</definedName>
    <definedName name="Z_458800CA_7A01_48A1_8AEA_D8E172AA2806_.wvu.FilterData" localSheetId="0" hidden="1">'Dossiers à Valoriser'!$B$7:$I$17</definedName>
    <definedName name="Z_458800CA_7A01_48A1_8AEA_D8E172AA2806_.wvu.FilterData" localSheetId="6" hidden="1">'Export Agorra quotidien '!$A$1:$Q$1</definedName>
    <definedName name="Z_49F343AE_7654_4C5B_9806_983C63DF0083_.wvu.FilterData" localSheetId="0" hidden="1">'Dossiers à Valoriser'!$B$7:$I$7</definedName>
    <definedName name="Z_4CE262E1_B7ED_42B7_B92C_E0E157123DC0_.wvu.FilterData" localSheetId="2" hidden="1">'Dossiers à Facturer '!$B$7:$I$7</definedName>
    <definedName name="Z_4CE262E1_B7ED_42B7_B92C_E0E157123DC0_.wvu.FilterData" localSheetId="0" hidden="1">'Dossiers à Valoriser'!$B$7:$I$7</definedName>
    <definedName name="Z_4D9CE4B4_15A2_4824_8640_40A60F160A86_.wvu.FilterData" localSheetId="0" hidden="1">'Dossiers à Valoriser'!$B$7:$I$7</definedName>
    <definedName name="Z_517F6F4A_4DD3_452D_B640_BBA610D72214_.wvu.FilterData" localSheetId="0" hidden="1">'Dossiers à Valoriser'!$B$7:$I$7</definedName>
    <definedName name="Z_548A6539_0E3E_4D6F_82F7_AD12D4C417A0_.wvu.FilterData" localSheetId="2" hidden="1">'Dossiers à Facturer '!$B$7:$I$7</definedName>
    <definedName name="Z_55972D30_B88D_4B6D_AD28_C007E39685BE_.wvu.FilterData" localSheetId="2" hidden="1">'Dossiers à Facturer '!$B$7:$I$7</definedName>
    <definedName name="Z_5A00756B_820C_497A_BFAB_F85CC25BC7DB_.wvu.FilterData" localSheetId="2" hidden="1">'Dossiers à Facturer '!$B$7:$I$7</definedName>
    <definedName name="Z_5A00756B_820C_497A_BFAB_F85CC25BC7DB_.wvu.FilterData" localSheetId="0" hidden="1">'Dossiers à Valoriser'!$B$7:$I$7</definedName>
    <definedName name="Z_5D19484A_575B_49B8_84D9_D2155E3A3383_.wvu.FilterData" localSheetId="0" hidden="1">'Dossiers à Valoriser'!$B$7:$I$7</definedName>
    <definedName name="Z_5E584F8B_BB0D_4239_9017_A286BBFFC624_.wvu.FilterData" localSheetId="0" hidden="1">'Dossiers à Valoriser'!$B$7:$I$7</definedName>
    <definedName name="Z_5EEEFFE3_4817_46B3_BC9D_91A60E63E862_.wvu.FilterData" localSheetId="0" hidden="1">'Dossiers à Valoriser'!$B$7:$I$7</definedName>
    <definedName name="Z_62063EBB_E385_471B_80A7_F304E0AE1E91_.wvu.FilterData" localSheetId="0" hidden="1">'Dossiers à Valoriser'!$B$7:$I$7</definedName>
    <definedName name="Z_63F87315_1B60_405A_B8DD_91834F18C119_.wvu.FilterData" localSheetId="3" hidden="1">'Dos à facturer en attente clt '!$A$7:$H$62</definedName>
    <definedName name="Z_63F87315_1B60_405A_B8DD_91834F18C119_.wvu.FilterData" localSheetId="4" hidden="1">'Dossier à Facturer en cours'!$A$2:$H$29</definedName>
    <definedName name="Z_63F87315_1B60_405A_B8DD_91834F18C119_.wvu.FilterData" localSheetId="2" hidden="1">'Dossiers à Facturer '!$B$7:$I$29</definedName>
    <definedName name="Z_63F87315_1B60_405A_B8DD_91834F18C119_.wvu.FilterData" localSheetId="0" hidden="1">'Dossiers à Valoriser'!$B$7:$I$89</definedName>
    <definedName name="Z_63F87315_1B60_405A_B8DD_91834F18C119_.wvu.FilterData" localSheetId="1" hidden="1">'Dossiers à Valoriser en cours'!$B$2:$I$74</definedName>
    <definedName name="Z_63F87315_1B60_405A_B8DD_91834F18C119_.wvu.FilterData" localSheetId="6" hidden="1">'Export Agorra quotidien '!$A$1:$Q$1</definedName>
    <definedName name="Z_67C4F48E_6D44_4672_BBAB_63E9B9E257E0_.wvu.FilterData" localSheetId="2" hidden="1">'Dossiers à Facturer '!$B$7:$I$7</definedName>
    <definedName name="Z_681CD60D_FBD2_429E_864A_E6BCDC01223C_.wvu.FilterData" localSheetId="2" hidden="1">'Dossiers à Facturer '!$B$7:$I$7</definedName>
    <definedName name="Z_681CD60D_FBD2_429E_864A_E6BCDC01223C_.wvu.FilterData" localSheetId="0" hidden="1">'Dossiers à Valoriser'!$B$7:$I$7</definedName>
    <definedName name="Z_6852A189_DDCA_467B_81C1_C4D73FBCBC49_.wvu.FilterData" localSheetId="0" hidden="1">'Dossiers à Valoriser'!$B$7:$I$7</definedName>
    <definedName name="Z_6861AE43_FB22_475E_8CAE_BB0E960D6999_.wvu.FilterData" localSheetId="6" hidden="1">'Export Agorra quotidien '!$A$1:$Q$1</definedName>
    <definedName name="Z_6E453D65_D507_4127_ABA1_DD88E67BC258_.wvu.FilterData" localSheetId="0" hidden="1">'Dossiers à Valoriser'!$B$7:$I$7</definedName>
    <definedName name="Z_70061895_5770_48F9_9ED6_38F6370A580A_.wvu.FilterData" localSheetId="0" hidden="1">'Dossiers à Valoriser'!$B$7:$I$7</definedName>
    <definedName name="Z_7AC6D2AA_6A7C_43C0_9372_3D27C7E6F6AB_.wvu.FilterData" localSheetId="0" hidden="1">'Dossiers à Valoriser'!$B$7:$I$7</definedName>
    <definedName name="Z_7E68B647_8546_4247_8B92_C7C04B799BE6_.wvu.FilterData" localSheetId="2" hidden="1">'Dossiers à Facturer '!$B$7:$I$7</definedName>
    <definedName name="Z_7E68B647_8546_4247_8B92_C7C04B799BE6_.wvu.FilterData" localSheetId="0" hidden="1">'Dossiers à Valoriser'!$B$7:$I$7</definedName>
    <definedName name="Z_7F345D15_A401_4FAB_81D3_EF7AAB9B8BF0_.wvu.FilterData" localSheetId="6" hidden="1">'Export Agorra quotidien '!$A$1:$Q$1</definedName>
    <definedName name="Z_7F72E30D_C42E_40EC_BC14_DB2FCD63D2C8_.wvu.FilterData" localSheetId="6" hidden="1">'Export Agorra quotidien '!$A$1:$Q$1</definedName>
    <definedName name="Z_833567D9_FBF7_457A_A71D_5FFE1C946980_.wvu.FilterData" localSheetId="0" hidden="1">'Dossiers à Valoriser'!$B$7:$I$7</definedName>
    <definedName name="Z_83C99AFA_F163_4C6C_A4E9_65DEB3E9E0A5_.wvu.FilterData" localSheetId="2" hidden="1">'Dossiers à Facturer '!$B$7:$I$7</definedName>
    <definedName name="Z_83C99AFA_F163_4C6C_A4E9_65DEB3E9E0A5_.wvu.FilterData" localSheetId="0" hidden="1">'Dossiers à Valoriser'!$B$7:$I$7</definedName>
    <definedName name="Z_83C99AFA_F163_4C6C_A4E9_65DEB3E9E0A5_.wvu.FilterData" localSheetId="6" hidden="1">'Export Agorra quotidien '!$A$1:$Q$1</definedName>
    <definedName name="Z_8EBC59D3_8FDA_4173_A9B3_181A0AE80EA7_.wvu.FilterData" localSheetId="0" hidden="1">'Dossiers à Valoriser'!$B$7:$I$7</definedName>
    <definedName name="Z_9286B4BA_3406_446A_BB92_3E30E2369004_.wvu.FilterData" localSheetId="2" hidden="1">'Dossiers à Facturer '!$B$7:$I$7</definedName>
    <definedName name="Z_9286B4BA_3406_446A_BB92_3E30E2369004_.wvu.FilterData" localSheetId="0" hidden="1">'Dossiers à Valoriser'!$B$7:$I$7</definedName>
    <definedName name="Z_9286B4BA_3406_446A_BB92_3E30E2369004_.wvu.FilterData" localSheetId="6" hidden="1">'Export Agorra quotidien '!$A$1:$Q$1</definedName>
    <definedName name="Z_9A1653BB_28E6_4C40_BCE7_D1665FF2BE04_.wvu.FilterData" localSheetId="6" hidden="1">'Export Agorra quotidien '!$A$1:$Q$1</definedName>
    <definedName name="Z_9DE269B3_C736_43ED_AD93_13755BC840A7_.wvu.FilterData" localSheetId="0" hidden="1">'Dossiers à Valoriser'!$B$7:$I$7</definedName>
    <definedName name="Z_A06717BB_1090_4CB4_8C5E_319B8BBD34EE_.wvu.FilterData" localSheetId="0" hidden="1">'Dossiers à Valoriser'!$B$7:$I$7</definedName>
    <definedName name="Z_A0854EA6_8C56_49D1_A4BA_208C2F756041_.wvu.FilterData" localSheetId="0" hidden="1">'Dossiers à Valoriser'!$B$7:$I$7</definedName>
    <definedName name="Z_A436CEAA_968E_4A98_B3E7_F4F2C063658C_.wvu.FilterData" localSheetId="0" hidden="1">'Dossiers à Valoriser'!$B$7:$I$7</definedName>
    <definedName name="Z_AC1C6CB3_68DB_4EE3_A9E5_ECA7E44277F8_.wvu.FilterData" localSheetId="3" hidden="1">'Dos à facturer en attente clt '!$A$7:$H$62</definedName>
    <definedName name="Z_AC1C6CB3_68DB_4EE3_A9E5_ECA7E44277F8_.wvu.FilterData" localSheetId="4" hidden="1">'Dossier à Facturer en cours'!$A$2:$H$20</definedName>
    <definedName name="Z_AC1C6CB3_68DB_4EE3_A9E5_ECA7E44277F8_.wvu.FilterData" localSheetId="2" hidden="1">'Dossiers à Facturer '!$B$7:$I$29</definedName>
    <definedName name="Z_AC1C6CB3_68DB_4EE3_A9E5_ECA7E44277F8_.wvu.FilterData" localSheetId="0" hidden="1">'Dossiers à Valoriser'!$B$7:$I$89</definedName>
    <definedName name="Z_AC1C6CB3_68DB_4EE3_A9E5_ECA7E44277F8_.wvu.FilterData" localSheetId="1" hidden="1">'Dossiers à Valoriser en cours'!$B$2:$I$73</definedName>
    <definedName name="Z_AC1C6CB3_68DB_4EE3_A9E5_ECA7E44277F8_.wvu.FilterData" localSheetId="6" hidden="1">'Export Agorra quotidien '!$A$1:$Q$1</definedName>
    <definedName name="Z_ADBF119C_DCC7_4670_A0A4_47D15AF07AD6_.wvu.FilterData" localSheetId="0" hidden="1">'Dossiers à Valoriser'!$B$7:$I$17</definedName>
    <definedName name="Z_AF5BFCF0_08A8_4380_BDE3_921AB5080BBB_.wvu.FilterData" localSheetId="0" hidden="1">'Dossiers à Valoriser'!$B$7:$I$7</definedName>
    <definedName name="Z_B33940F4_ABCE_4CB6_896A_59A30D97AA08_.wvu.FilterData" localSheetId="0" hidden="1">'Dossiers à Valoriser'!$B$7:$I$7</definedName>
    <definedName name="Z_B70569A9_56CC_465A_814C_E09C16EEC6EB_.wvu.FilterData" localSheetId="0" hidden="1">'Dossiers à Valoriser'!$B$7:$I$7</definedName>
    <definedName name="Z_BB24E92B_3265_4B64_9B41_B4D02D003FFD_.wvu.FilterData" localSheetId="2" hidden="1">'Dossiers à Facturer '!$B$7:$I$7</definedName>
    <definedName name="Z_BD0AF9AB_AE88_45EE_90F9_A28E72397B54_.wvu.FilterData" localSheetId="0" hidden="1">'Dossiers à Valoriser'!$B$7:$I$7</definedName>
    <definedName name="Z_C2760028_073E_458C_BB09_DF8E78CA0D9E_.wvu.FilterData" localSheetId="0" hidden="1">'Dossiers à Valoriser'!$B$7:$I$7</definedName>
    <definedName name="Z_C762C869_6BF4_4BC8_AA24_01281F43E05D_.wvu.FilterData" localSheetId="0" hidden="1">'Dossiers à Valoriser'!$B$7:$I$7</definedName>
    <definedName name="Z_CC779F5F_B503_4D74_BCAE_D1E4D6BAEA9A_.wvu.FilterData" localSheetId="0" hidden="1">'Dossiers à Valoriser'!$B$7:$I$17</definedName>
    <definedName name="Z_CD812591_EB5B_4CE0_8420_C09E18C3E9E1_.wvu.FilterData" localSheetId="0" hidden="1">'Dossiers à Valoriser'!$B$7:$I$7</definedName>
    <definedName name="Z_D16ADBC0_72A6_4278_ADC7_514FBAE26A75_.wvu.FilterData" localSheetId="0" hidden="1">'Dossiers à Valoriser'!$B$7:$I$17</definedName>
    <definedName name="Z_D3EAD989_3988_4452_9719_74D7174B8A33_.wvu.FilterData" localSheetId="2" hidden="1">'Dossiers à Facturer '!$B$7:$I$7</definedName>
    <definedName name="Z_D51D4D8B_1C91_435B_A8E6_EEA6D08EACC8_.wvu.FilterData" localSheetId="0" hidden="1">'Dossiers à Valoriser'!$B$7:$I$7</definedName>
    <definedName name="Z_D8CBCDD9_FB26_4DFC_A15C_BEF772F9EB86_.wvu.FilterData" localSheetId="0" hidden="1">'Dossiers à Valoriser'!$B$7:$I$7</definedName>
    <definedName name="Z_DA8997A2_F94A_4CBB_B37B_9026A4B25C1D_.wvu.FilterData" localSheetId="2" hidden="1">'Dossiers à Facturer '!$B$7:$I$7</definedName>
    <definedName name="Z_DA8997A2_F94A_4CBB_B37B_9026A4B25C1D_.wvu.FilterData" localSheetId="0" hidden="1">'Dossiers à Valoriser'!$B$7:$I$7</definedName>
    <definedName name="Z_DB51FD2B_CC5D_4CAA_9A1C_6FFBB76EA3A1_.wvu.FilterData" localSheetId="0" hidden="1">'Dossiers à Valoriser'!$B$7:$I$7</definedName>
    <definedName name="Z_DFA629E2_7A3E_483E_B30B_495670718F56_.wvu.FilterData" localSheetId="6" hidden="1">'Export Agorra quotidien '!$A$1:$Q$1</definedName>
    <definedName name="Z_E544EFD6_2969_4E20_A09D_201F472D53CB_.wvu.FilterData" localSheetId="2" hidden="1">'Dossiers à Facturer '!$B$7:$I$7</definedName>
    <definedName name="Z_E544EFD6_2969_4E20_A09D_201F472D53CB_.wvu.FilterData" localSheetId="0" hidden="1">'Dossiers à Valoriser'!$B$7:$I$7</definedName>
    <definedName name="Z_E544EFD6_2969_4E20_A09D_201F472D53CB_.wvu.FilterData" localSheetId="6" hidden="1">'Export Agorra quotidien '!$A$1:$Q$1</definedName>
    <definedName name="Z_ED51418A_C443_40B0_BB3C_94CC5876638C_.wvu.FilterData" localSheetId="0" hidden="1">'Dossiers à Valoriser'!$B$7:$I$7</definedName>
    <definedName name="Z_EEDB3986_306B_424B_A7B7_E78077CCA8D3_.wvu.FilterData" localSheetId="0" hidden="1">'Dossiers à Valoriser'!$B$7:$I$7</definedName>
    <definedName name="Z_F46A8A2F_71A1_4794_BACB_99F383C1991E_.wvu.FilterData" localSheetId="0" hidden="1">'Dossiers à Valoriser'!$B$7:$I$7</definedName>
    <definedName name="Z_F9481318_425B_4978_A0D5_4EF95E9EC99F_.wvu.FilterData" localSheetId="0" hidden="1">'Dossiers à Valoriser'!$B$7:$I$7</definedName>
    <definedName name="Z_FEDB5858_79AD_4800_96DF_22B960253D33_.wvu.FilterData" localSheetId="0" hidden="1">'Dossiers à Valoriser'!$B$7:$I$17</definedName>
  </definedNames>
  <calcPr calcId="152511"/>
  <customWorkbookViews>
    <customWorkbookView name="VARELIETTE Matthieu - Affichage personnalisé" guid="{63F87315-1B60-405A-B8DD-91834F18C119}" mergeInterval="0" personalView="1" maximized="1" xWindow="1912" yWindow="-8" windowWidth="1936" windowHeight="1096" activeSheetId="7"/>
    <customWorkbookView name="BRAHMI Lounes - Affichage personnalisé" guid="{204EDD71-07C2-4397-9CCC-061882DA4F4E}" mergeInterval="0" personalView="1" maximized="1" xWindow="1912" yWindow="-8" windowWidth="1936" windowHeight="1056" tabRatio="685" activeSheetId="3"/>
    <customWorkbookView name="CERVONI Anais - Affichage personnalisé" guid="{42440761-1F5A-4095-8332-F740ECFFF258}" mergeInterval="0" personalView="1" maximized="1" xWindow="1432" yWindow="-98" windowWidth="1456" windowHeight="876" activeSheetId="6"/>
    <customWorkbookView name="A89876 - Affichage personnalisé" guid="{0A2D2D76-979B-4A7E-9741-0250B070F342}" mergeInterval="0" personalView="1" maximized="1" xWindow="1272" yWindow="98" windowWidth="1936" windowHeight="1096" activeSheetId="1"/>
    <customWorkbookView name="BERNARD Delphine - Affichage personnalisé" guid="{222D196C-31EB-42C1-BE05-FA799FA14165}" mergeInterval="0" personalView="1" maximized="1" xWindow="-8" yWindow="-8" windowWidth="1936" windowHeight="1056" activeSheetId="1"/>
    <customWorkbookView name="BOIVIN Irene - Affichage personnalisé" guid="{7F72E30D-C42E-40EC-BC14-DB2FCD63D2C8}" mergeInterval="0" personalView="1" maximized="1" xWindow="1432" yWindow="-8" windowWidth="1456" windowHeight="876" activeSheetId="1"/>
    <customWorkbookView name="A16071 - Affichage personnalisé" guid="{7F345D15-A401-4FAB-81D3-EF7AAB9B8BF0}" mergeInterval="0" personalView="1" maximized="1" xWindow="-8" yWindow="-8" windowWidth="1456" windowHeight="876" activeSheetId="1"/>
    <customWorkbookView name="D42073 - Affichage personnalisé" guid="{6861AE43-FB22-475E-8CAE-BB0E960D6999}" mergeInterval="0" personalView="1" maximized="1" xWindow="-8" yWindow="-8" windowWidth="1456" windowHeight="876" activeSheetId="1"/>
    <customWorkbookView name="H49272 - Affichage personnalisé" guid="{38947170-CCC0-445E-98D8-862A90B8FCE9}" mergeInterval="0" personalView="1" maximized="1" xWindow="-8" yWindow="-8" windowWidth="1456" windowHeight="876" activeSheetId="1"/>
    <customWorkbookView name="ROUX Virginie - Affichage personnalisé" guid="{DFA629E2-7A3E-483E-B30B-495670718F56}" mergeInterval="0" personalView="1" maximized="1" xWindow="-8" yWindow="-8" windowWidth="1456" windowHeight="876" activeSheetId="1"/>
    <customWorkbookView name="THEMYR NICOLE - Affichage personnalisé" guid="{9A1653BB-28E6-4C40-BCE7-D1665FF2BE04}" mergeInterval="0" personalView="1" maximized="1" xWindow="1912" yWindow="-8" windowWidth="1936" windowHeight="1056" activeSheetId="1"/>
    <customWorkbookView name="J77955 - Affichage personnalisé" guid="{83C99AFA-F163-4C6C-A4E9-65DEB3E9E0A5}" mergeInterval="0" personalView="1" maximized="1" xWindow="1431" yWindow="-9" windowWidth="1458" windowHeight="918" activeSheetId="3"/>
    <customWorkbookView name="BERGER Priscilla - Affichage personnalisé" guid="{2816262B-15BD-4823-8D16-7C88C1913909}" mergeInterval="0" personalView="1" maximized="1" xWindow="-8" yWindow="-8" windowWidth="1456" windowHeight="876" activeSheetId="1"/>
    <customWorkbookView name="DE-JESUS-GOMES Amelie - Affichage personnalisé" guid="{2266DB2D-20F6-461E-B2FE-76AEE3572612}" mergeInterval="0" personalView="1" maximized="1" xWindow="1912" yWindow="-8" windowWidth="1936" windowHeight="1056" activeSheetId="1"/>
    <customWorkbookView name="B06806 - Affichage personnalisé" guid="{9286B4BA-3406-446A-BB92-3E30E2369004}" mergeInterval="0" personalView="1" maximized="1" xWindow="-8" yWindow="-8" windowWidth="1456" windowHeight="876" activeSheetId="3"/>
    <customWorkbookView name="LARUICCI Aurelien - Affichage personnalisé" guid="{E544EFD6-2969-4E20-A09D-201F472D53CB}" mergeInterval="0" personalView="1" xWindow="81" yWindow="139" windowWidth="1563" windowHeight="842" activeSheetId="3"/>
    <customWorkbookView name="BERTHET Pierre - Affichage personnalisé" guid="{1FFE1F1F-2D11-430F-8041-8BEAB8363608}" mergeInterval="0" personalView="1" maximized="1" xWindow="-8" yWindow="-8" windowWidth="1456" windowHeight="876" activeSheetId="1"/>
    <customWorkbookView name="VALENZA VIRGINIE - Affichage personnalisé" guid="{30C271F5-FA93-4836-BE41-A9420E47DFE6}" mergeInterval="0" personalView="1" maximized="1" xWindow="1432" yWindow="-8" windowWidth="1456" windowHeight="876" activeSheetId="6"/>
    <customWorkbookView name="KACI Tassadite - Affichage personnalisé" guid="{458800CA-7A01-48A1-8AEA-D8E172AA2806}" mergeInterval="0" personalView="1" maximized="1" xWindow="1432" yWindow="-8" windowWidth="1456" windowHeight="876" activeSheetId="1"/>
    <customWorkbookView name="SCHMITT Natacha - Affichage personnalisé" guid="{AC1C6CB3-68DB-4EE3-A9E5-ECA7E44277F8}" mergeInterval="0" personalView="1" maximized="1" xWindow="-8" yWindow="-8" windowWidth="1936" windowHeight="1056" tabRatio="833" activeSheetId="3"/>
  </customWorkbookViews>
  <pivotCaches>
    <pivotCache cacheId="26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" l="1"/>
  <c r="B3" i="1" l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A143" i="7" l="1"/>
  <c r="A140" i="7"/>
  <c r="A139" i="7"/>
  <c r="A136" i="7"/>
  <c r="A135" i="7"/>
  <c r="A131" i="7"/>
  <c r="A128" i="7"/>
  <c r="A127" i="7"/>
  <c r="A124" i="7"/>
  <c r="A123" i="7"/>
  <c r="A119" i="7"/>
  <c r="A116" i="7"/>
  <c r="A115" i="7"/>
  <c r="A112" i="7"/>
  <c r="A111" i="7"/>
  <c r="A108" i="7"/>
  <c r="A107" i="7"/>
  <c r="A104" i="7"/>
  <c r="A103" i="7"/>
  <c r="A99" i="7"/>
  <c r="A96" i="7"/>
  <c r="A95" i="7"/>
  <c r="A92" i="7"/>
  <c r="A91" i="7"/>
  <c r="A87" i="7"/>
  <c r="A84" i="7"/>
  <c r="A83" i="7"/>
  <c r="A80" i="7"/>
  <c r="A79" i="7"/>
  <c r="A76" i="7"/>
  <c r="A75" i="7"/>
  <c r="A72" i="7"/>
  <c r="A71" i="7"/>
  <c r="A67" i="7"/>
  <c r="A64" i="7"/>
  <c r="A63" i="7"/>
  <c r="A60" i="7"/>
  <c r="A59" i="7"/>
  <c r="A55" i="7"/>
  <c r="A52" i="7"/>
  <c r="A51" i="7"/>
  <c r="A48" i="7"/>
  <c r="A47" i="7"/>
  <c r="A44" i="7"/>
  <c r="A43" i="7"/>
  <c r="A40" i="7"/>
  <c r="A39" i="7"/>
  <c r="A36" i="7"/>
  <c r="A35" i="7"/>
  <c r="A32" i="7"/>
  <c r="A31" i="7"/>
  <c r="A28" i="7"/>
  <c r="A27" i="7"/>
  <c r="A24" i="7"/>
  <c r="A23" i="7"/>
  <c r="A20" i="7"/>
  <c r="A19" i="7"/>
  <c r="A16" i="7"/>
  <c r="A15" i="7"/>
  <c r="A11" i="7"/>
  <c r="A9" i="7"/>
  <c r="A8" i="7"/>
  <c r="A7" i="7"/>
  <c r="A4" i="7"/>
  <c r="A3" i="7"/>
  <c r="A2" i="7"/>
  <c r="A5" i="7"/>
  <c r="A6" i="7"/>
  <c r="A10" i="7"/>
  <c r="A12" i="7"/>
  <c r="A13" i="7"/>
  <c r="A14" i="7"/>
  <c r="A17" i="7"/>
  <c r="A18" i="7"/>
  <c r="A21" i="7"/>
  <c r="A22" i="7"/>
  <c r="A25" i="7"/>
  <c r="A26" i="7"/>
  <c r="A29" i="7"/>
  <c r="A30" i="7"/>
  <c r="A33" i="7"/>
  <c r="A34" i="7"/>
  <c r="A37" i="7"/>
  <c r="A38" i="7"/>
  <c r="A41" i="7"/>
  <c r="A42" i="7"/>
  <c r="A45" i="7"/>
  <c r="A46" i="7"/>
  <c r="A49" i="7"/>
  <c r="A50" i="7"/>
  <c r="A53" i="7"/>
  <c r="A54" i="7"/>
  <c r="A56" i="7"/>
  <c r="A57" i="7"/>
  <c r="A58" i="7"/>
  <c r="A61" i="7"/>
  <c r="A62" i="7"/>
  <c r="A65" i="7"/>
  <c r="A66" i="7"/>
  <c r="A68" i="7"/>
  <c r="A69" i="7"/>
  <c r="A70" i="7"/>
  <c r="A73" i="7"/>
  <c r="A74" i="7"/>
  <c r="A77" i="7"/>
  <c r="A78" i="7"/>
  <c r="A81" i="7"/>
  <c r="A82" i="7"/>
  <c r="A85" i="7"/>
  <c r="A86" i="7"/>
  <c r="A88" i="7"/>
  <c r="A89" i="7"/>
  <c r="A90" i="7"/>
  <c r="A93" i="7"/>
  <c r="A94" i="7"/>
  <c r="A97" i="7"/>
  <c r="A98" i="7"/>
  <c r="A100" i="7"/>
  <c r="A101" i="7"/>
  <c r="A102" i="7"/>
  <c r="A105" i="7"/>
  <c r="A106" i="7"/>
  <c r="A109" i="7"/>
  <c r="A110" i="7"/>
  <c r="A113" i="7"/>
  <c r="A114" i="7"/>
  <c r="A117" i="7"/>
  <c r="A118" i="7"/>
  <c r="A120" i="7"/>
  <c r="A121" i="7"/>
  <c r="A122" i="7"/>
  <c r="A125" i="7"/>
  <c r="A126" i="7"/>
  <c r="A129" i="7"/>
  <c r="A130" i="7"/>
  <c r="A132" i="7"/>
  <c r="A133" i="7"/>
  <c r="A134" i="7"/>
  <c r="A137" i="7"/>
  <c r="A138" i="7"/>
  <c r="A141" i="7"/>
  <c r="A142" i="7"/>
  <c r="A144" i="7"/>
  <c r="A145" i="7"/>
  <c r="F5" i="6"/>
  <c r="A148" i="7" l="1"/>
  <c r="A147" i="7"/>
  <c r="A146" i="7"/>
  <c r="J17" i="6"/>
  <c r="J18" i="6"/>
  <c r="I19" i="6"/>
  <c r="I17" i="6"/>
  <c r="F6" i="6"/>
  <c r="J19" i="6"/>
  <c r="I18" i="6"/>
</calcChain>
</file>

<file path=xl/sharedStrings.xml><?xml version="1.0" encoding="utf-8"?>
<sst xmlns="http://schemas.openxmlformats.org/spreadsheetml/2006/main" count="1011" uniqueCount="204">
  <si>
    <t>Code Centre</t>
  </si>
  <si>
    <t>N° Dossier</t>
  </si>
  <si>
    <t>Alerte</t>
  </si>
  <si>
    <t>N° de PCE</t>
  </si>
  <si>
    <t>Motif correction</t>
  </si>
  <si>
    <t>Type</t>
  </si>
  <si>
    <t>Statut</t>
  </si>
  <si>
    <t>Client</t>
  </si>
  <si>
    <t>Commune</t>
  </si>
  <si>
    <t>Contrôle d'activité</t>
  </si>
  <si>
    <t>Statut du Contrat</t>
  </si>
  <si>
    <t>Crée le</t>
  </si>
  <si>
    <t>Date de modification</t>
  </si>
  <si>
    <t>Chargé de traitement</t>
  </si>
  <si>
    <t>Calibre Compteur</t>
  </si>
  <si>
    <t>Consommation sans fournisseur</t>
  </si>
  <si>
    <t>Pertes et Différences Diverses (PDD)</t>
  </si>
  <si>
    <t>Dossier à prendre en charge</t>
  </si>
  <si>
    <t>libre</t>
  </si>
  <si>
    <t>G4/G6</t>
  </si>
  <si>
    <t>Sans calibre</t>
  </si>
  <si>
    <t>non libre</t>
  </si>
  <si>
    <t xml:space="preserve">En attente accord client </t>
  </si>
  <si>
    <t>Dossier à valoriser</t>
  </si>
  <si>
    <t>Communication client à réaliser</t>
  </si>
  <si>
    <t>G10+</t>
  </si>
  <si>
    <t>Délai d'accord dépassé</t>
  </si>
  <si>
    <t>Marignane</t>
  </si>
  <si>
    <t>Site</t>
  </si>
  <si>
    <t>Clermont</t>
  </si>
  <si>
    <t>Lyon</t>
  </si>
  <si>
    <t>Nombre de N° de PCE</t>
  </si>
  <si>
    <t>Étiquettes de lignes</t>
  </si>
  <si>
    <t>(vide)</t>
  </si>
  <si>
    <t>Total général</t>
  </si>
  <si>
    <t>Étiquettes de colonnes</t>
  </si>
  <si>
    <t>Dossiers à valoriser</t>
  </si>
  <si>
    <t>Dossiers à facturer</t>
  </si>
  <si>
    <t>CENTRE</t>
  </si>
  <si>
    <t>DOSSIER</t>
  </si>
  <si>
    <t>PCE</t>
  </si>
  <si>
    <t>DATE DE CREATION</t>
  </si>
  <si>
    <t>DATE DE MODIFICATION</t>
  </si>
  <si>
    <t xml:space="preserve">AFFECTATION </t>
  </si>
  <si>
    <t>COMMENTAIRE</t>
  </si>
  <si>
    <t>SITE</t>
  </si>
  <si>
    <t>DOSSIERS AGORRA A FACTURER</t>
  </si>
  <si>
    <t>LEGENDE =&gt;</t>
  </si>
  <si>
    <t>Fraude sans fournisseur</t>
  </si>
  <si>
    <t>commentaire à valoriser</t>
  </si>
  <si>
    <t>commentaire à facturer</t>
  </si>
  <si>
    <t>DOSSIER CLOTURE</t>
  </si>
  <si>
    <t>DOSSIER EN COURS</t>
  </si>
  <si>
    <t>AC PROG OU AUTRES</t>
  </si>
  <si>
    <t>Demande d'indemnisation à envoyer</t>
  </si>
  <si>
    <t>Facturation à réaliser</t>
  </si>
  <si>
    <t>DOSSIERS AGORRA A FACTURER
STATUT EN ATTENTE ACCORD CLIENT</t>
  </si>
  <si>
    <t>P123456</t>
  </si>
  <si>
    <t>P123457</t>
  </si>
  <si>
    <t>P123458</t>
  </si>
  <si>
    <t>P123459</t>
  </si>
  <si>
    <t>P123460</t>
  </si>
  <si>
    <t>P123461</t>
  </si>
  <si>
    <t>P123462</t>
  </si>
  <si>
    <t>P123463</t>
  </si>
  <si>
    <t>P123464</t>
  </si>
  <si>
    <t>P123465</t>
  </si>
  <si>
    <t>P123466</t>
  </si>
  <si>
    <t>P123467</t>
  </si>
  <si>
    <t>P123468</t>
  </si>
  <si>
    <t>P123469</t>
  </si>
  <si>
    <t>P123470</t>
  </si>
  <si>
    <t>P123471</t>
  </si>
  <si>
    <t>P123472</t>
  </si>
  <si>
    <t>P123473</t>
  </si>
  <si>
    <t>P123474</t>
  </si>
  <si>
    <t>P123475</t>
  </si>
  <si>
    <t>P123476</t>
  </si>
  <si>
    <t>P123477</t>
  </si>
  <si>
    <t>P123478</t>
  </si>
  <si>
    <t>P123479</t>
  </si>
  <si>
    <t>P123480</t>
  </si>
  <si>
    <t>P123481</t>
  </si>
  <si>
    <t>P123482</t>
  </si>
  <si>
    <t>P123483</t>
  </si>
  <si>
    <t>P123484</t>
  </si>
  <si>
    <t>P123485</t>
  </si>
  <si>
    <t>P123486</t>
  </si>
  <si>
    <t>P123487</t>
  </si>
  <si>
    <t>P123488</t>
  </si>
  <si>
    <t>P123489</t>
  </si>
  <si>
    <t>P123490</t>
  </si>
  <si>
    <t>P123491</t>
  </si>
  <si>
    <t>P123492</t>
  </si>
  <si>
    <t>P123493</t>
  </si>
  <si>
    <t>P123494</t>
  </si>
  <si>
    <t>P123495</t>
  </si>
  <si>
    <t>P123496</t>
  </si>
  <si>
    <t>P123497</t>
  </si>
  <si>
    <t>P123498</t>
  </si>
  <si>
    <t>P123499</t>
  </si>
  <si>
    <t>P123500</t>
  </si>
  <si>
    <t>P123501</t>
  </si>
  <si>
    <t>P123502</t>
  </si>
  <si>
    <t>P123503</t>
  </si>
  <si>
    <t>P123504</t>
  </si>
  <si>
    <t>P123505</t>
  </si>
  <si>
    <t>P123506</t>
  </si>
  <si>
    <t>P123507</t>
  </si>
  <si>
    <t>P123508</t>
  </si>
  <si>
    <t>P123509</t>
  </si>
  <si>
    <t>P123510</t>
  </si>
  <si>
    <t>P123511</t>
  </si>
  <si>
    <t>P123512</t>
  </si>
  <si>
    <t>P123513</t>
  </si>
  <si>
    <t>P123514</t>
  </si>
  <si>
    <t>P123515</t>
  </si>
  <si>
    <t>P123516</t>
  </si>
  <si>
    <t>P123517</t>
  </si>
  <si>
    <t>P123518</t>
  </si>
  <si>
    <t>P123519</t>
  </si>
  <si>
    <t>P123520</t>
  </si>
  <si>
    <t>P123521</t>
  </si>
  <si>
    <t>P123522</t>
  </si>
  <si>
    <t>P123523</t>
  </si>
  <si>
    <t>P123524</t>
  </si>
  <si>
    <t>P123525</t>
  </si>
  <si>
    <t>P123526</t>
  </si>
  <si>
    <t>P123527</t>
  </si>
  <si>
    <t>P123528</t>
  </si>
  <si>
    <t>P123529</t>
  </si>
  <si>
    <t>P123530</t>
  </si>
  <si>
    <t>P123531</t>
  </si>
  <si>
    <t>P123532</t>
  </si>
  <si>
    <t>P123533</t>
  </si>
  <si>
    <t>P123534</t>
  </si>
  <si>
    <t>P123535</t>
  </si>
  <si>
    <t>P123536</t>
  </si>
  <si>
    <t>P123537</t>
  </si>
  <si>
    <t>P123538</t>
  </si>
  <si>
    <t>P123539</t>
  </si>
  <si>
    <t>P123540</t>
  </si>
  <si>
    <t>P123541</t>
  </si>
  <si>
    <t>P123542</t>
  </si>
  <si>
    <t>P123543</t>
  </si>
  <si>
    <t>P123544</t>
  </si>
  <si>
    <t>P123545</t>
  </si>
  <si>
    <t>P123546</t>
  </si>
  <si>
    <t>P123547</t>
  </si>
  <si>
    <t>P123548</t>
  </si>
  <si>
    <t>P123549</t>
  </si>
  <si>
    <t>P123550</t>
  </si>
  <si>
    <t>P123551</t>
  </si>
  <si>
    <t>P123552</t>
  </si>
  <si>
    <t>P123553</t>
  </si>
  <si>
    <t>P123554</t>
  </si>
  <si>
    <t>P123555</t>
  </si>
  <si>
    <t>P123556</t>
  </si>
  <si>
    <t>P123557</t>
  </si>
  <si>
    <t>P123558</t>
  </si>
  <si>
    <t>P123559</t>
  </si>
  <si>
    <t>P123560</t>
  </si>
  <si>
    <t>P123561</t>
  </si>
  <si>
    <t>P123562</t>
  </si>
  <si>
    <t>P123563</t>
  </si>
  <si>
    <t>P123564</t>
  </si>
  <si>
    <t>P123565</t>
  </si>
  <si>
    <t>P123566</t>
  </si>
  <si>
    <t>P123567</t>
  </si>
  <si>
    <t>P123568</t>
  </si>
  <si>
    <t>P123569</t>
  </si>
  <si>
    <t>P123570</t>
  </si>
  <si>
    <t>P123571</t>
  </si>
  <si>
    <t>P123572</t>
  </si>
  <si>
    <t>P123573</t>
  </si>
  <si>
    <t>P123574</t>
  </si>
  <si>
    <t>P123575</t>
  </si>
  <si>
    <t>P123576</t>
  </si>
  <si>
    <t>P123577</t>
  </si>
  <si>
    <t>P123578</t>
  </si>
  <si>
    <t>P123579</t>
  </si>
  <si>
    <t>P123580</t>
  </si>
  <si>
    <t>P123581</t>
  </si>
  <si>
    <t>P123582</t>
  </si>
  <si>
    <t>P123583</t>
  </si>
  <si>
    <t>P123584</t>
  </si>
  <si>
    <t>P123585</t>
  </si>
  <si>
    <t>P123586</t>
  </si>
  <si>
    <t>P123587</t>
  </si>
  <si>
    <t>P123588</t>
  </si>
  <si>
    <t>P123589</t>
  </si>
  <si>
    <t>P123590</t>
  </si>
  <si>
    <t>P123591</t>
  </si>
  <si>
    <t>P123592</t>
  </si>
  <si>
    <t>P123593</t>
  </si>
  <si>
    <t>P123594</t>
  </si>
  <si>
    <t>P123595</t>
  </si>
  <si>
    <t>P123596</t>
  </si>
  <si>
    <t>P123597</t>
  </si>
  <si>
    <t>P123598</t>
  </si>
  <si>
    <t>P123599</t>
  </si>
  <si>
    <t>P123600</t>
  </si>
  <si>
    <t>P123601</t>
  </si>
  <si>
    <t>P123602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</si>
</sst>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yymmdd"/>
  </numFmts>
  <fonts count="10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entaur"/>
      <family val="1"/>
    </font>
    <font>
      <b/>
      <sz val="11"/>
      <color theme="1"/>
      <name val="Centaur"/>
      <family val="1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veni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1AF"/>
        <bgColor indexed="64"/>
      </patternFill>
    </fill>
    <fill>
      <patternFill patternType="solid">
        <fgColor rgb="FFFAB200"/>
        <bgColor indexed="64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1" fillId="2" borderId="0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NumberFormat="1" applyFill="1"/>
    <xf numFmtId="0" fontId="0" fillId="4" borderId="0" xfId="0" applyFill="1" applyAlignment="1">
      <alignment horizontal="left"/>
    </xf>
    <xf numFmtId="0" fontId="0" fillId="4" borderId="0" xfId="0" applyNumberFormat="1" applyFill="1"/>
    <xf numFmtId="0" fontId="0" fillId="3" borderId="0" xfId="0" applyFill="1"/>
    <xf numFmtId="0" fontId="0" fillId="4" borderId="0" xfId="0" applyFill="1"/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0" fillId="0" borderId="2" xfId="0" applyFont="1" applyFill="1" applyBorder="1"/>
    <xf numFmtId="14" fontId="0" fillId="0" borderId="2" xfId="0" applyNumberFormat="1" applyFont="1" applyFill="1" applyBorder="1"/>
    <xf numFmtId="0" fontId="0" fillId="0" borderId="2" xfId="0" applyFill="1" applyBorder="1"/>
    <xf numFmtId="0" fontId="4" fillId="0" borderId="2" xfId="0" applyFont="1" applyFill="1" applyBorder="1"/>
    <xf numFmtId="1" fontId="0" fillId="0" borderId="2" xfId="0" applyNumberFormat="1" applyFont="1" applyFill="1" applyBorder="1" applyAlignment="1">
      <alignment horizontal="left" vertical="top"/>
    </xf>
    <xf numFmtId="1" fontId="0" fillId="0" borderId="2" xfId="0" applyNumberFormat="1" applyFont="1" applyFill="1" applyBorder="1" applyAlignment="1">
      <alignment horizontal="left"/>
    </xf>
    <xf numFmtId="0" fontId="0" fillId="0" borderId="2" xfId="0" applyBorder="1"/>
    <xf numFmtId="1" fontId="0" fillId="0" borderId="2" xfId="0" applyNumberFormat="1" applyFont="1" applyFill="1" applyBorder="1"/>
    <xf numFmtId="14" fontId="2" fillId="6" borderId="0" xfId="0" applyNumberFormat="1" applyFont="1" applyFill="1" applyBorder="1" applyAlignment="1">
      <alignment horizontal="center" vertical="center"/>
    </xf>
    <xf numFmtId="14" fontId="3" fillId="7" borderId="4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2" xfId="0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11" borderId="2" xfId="0" applyFont="1" applyFill="1" applyBorder="1"/>
    <xf numFmtId="0" fontId="6" fillId="9" borderId="2" xfId="0" applyFont="1" applyFill="1" applyBorder="1"/>
    <xf numFmtId="0" fontId="6" fillId="10" borderId="2" xfId="0" applyFont="1" applyFill="1" applyBorder="1"/>
    <xf numFmtId="0" fontId="0" fillId="0" borderId="2" xfId="0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7" fillId="0" borderId="0" xfId="0" applyFont="1" applyFill="1"/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/>
    <xf numFmtId="0" fontId="0" fillId="0" borderId="2" xfId="0" applyFont="1" applyFill="1" applyBorder="1" applyAlignment="1">
      <alignment vertical="center"/>
    </xf>
    <xf numFmtId="1" fontId="0" fillId="0" borderId="2" xfId="0" applyNumberFormat="1" applyFont="1" applyFill="1" applyBorder="1" applyAlignment="1">
      <alignment vertical="center"/>
    </xf>
    <xf numFmtId="14" fontId="0" fillId="0" borderId="2" xfId="0" applyNumberFormat="1" applyFont="1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/>
    <xf numFmtId="0" fontId="0" fillId="0" borderId="2" xfId="0" applyFill="1" applyBorder="1" applyAlignment="1">
      <alignment vertical="top"/>
    </xf>
    <xf numFmtId="0" fontId="0" fillId="0" borderId="2" xfId="0" applyFont="1" applyFill="1" applyBorder="1" applyAlignment="1"/>
    <xf numFmtId="14" fontId="0" fillId="0" borderId="2" xfId="0" applyNumberFormat="1" applyFont="1" applyFill="1" applyBorder="1" applyAlignment="1"/>
    <xf numFmtId="0" fontId="0" fillId="0" borderId="2" xfId="0" applyFill="1" applyBorder="1" applyAlignment="1">
      <alignment horizontal="left"/>
    </xf>
    <xf numFmtId="0" fontId="4" fillId="0" borderId="2" xfId="0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1" fontId="0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14" fontId="7" fillId="0" borderId="2" xfId="0" applyNumberFormat="1" applyFont="1" applyFill="1" applyBorder="1" applyAlignment="1">
      <alignment horizontal="center"/>
    </xf>
    <xf numFmtId="14" fontId="9" fillId="0" borderId="0" xfId="0" applyNumberFormat="1" applyFont="1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6" borderId="0" xfId="0" applyFont="1" applyFill="1" applyBorder="1" applyAlignment="1">
      <alignment horizontal="center" vertical="center" wrapText="1"/>
    </xf>
    <xf numFmtId="165" fontId="0" fillId="0" borderId="0" xfId="0" applyNumberFormat="1"/>
    <xf numFmtId="0" fontId="8" fillId="0" borderId="0" xfId="0" applyFont="1" applyFill="1"/>
  </cellXfs>
  <cellStyles count="1">
    <cellStyle name="Normal" xfId="0" builtinId="0"/>
  </cellStyles>
  <dxfs count="28"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  <dxf>
      <fill>
        <patternFill patternType="solid">
          <bgColor theme="5" tint="0.59999389629810485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28574</xdr:colOff>
      <xdr:row>2</xdr:row>
      <xdr:rowOff>85725</xdr:rowOff>
    </xdr:from>
    <xdr:to>
      <xdr:col>8</xdr:col>
      <xdr:colOff>1390650</xdr:colOff>
      <xdr:row>3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182224" y="466725"/>
          <a:ext cx="1362076" cy="3810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171450</xdr:colOff>
      <xdr:row>2</xdr:row>
      <xdr:rowOff>161925</xdr:rowOff>
    </xdr:from>
    <xdr:to>
      <xdr:col>8</xdr:col>
      <xdr:colOff>1209675</xdr:colOff>
      <xdr:row>3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0325100" y="542925"/>
          <a:ext cx="1038225" cy="238125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50" b="1"/>
            <a:t>Dossier clôturé</a:t>
          </a:r>
        </a:p>
      </xdr:txBody>
    </xdr:sp>
    <xdr:clientData/>
  </xdr:twoCellAnchor>
  <xdr:twoCellAnchor>
    <xdr:from>
      <xdr:col>8</xdr:col>
      <xdr:colOff>47625</xdr:colOff>
      <xdr:row>3</xdr:row>
      <xdr:rowOff>161925</xdr:rowOff>
    </xdr:from>
    <xdr:to>
      <xdr:col>8</xdr:col>
      <xdr:colOff>1409701</xdr:colOff>
      <xdr:row>4</xdr:row>
      <xdr:rowOff>142875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0201275" y="942975"/>
          <a:ext cx="1362076" cy="381000"/>
        </a:xfrm>
        <a:prstGeom prst="rect">
          <a:avLst/>
        </a:prstGeom>
        <a:solidFill>
          <a:schemeClr val="accent4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171451</xdr:colOff>
      <xdr:row>3</xdr:row>
      <xdr:rowOff>219075</xdr:rowOff>
    </xdr:from>
    <xdr:to>
      <xdr:col>8</xdr:col>
      <xdr:colOff>1314450</xdr:colOff>
      <xdr:row>4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0325101" y="1000125"/>
          <a:ext cx="1142999" cy="238125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50" b="1"/>
            <a:t>Dossier en cours</a:t>
          </a:r>
        </a:p>
      </xdr:txBody>
    </xdr:sp>
    <xdr:clientData/>
  </xdr:twoCellAnchor>
  <xdr:twoCellAnchor>
    <xdr:from>
      <xdr:col>8</xdr:col>
      <xdr:colOff>1533525</xdr:colOff>
      <xdr:row>2</xdr:row>
      <xdr:rowOff>95250</xdr:rowOff>
    </xdr:from>
    <xdr:to>
      <xdr:col>8</xdr:col>
      <xdr:colOff>3095625</xdr:colOff>
      <xdr:row>3</xdr:row>
      <xdr:rowOff>76200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1687175" y="476250"/>
          <a:ext cx="1562100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1638300</xdr:colOff>
      <xdr:row>2</xdr:row>
      <xdr:rowOff>161925</xdr:rowOff>
    </xdr:from>
    <xdr:to>
      <xdr:col>8</xdr:col>
      <xdr:colOff>3048000</xdr:colOff>
      <xdr:row>3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11791950" y="542925"/>
          <a:ext cx="1409700" cy="23812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AC</a:t>
          </a:r>
          <a:r>
            <a:rPr lang="fr-FR" sz="1100" b="1" baseline="0">
              <a:solidFill>
                <a:schemeClr val="bg1"/>
              </a:solidFill>
            </a:rPr>
            <a:t> PROG ou autres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RELIETTE Matthieu" refreshedDate="43622.328815277775" createdVersion="6" refreshedVersion="5" minRefreshableVersion="3" recordCount="165">
  <cacheSource type="worksheet">
    <worksheetSource ref="A1:Q1048576" sheet="Export Agorra quotidien "/>
  </cacheSource>
  <cacheFields count="17">
    <cacheField name="Code Centre" numFmtId="0">
      <sharedItems containsBlank="1"/>
    </cacheField>
    <cacheField name="Site" numFmtId="0">
      <sharedItems containsNonDate="0" containsBlank="1" count="4">
        <m/>
        <s v="Lyon" u="1"/>
        <s v="Clermont" u="1"/>
        <s v="Marignane" u="1"/>
      </sharedItems>
    </cacheField>
    <cacheField name="N° Dossier" numFmtId="0">
      <sharedItems containsBlank="1"/>
    </cacheField>
    <cacheField name="Alerte" numFmtId="0">
      <sharedItems containsBlank="1"/>
    </cacheField>
    <cacheField name="N° de PCE" numFmtId="0">
      <sharedItems containsString="0" containsBlank="1" containsNumber="1" containsInteger="1" minValue="123" maxValue="269"/>
    </cacheField>
    <cacheField name="Motif correction" numFmtId="0">
      <sharedItems containsBlank="1"/>
    </cacheField>
    <cacheField name="Type" numFmtId="0">
      <sharedItems containsBlank="1"/>
    </cacheField>
    <cacheField name="Statut" numFmtId="0">
      <sharedItems containsBlank="1" count="9">
        <s v="Dossier à prendre en charge"/>
        <s v="En attente accord client "/>
        <s v="Communication client à réaliser"/>
        <s v="Demande d'indemnisation à envoyer"/>
        <s v="Dossier à valoriser"/>
        <s v="Facturation à réaliser"/>
        <m/>
        <s v="PV à réaliser" u="1"/>
        <s v="Statut" u="1"/>
      </sharedItems>
    </cacheField>
    <cacheField name="Client" numFmtId="0">
      <sharedItems containsNonDate="0" containsString="0" containsBlank="1"/>
    </cacheField>
    <cacheField name="Commune" numFmtId="0">
      <sharedItems containsNonDate="0" containsString="0" containsBlank="1"/>
    </cacheField>
    <cacheField name="Contrôle d'activité" numFmtId="0">
      <sharedItems containsNonDate="0" containsString="0" containsBlank="1"/>
    </cacheField>
    <cacheField name="Statut du Contrat" numFmtId="0">
      <sharedItems containsBlank="1"/>
    </cacheField>
    <cacheField name="Crée le" numFmtId="0">
      <sharedItems containsNonDate="0" containsDate="1" containsString="0" containsBlank="1" minDate="2018-06-21T00:00:00" maxDate="2019-06-05T00:00:00"/>
    </cacheField>
    <cacheField name="Date de modification" numFmtId="0">
      <sharedItems containsNonDate="0" containsDate="1" containsString="0" containsBlank="1" minDate="2019-04-03T00:00:00" maxDate="2019-06-05T00:00:00"/>
    </cacheField>
    <cacheField name="Chargé de traitement" numFmtId="0">
      <sharedItems containsNonDate="0" containsString="0" containsBlank="1"/>
    </cacheField>
    <cacheField name="Calibre Compteur" numFmtId="0">
      <sharedItems containsBlank="1"/>
    </cacheField>
    <cacheField name="Calibre Compteur2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">
  <r>
    <s v="123"/>
    <x v="0"/>
    <s v="P123456"/>
    <m/>
    <n v="123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4"/>
    <x v="0"/>
    <s v="P123457"/>
    <m/>
    <n v="124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5"/>
    <x v="0"/>
    <s v="P123458"/>
    <m/>
    <n v="125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6"/>
    <x v="0"/>
    <s v="P123459"/>
    <m/>
    <n v="126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7"/>
    <x v="0"/>
    <s v="P123460"/>
    <m/>
    <n v="127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8"/>
    <x v="0"/>
    <s v="P123461"/>
    <m/>
    <n v="128"/>
    <s v="Consommation sans fournisseur"/>
    <s v="Pertes et Différences Diverses (PDD)"/>
    <x v="0"/>
    <m/>
    <m/>
    <m/>
    <s v="libre"/>
    <d v="2019-06-04T00:00:00"/>
    <d v="2019-06-04T00:00:00"/>
    <m/>
    <s v="G4/G6"/>
    <m/>
  </r>
  <r>
    <s v="129"/>
    <x v="0"/>
    <s v="P123462"/>
    <m/>
    <n v="129"/>
    <s v="Consommation sans fournisseur"/>
    <s v="Pertes et Différences Diverses (PDD)"/>
    <x v="1"/>
    <m/>
    <m/>
    <m/>
    <s v="non libre"/>
    <d v="2019-06-03T00:00:00"/>
    <d v="2019-06-04T00:00:00"/>
    <m/>
    <s v="G4/G6"/>
    <m/>
  </r>
  <r>
    <s v="130"/>
    <x v="0"/>
    <s v="P123463"/>
    <m/>
    <n v="130"/>
    <s v="Consommation sans fournisseur"/>
    <s v="Pertes et Différences Diverses (PDD)"/>
    <x v="1"/>
    <m/>
    <m/>
    <m/>
    <s v="non libre"/>
    <d v="2019-06-03T00:00:00"/>
    <d v="2019-06-04T00:00:00"/>
    <m/>
    <s v="G4/G6"/>
    <m/>
  </r>
  <r>
    <s v="131"/>
    <x v="0"/>
    <s v="P123464"/>
    <m/>
    <n v="131"/>
    <s v="Consommation sans fournisseur"/>
    <s v="Pertes et Différences Diverses (PDD)"/>
    <x v="0"/>
    <m/>
    <m/>
    <m/>
    <s v="libre"/>
    <d v="2019-05-31T00:00:00"/>
    <d v="2019-05-31T00:00:00"/>
    <m/>
    <s v="G4/G6"/>
    <m/>
  </r>
  <r>
    <s v="132"/>
    <x v="0"/>
    <s v="P123465"/>
    <m/>
    <n v="132"/>
    <s v="Consommation sans fournisseur"/>
    <s v="Pertes et Différences Diverses (PDD)"/>
    <x v="1"/>
    <m/>
    <m/>
    <m/>
    <s v="non libre"/>
    <d v="2019-05-31T00:00:00"/>
    <d v="2019-05-31T00:00:00"/>
    <m/>
    <s v="G4/G6"/>
    <m/>
  </r>
  <r>
    <s v="133"/>
    <x v="0"/>
    <s v="P123466"/>
    <m/>
    <n v="133"/>
    <s v="Consommation sans fournisseur"/>
    <s v="Pertes et Différences Diverses (PDD)"/>
    <x v="1"/>
    <m/>
    <m/>
    <m/>
    <s v="libre"/>
    <d v="2019-05-31T00:00:00"/>
    <d v="2019-06-04T00:00:00"/>
    <m/>
    <s v="G4/G6"/>
    <m/>
  </r>
  <r>
    <s v="134"/>
    <x v="0"/>
    <s v="P123467"/>
    <m/>
    <n v="134"/>
    <s v="Consommation sans fournisseur"/>
    <s v="Pertes et Différences Diverses (PDD)"/>
    <x v="1"/>
    <m/>
    <m/>
    <m/>
    <s v="libre"/>
    <d v="2019-05-29T00:00:00"/>
    <d v="2019-06-04T00:00:00"/>
    <m/>
    <s v="G4/G6"/>
    <m/>
  </r>
  <r>
    <s v="135"/>
    <x v="0"/>
    <s v="P123468"/>
    <m/>
    <n v="135"/>
    <s v="Consommation sans fournisseur"/>
    <s v="Pertes et Différences Diverses (PDD)"/>
    <x v="0"/>
    <m/>
    <m/>
    <m/>
    <s v="libre"/>
    <d v="2019-05-29T00:00:00"/>
    <d v="2019-05-29T00:00:00"/>
    <m/>
    <s v="G4/G6"/>
    <m/>
  </r>
  <r>
    <s v="136"/>
    <x v="0"/>
    <s v="P123469"/>
    <m/>
    <n v="136"/>
    <s v="Consommation sans fournisseur"/>
    <s v="Pertes et Différences Diverses (PDD)"/>
    <x v="1"/>
    <m/>
    <m/>
    <m/>
    <s v="non libre"/>
    <d v="2019-05-29T00:00:00"/>
    <d v="2019-05-29T00:00:00"/>
    <m/>
    <s v="G10+"/>
    <m/>
  </r>
  <r>
    <s v="137"/>
    <x v="0"/>
    <s v="P123470"/>
    <m/>
    <n v="137"/>
    <s v="Consommation sans fournisseur"/>
    <s v="Pertes et Différences Diverses (PDD)"/>
    <x v="1"/>
    <m/>
    <m/>
    <m/>
    <s v="libre"/>
    <d v="2019-05-29T00:00:00"/>
    <d v="2019-06-04T00:00:00"/>
    <m/>
    <s v="G4/G6"/>
    <m/>
  </r>
  <r>
    <s v="138"/>
    <x v="0"/>
    <s v="P123471"/>
    <m/>
    <n v="138"/>
    <s v="Consommation sans fournisseur"/>
    <s v="Pertes et Différences Diverses (PDD)"/>
    <x v="0"/>
    <m/>
    <m/>
    <m/>
    <s v="libre"/>
    <d v="2019-05-29T00:00:00"/>
    <d v="2019-05-29T00:00:00"/>
    <m/>
    <s v="G4/G6"/>
    <m/>
  </r>
  <r>
    <s v="139"/>
    <x v="0"/>
    <s v="P123472"/>
    <m/>
    <n v="139"/>
    <s v="Consommation sans fournisseur"/>
    <s v="Pertes et Différences Diverses (PDD)"/>
    <x v="2"/>
    <m/>
    <m/>
    <m/>
    <s v="non libre"/>
    <d v="2019-05-28T00:00:00"/>
    <d v="2019-05-29T00:00:00"/>
    <m/>
    <s v="G4/G6"/>
    <m/>
  </r>
  <r>
    <s v="140"/>
    <x v="0"/>
    <s v="P123473"/>
    <m/>
    <n v="140"/>
    <s v="Consommation sans fournisseur"/>
    <s v="Pertes et Différences Diverses (PDD)"/>
    <x v="0"/>
    <m/>
    <m/>
    <m/>
    <s v="libre"/>
    <d v="2019-05-28T00:00:00"/>
    <d v="2019-05-28T00:00:00"/>
    <m/>
    <s v="Sans calibre"/>
    <m/>
  </r>
  <r>
    <s v="141"/>
    <x v="0"/>
    <s v="P123474"/>
    <m/>
    <n v="141"/>
    <s v="Consommation sans fournisseur"/>
    <s v="Pertes et Différences Diverses (PDD)"/>
    <x v="0"/>
    <m/>
    <m/>
    <m/>
    <s v="libre"/>
    <d v="2019-05-28T00:00:00"/>
    <d v="2019-05-28T00:00:00"/>
    <m/>
    <s v="Sans calibre"/>
    <m/>
  </r>
  <r>
    <s v="142"/>
    <x v="0"/>
    <s v="P123475"/>
    <m/>
    <n v="142"/>
    <s v="Consommation sans fournisseur"/>
    <s v="Pertes et Différences Diverses (PDD)"/>
    <x v="1"/>
    <m/>
    <m/>
    <m/>
    <s v="libre"/>
    <d v="2019-05-28T00:00:00"/>
    <d v="2019-06-04T00:00:00"/>
    <m/>
    <s v="Sans calibre"/>
    <m/>
  </r>
  <r>
    <s v="143"/>
    <x v="0"/>
    <s v="P123476"/>
    <m/>
    <n v="143"/>
    <s v="Consommation sans fournisseur"/>
    <s v="Pertes et Différences Diverses (PDD)"/>
    <x v="0"/>
    <m/>
    <m/>
    <m/>
    <s v="libre"/>
    <d v="2019-05-28T00:00:00"/>
    <d v="2019-05-28T00:00:00"/>
    <m/>
    <s v="G4/G6"/>
    <m/>
  </r>
  <r>
    <s v="144"/>
    <x v="0"/>
    <s v="P123477"/>
    <m/>
    <n v="144"/>
    <s v="Consommation sans fournisseur"/>
    <s v="Pertes et Différences Diverses (PDD)"/>
    <x v="0"/>
    <m/>
    <m/>
    <m/>
    <s v="libre"/>
    <d v="2019-05-28T00:00:00"/>
    <d v="2019-05-28T00:00:00"/>
    <m/>
    <s v="G4/G6"/>
    <m/>
  </r>
  <r>
    <s v="145"/>
    <x v="0"/>
    <s v="P123478"/>
    <m/>
    <n v="145"/>
    <s v="Consommation sans fournisseur"/>
    <s v="Pertes et Différences Diverses (PDD)"/>
    <x v="0"/>
    <m/>
    <m/>
    <m/>
    <s v="libre"/>
    <d v="2019-05-28T00:00:00"/>
    <d v="2019-05-28T00:00:00"/>
    <m/>
    <s v="G4/G6"/>
    <m/>
  </r>
  <r>
    <s v="146"/>
    <x v="0"/>
    <s v="P123479"/>
    <m/>
    <n v="146"/>
    <s v="Consommation sans fournisseur"/>
    <s v="Pertes et Différences Diverses (PDD)"/>
    <x v="0"/>
    <m/>
    <m/>
    <m/>
    <s v="libre"/>
    <d v="2019-05-28T00:00:00"/>
    <d v="2019-05-28T00:00:00"/>
    <m/>
    <s v="G4/G6"/>
    <m/>
  </r>
  <r>
    <s v="147"/>
    <x v="0"/>
    <s v="P123480"/>
    <m/>
    <n v="147"/>
    <s v="Consommation sans fournisseur"/>
    <s v="Pertes et Différences Diverses (PDD)"/>
    <x v="0"/>
    <m/>
    <m/>
    <m/>
    <s v="libre"/>
    <d v="2019-05-28T00:00:00"/>
    <d v="2019-05-28T00:00:00"/>
    <m/>
    <s v="G4/G6"/>
    <m/>
  </r>
  <r>
    <s v="148"/>
    <x v="0"/>
    <s v="P123481"/>
    <m/>
    <n v="148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49"/>
    <x v="0"/>
    <s v="P123482"/>
    <m/>
    <n v="149"/>
    <s v="Consommation sans fournisseur"/>
    <s v="Pertes et Différences Diverses (PDD)"/>
    <x v="1"/>
    <m/>
    <m/>
    <m/>
    <s v="libre"/>
    <d v="2019-05-27T00:00:00"/>
    <d v="2019-05-28T00:00:00"/>
    <m/>
    <s v="G4/G6"/>
    <m/>
  </r>
  <r>
    <s v="150"/>
    <x v="0"/>
    <s v="P123483"/>
    <m/>
    <n v="150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51"/>
    <x v="0"/>
    <s v="P123484"/>
    <m/>
    <n v="151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52"/>
    <x v="0"/>
    <s v="P123485"/>
    <m/>
    <n v="152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53"/>
    <x v="0"/>
    <s v="P123486"/>
    <m/>
    <n v="153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54"/>
    <x v="0"/>
    <s v="P123487"/>
    <m/>
    <n v="154"/>
    <s v="Consommation sans fournisseur"/>
    <s v="Pertes et Différences Diverses (PDD)"/>
    <x v="0"/>
    <m/>
    <m/>
    <m/>
    <s v="libre"/>
    <d v="2019-05-27T00:00:00"/>
    <d v="2019-05-27T00:00:00"/>
    <m/>
    <s v="G4/G6"/>
    <m/>
  </r>
  <r>
    <s v="155"/>
    <x v="0"/>
    <s v="P123488"/>
    <m/>
    <n v="155"/>
    <s v="Consommation sans fournisseur"/>
    <s v="Pertes et Différences Diverses (PDD)"/>
    <x v="1"/>
    <m/>
    <m/>
    <m/>
    <s v="libre"/>
    <d v="2019-05-27T00:00:00"/>
    <d v="2019-05-27T00:00:00"/>
    <m/>
    <s v="G4/G6"/>
    <m/>
  </r>
  <r>
    <s v="156"/>
    <x v="0"/>
    <s v="P123489"/>
    <m/>
    <n v="156"/>
    <s v="Consommation sans fournisseur"/>
    <s v="Pertes et Différences Diverses (PDD)"/>
    <x v="1"/>
    <m/>
    <m/>
    <m/>
    <s v="libre"/>
    <d v="2019-05-27T00:00:00"/>
    <d v="2019-05-27T00:00:00"/>
    <m/>
    <s v="G4/G6"/>
    <m/>
  </r>
  <r>
    <s v="157"/>
    <x v="0"/>
    <s v="P123490"/>
    <m/>
    <n v="157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58"/>
    <x v="0"/>
    <s v="P123491"/>
    <m/>
    <n v="158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59"/>
    <x v="0"/>
    <s v="P123492"/>
    <m/>
    <n v="159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60"/>
    <x v="0"/>
    <s v="P123493"/>
    <m/>
    <n v="160"/>
    <s v="Consommation sans fournisseur"/>
    <s v="Pertes et Différences Diverses (PDD)"/>
    <x v="1"/>
    <m/>
    <m/>
    <m/>
    <s v="libre"/>
    <d v="2019-05-25T00:00:00"/>
    <d v="2019-05-27T00:00:00"/>
    <m/>
    <s v="G4/G6"/>
    <m/>
  </r>
  <r>
    <s v="161"/>
    <x v="0"/>
    <s v="P123494"/>
    <m/>
    <n v="161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62"/>
    <x v="0"/>
    <s v="P123495"/>
    <m/>
    <n v="162"/>
    <s v="Consommation sans fournisseur"/>
    <s v="Pertes et Différences Diverses (PDD)"/>
    <x v="0"/>
    <m/>
    <m/>
    <m/>
    <s v="non libre"/>
    <d v="2019-05-25T00:00:00"/>
    <d v="2019-05-25T00:00:00"/>
    <m/>
    <s v="G4/G6"/>
    <m/>
  </r>
  <r>
    <s v="163"/>
    <x v="0"/>
    <s v="P123496"/>
    <m/>
    <n v="163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64"/>
    <x v="0"/>
    <s v="P123497"/>
    <m/>
    <n v="164"/>
    <s v="Consommation sans fournisseur"/>
    <s v="Pertes et Différences Diverses (PDD)"/>
    <x v="0"/>
    <m/>
    <m/>
    <m/>
    <s v="non libre"/>
    <d v="2019-05-25T00:00:00"/>
    <d v="2019-05-25T00:00:00"/>
    <m/>
    <s v="G10+"/>
    <m/>
  </r>
  <r>
    <s v="165"/>
    <x v="0"/>
    <s v="P123498"/>
    <m/>
    <n v="165"/>
    <s v="Consommation sans fournisseur"/>
    <s v="Pertes et Différences Diverses (PDD)"/>
    <x v="0"/>
    <m/>
    <m/>
    <m/>
    <s v="libre"/>
    <d v="2019-05-25T00:00:00"/>
    <d v="2019-05-25T00:00:00"/>
    <m/>
    <s v="G4/G6"/>
    <m/>
  </r>
  <r>
    <s v="166"/>
    <x v="0"/>
    <s v="P123499"/>
    <m/>
    <n v="166"/>
    <s v="Consommation sans fournisseur"/>
    <s v="Pertes et Différences Diverses (PDD)"/>
    <x v="0"/>
    <m/>
    <m/>
    <m/>
    <s v="libre"/>
    <d v="2019-05-25T00:00:00"/>
    <d v="2019-05-25T00:00:00"/>
    <m/>
    <s v="Sans calibre"/>
    <m/>
  </r>
  <r>
    <s v="167"/>
    <x v="0"/>
    <s v="P123500"/>
    <m/>
    <n v="167"/>
    <s v="Consommation sans fournisseur"/>
    <s v="Pertes et Différences Diverses (PDD)"/>
    <x v="2"/>
    <m/>
    <m/>
    <m/>
    <s v="libre"/>
    <d v="2019-05-24T00:00:00"/>
    <d v="2019-05-31T00:00:00"/>
    <m/>
    <s v="G4/G6"/>
    <m/>
  </r>
  <r>
    <s v="168"/>
    <x v="0"/>
    <s v="P123501"/>
    <m/>
    <n v="168"/>
    <s v="Consommation sans fournisseur"/>
    <s v="Pertes et Différences Diverses (PDD)"/>
    <x v="2"/>
    <m/>
    <m/>
    <m/>
    <s v="libre"/>
    <d v="2019-05-24T00:00:00"/>
    <d v="2019-05-29T00:00:00"/>
    <m/>
    <s v="G4/G6"/>
    <m/>
  </r>
  <r>
    <s v="169"/>
    <x v="0"/>
    <s v="P123502"/>
    <m/>
    <n v="169"/>
    <s v="Consommation sans fournisseur"/>
    <s v="Pertes et Différences Diverses (PDD)"/>
    <x v="0"/>
    <m/>
    <m/>
    <m/>
    <s v="libre"/>
    <d v="2019-05-24T00:00:00"/>
    <d v="2019-05-29T00:00:00"/>
    <m/>
    <s v="G4/G6"/>
    <m/>
  </r>
  <r>
    <s v="170"/>
    <x v="0"/>
    <s v="P123503"/>
    <m/>
    <n v="170"/>
    <s v="Consommation sans fournisseur"/>
    <s v="Pertes et Différences Diverses (PDD)"/>
    <x v="2"/>
    <m/>
    <m/>
    <m/>
    <s v="libre"/>
    <d v="2019-05-24T00:00:00"/>
    <d v="2019-05-29T00:00:00"/>
    <m/>
    <s v="G4/G6"/>
    <m/>
  </r>
  <r>
    <s v="171"/>
    <x v="0"/>
    <s v="P123504"/>
    <m/>
    <n v="171"/>
    <s v="Consommation sans fournisseur"/>
    <s v="Pertes et Différences Diverses (PDD)"/>
    <x v="0"/>
    <m/>
    <m/>
    <m/>
    <s v="libre"/>
    <d v="2019-05-24T00:00:00"/>
    <d v="2019-05-27T00:00:00"/>
    <m/>
    <s v="G4/G6"/>
    <m/>
  </r>
  <r>
    <s v="172"/>
    <x v="0"/>
    <s v="P123505"/>
    <m/>
    <n v="172"/>
    <s v="Consommation sans fournisseur"/>
    <s v="Pertes et Différences Diverses (PDD)"/>
    <x v="0"/>
    <m/>
    <m/>
    <m/>
    <s v="libre"/>
    <d v="2019-05-24T00:00:00"/>
    <d v="2019-05-24T00:00:00"/>
    <m/>
    <s v="G4/G6"/>
    <m/>
  </r>
  <r>
    <s v="173"/>
    <x v="0"/>
    <s v="P123506"/>
    <m/>
    <n v="173"/>
    <s v="Consommation sans fournisseur"/>
    <s v="Pertes et Différences Diverses (PDD)"/>
    <x v="1"/>
    <m/>
    <m/>
    <m/>
    <s v="libre"/>
    <d v="2019-05-23T00:00:00"/>
    <d v="2019-05-29T00:00:00"/>
    <m/>
    <s v="G4/G6"/>
    <m/>
  </r>
  <r>
    <s v="174"/>
    <x v="0"/>
    <s v="P123507"/>
    <m/>
    <n v="174"/>
    <s v="Consommation sans fournisseur"/>
    <s v="Pertes et Différences Diverses (PDD)"/>
    <x v="0"/>
    <m/>
    <m/>
    <m/>
    <s v="libre"/>
    <d v="2019-05-23T00:00:00"/>
    <d v="2019-05-23T00:00:00"/>
    <m/>
    <s v="Sans calibre"/>
    <m/>
  </r>
  <r>
    <s v="175"/>
    <x v="0"/>
    <s v="P123508"/>
    <m/>
    <n v="175"/>
    <s v="Consommation sans fournisseur"/>
    <s v="Pertes et Différences Diverses (PDD)"/>
    <x v="0"/>
    <m/>
    <m/>
    <m/>
    <s v="libre"/>
    <d v="2019-05-23T00:00:00"/>
    <d v="2019-06-03T00:00:00"/>
    <m/>
    <s v="Sans calibre"/>
    <m/>
  </r>
  <r>
    <s v="176"/>
    <x v="0"/>
    <s v="P123509"/>
    <m/>
    <n v="176"/>
    <s v="Consommation sans fournisseur"/>
    <s v="Pertes et Différences Diverses (PDD)"/>
    <x v="1"/>
    <m/>
    <m/>
    <m/>
    <s v="libre"/>
    <d v="2019-05-23T00:00:00"/>
    <d v="2019-05-29T00:00:00"/>
    <m/>
    <s v="G4/G6"/>
    <m/>
  </r>
  <r>
    <s v="177"/>
    <x v="0"/>
    <s v="P123510"/>
    <m/>
    <n v="177"/>
    <s v="Consommation sans fournisseur"/>
    <s v="Pertes et Différences Diverses (PDD)"/>
    <x v="0"/>
    <m/>
    <m/>
    <m/>
    <s v="libre"/>
    <d v="2019-05-23T00:00:00"/>
    <d v="2019-05-23T00:00:00"/>
    <m/>
    <s v="G4/G6"/>
    <m/>
  </r>
  <r>
    <s v="178"/>
    <x v="0"/>
    <s v="P123511"/>
    <m/>
    <n v="178"/>
    <s v="Consommation sans fournisseur"/>
    <s v="Pertes et Différences Diverses (PDD)"/>
    <x v="1"/>
    <m/>
    <m/>
    <m/>
    <s v="non libre"/>
    <d v="2019-05-22T00:00:00"/>
    <d v="2019-05-22T00:00:00"/>
    <m/>
    <s v="G4/G6"/>
    <m/>
  </r>
  <r>
    <s v="179"/>
    <x v="0"/>
    <s v="P123512"/>
    <m/>
    <n v="179"/>
    <s v="Consommation sans fournisseur"/>
    <s v="Pertes et Différences Diverses (PDD)"/>
    <x v="0"/>
    <m/>
    <m/>
    <m/>
    <s v="libre"/>
    <d v="2019-05-22T00:00:00"/>
    <d v="2019-05-28T00:00:00"/>
    <m/>
    <s v="G4/G6"/>
    <m/>
  </r>
  <r>
    <s v="180"/>
    <x v="0"/>
    <s v="P123513"/>
    <m/>
    <n v="180"/>
    <s v="Consommation sans fournisseur"/>
    <s v="Pertes et Différences Diverses (PDD)"/>
    <x v="0"/>
    <m/>
    <m/>
    <m/>
    <s v="libre"/>
    <d v="2019-05-22T00:00:00"/>
    <d v="2019-05-24T00:00:00"/>
    <m/>
    <s v="Sans calibre"/>
    <m/>
  </r>
  <r>
    <s v="181"/>
    <x v="0"/>
    <s v="P123514"/>
    <m/>
    <n v="181"/>
    <s v="Consommation sans fournisseur"/>
    <s v="Pertes et Différences Diverses (PDD)"/>
    <x v="1"/>
    <m/>
    <m/>
    <m/>
    <s v="non libre"/>
    <d v="2019-05-22T00:00:00"/>
    <d v="2019-05-24T00:00:00"/>
    <m/>
    <s v="G4/G6"/>
    <m/>
  </r>
  <r>
    <s v="182"/>
    <x v="0"/>
    <s v="P123515"/>
    <s v="Délai d'accord dépassé"/>
    <n v="182"/>
    <s v="Consommation sans fournisseur"/>
    <s v="Pertes et Différences Diverses (PDD)"/>
    <x v="1"/>
    <m/>
    <m/>
    <m/>
    <s v="libre"/>
    <d v="2019-05-21T00:00:00"/>
    <d v="2019-05-22T00:00:00"/>
    <m/>
    <s v="G4/G6"/>
    <m/>
  </r>
  <r>
    <s v="183"/>
    <x v="0"/>
    <s v="P123516"/>
    <s v="Demande d'indemnisation à envoyer"/>
    <n v="183"/>
    <s v="Consommation sans fournisseur"/>
    <s v="Pertes et Différences Diverses (PDD)"/>
    <x v="3"/>
    <m/>
    <m/>
    <m/>
    <s v="libre"/>
    <d v="2019-05-21T00:00:00"/>
    <d v="2019-05-29T00:00:00"/>
    <m/>
    <s v="G4/G6"/>
    <m/>
  </r>
  <r>
    <s v="184"/>
    <x v="0"/>
    <s v="P123517"/>
    <m/>
    <n v="184"/>
    <s v="Consommation sans fournisseur"/>
    <s v="Pertes et Différences Diverses (PDD)"/>
    <x v="0"/>
    <m/>
    <m/>
    <m/>
    <s v="libre"/>
    <d v="2019-05-21T00:00:00"/>
    <d v="2019-05-27T00:00:00"/>
    <m/>
    <s v="G4/G6"/>
    <m/>
  </r>
  <r>
    <s v="185"/>
    <x v="0"/>
    <s v="P123518"/>
    <m/>
    <n v="185"/>
    <s v="Consommation sans fournisseur"/>
    <s v="Pertes et Différences Diverses (PDD)"/>
    <x v="0"/>
    <m/>
    <m/>
    <m/>
    <s v="libre"/>
    <d v="2019-05-21T00:00:00"/>
    <d v="2019-05-21T00:00:00"/>
    <m/>
    <s v="G4/G6"/>
    <m/>
  </r>
  <r>
    <s v="186"/>
    <x v="0"/>
    <s v="P123519"/>
    <m/>
    <n v="186"/>
    <s v="Consommation sans fournisseur"/>
    <s v="Pertes et Différences Diverses (PDD)"/>
    <x v="0"/>
    <m/>
    <m/>
    <m/>
    <s v="libre"/>
    <d v="2019-05-21T00:00:00"/>
    <d v="2019-05-22T00:00:00"/>
    <m/>
    <s v="G4/G6"/>
    <m/>
  </r>
  <r>
    <s v="187"/>
    <x v="0"/>
    <s v="P123520"/>
    <m/>
    <n v="187"/>
    <s v="Consommation sans fournisseur"/>
    <s v="Pertes et Différences Diverses (PDD)"/>
    <x v="0"/>
    <m/>
    <m/>
    <m/>
    <s v="libre"/>
    <d v="2019-05-21T00:00:00"/>
    <d v="2019-05-22T00:00:00"/>
    <m/>
    <s v="G4/G6"/>
    <m/>
  </r>
  <r>
    <s v="188"/>
    <x v="0"/>
    <s v="P123521"/>
    <m/>
    <n v="188"/>
    <s v="Consommation sans fournisseur"/>
    <s v="Pertes et Différences Diverses (PDD)"/>
    <x v="0"/>
    <m/>
    <m/>
    <m/>
    <s v="libre"/>
    <d v="2019-05-21T00:00:00"/>
    <d v="2019-05-22T00:00:00"/>
    <m/>
    <s v="G4/G6"/>
    <m/>
  </r>
  <r>
    <s v="189"/>
    <x v="0"/>
    <s v="P123522"/>
    <m/>
    <n v="189"/>
    <s v="Consommation sans fournisseur"/>
    <s v="Pertes et Différences Diverses (PDD)"/>
    <x v="0"/>
    <m/>
    <m/>
    <m/>
    <s v="libre"/>
    <d v="2019-05-21T00:00:00"/>
    <d v="2019-05-22T00:00:00"/>
    <m/>
    <s v="G4/G6"/>
    <m/>
  </r>
  <r>
    <s v="190"/>
    <x v="0"/>
    <s v="P123523"/>
    <m/>
    <n v="190"/>
    <s v="Consommation sans fournisseur"/>
    <s v="Pertes et Différences Diverses (PDD)"/>
    <x v="0"/>
    <m/>
    <m/>
    <m/>
    <s v="libre"/>
    <d v="2019-05-20T00:00:00"/>
    <d v="2019-05-23T00:00:00"/>
    <m/>
    <s v="G4/G6"/>
    <m/>
  </r>
  <r>
    <s v="191"/>
    <x v="0"/>
    <s v="P123524"/>
    <m/>
    <n v="191"/>
    <s v="Consommation sans fournisseur"/>
    <s v="Pertes et Différences Diverses (PDD)"/>
    <x v="0"/>
    <m/>
    <m/>
    <m/>
    <s v="libre"/>
    <d v="2019-05-20T00:00:00"/>
    <d v="2019-05-23T00:00:00"/>
    <m/>
    <s v="G4/G6"/>
    <m/>
  </r>
  <r>
    <s v="192"/>
    <x v="0"/>
    <s v="P123525"/>
    <s v="Demande d'indemnisation à envoyer"/>
    <n v="192"/>
    <s v="Consommation sans fournisseur"/>
    <s v="Pertes et Différences Diverses (PDD)"/>
    <x v="3"/>
    <m/>
    <m/>
    <m/>
    <s v="non libre"/>
    <d v="2019-05-20T00:00:00"/>
    <d v="2019-05-29T00:00:00"/>
    <m/>
    <s v="G4/G6"/>
    <m/>
  </r>
  <r>
    <s v="193"/>
    <x v="0"/>
    <s v="P123526"/>
    <m/>
    <n v="193"/>
    <s v="Consommation sans fournisseur"/>
    <s v="Pertes et Différences Diverses (PDD)"/>
    <x v="0"/>
    <m/>
    <m/>
    <m/>
    <s v="libre"/>
    <d v="2019-05-20T00:00:00"/>
    <d v="2019-05-24T00:00:00"/>
    <m/>
    <s v="G4/G6"/>
    <m/>
  </r>
  <r>
    <s v="194"/>
    <x v="0"/>
    <s v="P123527"/>
    <m/>
    <n v="194"/>
    <s v="Consommation sans fournisseur"/>
    <s v="Pertes et Différences Diverses (PDD)"/>
    <x v="0"/>
    <m/>
    <m/>
    <m/>
    <s v="libre"/>
    <d v="2019-05-20T00:00:00"/>
    <d v="2019-05-24T00:00:00"/>
    <m/>
    <s v="G4/G6"/>
    <m/>
  </r>
  <r>
    <s v="195"/>
    <x v="0"/>
    <s v="P123528"/>
    <m/>
    <n v="195"/>
    <s v="Consommation sans fournisseur"/>
    <s v="Pertes et Différences Diverses (PDD)"/>
    <x v="0"/>
    <m/>
    <m/>
    <m/>
    <s v="libre"/>
    <d v="2019-05-20T00:00:00"/>
    <d v="2019-05-24T00:00:00"/>
    <m/>
    <s v="G4/G6"/>
    <m/>
  </r>
  <r>
    <s v="196"/>
    <x v="0"/>
    <s v="P123529"/>
    <m/>
    <n v="196"/>
    <s v="Consommation sans fournisseur"/>
    <s v="Pertes et Différences Diverses (PDD)"/>
    <x v="0"/>
    <m/>
    <m/>
    <m/>
    <s v="libre"/>
    <d v="2019-05-20T00:00:00"/>
    <d v="2019-05-24T00:00:00"/>
    <m/>
    <s v="G4/G6"/>
    <m/>
  </r>
  <r>
    <s v="197"/>
    <x v="0"/>
    <s v="P123530"/>
    <m/>
    <n v="197"/>
    <s v="Consommation sans fournisseur"/>
    <s v="Pertes et Différences Diverses (PDD)"/>
    <x v="0"/>
    <m/>
    <m/>
    <m/>
    <s v="libre"/>
    <d v="2019-05-20T00:00:00"/>
    <d v="2019-05-20T00:00:00"/>
    <m/>
    <s v="G4/G6"/>
    <m/>
  </r>
  <r>
    <s v="198"/>
    <x v="0"/>
    <s v="P123531"/>
    <m/>
    <n v="198"/>
    <s v="Consommation sans fournisseur"/>
    <s v="Pertes et Différences Diverses (PDD)"/>
    <x v="0"/>
    <m/>
    <m/>
    <m/>
    <s v="libre"/>
    <d v="2019-05-20T00:00:00"/>
    <d v="2019-05-20T00:00:00"/>
    <m/>
    <s v="G4/G6"/>
    <m/>
  </r>
  <r>
    <s v="199"/>
    <x v="0"/>
    <s v="P123532"/>
    <m/>
    <n v="199"/>
    <s v="Consommation sans fournisseur"/>
    <s v="Pertes et Différences Diverses (PDD)"/>
    <x v="4"/>
    <m/>
    <m/>
    <m/>
    <s v="libre"/>
    <d v="2019-05-20T00:00:00"/>
    <d v="2019-06-04T00:00:00"/>
    <m/>
    <s v="G4/G6"/>
    <m/>
  </r>
  <r>
    <s v="200"/>
    <x v="0"/>
    <s v="P123533"/>
    <s v="Délai d'accord dépassé"/>
    <n v="200"/>
    <s v="Consommation sans fournisseur"/>
    <s v="Pertes et Différences Diverses (PDD)"/>
    <x v="1"/>
    <m/>
    <m/>
    <m/>
    <s v="libre"/>
    <d v="2019-05-20T00:00:00"/>
    <d v="2019-06-03T00:00:00"/>
    <m/>
    <s v="G4/G6"/>
    <m/>
  </r>
  <r>
    <s v="201"/>
    <x v="0"/>
    <s v="P123534"/>
    <m/>
    <n v="201"/>
    <s v="Consommation sans fournisseur"/>
    <s v="Pertes et Différences Diverses (PDD)"/>
    <x v="0"/>
    <m/>
    <m/>
    <m/>
    <s v="libre"/>
    <d v="2019-05-20T00:00:00"/>
    <d v="2019-05-24T00:00:00"/>
    <m/>
    <s v="G4/G6"/>
    <m/>
  </r>
  <r>
    <s v="202"/>
    <x v="0"/>
    <s v="P123535"/>
    <m/>
    <n v="202"/>
    <s v="Consommation sans fournisseur"/>
    <s v="Pertes et Différences Diverses (PDD)"/>
    <x v="0"/>
    <m/>
    <m/>
    <m/>
    <s v="libre"/>
    <d v="2019-05-20T00:00:00"/>
    <d v="2019-06-04T00:00:00"/>
    <m/>
    <s v="G4/G6"/>
    <m/>
  </r>
  <r>
    <s v="203"/>
    <x v="0"/>
    <s v="P123536"/>
    <s v="Délai d'accord dépassé"/>
    <n v="203"/>
    <s v="Consommation sans fournisseur"/>
    <s v="Pertes et Différences Diverses (PDD)"/>
    <x v="1"/>
    <m/>
    <m/>
    <m/>
    <s v="libre"/>
    <d v="2019-05-20T00:00:00"/>
    <d v="2019-05-20T00:00:00"/>
    <m/>
    <s v="G4/G6"/>
    <m/>
  </r>
  <r>
    <s v="204"/>
    <x v="0"/>
    <s v="P123537"/>
    <s v="Demande d'indemnisation à envoyer"/>
    <n v="204"/>
    <s v="Consommation sans fournisseur"/>
    <s v="Pertes et Différences Diverses (PDD)"/>
    <x v="3"/>
    <m/>
    <m/>
    <m/>
    <s v="non libre"/>
    <d v="2019-05-20T00:00:00"/>
    <d v="2019-05-20T00:00:00"/>
    <m/>
    <s v="G4/G6"/>
    <m/>
  </r>
  <r>
    <s v="205"/>
    <x v="0"/>
    <s v="P123538"/>
    <m/>
    <n v="205"/>
    <s v="Consommation sans fournisseur"/>
    <s v="Pertes et Différences Diverses (PDD)"/>
    <x v="1"/>
    <m/>
    <m/>
    <m/>
    <s v="libre"/>
    <d v="2019-05-17T00:00:00"/>
    <d v="2019-05-27T00:00:00"/>
    <m/>
    <s v="G4/G6"/>
    <m/>
  </r>
  <r>
    <s v="206"/>
    <x v="0"/>
    <s v="P123539"/>
    <s v="Demande d'indemnisation à envoyer"/>
    <n v="206"/>
    <s v="Consommation sans fournisseur"/>
    <s v="Pertes et Différences Diverses (PDD)"/>
    <x v="3"/>
    <m/>
    <m/>
    <m/>
    <s v="libre"/>
    <d v="2019-05-17T00:00:00"/>
    <d v="2019-05-29T00:00:00"/>
    <m/>
    <s v="G4/G6"/>
    <m/>
  </r>
  <r>
    <s v="207"/>
    <x v="0"/>
    <s v="P123540"/>
    <m/>
    <n v="207"/>
    <s v="Consommation sans fournisseur"/>
    <s v="Pertes et Différences Diverses (PDD)"/>
    <x v="0"/>
    <m/>
    <m/>
    <m/>
    <s v="libre"/>
    <d v="2019-05-17T00:00:00"/>
    <d v="2019-05-17T00:00:00"/>
    <m/>
    <s v="G4/G6"/>
    <m/>
  </r>
  <r>
    <s v="208"/>
    <x v="0"/>
    <s v="P123541"/>
    <m/>
    <n v="208"/>
    <s v="Consommation sans fournisseur"/>
    <s v="Pertes et Différences Diverses (PDD)"/>
    <x v="0"/>
    <m/>
    <m/>
    <m/>
    <s v="libre"/>
    <d v="2019-05-17T00:00:00"/>
    <d v="2019-06-04T00:00:00"/>
    <m/>
    <s v="G4/G6"/>
    <m/>
  </r>
  <r>
    <s v="209"/>
    <x v="0"/>
    <s v="P123542"/>
    <m/>
    <n v="209"/>
    <s v="Consommation sans fournisseur"/>
    <s v="Pertes et Différences Diverses (PDD)"/>
    <x v="2"/>
    <m/>
    <m/>
    <m/>
    <s v="libre"/>
    <d v="2019-05-17T00:00:00"/>
    <d v="2019-05-20T00:00:00"/>
    <m/>
    <s v="G10+"/>
    <m/>
  </r>
  <r>
    <s v="210"/>
    <x v="0"/>
    <s v="P123543"/>
    <m/>
    <n v="210"/>
    <s v="Consommation sans fournisseur"/>
    <s v="Pertes et Différences Diverses (PDD)"/>
    <x v="0"/>
    <m/>
    <m/>
    <m/>
    <s v="libre"/>
    <d v="2019-05-17T00:00:00"/>
    <d v="2019-05-23T00:00:00"/>
    <m/>
    <s v="G4/G6"/>
    <m/>
  </r>
  <r>
    <s v="211"/>
    <x v="0"/>
    <s v="P123544"/>
    <m/>
    <n v="211"/>
    <s v="Consommation sans fournisseur"/>
    <s v="Pertes et Différences Diverses (PDD)"/>
    <x v="0"/>
    <m/>
    <m/>
    <m/>
    <s v="libre"/>
    <d v="2019-05-17T00:00:00"/>
    <d v="2019-05-21T00:00:00"/>
    <m/>
    <s v="G4/G6"/>
    <m/>
  </r>
  <r>
    <s v="212"/>
    <x v="0"/>
    <s v="P123545"/>
    <s v="Demande d'indemnisation à envoyer"/>
    <n v="212"/>
    <s v="Consommation sans fournisseur"/>
    <s v="Pertes et Différences Diverses (PDD)"/>
    <x v="3"/>
    <m/>
    <m/>
    <m/>
    <s v="non libre"/>
    <d v="2019-05-17T00:00:00"/>
    <d v="2019-05-31T00:00:00"/>
    <m/>
    <s v="G4/G6"/>
    <m/>
  </r>
  <r>
    <s v="213"/>
    <x v="0"/>
    <s v="P123546"/>
    <m/>
    <n v="213"/>
    <s v="Consommation sans fournisseur"/>
    <s v="Pertes et Différences Diverses (PDD)"/>
    <x v="0"/>
    <m/>
    <m/>
    <m/>
    <s v="libre"/>
    <d v="2019-05-17T00:00:00"/>
    <d v="2019-05-27T00:00:00"/>
    <m/>
    <s v="G4/G6"/>
    <m/>
  </r>
  <r>
    <s v="214"/>
    <x v="0"/>
    <s v="P123547"/>
    <s v="Demande d'indemnisation à envoyer"/>
    <n v="214"/>
    <s v="Consommation sans fournisseur"/>
    <s v="Pertes et Différences Diverses (PDD)"/>
    <x v="3"/>
    <m/>
    <m/>
    <m/>
    <s v="libre"/>
    <d v="2019-05-16T00:00:00"/>
    <d v="2019-05-29T00:00:00"/>
    <m/>
    <s v="G4/G6"/>
    <m/>
  </r>
  <r>
    <s v="215"/>
    <x v="0"/>
    <s v="P123548"/>
    <s v="Demande d'indemnisation à envoyer"/>
    <n v="215"/>
    <s v="Fraude sans fournisseur"/>
    <s v="Pertes et Différences Diverses (PDD)"/>
    <x v="3"/>
    <m/>
    <m/>
    <m/>
    <s v="libre"/>
    <d v="2019-05-16T00:00:00"/>
    <d v="2019-05-21T00:00:00"/>
    <m/>
    <s v="G4/G6"/>
    <m/>
  </r>
  <r>
    <s v="216"/>
    <x v="0"/>
    <s v="P123549"/>
    <s v="Demande d'indemnisation à envoyer"/>
    <n v="216"/>
    <s v="Consommation sans fournisseur"/>
    <s v="Pertes et Différences Diverses (PDD)"/>
    <x v="3"/>
    <m/>
    <m/>
    <m/>
    <s v="libre"/>
    <d v="2019-05-16T00:00:00"/>
    <d v="2019-05-21T00:00:00"/>
    <m/>
    <s v="G4/G6"/>
    <m/>
  </r>
  <r>
    <s v="217"/>
    <x v="0"/>
    <s v="P123550"/>
    <s v="Demande d'indemnisation à envoyer"/>
    <n v="217"/>
    <s v="Consommation sans fournisseur"/>
    <s v="Pertes et Différences Diverses (PDD)"/>
    <x v="3"/>
    <m/>
    <m/>
    <m/>
    <s v="libre"/>
    <d v="2019-05-16T00:00:00"/>
    <d v="2019-05-20T00:00:00"/>
    <m/>
    <s v="G4/G6"/>
    <m/>
  </r>
  <r>
    <s v="218"/>
    <x v="0"/>
    <s v="P123551"/>
    <m/>
    <n v="218"/>
    <s v="Consommation sans fournisseur"/>
    <s v="Pertes et Différences Diverses (PDD)"/>
    <x v="1"/>
    <m/>
    <m/>
    <m/>
    <s v="libre"/>
    <d v="2019-05-16T00:00:00"/>
    <d v="2019-06-04T00:00:00"/>
    <m/>
    <s v="G10+"/>
    <m/>
  </r>
  <r>
    <s v="219"/>
    <x v="0"/>
    <s v="P123552"/>
    <s v="Demande d'indemnisation à envoyer"/>
    <n v="219"/>
    <s v="Consommation sans fournisseur"/>
    <s v="Pertes et Différences Diverses (PDD)"/>
    <x v="3"/>
    <m/>
    <m/>
    <m/>
    <s v="libre"/>
    <d v="2019-05-15T00:00:00"/>
    <d v="2019-05-29T00:00:00"/>
    <m/>
    <s v="G4/G6"/>
    <m/>
  </r>
  <r>
    <s v="220"/>
    <x v="0"/>
    <s v="P123553"/>
    <s v="Demande d'indemnisation à envoyer"/>
    <n v="220"/>
    <s v="Consommation sans fournisseur"/>
    <s v="Pertes et Différences Diverses (PDD)"/>
    <x v="3"/>
    <m/>
    <m/>
    <m/>
    <s v="libre"/>
    <d v="2019-05-15T00:00:00"/>
    <d v="2019-05-15T00:00:00"/>
    <m/>
    <s v="G4/G6"/>
    <m/>
  </r>
  <r>
    <s v="221"/>
    <x v="0"/>
    <s v="P123554"/>
    <s v="Demande d'indemnisation à envoyer"/>
    <n v="221"/>
    <s v="Consommation sans fournisseur"/>
    <s v="Pertes et Différences Diverses (PDD)"/>
    <x v="3"/>
    <m/>
    <m/>
    <m/>
    <s v="libre"/>
    <d v="2019-05-15T00:00:00"/>
    <d v="2019-05-16T00:00:00"/>
    <m/>
    <s v="G4/G6"/>
    <m/>
  </r>
  <r>
    <s v="222"/>
    <x v="0"/>
    <s v="P123555"/>
    <s v="Demande d'indemnisation à envoyer"/>
    <n v="222"/>
    <s v="Consommation sans fournisseur"/>
    <s v="Pertes et Différences Diverses (PDD)"/>
    <x v="3"/>
    <m/>
    <m/>
    <m/>
    <s v="libre"/>
    <d v="2019-05-15T00:00:00"/>
    <d v="2019-05-15T00:00:00"/>
    <m/>
    <s v="G4/G6"/>
    <m/>
  </r>
  <r>
    <s v="223"/>
    <x v="0"/>
    <s v="P123556"/>
    <s v="Demande d'indemnisation à envoyer"/>
    <n v="223"/>
    <s v="Consommation sans fournisseur"/>
    <s v="Pertes et Différences Diverses (PDD)"/>
    <x v="3"/>
    <m/>
    <m/>
    <m/>
    <s v="non libre"/>
    <d v="2019-05-15T00:00:00"/>
    <d v="2019-05-16T00:00:00"/>
    <m/>
    <s v="G4/G6"/>
    <m/>
  </r>
  <r>
    <s v="224"/>
    <x v="0"/>
    <s v="P123557"/>
    <m/>
    <n v="224"/>
    <s v="Consommation sans fournisseur"/>
    <s v="Pertes et Différences Diverses (PDD)"/>
    <x v="0"/>
    <m/>
    <m/>
    <m/>
    <s v="libre"/>
    <d v="2019-05-14T00:00:00"/>
    <d v="2019-06-03T00:00:00"/>
    <m/>
    <s v="G4/G6"/>
    <m/>
  </r>
  <r>
    <s v="225"/>
    <x v="0"/>
    <s v="P123558"/>
    <m/>
    <n v="225"/>
    <s v="Consommation sans fournisseur"/>
    <s v="Pertes et Différences Diverses (PDD)"/>
    <x v="1"/>
    <m/>
    <m/>
    <m/>
    <s v="libre"/>
    <d v="2019-05-14T00:00:00"/>
    <d v="2019-05-24T00:00:00"/>
    <m/>
    <s v="G4/G6"/>
    <m/>
  </r>
  <r>
    <s v="226"/>
    <x v="0"/>
    <s v="P123559"/>
    <s v="Délai d'accord dépassé"/>
    <n v="226"/>
    <s v="Consommation sans fournisseur"/>
    <s v="Pertes et Différences Diverses (PDD)"/>
    <x v="1"/>
    <m/>
    <m/>
    <m/>
    <s v="libre"/>
    <d v="2019-05-13T00:00:00"/>
    <d v="2019-05-16T00:00:00"/>
    <m/>
    <s v="G4/G6"/>
    <m/>
  </r>
  <r>
    <s v="227"/>
    <x v="0"/>
    <s v="P123560"/>
    <s v="Demande d'indemnisation à envoyer"/>
    <n v="227"/>
    <s v="Consommation sans fournisseur"/>
    <s v="Pertes et Différences Diverses (PDD)"/>
    <x v="3"/>
    <m/>
    <m/>
    <m/>
    <s v="libre"/>
    <d v="2019-05-13T00:00:00"/>
    <d v="2019-05-22T00:00:00"/>
    <m/>
    <s v="G4/G6"/>
    <m/>
  </r>
  <r>
    <s v="228"/>
    <x v="0"/>
    <s v="P123561"/>
    <s v="Demande d'indemnisation à envoyer"/>
    <n v="228"/>
    <s v="Consommation sans fournisseur"/>
    <s v="Pertes et Différences Diverses (PDD)"/>
    <x v="3"/>
    <m/>
    <m/>
    <m/>
    <s v="libre"/>
    <d v="2019-05-13T00:00:00"/>
    <d v="2019-05-27T00:00:00"/>
    <m/>
    <s v="G4/G6"/>
    <m/>
  </r>
  <r>
    <s v="229"/>
    <x v="0"/>
    <s v="P123562"/>
    <m/>
    <n v="229"/>
    <s v="Consommation sans fournisseur"/>
    <s v="Pertes et Différences Diverses (PDD)"/>
    <x v="1"/>
    <m/>
    <m/>
    <m/>
    <s v="libre"/>
    <d v="2019-05-13T00:00:00"/>
    <d v="2019-05-27T00:00:00"/>
    <m/>
    <s v="G4/G6"/>
    <m/>
  </r>
  <r>
    <s v="230"/>
    <x v="0"/>
    <s v="P123563"/>
    <m/>
    <n v="230"/>
    <s v="Consommation sans fournisseur"/>
    <s v="Pertes et Différences Diverses (PDD)"/>
    <x v="0"/>
    <m/>
    <m/>
    <m/>
    <s v="libre"/>
    <d v="2019-05-11T00:00:00"/>
    <d v="2019-06-03T00:00:00"/>
    <m/>
    <s v="G4/G6"/>
    <m/>
  </r>
  <r>
    <s v="231"/>
    <x v="0"/>
    <s v="P123564"/>
    <s v="Demande d'indemnisation à envoyer"/>
    <n v="231"/>
    <s v="Consommation sans fournisseur"/>
    <s v="Pertes et Différences Diverses (PDD)"/>
    <x v="3"/>
    <m/>
    <m/>
    <m/>
    <s v="libre"/>
    <d v="2019-05-11T00:00:00"/>
    <d v="2019-05-29T00:00:00"/>
    <m/>
    <s v="G4/G6"/>
    <m/>
  </r>
  <r>
    <s v="232"/>
    <x v="0"/>
    <s v="P123565"/>
    <m/>
    <n v="232"/>
    <s v="Consommation sans fournisseur"/>
    <s v="Pertes et Différences Diverses (PDD)"/>
    <x v="0"/>
    <m/>
    <m/>
    <m/>
    <s v="libre"/>
    <d v="2019-05-11T00:00:00"/>
    <d v="2019-06-03T00:00:00"/>
    <m/>
    <s v="G4/G6"/>
    <m/>
  </r>
  <r>
    <s v="233"/>
    <x v="0"/>
    <s v="P123566"/>
    <m/>
    <n v="233"/>
    <s v="Consommation sans fournisseur"/>
    <s v="Pertes et Différences Diverses (PDD)"/>
    <x v="1"/>
    <m/>
    <m/>
    <m/>
    <s v="libre"/>
    <d v="2019-05-10T00:00:00"/>
    <d v="2019-05-27T00:00:00"/>
    <m/>
    <s v="G4/G6"/>
    <m/>
  </r>
  <r>
    <s v="234"/>
    <x v="0"/>
    <s v="P123567"/>
    <s v="Demande d'indemnisation à envoyer"/>
    <n v="234"/>
    <s v="Consommation sans fournisseur"/>
    <s v="Pertes et Différences Diverses (PDD)"/>
    <x v="3"/>
    <m/>
    <m/>
    <m/>
    <s v="non libre"/>
    <d v="2019-05-10T00:00:00"/>
    <d v="2019-05-29T00:00:00"/>
    <m/>
    <s v="G4/G6"/>
    <m/>
  </r>
  <r>
    <s v="235"/>
    <x v="0"/>
    <s v="P123568"/>
    <m/>
    <n v="235"/>
    <s v="Consommation sans fournisseur"/>
    <s v="Pertes et Différences Diverses (PDD)"/>
    <x v="4"/>
    <m/>
    <m/>
    <m/>
    <s v="libre"/>
    <d v="2019-05-09T00:00:00"/>
    <d v="2019-05-28T00:00:00"/>
    <m/>
    <s v="G4/G6"/>
    <m/>
  </r>
  <r>
    <s v="236"/>
    <x v="0"/>
    <s v="P123569"/>
    <s v="Demande d'indemnisation à envoyer"/>
    <n v="236"/>
    <s v="Consommation sans fournisseur"/>
    <s v="Pertes et Différences Diverses (PDD)"/>
    <x v="3"/>
    <m/>
    <m/>
    <m/>
    <s v="libre"/>
    <d v="2019-05-09T00:00:00"/>
    <d v="2019-05-31T00:00:00"/>
    <m/>
    <s v="G4/G6"/>
    <m/>
  </r>
  <r>
    <s v="237"/>
    <x v="0"/>
    <s v="P123570"/>
    <s v="Demande d'indemnisation à envoyer"/>
    <n v="237"/>
    <s v="Consommation sans fournisseur"/>
    <s v="Pertes et Différences Diverses (PDD)"/>
    <x v="3"/>
    <m/>
    <m/>
    <m/>
    <s v="libre"/>
    <d v="2019-05-09T00:00:00"/>
    <d v="2019-05-20T00:00:00"/>
    <m/>
    <s v="G4/G6"/>
    <m/>
  </r>
  <r>
    <s v="238"/>
    <x v="0"/>
    <s v="P123571"/>
    <m/>
    <n v="238"/>
    <s v="Fraude sans fournisseur"/>
    <s v="Pertes et Différences Diverses (PDD)"/>
    <x v="4"/>
    <m/>
    <m/>
    <m/>
    <s v="libre"/>
    <d v="2019-05-07T00:00:00"/>
    <d v="2019-05-15T00:00:00"/>
    <m/>
    <s v="G4/G6"/>
    <m/>
  </r>
  <r>
    <s v="239"/>
    <x v="0"/>
    <s v="P123572"/>
    <s v="Demande d'indemnisation à envoyer"/>
    <n v="239"/>
    <s v="Consommation sans fournisseur"/>
    <s v="Pertes et Différences Diverses (PDD)"/>
    <x v="3"/>
    <m/>
    <m/>
    <m/>
    <s v="libre"/>
    <d v="2019-05-07T00:00:00"/>
    <d v="2019-05-24T00:00:00"/>
    <m/>
    <s v="G4/G6"/>
    <m/>
  </r>
  <r>
    <s v="240"/>
    <x v="0"/>
    <s v="P123573"/>
    <m/>
    <n v="240"/>
    <s v="Consommation sans fournisseur"/>
    <s v="Pertes et Différences Diverses (PDD)"/>
    <x v="4"/>
    <m/>
    <m/>
    <m/>
    <s v="libre"/>
    <d v="2019-05-07T00:00:00"/>
    <d v="2019-05-16T00:00:00"/>
    <m/>
    <s v="G4/G6"/>
    <m/>
  </r>
  <r>
    <s v="241"/>
    <x v="0"/>
    <s v="P123574"/>
    <m/>
    <n v="241"/>
    <s v="Consommation sans fournisseur"/>
    <s v="Pertes et Différences Diverses (PDD)"/>
    <x v="5"/>
    <m/>
    <m/>
    <m/>
    <s v="libre"/>
    <d v="2019-05-07T00:00:00"/>
    <d v="2019-06-03T00:00:00"/>
    <m/>
    <s v="G4/G6"/>
    <m/>
  </r>
  <r>
    <s v="242"/>
    <x v="0"/>
    <s v="P123575"/>
    <m/>
    <n v="242"/>
    <s v="Consommation sans fournisseur"/>
    <s v="Pertes et Différences Diverses (PDD)"/>
    <x v="4"/>
    <m/>
    <m/>
    <m/>
    <s v="libre"/>
    <d v="2019-05-07T00:00:00"/>
    <d v="2019-05-16T00:00:00"/>
    <m/>
    <s v="G4/G6"/>
    <m/>
  </r>
  <r>
    <s v="243"/>
    <x v="0"/>
    <s v="P123576"/>
    <m/>
    <n v="243"/>
    <s v="Consommation sans fournisseur"/>
    <s v="Pertes et Différences Diverses (PDD)"/>
    <x v="1"/>
    <m/>
    <m/>
    <m/>
    <s v="libre"/>
    <d v="2019-05-06T00:00:00"/>
    <d v="2019-05-27T00:00:00"/>
    <m/>
    <s v="G4/G6"/>
    <m/>
  </r>
  <r>
    <s v="244"/>
    <x v="0"/>
    <s v="P123577"/>
    <s v="Demande d'indemnisation à envoyer"/>
    <n v="244"/>
    <s v="Consommation sans fournisseur"/>
    <s v="Pertes et Différences Diverses (PDD)"/>
    <x v="3"/>
    <m/>
    <m/>
    <m/>
    <s v="libre"/>
    <d v="2019-05-03T00:00:00"/>
    <d v="2019-05-15T00:00:00"/>
    <m/>
    <s v="G4/G6"/>
    <m/>
  </r>
  <r>
    <s v="245"/>
    <x v="0"/>
    <s v="P123578"/>
    <m/>
    <n v="245"/>
    <s v="Consommation sans fournisseur"/>
    <s v="Pertes et Différences Diverses (PDD)"/>
    <x v="2"/>
    <m/>
    <m/>
    <m/>
    <s v="non libre"/>
    <d v="2019-05-03T00:00:00"/>
    <d v="2019-05-15T00:00:00"/>
    <m/>
    <s v="G10+"/>
    <m/>
  </r>
  <r>
    <s v="246"/>
    <x v="0"/>
    <s v="P123579"/>
    <s v="Demande d'indemnisation à envoyer"/>
    <n v="246"/>
    <s v="Consommation sans fournisseur"/>
    <s v="Pertes et Différences Diverses (PDD)"/>
    <x v="3"/>
    <m/>
    <m/>
    <m/>
    <s v="libre"/>
    <d v="2019-05-02T00:00:00"/>
    <d v="2019-05-22T00:00:00"/>
    <m/>
    <s v="G4/G6"/>
    <m/>
  </r>
  <r>
    <s v="247"/>
    <x v="0"/>
    <s v="P123580"/>
    <m/>
    <n v="247"/>
    <s v="Consommation sans fournisseur"/>
    <s v="Pertes et Différences Diverses (PDD)"/>
    <x v="0"/>
    <m/>
    <m/>
    <m/>
    <s v="libre"/>
    <d v="2019-04-29T00:00:00"/>
    <d v="2019-06-03T00:00:00"/>
    <m/>
    <s v="G4/G6"/>
    <m/>
  </r>
  <r>
    <s v="248"/>
    <x v="0"/>
    <s v="P123581"/>
    <s v="Demande d'indemnisation à envoyer"/>
    <n v="248"/>
    <s v="Consommation sans fournisseur"/>
    <s v="Pertes et Différences Diverses (PDD)"/>
    <x v="3"/>
    <m/>
    <m/>
    <m/>
    <s v="libre"/>
    <d v="2019-04-29T00:00:00"/>
    <d v="2019-05-20T00:00:00"/>
    <m/>
    <s v="G4/G6"/>
    <m/>
  </r>
  <r>
    <s v="249"/>
    <x v="0"/>
    <s v="P123582"/>
    <s v="Demande d'indemnisation à envoyer"/>
    <n v="249"/>
    <s v="Consommation sans fournisseur"/>
    <s v="Pertes et Différences Diverses (PDD)"/>
    <x v="3"/>
    <m/>
    <m/>
    <m/>
    <s v="libre"/>
    <d v="2019-04-26T00:00:00"/>
    <d v="2019-05-24T00:00:00"/>
    <m/>
    <s v="G4/G6"/>
    <m/>
  </r>
  <r>
    <s v="250"/>
    <x v="0"/>
    <s v="P123583"/>
    <m/>
    <n v="250"/>
    <s v="Consommation sans fournisseur"/>
    <s v="Pertes et Différences Diverses (PDD)"/>
    <x v="1"/>
    <m/>
    <m/>
    <m/>
    <s v="libre"/>
    <d v="2019-04-24T00:00:00"/>
    <d v="2019-05-27T00:00:00"/>
    <m/>
    <s v="G4/G6"/>
    <m/>
  </r>
  <r>
    <s v="251"/>
    <x v="0"/>
    <s v="P123584"/>
    <m/>
    <n v="251"/>
    <s v="Consommation sans fournisseur"/>
    <s v="Pertes et Différences Diverses (PDD)"/>
    <x v="1"/>
    <m/>
    <m/>
    <m/>
    <s v="libre"/>
    <d v="2019-04-23T00:00:00"/>
    <d v="2019-06-03T00:00:00"/>
    <m/>
    <s v="G4/G6"/>
    <m/>
  </r>
  <r>
    <s v="252"/>
    <x v="0"/>
    <s v="P123585"/>
    <m/>
    <n v="252"/>
    <s v="Consommation sans fournisseur"/>
    <s v="Pertes et Différences Diverses (PDD)"/>
    <x v="1"/>
    <m/>
    <m/>
    <m/>
    <s v="libre"/>
    <d v="2019-04-23T00:00:00"/>
    <d v="2019-05-27T00:00:00"/>
    <m/>
    <s v="Sans calibre"/>
    <m/>
  </r>
  <r>
    <s v="253"/>
    <x v="0"/>
    <s v="P123586"/>
    <m/>
    <n v="253"/>
    <s v="Consommation sans fournisseur"/>
    <s v="Pertes et Différences Diverses (PDD)"/>
    <x v="1"/>
    <m/>
    <m/>
    <m/>
    <s v="libre"/>
    <d v="2019-04-18T00:00:00"/>
    <d v="2019-05-31T00:00:00"/>
    <m/>
    <s v="G4/G6"/>
    <m/>
  </r>
  <r>
    <s v="254"/>
    <x v="0"/>
    <s v="P123587"/>
    <m/>
    <n v="254"/>
    <s v="Consommation sans fournisseur"/>
    <s v="Pertes et Différences Diverses (PDD)"/>
    <x v="1"/>
    <m/>
    <m/>
    <m/>
    <s v="libre"/>
    <d v="2019-04-17T00:00:00"/>
    <d v="2019-05-27T00:00:00"/>
    <m/>
    <s v="G4/G6"/>
    <m/>
  </r>
  <r>
    <s v="255"/>
    <x v="0"/>
    <s v="P123588"/>
    <m/>
    <n v="255"/>
    <s v="Consommation sans fournisseur"/>
    <s v="Pertes et Différences Diverses (PDD)"/>
    <x v="0"/>
    <m/>
    <m/>
    <m/>
    <s v="libre"/>
    <d v="2019-04-16T00:00:00"/>
    <d v="2019-05-09T00:00:00"/>
    <m/>
    <s v="G4/G6"/>
    <m/>
  </r>
  <r>
    <s v="256"/>
    <x v="0"/>
    <s v="P123589"/>
    <m/>
    <n v="256"/>
    <s v="Fraude sans fournisseur"/>
    <s v="Pertes et Différences Diverses (PDD)"/>
    <x v="0"/>
    <m/>
    <m/>
    <m/>
    <s v="libre"/>
    <d v="2019-04-11T00:00:00"/>
    <d v="2019-05-09T00:00:00"/>
    <m/>
    <s v="G4/G6"/>
    <m/>
  </r>
  <r>
    <s v="257"/>
    <x v="0"/>
    <s v="P123590"/>
    <m/>
    <n v="257"/>
    <s v="Consommation sans fournisseur"/>
    <s v="Pertes et Différences Diverses (PDD)"/>
    <x v="0"/>
    <m/>
    <m/>
    <m/>
    <s v="libre"/>
    <d v="2019-04-08T00:00:00"/>
    <d v="2019-05-31T00:00:00"/>
    <m/>
    <s v="G4/G6"/>
    <m/>
  </r>
  <r>
    <s v="258"/>
    <x v="0"/>
    <s v="P123591"/>
    <m/>
    <n v="258"/>
    <s v="Consommation sans fournisseur"/>
    <s v="Pertes et Différences Diverses (PDD)"/>
    <x v="1"/>
    <m/>
    <m/>
    <m/>
    <s v="libre"/>
    <d v="2019-04-02T00:00:00"/>
    <d v="2019-05-27T00:00:00"/>
    <m/>
    <s v="Sans calibre"/>
    <m/>
  </r>
  <r>
    <s v="259"/>
    <x v="0"/>
    <s v="P123592"/>
    <m/>
    <n v="259"/>
    <s v="Consommation sans fournisseur"/>
    <s v="Pertes et Différences Diverses (PDD)"/>
    <x v="1"/>
    <m/>
    <m/>
    <m/>
    <s v="libre"/>
    <d v="2019-03-29T00:00:00"/>
    <d v="2019-05-23T00:00:00"/>
    <m/>
    <s v="Sans calibre"/>
    <m/>
  </r>
  <r>
    <s v="260"/>
    <x v="0"/>
    <s v="P123593"/>
    <m/>
    <n v="260"/>
    <s v="Consommation sans fournisseur"/>
    <s v="Pertes et Différences Diverses (PDD)"/>
    <x v="2"/>
    <m/>
    <m/>
    <m/>
    <s v="libre"/>
    <d v="2019-02-25T00:00:00"/>
    <d v="2019-04-03T00:00:00"/>
    <m/>
    <s v="G10+"/>
    <m/>
  </r>
  <r>
    <s v="261"/>
    <x v="0"/>
    <s v="P123594"/>
    <m/>
    <n v="261"/>
    <s v="Consommation sans fournisseur"/>
    <s v="Pertes et Différences Diverses (PDD)"/>
    <x v="2"/>
    <m/>
    <m/>
    <m/>
    <s v="libre"/>
    <d v="2019-02-25T00:00:00"/>
    <d v="2019-04-03T00:00:00"/>
    <m/>
    <s v="G10+"/>
    <m/>
  </r>
  <r>
    <s v="262"/>
    <x v="0"/>
    <s v="P123595"/>
    <m/>
    <n v="262"/>
    <s v="Consommation sans fournisseur"/>
    <s v="Pertes et Différences Diverses (PDD)"/>
    <x v="2"/>
    <m/>
    <m/>
    <m/>
    <s v="libre"/>
    <d v="2019-02-25T00:00:00"/>
    <d v="2019-04-03T00:00:00"/>
    <m/>
    <s v="G10+"/>
    <m/>
  </r>
  <r>
    <s v="263"/>
    <x v="0"/>
    <s v="P123596"/>
    <m/>
    <n v="263"/>
    <s v="Consommation sans fournisseur"/>
    <s v="Pertes et Différences Diverses (PDD)"/>
    <x v="2"/>
    <m/>
    <m/>
    <m/>
    <s v="libre"/>
    <d v="2019-02-25T00:00:00"/>
    <d v="2019-04-04T00:00:00"/>
    <m/>
    <s v="G10+"/>
    <m/>
  </r>
  <r>
    <s v="264"/>
    <x v="0"/>
    <s v="P123597"/>
    <m/>
    <n v="264"/>
    <s v="Consommation sans fournisseur"/>
    <s v="Pertes et Différences Diverses (PDD)"/>
    <x v="2"/>
    <m/>
    <m/>
    <m/>
    <s v="libre"/>
    <d v="2019-01-09T00:00:00"/>
    <d v="2019-05-14T00:00:00"/>
    <m/>
    <s v="Sans calibre"/>
    <m/>
  </r>
  <r>
    <s v="265"/>
    <x v="0"/>
    <s v="P123598"/>
    <m/>
    <n v="265"/>
    <s v="Consommation sans fournisseur"/>
    <s v="Pertes et Différences Diverses (PDD)"/>
    <x v="0"/>
    <m/>
    <m/>
    <m/>
    <s v="libre"/>
    <d v="2018-09-17T00:00:00"/>
    <d v="2019-05-04T00:00:00"/>
    <m/>
    <s v="G10+"/>
    <m/>
  </r>
  <r>
    <s v="266"/>
    <x v="0"/>
    <s v="P123599"/>
    <m/>
    <n v="266"/>
    <s v="Consommation sans fournisseur"/>
    <s v="Pertes et Différences Diverses (PDD)"/>
    <x v="4"/>
    <m/>
    <m/>
    <m/>
    <s v="libre"/>
    <d v="2018-08-01T00:00:00"/>
    <d v="2019-04-16T00:00:00"/>
    <m/>
    <s v="Sans calibre"/>
    <m/>
  </r>
  <r>
    <s v="267"/>
    <x v="0"/>
    <s v="P123600"/>
    <m/>
    <n v="267"/>
    <s v="Consommation sans fournisseur"/>
    <s v="Pertes et Différences Diverses (PDD)"/>
    <x v="2"/>
    <m/>
    <m/>
    <m/>
    <s v="libre"/>
    <d v="2018-07-05T00:00:00"/>
    <d v="2019-04-11T00:00:00"/>
    <m/>
    <s v="Sans calibre"/>
    <m/>
  </r>
  <r>
    <s v="268"/>
    <x v="0"/>
    <s v="P123601"/>
    <m/>
    <n v="268"/>
    <s v="Consommation sans fournisseur"/>
    <s v="Pertes et Différences Diverses (PDD)"/>
    <x v="2"/>
    <m/>
    <m/>
    <m/>
    <s v="libre"/>
    <d v="2018-06-26T00:00:00"/>
    <d v="2019-04-11T00:00:00"/>
    <m/>
    <s v="Sans calibre"/>
    <m/>
  </r>
  <r>
    <s v="269"/>
    <x v="0"/>
    <s v="P123602"/>
    <m/>
    <n v="269"/>
    <s v="Consommation sans fournisseur"/>
    <s v="Pertes et Différences Diverses (PDD)"/>
    <x v="2"/>
    <m/>
    <m/>
    <m/>
    <s v="libre"/>
    <d v="2018-06-21T00:00:00"/>
    <d v="2019-04-11T00:00:00"/>
    <m/>
    <s v="G10+"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  <r>
    <m/>
    <x v="0"/>
    <m/>
    <m/>
    <m/>
    <m/>
    <m/>
    <x v="6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15:C24" firstHeaderRow="1" firstDataRow="2" firstDataCol="1"/>
  <pivotFields count="17">
    <pivotField subtotalTop="0" showAll="0"/>
    <pivotField axis="axisCol" subtotalTop="0" showAll="0">
      <items count="5">
        <item m="1" x="2"/>
        <item m="1" x="1"/>
        <item m="1" x="3"/>
        <item x="0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/>
    <pivotField axis="axisRow" subtotalTop="0" showAll="0">
      <items count="10">
        <item x="2"/>
        <item x="3"/>
        <item x="0"/>
        <item x="4"/>
        <item x="1"/>
        <item x="5"/>
        <item m="1" x="7"/>
        <item x="6"/>
        <item m="1" x="8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howAll="0"/>
  </pivotFields>
  <rowFields count="1">
    <field x="7"/>
  </rowFields>
  <row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rowItems>
  <colFields count="1">
    <field x="1"/>
  </colFields>
  <colItems count="2">
    <i>
      <x v="3"/>
    </i>
    <i t="grand">
      <x/>
    </i>
  </colItems>
  <dataFields count="1">
    <dataField name="Nombre de N° de PCE" fld="4" subtotal="count" baseField="0" baseItem="0"/>
  </dataFields>
  <formats count="6">
    <format dxfId="19">
      <pivotArea collapsedLevelsAreSubtotals="1" fieldPosition="0">
        <references count="1">
          <reference field="7" count="2">
            <x v="0"/>
            <x v="1"/>
          </reference>
        </references>
      </pivotArea>
    </format>
    <format dxfId="18">
      <pivotArea dataOnly="0" labelOnly="1" fieldPosition="0">
        <references count="1">
          <reference field="7" count="2">
            <x v="0"/>
            <x v="1"/>
          </reference>
        </references>
      </pivotArea>
    </format>
    <format dxfId="17">
      <pivotArea collapsedLevelsAreSubtotals="1" fieldPosition="0">
        <references count="1">
          <reference field="7" count="3">
            <x v="4"/>
            <x v="5"/>
            <x v="6"/>
          </reference>
        </references>
      </pivotArea>
    </format>
    <format dxfId="16">
      <pivotArea dataOnly="0" labelOnly="1" fieldPosition="0">
        <references count="1">
          <reference field="7" count="3">
            <x v="4"/>
            <x v="5"/>
            <x v="6"/>
          </reference>
        </references>
      </pivotArea>
    </format>
    <format dxfId="15">
      <pivotArea collapsedLevelsAreSubtotals="1" fieldPosition="0">
        <references count="1">
          <reference field="7" count="2">
            <x v="2"/>
            <x v="3"/>
          </reference>
        </references>
      </pivotArea>
    </format>
    <format dxfId="14">
      <pivotArea dataOnly="0" labelOnly="1" fieldPosition="0">
        <references count="1">
          <reference field="7" count="2"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11" firstHeaderRow="1" firstDataRow="1" firstDataCol="1"/>
  <pivotFields count="17">
    <pivotField subtotalTop="0" showAll="0"/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axis="axisRow" subtotalTop="0" showAll="0">
      <items count="10">
        <item x="2"/>
        <item x="3"/>
        <item x="0"/>
        <item x="4"/>
        <item x="1"/>
        <item x="5"/>
        <item m="1" x="7"/>
        <item x="6"/>
        <item m="1" x="8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howAll="0"/>
  </pivotFields>
  <rowFields count="1">
    <field x="7"/>
  </rowFields>
  <row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rowItems>
  <colItems count="1">
    <i/>
  </colItems>
  <dataFields count="1">
    <dataField name="Nombre de N° de PCE" fld="4" subtotal="count" baseField="0" baseItem="0"/>
  </dataFields>
  <formats count="8">
    <format dxfId="27">
      <pivotArea collapsedLevelsAreSubtotals="1" fieldPosition="0">
        <references count="1">
          <reference field="7" count="1">
            <x v="2"/>
          </reference>
        </references>
      </pivotArea>
    </format>
    <format dxfId="26">
      <pivotArea dataOnly="0" labelOnly="1" fieldPosition="0">
        <references count="1">
          <reference field="7" count="1">
            <x v="2"/>
          </reference>
        </references>
      </pivotArea>
    </format>
    <format dxfId="25">
      <pivotArea collapsedLevelsAreSubtotals="1" fieldPosition="0">
        <references count="1">
          <reference field="7" count="1">
            <x v="3"/>
          </reference>
        </references>
      </pivotArea>
    </format>
    <format dxfId="24">
      <pivotArea dataOnly="0" labelOnly="1" fieldPosition="0">
        <references count="1">
          <reference field="7" count="1">
            <x v="3"/>
          </reference>
        </references>
      </pivotArea>
    </format>
    <format dxfId="23">
      <pivotArea collapsedLevelsAreSubtotals="1" fieldPosition="0">
        <references count="1">
          <reference field="7" count="2">
            <x v="0"/>
            <x v="1"/>
          </reference>
        </references>
      </pivotArea>
    </format>
    <format dxfId="22">
      <pivotArea dataOnly="0" labelOnly="1" fieldPosition="0">
        <references count="1">
          <reference field="7" count="2">
            <x v="0"/>
            <x v="1"/>
          </reference>
        </references>
      </pivotArea>
    </format>
    <format dxfId="21">
      <pivotArea collapsedLevelsAreSubtotals="1" fieldPosition="0">
        <references count="1">
          <reference field="7" count="3">
            <x v="4"/>
            <x v="5"/>
            <x v="6"/>
          </reference>
        </references>
      </pivotArea>
    </format>
    <format dxfId="20">
      <pivotArea dataOnly="0" labelOnly="1" fieldPosition="0">
        <references count="1">
          <reference field="7" count="3">
            <x v="4"/>
            <x v="5"/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I1047320"/>
  <sheetViews>
    <sheetView showGridLines="0" workbookViewId="0">
      <selection activeCell="B1" sqref="B1"/>
    </sheetView>
  </sheetViews>
  <sheetFormatPr baseColWidth="10" defaultRowHeight="15"/>
  <cols>
    <col min="2" max="2" width="12" bestFit="1" customWidth="1"/>
    <col min="4" max="4" width="17.7109375" customWidth="1"/>
    <col min="5" max="5" width="23.42578125" bestFit="1" customWidth="1"/>
    <col min="6" max="7" width="29.140625" style="2" bestFit="1" customWidth="1"/>
    <col min="8" max="8" width="18" customWidth="1"/>
    <col min="9" max="9" width="111.5703125" bestFit="1" customWidth="1"/>
  </cols>
  <sheetData>
    <row r="1" spans="2:9">
      <c r="B1" s="58">
        <f ca="1">TODAY()</f>
        <v>43622</v>
      </c>
      <c r="C1" s="72"/>
    </row>
    <row r="3" spans="2:9" ht="31.5" customHeight="1">
      <c r="B3" s="69" t="str">
        <f ca="1" xml:space="preserve"> "DOSSIERS AGORRA A VALORISER du " &amp; TEXT(B1,"jj/mm/aaaa")</f>
        <v>DOSSIERS AGORRA A VALORISER du 06/06/2019</v>
      </c>
      <c r="C3" s="69"/>
      <c r="D3" s="69"/>
      <c r="E3" s="69"/>
      <c r="F3" s="69"/>
      <c r="G3" s="69"/>
      <c r="H3" s="70" t="s">
        <v>47</v>
      </c>
    </row>
    <row r="4" spans="2:9" ht="31.5" customHeight="1">
      <c r="B4" s="19"/>
      <c r="C4" s="19"/>
      <c r="D4" s="19"/>
      <c r="E4" s="19"/>
      <c r="F4" s="28"/>
      <c r="G4" s="28"/>
      <c r="H4" s="70"/>
    </row>
    <row r="7" spans="2:9">
      <c r="B7" s="17" t="s">
        <v>38</v>
      </c>
      <c r="C7" s="17" t="s">
        <v>45</v>
      </c>
      <c r="D7" s="17" t="s">
        <v>39</v>
      </c>
      <c r="E7" s="17" t="s">
        <v>40</v>
      </c>
      <c r="F7" s="29" t="s">
        <v>41</v>
      </c>
      <c r="G7" s="29" t="s">
        <v>42</v>
      </c>
      <c r="H7" s="17" t="s">
        <v>43</v>
      </c>
      <c r="I7" s="17" t="s">
        <v>44</v>
      </c>
    </row>
    <row r="8" spans="2:9" s="59" customFormat="1">
      <c r="B8" s="31"/>
      <c r="C8" s="31"/>
      <c r="D8" s="31"/>
      <c r="E8" s="31"/>
      <c r="F8" s="32"/>
      <c r="G8" s="32"/>
      <c r="H8" s="33"/>
      <c r="I8" s="33"/>
    </row>
    <row r="9" spans="2:9" s="59" customFormat="1">
      <c r="B9" s="31"/>
      <c r="C9" s="38"/>
      <c r="D9" s="38"/>
      <c r="E9" s="38"/>
      <c r="F9" s="39"/>
      <c r="G9" s="39"/>
      <c r="H9" s="33"/>
      <c r="I9" s="30"/>
    </row>
    <row r="10" spans="2:9" s="59" customFormat="1">
      <c r="B10" s="31"/>
      <c r="C10" s="38"/>
      <c r="D10" s="38"/>
      <c r="E10" s="38"/>
      <c r="F10" s="39"/>
      <c r="G10" s="39"/>
      <c r="H10" s="33"/>
      <c r="I10" s="30"/>
    </row>
    <row r="11" spans="2:9" s="59" customFormat="1">
      <c r="B11" s="31"/>
      <c r="C11" s="38"/>
      <c r="D11" s="38"/>
      <c r="E11" s="38"/>
      <c r="F11" s="39"/>
      <c r="G11" s="39"/>
      <c r="H11" s="30"/>
      <c r="I11" s="30"/>
    </row>
    <row r="12" spans="2:9" s="59" customFormat="1">
      <c r="B12" s="31"/>
      <c r="C12" s="31"/>
      <c r="D12" s="31"/>
      <c r="E12" s="31"/>
      <c r="F12" s="32"/>
      <c r="G12" s="32"/>
      <c r="H12" s="30"/>
      <c r="I12" s="22"/>
    </row>
    <row r="13" spans="2:9" s="59" customFormat="1">
      <c r="B13" s="31"/>
      <c r="C13" s="31"/>
      <c r="D13" s="31"/>
      <c r="E13" s="31"/>
      <c r="F13" s="32"/>
      <c r="G13" s="32"/>
      <c r="H13" s="33"/>
      <c r="I13" s="33"/>
    </row>
    <row r="14" spans="2:9" s="59" customFormat="1">
      <c r="B14" s="31"/>
      <c r="C14" s="31"/>
      <c r="D14" s="31"/>
      <c r="E14" s="31"/>
      <c r="F14" s="32"/>
      <c r="G14" s="32"/>
      <c r="H14" s="33"/>
      <c r="I14" s="33"/>
    </row>
    <row r="15" spans="2:9" s="59" customFormat="1">
      <c r="B15" s="31"/>
      <c r="C15" s="31"/>
      <c r="D15" s="31"/>
      <c r="E15" s="31"/>
      <c r="F15" s="32"/>
      <c r="G15" s="32"/>
      <c r="H15" s="33"/>
      <c r="I15" s="33"/>
    </row>
    <row r="16" spans="2:9" s="59" customFormat="1">
      <c r="B16" s="31"/>
      <c r="C16" s="31"/>
      <c r="D16" s="31"/>
      <c r="E16" s="31"/>
      <c r="F16" s="32"/>
      <c r="G16" s="32"/>
      <c r="H16" s="33"/>
      <c r="I16" s="33"/>
    </row>
    <row r="17" spans="2:9" s="59" customFormat="1">
      <c r="B17" s="31"/>
      <c r="C17" s="31"/>
      <c r="D17" s="31"/>
      <c r="E17" s="31"/>
      <c r="F17" s="32"/>
      <c r="G17" s="32"/>
      <c r="H17" s="33"/>
      <c r="I17" s="33"/>
    </row>
    <row r="18" spans="2:9" s="40" customFormat="1">
      <c r="B18" s="31"/>
      <c r="C18" s="31"/>
      <c r="D18" s="31"/>
      <c r="E18" s="31"/>
      <c r="F18" s="32"/>
      <c r="G18" s="32"/>
      <c r="H18" s="33"/>
      <c r="I18" s="33"/>
    </row>
    <row r="19" spans="2:9" s="59" customFormat="1">
      <c r="B19" s="31"/>
      <c r="C19" s="31"/>
      <c r="D19" s="31"/>
      <c r="E19" s="31"/>
      <c r="F19" s="32"/>
      <c r="G19" s="32"/>
      <c r="H19" s="33"/>
      <c r="I19" s="33"/>
    </row>
    <row r="20" spans="2:9" s="59" customFormat="1">
      <c r="B20" s="31"/>
      <c r="C20" s="31"/>
      <c r="D20" s="31"/>
      <c r="E20" s="31"/>
      <c r="F20" s="32"/>
      <c r="G20" s="32"/>
      <c r="H20" s="33"/>
      <c r="I20" s="33"/>
    </row>
    <row r="21" spans="2:9" s="59" customFormat="1">
      <c r="B21" s="31"/>
      <c r="C21" s="31"/>
      <c r="D21" s="31"/>
      <c r="E21" s="31"/>
      <c r="F21" s="32"/>
      <c r="G21" s="32"/>
      <c r="H21" s="33"/>
      <c r="I21" s="33"/>
    </row>
    <row r="22" spans="2:9" s="59" customFormat="1">
      <c r="B22" s="31"/>
      <c r="C22" s="31"/>
      <c r="D22" s="31"/>
      <c r="E22" s="31"/>
      <c r="F22" s="32"/>
      <c r="G22" s="32"/>
      <c r="H22" s="33"/>
      <c r="I22" s="33"/>
    </row>
    <row r="23" spans="2:9" s="59" customFormat="1">
      <c r="B23" s="31"/>
      <c r="C23" s="31"/>
      <c r="D23" s="31"/>
      <c r="E23" s="31"/>
      <c r="F23" s="32"/>
      <c r="G23" s="32"/>
      <c r="H23" s="33"/>
      <c r="I23" s="33"/>
    </row>
    <row r="24" spans="2:9" s="59" customFormat="1">
      <c r="B24" s="31"/>
      <c r="C24" s="31"/>
      <c r="D24" s="31"/>
      <c r="E24" s="31"/>
      <c r="F24" s="32"/>
      <c r="G24" s="32"/>
      <c r="H24" s="33"/>
      <c r="I24" s="33"/>
    </row>
    <row r="25" spans="2:9" s="59" customFormat="1">
      <c r="B25" s="31"/>
      <c r="C25" s="31"/>
      <c r="D25" s="31"/>
      <c r="E25" s="31"/>
      <c r="F25" s="32"/>
      <c r="G25" s="32"/>
      <c r="H25" s="33"/>
      <c r="I25" s="33"/>
    </row>
    <row r="26" spans="2:9" s="59" customFormat="1">
      <c r="B26" s="31"/>
      <c r="C26" s="31"/>
      <c r="D26" s="31"/>
      <c r="E26" s="31"/>
      <c r="F26" s="32"/>
      <c r="G26" s="32"/>
      <c r="H26" s="33"/>
      <c r="I26" s="33"/>
    </row>
    <row r="27" spans="2:9" s="59" customFormat="1">
      <c r="B27" s="31"/>
      <c r="C27" s="31"/>
      <c r="D27" s="31"/>
      <c r="E27" s="31"/>
      <c r="F27" s="32"/>
      <c r="G27" s="32"/>
      <c r="H27" s="33"/>
      <c r="I27" s="33"/>
    </row>
    <row r="28" spans="2:9" s="59" customFormat="1">
      <c r="B28" s="31"/>
      <c r="C28" s="31"/>
      <c r="D28" s="31"/>
      <c r="E28" s="31"/>
      <c r="F28" s="32"/>
      <c r="G28" s="32"/>
      <c r="H28" s="33"/>
      <c r="I28" s="33"/>
    </row>
    <row r="29" spans="2:9" s="59" customFormat="1">
      <c r="B29" s="31"/>
      <c r="C29" s="31"/>
      <c r="D29" s="31"/>
      <c r="E29" s="31"/>
      <c r="F29" s="32"/>
      <c r="G29" s="32"/>
      <c r="H29" s="33"/>
      <c r="I29" s="33"/>
    </row>
    <row r="30" spans="2:9" s="59" customFormat="1">
      <c r="B30" s="31"/>
      <c r="C30" s="31"/>
      <c r="D30" s="31"/>
      <c r="E30" s="31"/>
      <c r="F30" s="32"/>
      <c r="G30" s="32"/>
      <c r="H30" s="33"/>
      <c r="I30" s="33"/>
    </row>
    <row r="31" spans="2:9" s="59" customFormat="1">
      <c r="B31" s="31"/>
      <c r="C31" s="31"/>
      <c r="D31" s="31"/>
      <c r="E31" s="31"/>
      <c r="F31" s="32"/>
      <c r="G31" s="32"/>
      <c r="H31" s="33"/>
      <c r="I31" s="33"/>
    </row>
    <row r="32" spans="2:9" s="59" customFormat="1">
      <c r="B32" s="31"/>
      <c r="C32" s="31"/>
      <c r="D32" s="31"/>
      <c r="E32" s="31"/>
      <c r="F32" s="32"/>
      <c r="G32" s="32"/>
      <c r="H32" s="33"/>
      <c r="I32" s="33"/>
    </row>
    <row r="33" spans="2:9" s="59" customFormat="1">
      <c r="B33" s="31"/>
      <c r="C33" s="31"/>
      <c r="D33" s="31"/>
      <c r="E33" s="31"/>
      <c r="F33" s="32"/>
      <c r="G33" s="32"/>
      <c r="H33" s="33"/>
      <c r="I33" s="33"/>
    </row>
    <row r="34" spans="2:9" s="59" customFormat="1">
      <c r="B34" s="31"/>
      <c r="C34" s="31"/>
      <c r="D34" s="31"/>
      <c r="E34" s="31"/>
      <c r="F34" s="32"/>
      <c r="G34" s="32"/>
      <c r="H34" s="33"/>
      <c r="I34" s="33"/>
    </row>
    <row r="35" spans="2:9" s="59" customFormat="1">
      <c r="B35" s="31"/>
      <c r="C35" s="31"/>
      <c r="D35" s="31"/>
      <c r="E35" s="31"/>
      <c r="F35" s="32"/>
      <c r="G35" s="32"/>
      <c r="H35" s="33"/>
      <c r="I35" s="33"/>
    </row>
    <row r="36" spans="2:9" s="59" customFormat="1">
      <c r="B36" s="31"/>
      <c r="C36" s="31"/>
      <c r="D36" s="31"/>
      <c r="E36" s="31"/>
      <c r="F36" s="32"/>
      <c r="G36" s="32"/>
      <c r="H36" s="33"/>
      <c r="I36" s="33"/>
    </row>
    <row r="37" spans="2:9" s="59" customFormat="1">
      <c r="B37" s="31"/>
      <c r="C37" s="31"/>
      <c r="D37" s="31"/>
      <c r="E37" s="31"/>
      <c r="F37" s="32"/>
      <c r="G37" s="32"/>
      <c r="H37" s="33"/>
      <c r="I37" s="33"/>
    </row>
    <row r="38" spans="2:9" s="59" customFormat="1">
      <c r="B38" s="31"/>
      <c r="C38" s="31"/>
      <c r="D38" s="31"/>
      <c r="E38" s="31"/>
      <c r="F38" s="32"/>
      <c r="G38" s="32"/>
      <c r="H38" s="33"/>
      <c r="I38" s="33"/>
    </row>
    <row r="39" spans="2:9" s="59" customFormat="1">
      <c r="B39" s="31"/>
      <c r="C39" s="31"/>
      <c r="D39" s="31"/>
      <c r="E39" s="31"/>
      <c r="F39" s="32"/>
      <c r="G39" s="32"/>
      <c r="H39" s="33"/>
      <c r="I39" s="33"/>
    </row>
    <row r="40" spans="2:9" s="59" customFormat="1">
      <c r="B40" s="31"/>
      <c r="C40" s="31"/>
      <c r="D40" s="31"/>
      <c r="E40" s="31"/>
      <c r="F40" s="32"/>
      <c r="G40" s="32"/>
      <c r="H40" s="33"/>
      <c r="I40" s="33"/>
    </row>
    <row r="41" spans="2:9" s="59" customFormat="1">
      <c r="B41" s="31"/>
      <c r="C41" s="31"/>
      <c r="D41" s="31"/>
      <c r="E41" s="31"/>
      <c r="F41" s="32"/>
      <c r="G41" s="32"/>
      <c r="H41" s="33"/>
      <c r="I41" s="33"/>
    </row>
    <row r="42" spans="2:9" s="59" customFormat="1">
      <c r="B42" s="31"/>
      <c r="C42" s="31"/>
      <c r="D42" s="31"/>
      <c r="E42" s="31"/>
      <c r="F42" s="32"/>
      <c r="G42" s="32"/>
      <c r="H42" s="33"/>
      <c r="I42" s="33"/>
    </row>
    <row r="43" spans="2:9" s="59" customFormat="1">
      <c r="B43" s="31"/>
      <c r="C43" s="31"/>
      <c r="D43" s="31"/>
      <c r="E43" s="31"/>
      <c r="F43" s="32"/>
      <c r="G43" s="32"/>
      <c r="H43" s="33"/>
      <c r="I43" s="33"/>
    </row>
    <row r="44" spans="2:9" s="59" customFormat="1">
      <c r="B44" s="31"/>
      <c r="C44" s="31"/>
      <c r="D44" s="31"/>
      <c r="E44" s="31"/>
      <c r="F44" s="32"/>
      <c r="G44" s="32"/>
      <c r="H44" s="33"/>
      <c r="I44" s="33"/>
    </row>
    <row r="45" spans="2:9" s="59" customFormat="1">
      <c r="B45" s="31"/>
      <c r="C45" s="31"/>
      <c r="D45" s="31"/>
      <c r="E45" s="31"/>
      <c r="F45" s="32"/>
      <c r="G45" s="32"/>
      <c r="H45" s="33"/>
      <c r="I45" s="33"/>
    </row>
    <row r="46" spans="2:9" s="59" customFormat="1">
      <c r="B46" s="31"/>
      <c r="C46" s="31"/>
      <c r="D46" s="31"/>
      <c r="E46" s="31"/>
      <c r="F46" s="32"/>
      <c r="G46" s="32"/>
      <c r="H46" s="33"/>
      <c r="I46" s="33"/>
    </row>
    <row r="47" spans="2:9" s="59" customFormat="1">
      <c r="B47" s="31"/>
      <c r="C47" s="31"/>
      <c r="D47" s="31"/>
      <c r="E47" s="31"/>
      <c r="F47" s="32"/>
      <c r="G47" s="32"/>
      <c r="H47" s="33"/>
      <c r="I47" s="33"/>
    </row>
    <row r="48" spans="2:9" s="59" customFormat="1">
      <c r="B48" s="31"/>
      <c r="C48" s="31"/>
      <c r="D48" s="31"/>
      <c r="E48" s="31"/>
      <c r="F48" s="32"/>
      <c r="G48" s="32"/>
      <c r="H48" s="33"/>
      <c r="I48" s="33"/>
    </row>
    <row r="49" spans="2:9" s="59" customFormat="1">
      <c r="B49" s="31"/>
      <c r="C49" s="31"/>
      <c r="D49" s="31"/>
      <c r="E49" s="31"/>
      <c r="F49" s="32"/>
      <c r="G49" s="32"/>
      <c r="H49" s="33"/>
      <c r="I49" s="33"/>
    </row>
    <row r="50" spans="2:9" s="59" customFormat="1">
      <c r="B50" s="31"/>
      <c r="C50" s="31"/>
      <c r="D50" s="31"/>
      <c r="E50" s="31"/>
      <c r="F50" s="32"/>
      <c r="G50" s="32"/>
      <c r="H50" s="33"/>
      <c r="I50" s="33"/>
    </row>
    <row r="51" spans="2:9" s="59" customFormat="1">
      <c r="B51" s="31"/>
      <c r="C51" s="31"/>
      <c r="D51" s="31"/>
      <c r="E51" s="31"/>
      <c r="F51" s="32"/>
      <c r="G51" s="32"/>
      <c r="H51" s="33"/>
      <c r="I51" s="33"/>
    </row>
    <row r="52" spans="2:9" s="59" customFormat="1">
      <c r="B52" s="31"/>
      <c r="C52" s="31"/>
      <c r="D52" s="31"/>
      <c r="E52" s="31"/>
      <c r="F52" s="32"/>
      <c r="G52" s="32"/>
      <c r="H52" s="33"/>
      <c r="I52" s="33"/>
    </row>
    <row r="53" spans="2:9" s="59" customFormat="1">
      <c r="B53" s="31"/>
      <c r="C53" s="31"/>
      <c r="D53" s="31"/>
      <c r="E53" s="31"/>
      <c r="F53" s="32"/>
      <c r="G53" s="32"/>
      <c r="H53" s="33"/>
      <c r="I53" s="33"/>
    </row>
    <row r="54" spans="2:9" s="59" customFormat="1">
      <c r="B54" s="31"/>
      <c r="C54" s="31"/>
      <c r="D54" s="31"/>
      <c r="E54" s="31"/>
      <c r="F54" s="32"/>
      <c r="G54" s="32"/>
      <c r="H54" s="33"/>
      <c r="I54" s="33"/>
    </row>
    <row r="55" spans="2:9" s="59" customFormat="1">
      <c r="B55" s="31"/>
      <c r="C55" s="31"/>
      <c r="D55" s="31"/>
      <c r="E55" s="31"/>
      <c r="F55" s="32"/>
      <c r="G55" s="32"/>
      <c r="H55" s="33"/>
      <c r="I55" s="33"/>
    </row>
    <row r="56" spans="2:9" s="59" customFormat="1">
      <c r="B56" s="31"/>
      <c r="C56" s="31"/>
      <c r="D56" s="31"/>
      <c r="E56" s="31"/>
      <c r="F56" s="32"/>
      <c r="G56" s="32"/>
      <c r="H56" s="33"/>
      <c r="I56" s="33"/>
    </row>
    <row r="57" spans="2:9" s="59" customFormat="1">
      <c r="B57" s="31"/>
      <c r="C57" s="31"/>
      <c r="D57" s="31"/>
      <c r="E57" s="31"/>
      <c r="F57" s="32"/>
      <c r="G57" s="32"/>
      <c r="H57" s="33"/>
      <c r="I57" s="33"/>
    </row>
    <row r="58" spans="2:9" s="59" customFormat="1">
      <c r="B58" s="31"/>
      <c r="C58" s="31"/>
      <c r="D58" s="31"/>
      <c r="E58" s="31"/>
      <c r="F58" s="32"/>
      <c r="G58" s="32"/>
      <c r="H58" s="33"/>
      <c r="I58" s="33"/>
    </row>
    <row r="59" spans="2:9" s="59" customFormat="1">
      <c r="B59" s="31"/>
      <c r="C59" s="31"/>
      <c r="D59" s="31"/>
      <c r="E59" s="31"/>
      <c r="F59" s="32"/>
      <c r="G59" s="32"/>
      <c r="H59" s="33"/>
      <c r="I59" s="33"/>
    </row>
    <row r="60" spans="2:9" s="59" customFormat="1">
      <c r="B60" s="31"/>
      <c r="C60" s="31"/>
      <c r="D60" s="31"/>
      <c r="E60" s="31"/>
      <c r="F60" s="32"/>
      <c r="G60" s="32"/>
      <c r="H60" s="33"/>
      <c r="I60" s="33"/>
    </row>
    <row r="61" spans="2:9" s="59" customFormat="1">
      <c r="B61" s="31"/>
      <c r="C61" s="31"/>
      <c r="D61" s="31"/>
      <c r="E61" s="31"/>
      <c r="F61" s="32"/>
      <c r="G61" s="32"/>
      <c r="H61" s="33"/>
      <c r="I61" s="33"/>
    </row>
    <row r="62" spans="2:9" s="59" customFormat="1">
      <c r="B62" s="31"/>
      <c r="C62" s="31"/>
      <c r="D62" s="31"/>
      <c r="E62" s="31"/>
      <c r="F62" s="32"/>
      <c r="G62" s="32"/>
      <c r="H62" s="33"/>
      <c r="I62" s="33"/>
    </row>
    <row r="63" spans="2:9" s="59" customFormat="1">
      <c r="B63" s="31"/>
      <c r="C63" s="31"/>
      <c r="D63" s="31"/>
      <c r="E63" s="31"/>
      <c r="F63" s="32"/>
      <c r="G63" s="32"/>
      <c r="H63" s="33"/>
      <c r="I63" s="33"/>
    </row>
    <row r="64" spans="2:9" s="59" customFormat="1">
      <c r="B64" s="31"/>
      <c r="C64" s="31"/>
      <c r="D64" s="31"/>
      <c r="E64" s="31"/>
      <c r="F64" s="32"/>
      <c r="G64" s="32"/>
      <c r="H64" s="30"/>
      <c r="I64" s="22"/>
    </row>
    <row r="65" spans="2:9" s="59" customFormat="1">
      <c r="B65" s="31"/>
      <c r="C65" s="31"/>
      <c r="D65" s="31"/>
      <c r="E65" s="31"/>
      <c r="F65" s="32"/>
      <c r="G65" s="32"/>
      <c r="H65" s="30"/>
      <c r="I65" s="22"/>
    </row>
    <row r="66" spans="2:9" s="59" customFormat="1">
      <c r="B66" s="31"/>
      <c r="C66" s="31"/>
      <c r="D66" s="31"/>
      <c r="E66" s="31"/>
      <c r="F66" s="32"/>
      <c r="G66" s="32"/>
      <c r="H66" s="30"/>
      <c r="I66" s="22"/>
    </row>
    <row r="67" spans="2:9" s="59" customFormat="1">
      <c r="B67" s="31"/>
      <c r="C67" s="31"/>
      <c r="D67" s="31"/>
      <c r="E67" s="31"/>
      <c r="F67" s="32"/>
      <c r="G67" s="32"/>
      <c r="H67" s="30"/>
      <c r="I67" s="22"/>
    </row>
    <row r="68" spans="2:9" s="59" customFormat="1">
      <c r="B68" s="31"/>
      <c r="C68" s="31"/>
      <c r="D68" s="31"/>
      <c r="E68" s="31"/>
      <c r="F68" s="32"/>
      <c r="G68" s="32"/>
      <c r="H68" s="33"/>
      <c r="I68" s="33"/>
    </row>
    <row r="69" spans="2:9" s="59" customFormat="1">
      <c r="B69" s="31"/>
      <c r="C69" s="31"/>
      <c r="D69" s="31"/>
      <c r="E69" s="31"/>
      <c r="F69" s="32"/>
      <c r="G69" s="32"/>
      <c r="H69" s="33"/>
      <c r="I69" s="33"/>
    </row>
    <row r="70" spans="2:9" s="59" customFormat="1">
      <c r="B70" s="31"/>
      <c r="C70" s="41"/>
      <c r="D70" s="41"/>
      <c r="E70" s="41"/>
      <c r="F70" s="42"/>
      <c r="G70" s="42"/>
      <c r="H70" s="30"/>
      <c r="I70" s="43"/>
    </row>
    <row r="71" spans="2:9" s="59" customFormat="1">
      <c r="B71" s="31"/>
      <c r="C71" s="31"/>
      <c r="D71" s="31"/>
      <c r="E71" s="31"/>
      <c r="F71" s="32"/>
      <c r="G71" s="32"/>
      <c r="H71" s="30"/>
      <c r="I71" s="22"/>
    </row>
    <row r="72" spans="2:9" s="59" customFormat="1">
      <c r="B72" s="31"/>
      <c r="C72" s="31"/>
      <c r="D72" s="31"/>
      <c r="E72" s="31"/>
      <c r="F72" s="32"/>
      <c r="G72" s="32"/>
      <c r="H72" s="30"/>
      <c r="I72" s="22"/>
    </row>
    <row r="73" spans="2:9" s="59" customFormat="1">
      <c r="B73" s="31"/>
      <c r="C73" s="31"/>
      <c r="D73" s="31"/>
      <c r="E73" s="31"/>
      <c r="F73" s="32"/>
      <c r="G73" s="32"/>
      <c r="H73" s="30"/>
      <c r="I73" s="22"/>
    </row>
    <row r="74" spans="2:9" s="59" customFormat="1">
      <c r="B74" s="31"/>
      <c r="C74" s="31"/>
      <c r="D74" s="31"/>
      <c r="E74" s="31"/>
      <c r="F74" s="32"/>
      <c r="G74" s="32"/>
      <c r="H74" s="30"/>
      <c r="I74" s="22"/>
    </row>
    <row r="75" spans="2:9" s="59" customFormat="1">
      <c r="B75" s="31"/>
      <c r="C75" s="31"/>
      <c r="D75" s="31"/>
      <c r="E75" s="31"/>
      <c r="F75" s="32"/>
      <c r="G75" s="32"/>
      <c r="H75" s="30"/>
      <c r="I75" s="22"/>
    </row>
    <row r="76" spans="2:9" s="59" customFormat="1">
      <c r="B76" s="31"/>
      <c r="C76" s="31"/>
      <c r="D76" s="31"/>
      <c r="E76" s="31"/>
      <c r="F76" s="32"/>
      <c r="G76" s="32"/>
      <c r="H76" s="30"/>
      <c r="I76" s="22"/>
    </row>
    <row r="77" spans="2:9" s="59" customFormat="1">
      <c r="B77" s="31"/>
      <c r="C77" s="31"/>
      <c r="D77" s="31"/>
      <c r="E77" s="31"/>
      <c r="F77" s="32"/>
      <c r="G77" s="32"/>
      <c r="H77" s="30"/>
      <c r="I77" s="22"/>
    </row>
    <row r="78" spans="2:9" s="59" customFormat="1">
      <c r="B78" s="31"/>
      <c r="C78" s="38"/>
      <c r="D78" s="38"/>
      <c r="E78" s="38"/>
      <c r="F78" s="39"/>
      <c r="G78" s="39"/>
      <c r="H78" s="33"/>
      <c r="I78" s="30"/>
    </row>
    <row r="79" spans="2:9" s="59" customFormat="1">
      <c r="B79" s="31"/>
      <c r="C79" s="38"/>
      <c r="D79" s="38"/>
      <c r="E79" s="38"/>
      <c r="F79" s="39"/>
      <c r="G79" s="39"/>
      <c r="H79" s="33"/>
      <c r="I79" s="30"/>
    </row>
    <row r="80" spans="2:9" s="59" customFormat="1">
      <c r="B80" s="31"/>
      <c r="C80" s="38"/>
      <c r="D80" s="38"/>
      <c r="E80" s="38"/>
      <c r="F80" s="39"/>
      <c r="G80" s="39"/>
      <c r="H80" s="33"/>
      <c r="I80" s="30"/>
    </row>
    <row r="81" spans="2:9" s="59" customFormat="1">
      <c r="B81" s="31"/>
      <c r="C81" s="56"/>
      <c r="D81" s="56"/>
      <c r="E81" s="56"/>
      <c r="F81" s="57"/>
      <c r="G81" s="57"/>
      <c r="H81" s="41"/>
      <c r="I81" s="56"/>
    </row>
    <row r="82" spans="2:9" s="59" customFormat="1">
      <c r="B82" s="31"/>
      <c r="C82" s="31"/>
      <c r="D82" s="31"/>
      <c r="E82" s="55"/>
      <c r="F82" s="32"/>
      <c r="G82" s="32"/>
      <c r="H82" s="33"/>
      <c r="I82" s="33"/>
    </row>
    <row r="83" spans="2:9" s="59" customFormat="1">
      <c r="B83" s="31"/>
      <c r="C83" s="38"/>
      <c r="D83" s="38"/>
      <c r="E83" s="38"/>
      <c r="F83" s="39"/>
      <c r="G83" s="39"/>
      <c r="H83" s="33"/>
      <c r="I83" s="30"/>
    </row>
    <row r="84" spans="2:9" s="59" customFormat="1">
      <c r="B84" s="31"/>
      <c r="C84" s="38"/>
      <c r="D84" s="38"/>
      <c r="E84" s="38"/>
      <c r="F84" s="39"/>
      <c r="G84" s="39"/>
      <c r="H84" s="33"/>
      <c r="I84" s="30"/>
    </row>
    <row r="85" spans="2:9" s="59" customFormat="1">
      <c r="B85" s="31"/>
      <c r="C85" s="31"/>
      <c r="D85" s="31"/>
      <c r="E85" s="31"/>
      <c r="F85" s="32"/>
      <c r="G85" s="32"/>
      <c r="H85" s="31"/>
      <c r="I85" s="33"/>
    </row>
    <row r="86" spans="2:9" s="59" customFormat="1">
      <c r="B86" s="31"/>
      <c r="C86" s="31"/>
      <c r="D86" s="31"/>
      <c r="E86" s="31"/>
      <c r="F86" s="32"/>
      <c r="G86" s="32"/>
      <c r="H86" s="31"/>
      <c r="I86" s="33"/>
    </row>
    <row r="87" spans="2:9" s="59" customFormat="1">
      <c r="B87" s="31"/>
      <c r="C87" s="31"/>
      <c r="D87" s="31"/>
      <c r="E87" s="31"/>
      <c r="F87" s="32"/>
      <c r="G87" s="32"/>
      <c r="H87" s="31"/>
      <c r="I87" s="33"/>
    </row>
    <row r="88" spans="2:9" s="59" customFormat="1">
      <c r="B88" s="31"/>
      <c r="C88" s="31"/>
      <c r="D88" s="31"/>
      <c r="E88" s="31"/>
      <c r="F88" s="32"/>
      <c r="G88" s="32"/>
      <c r="H88" s="31"/>
      <c r="I88" s="33"/>
    </row>
    <row r="89" spans="2:9" s="59" customFormat="1">
      <c r="B89" s="31"/>
      <c r="C89" s="31"/>
      <c r="D89" s="31"/>
      <c r="E89" s="31"/>
      <c r="F89" s="32"/>
      <c r="G89" s="32"/>
      <c r="H89" s="31"/>
      <c r="I89" s="33"/>
    </row>
    <row r="90" spans="2:9" s="59" customFormat="1">
      <c r="B90" s="31"/>
      <c r="F90" s="60"/>
      <c r="G90" s="60"/>
    </row>
    <row r="91" spans="2:9" s="59" customFormat="1">
      <c r="B91" s="31"/>
      <c r="F91" s="60"/>
      <c r="G91" s="60"/>
    </row>
    <row r="92" spans="2:9" s="59" customFormat="1">
      <c r="B92" s="31"/>
      <c r="F92" s="60"/>
      <c r="G92" s="60"/>
    </row>
    <row r="93" spans="2:9" s="59" customFormat="1">
      <c r="B93" s="31"/>
      <c r="F93" s="60"/>
      <c r="G93" s="60"/>
    </row>
    <row r="94" spans="2:9" s="59" customFormat="1">
      <c r="B94" s="31"/>
      <c r="F94" s="60"/>
      <c r="G94" s="60"/>
    </row>
    <row r="95" spans="2:9" s="59" customFormat="1">
      <c r="B95" s="31"/>
      <c r="F95" s="60"/>
      <c r="G95" s="60"/>
    </row>
    <row r="96" spans="2:9" s="59" customFormat="1">
      <c r="B96" s="31"/>
      <c r="F96" s="60"/>
      <c r="G96" s="60"/>
    </row>
    <row r="97" spans="2:7" s="59" customFormat="1">
      <c r="B97" s="31"/>
      <c r="F97" s="60"/>
      <c r="G97" s="60"/>
    </row>
    <row r="98" spans="2:7" s="59" customFormat="1">
      <c r="B98" s="31"/>
      <c r="F98" s="60"/>
      <c r="G98" s="60"/>
    </row>
    <row r="99" spans="2:7" s="59" customFormat="1">
      <c r="B99" s="31"/>
      <c r="F99" s="60"/>
      <c r="G99" s="60"/>
    </row>
    <row r="100" spans="2:7" s="59" customFormat="1">
      <c r="B100" s="31"/>
      <c r="F100" s="60"/>
      <c r="G100" s="60"/>
    </row>
    <row r="101" spans="2:7" s="59" customFormat="1">
      <c r="B101" s="31"/>
      <c r="F101" s="60"/>
      <c r="G101" s="60"/>
    </row>
    <row r="102" spans="2:7" s="59" customFormat="1">
      <c r="B102" s="31"/>
      <c r="F102" s="60"/>
      <c r="G102" s="60"/>
    </row>
    <row r="103" spans="2:7" s="59" customFormat="1">
      <c r="B103" s="31"/>
      <c r="F103" s="60"/>
      <c r="G103" s="60"/>
    </row>
    <row r="104" spans="2:7" s="59" customFormat="1">
      <c r="B104" s="31"/>
      <c r="F104" s="60"/>
      <c r="G104" s="60"/>
    </row>
    <row r="105" spans="2:7" s="59" customFormat="1">
      <c r="B105" s="31"/>
      <c r="F105" s="60"/>
      <c r="G105" s="60"/>
    </row>
    <row r="106" spans="2:7" s="59" customFormat="1">
      <c r="B106" s="31"/>
      <c r="F106" s="60"/>
      <c r="G106" s="60"/>
    </row>
    <row r="107" spans="2:7" s="59" customFormat="1">
      <c r="B107" s="31"/>
      <c r="F107" s="60"/>
      <c r="G107" s="60"/>
    </row>
    <row r="108" spans="2:7" s="59" customFormat="1">
      <c r="B108" s="31"/>
      <c r="F108" s="60"/>
      <c r="G108" s="60"/>
    </row>
    <row r="109" spans="2:7" s="59" customFormat="1">
      <c r="B109" s="31"/>
      <c r="F109" s="60"/>
      <c r="G109" s="60"/>
    </row>
    <row r="110" spans="2:7" s="59" customFormat="1">
      <c r="B110" s="31"/>
      <c r="F110" s="60"/>
      <c r="G110" s="60"/>
    </row>
    <row r="111" spans="2:7" s="59" customFormat="1">
      <c r="B111" s="31"/>
      <c r="F111" s="60"/>
      <c r="G111" s="60"/>
    </row>
    <row r="112" spans="2:7" s="59" customFormat="1">
      <c r="B112" s="31"/>
      <c r="F112" s="60"/>
      <c r="G112" s="60"/>
    </row>
    <row r="113" spans="2:7" s="59" customFormat="1">
      <c r="B113" s="31"/>
      <c r="F113" s="60"/>
      <c r="G113" s="60"/>
    </row>
    <row r="114" spans="2:7" s="59" customFormat="1">
      <c r="B114" s="31"/>
      <c r="F114" s="60"/>
      <c r="G114" s="60"/>
    </row>
    <row r="115" spans="2:7" s="59" customFormat="1">
      <c r="B115" s="31"/>
      <c r="F115" s="60"/>
      <c r="G115" s="60"/>
    </row>
    <row r="116" spans="2:7" s="59" customFormat="1">
      <c r="B116" s="31"/>
      <c r="F116" s="60"/>
      <c r="G116" s="60"/>
    </row>
    <row r="117" spans="2:7" s="59" customFormat="1">
      <c r="B117" s="31"/>
      <c r="F117" s="60"/>
      <c r="G117" s="60"/>
    </row>
    <row r="118" spans="2:7" s="59" customFormat="1">
      <c r="B118" s="31"/>
      <c r="F118" s="60"/>
      <c r="G118" s="60"/>
    </row>
    <row r="119" spans="2:7" s="59" customFormat="1">
      <c r="B119" s="31"/>
      <c r="F119" s="60"/>
      <c r="G119" s="60"/>
    </row>
    <row r="120" spans="2:7" s="59" customFormat="1">
      <c r="B120" s="31"/>
      <c r="F120" s="60"/>
      <c r="G120" s="60"/>
    </row>
    <row r="121" spans="2:7" s="59" customFormat="1">
      <c r="B121" s="31"/>
      <c r="F121" s="60"/>
      <c r="G121" s="60"/>
    </row>
    <row r="122" spans="2:7" s="59" customFormat="1">
      <c r="B122" s="31"/>
      <c r="F122" s="60"/>
      <c r="G122" s="60"/>
    </row>
    <row r="123" spans="2:7" s="59" customFormat="1">
      <c r="B123" s="31"/>
      <c r="F123" s="60"/>
      <c r="G123" s="60"/>
    </row>
    <row r="124" spans="2:7" s="59" customFormat="1">
      <c r="B124" s="31"/>
      <c r="F124" s="60"/>
      <c r="G124" s="60"/>
    </row>
    <row r="125" spans="2:7" s="59" customFormat="1">
      <c r="B125" s="31"/>
      <c r="F125" s="60"/>
      <c r="G125" s="60"/>
    </row>
    <row r="126" spans="2:7" s="59" customFormat="1">
      <c r="B126" s="31"/>
      <c r="F126" s="60"/>
      <c r="G126" s="60"/>
    </row>
    <row r="127" spans="2:7" s="59" customFormat="1">
      <c r="B127" s="31"/>
      <c r="F127" s="60"/>
      <c r="G127" s="60"/>
    </row>
    <row r="128" spans="2:7" s="59" customFormat="1">
      <c r="B128" s="31"/>
      <c r="F128" s="60"/>
      <c r="G128" s="60"/>
    </row>
    <row r="129" spans="2:7" s="59" customFormat="1">
      <c r="B129" s="31"/>
      <c r="F129" s="60"/>
      <c r="G129" s="60"/>
    </row>
    <row r="130" spans="2:7" s="59" customFormat="1">
      <c r="B130" s="31"/>
      <c r="F130" s="60"/>
      <c r="G130" s="60"/>
    </row>
    <row r="131" spans="2:7" s="59" customFormat="1">
      <c r="B131" s="31"/>
      <c r="F131" s="60"/>
      <c r="G131" s="60"/>
    </row>
    <row r="132" spans="2:7" s="59" customFormat="1">
      <c r="B132" s="31"/>
      <c r="F132" s="60"/>
      <c r="G132" s="60"/>
    </row>
    <row r="133" spans="2:7" s="59" customFormat="1">
      <c r="B133" s="31"/>
      <c r="F133" s="60"/>
      <c r="G133" s="60"/>
    </row>
    <row r="134" spans="2:7" s="59" customFormat="1">
      <c r="B134" s="31"/>
      <c r="F134" s="60"/>
      <c r="G134" s="60"/>
    </row>
    <row r="135" spans="2:7" s="59" customFormat="1">
      <c r="B135" s="31"/>
      <c r="F135" s="60"/>
      <c r="G135" s="60"/>
    </row>
    <row r="136" spans="2:7" s="59" customFormat="1">
      <c r="B136" s="31"/>
      <c r="F136" s="60"/>
      <c r="G136" s="60"/>
    </row>
    <row r="137" spans="2:7" s="59" customFormat="1">
      <c r="B137" s="31"/>
      <c r="F137" s="60"/>
      <c r="G137" s="60"/>
    </row>
    <row r="138" spans="2:7" s="59" customFormat="1">
      <c r="B138" s="31"/>
      <c r="F138" s="60"/>
      <c r="G138" s="60"/>
    </row>
    <row r="139" spans="2:7" s="59" customFormat="1">
      <c r="B139" s="31"/>
      <c r="F139" s="60"/>
      <c r="G139" s="60"/>
    </row>
    <row r="140" spans="2:7" s="59" customFormat="1">
      <c r="B140" s="31"/>
      <c r="F140" s="60"/>
      <c r="G140" s="60"/>
    </row>
    <row r="141" spans="2:7" s="59" customFormat="1">
      <c r="B141" s="31"/>
      <c r="F141" s="60"/>
      <c r="G141" s="60"/>
    </row>
    <row r="142" spans="2:7" s="59" customFormat="1">
      <c r="B142" s="31"/>
      <c r="F142" s="60"/>
      <c r="G142" s="60"/>
    </row>
    <row r="143" spans="2:7" s="59" customFormat="1">
      <c r="B143" s="31"/>
      <c r="F143" s="60"/>
      <c r="G143" s="60"/>
    </row>
    <row r="144" spans="2:7" s="59" customFormat="1">
      <c r="B144" s="31"/>
      <c r="F144" s="60"/>
      <c r="G144" s="60"/>
    </row>
    <row r="145" spans="2:7" s="59" customFormat="1">
      <c r="B145" s="31"/>
      <c r="F145" s="60"/>
      <c r="G145" s="60"/>
    </row>
    <row r="146" spans="2:7" s="59" customFormat="1">
      <c r="B146" s="31"/>
      <c r="F146" s="60"/>
      <c r="G146" s="60"/>
    </row>
    <row r="147" spans="2:7" s="59" customFormat="1">
      <c r="B147" s="31"/>
      <c r="F147" s="60"/>
      <c r="G147" s="60"/>
    </row>
    <row r="148" spans="2:7" s="59" customFormat="1">
      <c r="B148" s="31"/>
      <c r="F148" s="60"/>
      <c r="G148" s="60"/>
    </row>
    <row r="149" spans="2:7" s="59" customFormat="1">
      <c r="B149" s="31"/>
      <c r="F149" s="60"/>
      <c r="G149" s="60"/>
    </row>
    <row r="150" spans="2:7" s="59" customFormat="1">
      <c r="B150" s="31"/>
      <c r="F150" s="60"/>
      <c r="G150" s="60"/>
    </row>
    <row r="151" spans="2:7" s="59" customFormat="1">
      <c r="B151" s="31"/>
      <c r="F151" s="60"/>
      <c r="G151" s="60"/>
    </row>
    <row r="152" spans="2:7" s="59" customFormat="1">
      <c r="B152" s="31"/>
      <c r="F152" s="60"/>
      <c r="G152" s="60"/>
    </row>
    <row r="153" spans="2:7" s="59" customFormat="1">
      <c r="B153" s="31"/>
      <c r="F153" s="60"/>
      <c r="G153" s="60"/>
    </row>
    <row r="154" spans="2:7" s="59" customFormat="1">
      <c r="B154" s="31"/>
      <c r="F154" s="60"/>
      <c r="G154" s="60"/>
    </row>
    <row r="155" spans="2:7" s="59" customFormat="1">
      <c r="B155" s="31"/>
      <c r="F155" s="60"/>
      <c r="G155" s="60"/>
    </row>
    <row r="156" spans="2:7" s="59" customFormat="1">
      <c r="B156" s="31"/>
      <c r="F156" s="60"/>
      <c r="G156" s="60"/>
    </row>
    <row r="157" spans="2:7" s="59" customFormat="1">
      <c r="B157" s="31"/>
      <c r="F157" s="60"/>
      <c r="G157" s="60"/>
    </row>
    <row r="158" spans="2:7" s="59" customFormat="1">
      <c r="B158" s="31"/>
      <c r="F158" s="60"/>
      <c r="G158" s="60"/>
    </row>
    <row r="159" spans="2:7" s="59" customFormat="1">
      <c r="B159" s="31"/>
      <c r="F159" s="60"/>
      <c r="G159" s="60"/>
    </row>
    <row r="160" spans="2:7" s="59" customFormat="1">
      <c r="B160" s="31"/>
      <c r="F160" s="60"/>
      <c r="G160" s="60"/>
    </row>
    <row r="161" spans="2:7" s="59" customFormat="1">
      <c r="B161" s="31"/>
      <c r="F161" s="60"/>
      <c r="G161" s="60"/>
    </row>
    <row r="162" spans="2:7" s="59" customFormat="1">
      <c r="B162" s="31"/>
      <c r="F162" s="60"/>
      <c r="G162" s="60"/>
    </row>
    <row r="163" spans="2:7" s="59" customFormat="1">
      <c r="B163" s="31"/>
      <c r="F163" s="60"/>
      <c r="G163" s="60"/>
    </row>
    <row r="164" spans="2:7" s="59" customFormat="1">
      <c r="B164" s="31"/>
      <c r="F164" s="60"/>
      <c r="G164" s="60"/>
    </row>
    <row r="165" spans="2:7" s="59" customFormat="1">
      <c r="B165" s="31"/>
      <c r="F165" s="60"/>
      <c r="G165" s="60"/>
    </row>
    <row r="166" spans="2:7" s="59" customFormat="1">
      <c r="B166" s="31"/>
      <c r="F166" s="60"/>
      <c r="G166" s="60"/>
    </row>
    <row r="167" spans="2:7" s="59" customFormat="1">
      <c r="B167" s="31"/>
      <c r="F167" s="60"/>
      <c r="G167" s="60"/>
    </row>
    <row r="168" spans="2:7" s="59" customFormat="1">
      <c r="B168" s="31"/>
      <c r="F168" s="60"/>
      <c r="G168" s="60"/>
    </row>
    <row r="169" spans="2:7" s="59" customFormat="1">
      <c r="B169" s="31"/>
      <c r="F169" s="60"/>
      <c r="G169" s="60"/>
    </row>
    <row r="170" spans="2:7" s="59" customFormat="1">
      <c r="B170" s="31"/>
      <c r="F170" s="60"/>
      <c r="G170" s="60"/>
    </row>
    <row r="171" spans="2:7" s="59" customFormat="1">
      <c r="B171" s="31"/>
      <c r="F171" s="60"/>
      <c r="G171" s="60"/>
    </row>
    <row r="172" spans="2:7" s="59" customFormat="1">
      <c r="B172" s="31"/>
      <c r="F172" s="60"/>
      <c r="G172" s="60"/>
    </row>
    <row r="173" spans="2:7" s="59" customFormat="1">
      <c r="B173" s="31"/>
      <c r="F173" s="60"/>
      <c r="G173" s="60"/>
    </row>
    <row r="174" spans="2:7" s="59" customFormat="1">
      <c r="B174" s="31"/>
      <c r="F174" s="60"/>
      <c r="G174" s="60"/>
    </row>
    <row r="175" spans="2:7" s="59" customFormat="1">
      <c r="B175" s="31"/>
      <c r="F175" s="60"/>
      <c r="G175" s="60"/>
    </row>
    <row r="176" spans="2:7" s="59" customFormat="1">
      <c r="B176" s="31"/>
      <c r="F176" s="60"/>
      <c r="G176" s="60"/>
    </row>
    <row r="177" spans="2:7" s="59" customFormat="1">
      <c r="B177" s="31"/>
      <c r="F177" s="60"/>
      <c r="G177" s="60"/>
    </row>
    <row r="178" spans="2:7" s="59" customFormat="1">
      <c r="B178" s="31"/>
      <c r="F178" s="60"/>
      <c r="G178" s="60"/>
    </row>
    <row r="179" spans="2:7" s="59" customFormat="1">
      <c r="B179" s="31"/>
      <c r="F179" s="60"/>
      <c r="G179" s="60"/>
    </row>
    <row r="180" spans="2:7" s="59" customFormat="1">
      <c r="B180" s="31"/>
      <c r="F180" s="60"/>
      <c r="G180" s="60"/>
    </row>
    <row r="181" spans="2:7" s="59" customFormat="1">
      <c r="B181" s="31"/>
      <c r="F181" s="60"/>
      <c r="G181" s="60"/>
    </row>
    <row r="182" spans="2:7" s="59" customFormat="1">
      <c r="B182" s="31"/>
      <c r="F182" s="60"/>
      <c r="G182" s="60"/>
    </row>
    <row r="183" spans="2:7" s="59" customFormat="1">
      <c r="B183" s="31"/>
      <c r="F183" s="60"/>
      <c r="G183" s="60"/>
    </row>
    <row r="184" spans="2:7" s="59" customFormat="1">
      <c r="B184" s="31"/>
      <c r="F184" s="60"/>
      <c r="G184" s="60"/>
    </row>
    <row r="185" spans="2:7" s="59" customFormat="1">
      <c r="B185" s="31"/>
      <c r="F185" s="60"/>
      <c r="G185" s="60"/>
    </row>
    <row r="186" spans="2:7" s="59" customFormat="1">
      <c r="B186" s="31"/>
      <c r="F186" s="60"/>
      <c r="G186" s="60"/>
    </row>
    <row r="187" spans="2:7" s="59" customFormat="1">
      <c r="B187" s="31"/>
      <c r="F187" s="60"/>
      <c r="G187" s="60"/>
    </row>
    <row r="188" spans="2:7" s="59" customFormat="1">
      <c r="B188" s="31"/>
      <c r="F188" s="60"/>
      <c r="G188" s="60"/>
    </row>
    <row r="189" spans="2:7" s="59" customFormat="1">
      <c r="B189" s="31"/>
      <c r="F189" s="60"/>
      <c r="G189" s="60"/>
    </row>
    <row r="190" spans="2:7" s="59" customFormat="1">
      <c r="B190" s="31"/>
      <c r="F190" s="60"/>
      <c r="G190" s="60"/>
    </row>
    <row r="191" spans="2:7" s="59" customFormat="1">
      <c r="B191" s="31"/>
      <c r="F191" s="60"/>
      <c r="G191" s="60"/>
    </row>
    <row r="192" spans="2:7" s="59" customFormat="1">
      <c r="B192" s="31"/>
      <c r="F192" s="60"/>
      <c r="G192" s="60"/>
    </row>
    <row r="193" spans="2:7" s="59" customFormat="1">
      <c r="B193" s="31"/>
      <c r="F193" s="60"/>
      <c r="G193" s="60"/>
    </row>
    <row r="194" spans="2:7" s="59" customFormat="1">
      <c r="B194" s="31"/>
      <c r="F194" s="60"/>
      <c r="G194" s="60"/>
    </row>
    <row r="195" spans="2:7" s="59" customFormat="1">
      <c r="B195" s="31"/>
      <c r="F195" s="60"/>
      <c r="G195" s="60"/>
    </row>
    <row r="196" spans="2:7" s="59" customFormat="1">
      <c r="B196" s="31"/>
      <c r="F196" s="60"/>
      <c r="G196" s="60"/>
    </row>
    <row r="197" spans="2:7" s="59" customFormat="1">
      <c r="B197" s="31"/>
      <c r="F197" s="60"/>
      <c r="G197" s="60"/>
    </row>
    <row r="198" spans="2:7" s="59" customFormat="1">
      <c r="B198" s="31"/>
      <c r="F198" s="60"/>
      <c r="G198" s="60"/>
    </row>
    <row r="199" spans="2:7" s="59" customFormat="1">
      <c r="B199" s="31"/>
      <c r="F199" s="60"/>
      <c r="G199" s="60"/>
    </row>
    <row r="200" spans="2:7" s="59" customFormat="1">
      <c r="B200" s="31"/>
      <c r="F200" s="60"/>
      <c r="G200" s="60"/>
    </row>
    <row r="201" spans="2:7" s="59" customFormat="1">
      <c r="B201" s="31"/>
      <c r="F201" s="60"/>
      <c r="G201" s="60"/>
    </row>
    <row r="202" spans="2:7" s="59" customFormat="1">
      <c r="B202" s="31"/>
      <c r="F202" s="60"/>
      <c r="G202" s="60"/>
    </row>
    <row r="203" spans="2:7" s="59" customFormat="1">
      <c r="B203" s="31"/>
      <c r="F203" s="60"/>
      <c r="G203" s="60"/>
    </row>
    <row r="204" spans="2:7" s="59" customFormat="1">
      <c r="B204" s="31"/>
      <c r="F204" s="60"/>
      <c r="G204" s="60"/>
    </row>
    <row r="205" spans="2:7" s="59" customFormat="1">
      <c r="B205" s="31"/>
      <c r="F205" s="60"/>
      <c r="G205" s="60"/>
    </row>
    <row r="206" spans="2:7" s="59" customFormat="1">
      <c r="B206" s="31"/>
      <c r="F206" s="60"/>
      <c r="G206" s="60"/>
    </row>
    <row r="207" spans="2:7" s="59" customFormat="1">
      <c r="B207" s="31"/>
      <c r="F207" s="60"/>
      <c r="G207" s="60"/>
    </row>
    <row r="208" spans="2:7" s="59" customFormat="1">
      <c r="B208" s="31"/>
      <c r="F208" s="60"/>
      <c r="G208" s="60"/>
    </row>
    <row r="209" spans="2:7" s="59" customFormat="1">
      <c r="B209" s="31"/>
      <c r="F209" s="60"/>
      <c r="G209" s="60"/>
    </row>
    <row r="210" spans="2:7" s="59" customFormat="1">
      <c r="B210" s="31"/>
      <c r="F210" s="60"/>
      <c r="G210" s="60"/>
    </row>
    <row r="211" spans="2:7" s="59" customFormat="1">
      <c r="B211" s="31"/>
      <c r="F211" s="60"/>
      <c r="G211" s="60"/>
    </row>
    <row r="212" spans="2:7" s="59" customFormat="1">
      <c r="B212" s="31"/>
      <c r="F212" s="60"/>
      <c r="G212" s="60"/>
    </row>
    <row r="213" spans="2:7" s="59" customFormat="1">
      <c r="B213" s="31"/>
      <c r="F213" s="60"/>
      <c r="G213" s="60"/>
    </row>
    <row r="214" spans="2:7" s="59" customFormat="1">
      <c r="B214" s="31"/>
      <c r="F214" s="60"/>
      <c r="G214" s="60"/>
    </row>
    <row r="215" spans="2:7" s="59" customFormat="1">
      <c r="B215" s="31"/>
      <c r="F215" s="60"/>
      <c r="G215" s="60"/>
    </row>
    <row r="216" spans="2:7" s="59" customFormat="1">
      <c r="B216" s="31"/>
      <c r="F216" s="60"/>
      <c r="G216" s="60"/>
    </row>
    <row r="217" spans="2:7" s="59" customFormat="1">
      <c r="B217" s="31"/>
      <c r="F217" s="60"/>
      <c r="G217" s="60"/>
    </row>
    <row r="218" spans="2:7" s="59" customFormat="1">
      <c r="B218" s="31"/>
      <c r="F218" s="60"/>
      <c r="G218" s="60"/>
    </row>
    <row r="219" spans="2:7" s="59" customFormat="1">
      <c r="B219" s="31"/>
      <c r="F219" s="60"/>
      <c r="G219" s="60"/>
    </row>
    <row r="220" spans="2:7" s="59" customFormat="1">
      <c r="B220" s="31"/>
      <c r="F220" s="60"/>
      <c r="G220" s="60"/>
    </row>
    <row r="221" spans="2:7" s="59" customFormat="1">
      <c r="B221" s="31"/>
      <c r="F221" s="60"/>
      <c r="G221" s="60"/>
    </row>
    <row r="222" spans="2:7" s="59" customFormat="1">
      <c r="B222" s="31"/>
      <c r="F222" s="60"/>
      <c r="G222" s="60"/>
    </row>
    <row r="223" spans="2:7" s="59" customFormat="1">
      <c r="B223" s="31"/>
      <c r="F223" s="60"/>
      <c r="G223" s="60"/>
    </row>
    <row r="224" spans="2:7">
      <c r="B224" s="31"/>
    </row>
    <row r="225" spans="2:2">
      <c r="B225" s="31"/>
    </row>
    <row r="226" spans="2:2">
      <c r="B226" s="31"/>
    </row>
    <row r="227" spans="2:2">
      <c r="B227" s="31"/>
    </row>
    <row r="228" spans="2:2">
      <c r="B228" s="31"/>
    </row>
    <row r="229" spans="2:2">
      <c r="B229" s="31"/>
    </row>
    <row r="230" spans="2:2">
      <c r="B230" s="31"/>
    </row>
    <row r="231" spans="2:2">
      <c r="B231" s="31"/>
    </row>
    <row r="232" spans="2:2">
      <c r="B232" s="31"/>
    </row>
    <row r="233" spans="2:2">
      <c r="B233" s="31"/>
    </row>
    <row r="234" spans="2:2">
      <c r="B234" s="31"/>
    </row>
    <row r="235" spans="2:2">
      <c r="B235" s="31"/>
    </row>
    <row r="236" spans="2:2">
      <c r="B236" s="31"/>
    </row>
    <row r="237" spans="2:2">
      <c r="B237" s="31"/>
    </row>
    <row r="238" spans="2:2">
      <c r="B238" s="31"/>
    </row>
    <row r="239" spans="2:2">
      <c r="B239" s="31"/>
    </row>
    <row r="240" spans="2:2">
      <c r="B240" s="31"/>
    </row>
    <row r="241" spans="2:2">
      <c r="B241" s="31"/>
    </row>
    <row r="242" spans="2:2">
      <c r="B242" s="31"/>
    </row>
    <row r="243" spans="2:2">
      <c r="B243" s="31"/>
    </row>
    <row r="244" spans="2:2">
      <c r="B244" s="31"/>
    </row>
    <row r="245" spans="2:2">
      <c r="B245" s="31"/>
    </row>
    <row r="246" spans="2:2">
      <c r="B246" s="31"/>
    </row>
    <row r="247" spans="2:2">
      <c r="B247" s="31"/>
    </row>
    <row r="248" spans="2:2">
      <c r="B248" s="31"/>
    </row>
    <row r="249" spans="2:2">
      <c r="B249" s="31"/>
    </row>
    <row r="250" spans="2:2">
      <c r="B250" s="31"/>
    </row>
    <row r="251" spans="2:2">
      <c r="B251" s="31"/>
    </row>
    <row r="252" spans="2:2">
      <c r="B252" s="31"/>
    </row>
    <row r="253" spans="2:2">
      <c r="B253" s="31"/>
    </row>
    <row r="254" spans="2:2">
      <c r="B254" s="31"/>
    </row>
    <row r="255" spans="2:2">
      <c r="B255" s="31"/>
    </row>
    <row r="256" spans="2:2">
      <c r="B256" s="31"/>
    </row>
    <row r="257" spans="2:2">
      <c r="B257" s="31"/>
    </row>
    <row r="258" spans="2:2">
      <c r="B258" s="31"/>
    </row>
    <row r="259" spans="2:2">
      <c r="B259" s="31"/>
    </row>
    <row r="260" spans="2:2">
      <c r="B260" s="31"/>
    </row>
    <row r="261" spans="2:2">
      <c r="B261" s="31"/>
    </row>
    <row r="262" spans="2:2">
      <c r="B262" s="31"/>
    </row>
    <row r="263" spans="2:2">
      <c r="B263" s="31"/>
    </row>
    <row r="264" spans="2:2">
      <c r="B264" s="31"/>
    </row>
    <row r="265" spans="2:2">
      <c r="B265" s="31"/>
    </row>
    <row r="266" spans="2:2">
      <c r="B266" s="31"/>
    </row>
    <row r="267" spans="2:2">
      <c r="B267" s="31"/>
    </row>
    <row r="268" spans="2:2">
      <c r="B268" s="31"/>
    </row>
    <row r="269" spans="2:2">
      <c r="B269" s="31"/>
    </row>
    <row r="270" spans="2:2">
      <c r="B270" s="31"/>
    </row>
    <row r="271" spans="2:2">
      <c r="B271" s="31"/>
    </row>
    <row r="272" spans="2:2">
      <c r="B272" s="31"/>
    </row>
    <row r="273" spans="2:2">
      <c r="B273" s="31"/>
    </row>
    <row r="274" spans="2:2">
      <c r="B274" s="31"/>
    </row>
    <row r="275" spans="2:2">
      <c r="B275" s="31"/>
    </row>
    <row r="276" spans="2:2">
      <c r="B276" s="31"/>
    </row>
    <row r="277" spans="2:2">
      <c r="B277" s="31"/>
    </row>
    <row r="278" spans="2:2">
      <c r="B278" s="31"/>
    </row>
    <row r="279" spans="2:2">
      <c r="B279" s="31"/>
    </row>
    <row r="280" spans="2:2">
      <c r="B280" s="31"/>
    </row>
    <row r="281" spans="2:2">
      <c r="B281" s="31"/>
    </row>
    <row r="282" spans="2:2">
      <c r="B282" s="31"/>
    </row>
    <row r="283" spans="2:2">
      <c r="B283" s="31"/>
    </row>
    <row r="284" spans="2:2">
      <c r="B284" s="31"/>
    </row>
    <row r="285" spans="2:2">
      <c r="B285" s="31"/>
    </row>
    <row r="286" spans="2:2">
      <c r="B286" s="31"/>
    </row>
    <row r="287" spans="2:2">
      <c r="B287" s="31"/>
    </row>
    <row r="288" spans="2:2">
      <c r="B288" s="31"/>
    </row>
    <row r="289" spans="2:2">
      <c r="B289" s="31"/>
    </row>
    <row r="290" spans="2:2">
      <c r="B290" s="31"/>
    </row>
    <row r="291" spans="2:2">
      <c r="B291" s="31"/>
    </row>
    <row r="292" spans="2:2">
      <c r="B292" s="31"/>
    </row>
    <row r="293" spans="2:2">
      <c r="B293" s="31"/>
    </row>
    <row r="294" spans="2:2">
      <c r="B294" s="31"/>
    </row>
    <row r="295" spans="2:2">
      <c r="B295" s="31"/>
    </row>
    <row r="296" spans="2:2">
      <c r="B296" s="31"/>
    </row>
    <row r="297" spans="2:2">
      <c r="B297" s="31"/>
    </row>
    <row r="298" spans="2:2">
      <c r="B298" s="31"/>
    </row>
    <row r="299" spans="2:2">
      <c r="B299" s="31"/>
    </row>
    <row r="300" spans="2:2">
      <c r="B300" s="31"/>
    </row>
    <row r="301" spans="2:2">
      <c r="B301" s="31"/>
    </row>
    <row r="302" spans="2:2">
      <c r="B302" s="31"/>
    </row>
    <row r="303" spans="2:2">
      <c r="B303" s="31"/>
    </row>
    <row r="304" spans="2:2">
      <c r="B304" s="31"/>
    </row>
    <row r="305" spans="2:2">
      <c r="B305" s="31"/>
    </row>
    <row r="306" spans="2:2">
      <c r="B306" s="31"/>
    </row>
    <row r="307" spans="2:2">
      <c r="B307" s="31"/>
    </row>
    <row r="308" spans="2:2">
      <c r="B308" s="31"/>
    </row>
    <row r="309" spans="2:2">
      <c r="B309" s="31"/>
    </row>
    <row r="310" spans="2:2">
      <c r="B310" s="31"/>
    </row>
    <row r="311" spans="2:2">
      <c r="B311" s="31"/>
    </row>
    <row r="312" spans="2:2">
      <c r="B312" s="31"/>
    </row>
    <row r="313" spans="2:2">
      <c r="B313" s="31"/>
    </row>
    <row r="314" spans="2:2">
      <c r="B314" s="31"/>
    </row>
    <row r="315" spans="2:2">
      <c r="B315" s="31"/>
    </row>
    <row r="316" spans="2:2">
      <c r="B316" s="31"/>
    </row>
    <row r="317" spans="2:2">
      <c r="B317" s="31"/>
    </row>
    <row r="318" spans="2:2">
      <c r="B318" s="31"/>
    </row>
    <row r="319" spans="2:2">
      <c r="B319" s="31"/>
    </row>
    <row r="320" spans="2:2">
      <c r="B320" s="31"/>
    </row>
    <row r="321" spans="2:2">
      <c r="B321" s="31"/>
    </row>
    <row r="322" spans="2:2">
      <c r="B322" s="31"/>
    </row>
    <row r="323" spans="2:2">
      <c r="B323" s="31"/>
    </row>
    <row r="324" spans="2:2">
      <c r="B324" s="31"/>
    </row>
    <row r="325" spans="2:2">
      <c r="B325" s="31"/>
    </row>
    <row r="326" spans="2:2">
      <c r="B326" s="31"/>
    </row>
    <row r="327" spans="2:2">
      <c r="B327" s="31"/>
    </row>
    <row r="328" spans="2:2">
      <c r="B328" s="31"/>
    </row>
    <row r="329" spans="2:2">
      <c r="B329" s="31"/>
    </row>
    <row r="330" spans="2:2">
      <c r="B330" s="31"/>
    </row>
    <row r="331" spans="2:2">
      <c r="B331" s="31"/>
    </row>
    <row r="332" spans="2:2">
      <c r="B332" s="31"/>
    </row>
    <row r="333" spans="2:2">
      <c r="B333" s="31"/>
    </row>
    <row r="334" spans="2:2">
      <c r="B334" s="31"/>
    </row>
    <row r="335" spans="2:2">
      <c r="B335" s="31"/>
    </row>
    <row r="336" spans="2:2">
      <c r="B336" s="31"/>
    </row>
    <row r="337" spans="2:2">
      <c r="B337" s="31"/>
    </row>
    <row r="338" spans="2:2">
      <c r="B338" s="31"/>
    </row>
    <row r="339" spans="2:2">
      <c r="B339" s="31"/>
    </row>
    <row r="340" spans="2:2">
      <c r="B340" s="31"/>
    </row>
    <row r="341" spans="2:2">
      <c r="B341" s="31"/>
    </row>
    <row r="342" spans="2:2">
      <c r="B342" s="31"/>
    </row>
    <row r="343" spans="2:2">
      <c r="B343" s="31"/>
    </row>
    <row r="344" spans="2:2">
      <c r="B344" s="31"/>
    </row>
    <row r="345" spans="2:2">
      <c r="B345" s="31"/>
    </row>
    <row r="346" spans="2:2">
      <c r="B346" s="31"/>
    </row>
    <row r="347" spans="2:2">
      <c r="B347" s="31"/>
    </row>
    <row r="348" spans="2:2">
      <c r="B348" s="31"/>
    </row>
    <row r="349" spans="2:2">
      <c r="B349" s="31"/>
    </row>
    <row r="350" spans="2:2">
      <c r="B350" s="31"/>
    </row>
    <row r="351" spans="2:2">
      <c r="B351" s="31"/>
    </row>
    <row r="352" spans="2:2">
      <c r="B352" s="31"/>
    </row>
    <row r="353" spans="2:2">
      <c r="B353" s="31"/>
    </row>
    <row r="354" spans="2:2">
      <c r="B354" s="31"/>
    </row>
    <row r="355" spans="2:2">
      <c r="B355" s="31"/>
    </row>
    <row r="356" spans="2:2">
      <c r="B356" s="31"/>
    </row>
    <row r="357" spans="2:2">
      <c r="B357" s="31"/>
    </row>
    <row r="358" spans="2:2">
      <c r="B358" s="31"/>
    </row>
    <row r="359" spans="2:2">
      <c r="B359" s="31"/>
    </row>
    <row r="360" spans="2:2">
      <c r="B360" s="31"/>
    </row>
    <row r="361" spans="2:2">
      <c r="B361" s="31"/>
    </row>
    <row r="362" spans="2:2">
      <c r="B362" s="31"/>
    </row>
    <row r="363" spans="2:2">
      <c r="B363" s="31"/>
    </row>
    <row r="364" spans="2:2">
      <c r="B364" s="31"/>
    </row>
    <row r="365" spans="2:2">
      <c r="B365" s="31"/>
    </row>
    <row r="366" spans="2:2">
      <c r="B366" s="31"/>
    </row>
    <row r="367" spans="2:2">
      <c r="B367" s="31"/>
    </row>
    <row r="368" spans="2:2">
      <c r="B368" s="31"/>
    </row>
    <row r="369" spans="2:2">
      <c r="B369" s="31"/>
    </row>
    <row r="370" spans="2:2">
      <c r="B370" s="31"/>
    </row>
    <row r="371" spans="2:2">
      <c r="B371" s="31"/>
    </row>
    <row r="372" spans="2:2">
      <c r="B372" s="31"/>
    </row>
    <row r="373" spans="2:2">
      <c r="B373" s="31"/>
    </row>
    <row r="374" spans="2:2">
      <c r="B374" s="31"/>
    </row>
    <row r="375" spans="2:2">
      <c r="B375" s="31"/>
    </row>
    <row r="376" spans="2:2">
      <c r="B376" s="31"/>
    </row>
    <row r="377" spans="2:2">
      <c r="B377" s="31"/>
    </row>
    <row r="378" spans="2:2">
      <c r="B378" s="31"/>
    </row>
    <row r="379" spans="2:2">
      <c r="B379" s="31"/>
    </row>
    <row r="380" spans="2:2">
      <c r="B380" s="31"/>
    </row>
    <row r="381" spans="2:2">
      <c r="B381" s="31"/>
    </row>
    <row r="382" spans="2:2">
      <c r="B382" s="31"/>
    </row>
    <row r="383" spans="2:2">
      <c r="B383" s="31"/>
    </row>
    <row r="384" spans="2:2">
      <c r="B384" s="31"/>
    </row>
    <row r="385" spans="2:2">
      <c r="B385" s="31"/>
    </row>
    <row r="386" spans="2:2">
      <c r="B386" s="31"/>
    </row>
    <row r="387" spans="2:2">
      <c r="B387" s="31"/>
    </row>
    <row r="388" spans="2:2">
      <c r="B388" s="31"/>
    </row>
    <row r="389" spans="2:2">
      <c r="B389" s="31"/>
    </row>
    <row r="390" spans="2:2">
      <c r="B390" s="31"/>
    </row>
    <row r="391" spans="2:2">
      <c r="B391" s="31"/>
    </row>
    <row r="392" spans="2:2">
      <c r="B392" s="31"/>
    </row>
    <row r="393" spans="2:2">
      <c r="B393" s="31"/>
    </row>
    <row r="394" spans="2:2">
      <c r="B394" s="31"/>
    </row>
    <row r="395" spans="2:2">
      <c r="B395" s="31"/>
    </row>
    <row r="396" spans="2:2">
      <c r="B396" s="31"/>
    </row>
    <row r="397" spans="2:2">
      <c r="B397" s="31" t="str">
        <f t="shared" ref="B397:B428" si="0">LEFT(E397,3)</f>
        <v/>
      </c>
    </row>
    <row r="398" spans="2:2">
      <c r="B398" s="31" t="str">
        <f t="shared" si="0"/>
        <v/>
      </c>
    </row>
    <row r="399" spans="2:2">
      <c r="B399" s="31" t="str">
        <f t="shared" si="0"/>
        <v/>
      </c>
    </row>
    <row r="400" spans="2:2">
      <c r="B400" s="31" t="str">
        <f t="shared" si="0"/>
        <v/>
      </c>
    </row>
    <row r="401" spans="2:2">
      <c r="B401" s="31" t="str">
        <f t="shared" si="0"/>
        <v/>
      </c>
    </row>
    <row r="402" spans="2:2">
      <c r="B402" s="31" t="str">
        <f t="shared" si="0"/>
        <v/>
      </c>
    </row>
    <row r="403" spans="2:2">
      <c r="B403" s="31" t="str">
        <f t="shared" si="0"/>
        <v/>
      </c>
    </row>
    <row r="404" spans="2:2">
      <c r="B404" s="31" t="str">
        <f t="shared" si="0"/>
        <v/>
      </c>
    </row>
    <row r="405" spans="2:2">
      <c r="B405" s="31" t="str">
        <f t="shared" si="0"/>
        <v/>
      </c>
    </row>
    <row r="406" spans="2:2">
      <c r="B406" s="31" t="str">
        <f t="shared" si="0"/>
        <v/>
      </c>
    </row>
    <row r="407" spans="2:2">
      <c r="B407" s="31" t="str">
        <f t="shared" si="0"/>
        <v/>
      </c>
    </row>
    <row r="408" spans="2:2">
      <c r="B408" s="31" t="str">
        <f t="shared" si="0"/>
        <v/>
      </c>
    </row>
    <row r="409" spans="2:2">
      <c r="B409" s="31" t="str">
        <f t="shared" si="0"/>
        <v/>
      </c>
    </row>
    <row r="410" spans="2:2">
      <c r="B410" s="31" t="str">
        <f t="shared" si="0"/>
        <v/>
      </c>
    </row>
    <row r="411" spans="2:2">
      <c r="B411" s="31" t="str">
        <f t="shared" si="0"/>
        <v/>
      </c>
    </row>
    <row r="412" spans="2:2">
      <c r="B412" s="31" t="str">
        <f t="shared" si="0"/>
        <v/>
      </c>
    </row>
    <row r="413" spans="2:2">
      <c r="B413" s="31" t="str">
        <f t="shared" si="0"/>
        <v/>
      </c>
    </row>
    <row r="414" spans="2:2">
      <c r="B414" s="31" t="str">
        <f t="shared" si="0"/>
        <v/>
      </c>
    </row>
    <row r="415" spans="2:2">
      <c r="B415" s="31" t="str">
        <f t="shared" si="0"/>
        <v/>
      </c>
    </row>
    <row r="416" spans="2:2">
      <c r="B416" s="31" t="str">
        <f t="shared" si="0"/>
        <v/>
      </c>
    </row>
    <row r="417" spans="2:2">
      <c r="B417" s="31" t="str">
        <f t="shared" si="0"/>
        <v/>
      </c>
    </row>
    <row r="418" spans="2:2">
      <c r="B418" s="31" t="str">
        <f t="shared" si="0"/>
        <v/>
      </c>
    </row>
    <row r="419" spans="2:2">
      <c r="B419" s="31" t="str">
        <f t="shared" si="0"/>
        <v/>
      </c>
    </row>
    <row r="420" spans="2:2">
      <c r="B420" s="31" t="str">
        <f t="shared" si="0"/>
        <v/>
      </c>
    </row>
    <row r="421" spans="2:2">
      <c r="B421" s="31" t="str">
        <f t="shared" si="0"/>
        <v/>
      </c>
    </row>
    <row r="422" spans="2:2">
      <c r="B422" s="31" t="str">
        <f t="shared" si="0"/>
        <v/>
      </c>
    </row>
    <row r="423" spans="2:2">
      <c r="B423" s="31" t="str">
        <f t="shared" si="0"/>
        <v/>
      </c>
    </row>
    <row r="424" spans="2:2">
      <c r="B424" s="31" t="str">
        <f t="shared" si="0"/>
        <v/>
      </c>
    </row>
    <row r="425" spans="2:2">
      <c r="B425" s="31" t="str">
        <f t="shared" si="0"/>
        <v/>
      </c>
    </row>
    <row r="426" spans="2:2">
      <c r="B426" s="31" t="str">
        <f t="shared" si="0"/>
        <v/>
      </c>
    </row>
    <row r="427" spans="2:2">
      <c r="B427" s="31" t="str">
        <f t="shared" si="0"/>
        <v/>
      </c>
    </row>
    <row r="428" spans="2:2">
      <c r="B428" s="31" t="str">
        <f t="shared" si="0"/>
        <v/>
      </c>
    </row>
    <row r="429" spans="2:2">
      <c r="B429" s="31" t="str">
        <f t="shared" ref="B429:B460" si="1">LEFT(E429,3)</f>
        <v/>
      </c>
    </row>
    <row r="430" spans="2:2">
      <c r="B430" s="31" t="str">
        <f t="shared" si="1"/>
        <v/>
      </c>
    </row>
    <row r="431" spans="2:2">
      <c r="B431" s="31" t="str">
        <f t="shared" si="1"/>
        <v/>
      </c>
    </row>
    <row r="432" spans="2:2">
      <c r="B432" s="31" t="str">
        <f t="shared" si="1"/>
        <v/>
      </c>
    </row>
    <row r="433" spans="2:2">
      <c r="B433" s="31" t="str">
        <f t="shared" si="1"/>
        <v/>
      </c>
    </row>
    <row r="434" spans="2:2">
      <c r="B434" s="31" t="str">
        <f t="shared" si="1"/>
        <v/>
      </c>
    </row>
    <row r="435" spans="2:2">
      <c r="B435" s="31" t="str">
        <f t="shared" si="1"/>
        <v/>
      </c>
    </row>
    <row r="436" spans="2:2">
      <c r="B436" s="31" t="str">
        <f t="shared" si="1"/>
        <v/>
      </c>
    </row>
    <row r="437" spans="2:2">
      <c r="B437" s="31" t="str">
        <f t="shared" si="1"/>
        <v/>
      </c>
    </row>
    <row r="438" spans="2:2">
      <c r="B438" s="31" t="str">
        <f t="shared" si="1"/>
        <v/>
      </c>
    </row>
    <row r="439" spans="2:2">
      <c r="B439" s="31" t="str">
        <f t="shared" si="1"/>
        <v/>
      </c>
    </row>
    <row r="440" spans="2:2">
      <c r="B440" s="31" t="str">
        <f t="shared" si="1"/>
        <v/>
      </c>
    </row>
    <row r="441" spans="2:2">
      <c r="B441" s="31" t="str">
        <f t="shared" si="1"/>
        <v/>
      </c>
    </row>
    <row r="442" spans="2:2">
      <c r="B442" s="31" t="str">
        <f t="shared" si="1"/>
        <v/>
      </c>
    </row>
    <row r="443" spans="2:2">
      <c r="B443" s="31" t="str">
        <f t="shared" si="1"/>
        <v/>
      </c>
    </row>
    <row r="444" spans="2:2">
      <c r="B444" s="31" t="str">
        <f t="shared" si="1"/>
        <v/>
      </c>
    </row>
    <row r="445" spans="2:2">
      <c r="B445" s="31" t="str">
        <f t="shared" si="1"/>
        <v/>
      </c>
    </row>
    <row r="446" spans="2:2">
      <c r="B446" s="31" t="str">
        <f t="shared" si="1"/>
        <v/>
      </c>
    </row>
    <row r="447" spans="2:2">
      <c r="B447" s="31" t="str">
        <f t="shared" si="1"/>
        <v/>
      </c>
    </row>
    <row r="448" spans="2:2">
      <c r="B448" s="31" t="str">
        <f t="shared" si="1"/>
        <v/>
      </c>
    </row>
    <row r="449" spans="2:2">
      <c r="B449" s="31" t="str">
        <f t="shared" si="1"/>
        <v/>
      </c>
    </row>
    <row r="450" spans="2:2">
      <c r="B450" s="31" t="str">
        <f t="shared" si="1"/>
        <v/>
      </c>
    </row>
    <row r="451" spans="2:2">
      <c r="B451" s="31" t="str">
        <f t="shared" si="1"/>
        <v/>
      </c>
    </row>
    <row r="452" spans="2:2">
      <c r="B452" s="31" t="str">
        <f t="shared" si="1"/>
        <v/>
      </c>
    </row>
    <row r="453" spans="2:2">
      <c r="B453" s="31" t="str">
        <f t="shared" si="1"/>
        <v/>
      </c>
    </row>
    <row r="454" spans="2:2">
      <c r="B454" s="31" t="str">
        <f t="shared" si="1"/>
        <v/>
      </c>
    </row>
    <row r="455" spans="2:2">
      <c r="B455" s="31" t="str">
        <f t="shared" si="1"/>
        <v/>
      </c>
    </row>
    <row r="456" spans="2:2">
      <c r="B456" s="31" t="str">
        <f t="shared" si="1"/>
        <v/>
      </c>
    </row>
    <row r="457" spans="2:2">
      <c r="B457" s="31" t="str">
        <f t="shared" si="1"/>
        <v/>
      </c>
    </row>
    <row r="458" spans="2:2">
      <c r="B458" s="31" t="str">
        <f t="shared" si="1"/>
        <v/>
      </c>
    </row>
    <row r="459" spans="2:2">
      <c r="B459" s="31" t="str">
        <f t="shared" si="1"/>
        <v/>
      </c>
    </row>
    <row r="460" spans="2:2">
      <c r="B460" s="31" t="str">
        <f t="shared" si="1"/>
        <v/>
      </c>
    </row>
    <row r="461" spans="2:2">
      <c r="B461" s="31" t="str">
        <f t="shared" ref="B461:B492" si="2">LEFT(E461,3)</f>
        <v/>
      </c>
    </row>
    <row r="462" spans="2:2">
      <c r="B462" s="31" t="str">
        <f t="shared" si="2"/>
        <v/>
      </c>
    </row>
    <row r="463" spans="2:2">
      <c r="B463" s="31" t="str">
        <f t="shared" si="2"/>
        <v/>
      </c>
    </row>
    <row r="464" spans="2:2">
      <c r="B464" s="31" t="str">
        <f t="shared" si="2"/>
        <v/>
      </c>
    </row>
    <row r="465" spans="2:2">
      <c r="B465" s="31" t="str">
        <f t="shared" si="2"/>
        <v/>
      </c>
    </row>
    <row r="466" spans="2:2">
      <c r="B466" s="31" t="str">
        <f t="shared" si="2"/>
        <v/>
      </c>
    </row>
    <row r="467" spans="2:2">
      <c r="B467" s="31" t="str">
        <f t="shared" si="2"/>
        <v/>
      </c>
    </row>
    <row r="468" spans="2:2">
      <c r="B468" s="31" t="str">
        <f t="shared" si="2"/>
        <v/>
      </c>
    </row>
    <row r="469" spans="2:2">
      <c r="B469" s="31" t="str">
        <f t="shared" si="2"/>
        <v/>
      </c>
    </row>
    <row r="470" spans="2:2">
      <c r="B470" s="31" t="str">
        <f t="shared" si="2"/>
        <v/>
      </c>
    </row>
    <row r="471" spans="2:2">
      <c r="B471" s="31" t="str">
        <f t="shared" si="2"/>
        <v/>
      </c>
    </row>
    <row r="472" spans="2:2">
      <c r="B472" s="31" t="str">
        <f t="shared" si="2"/>
        <v/>
      </c>
    </row>
    <row r="473" spans="2:2">
      <c r="B473" s="31" t="str">
        <f t="shared" si="2"/>
        <v/>
      </c>
    </row>
    <row r="474" spans="2:2">
      <c r="B474" s="31" t="str">
        <f t="shared" si="2"/>
        <v/>
      </c>
    </row>
    <row r="475" spans="2:2">
      <c r="B475" s="31" t="str">
        <f t="shared" si="2"/>
        <v/>
      </c>
    </row>
    <row r="476" spans="2:2">
      <c r="B476" s="31" t="str">
        <f t="shared" si="2"/>
        <v/>
      </c>
    </row>
    <row r="477" spans="2:2">
      <c r="B477" s="31" t="str">
        <f t="shared" si="2"/>
        <v/>
      </c>
    </row>
    <row r="478" spans="2:2">
      <c r="B478" s="31" t="str">
        <f t="shared" si="2"/>
        <v/>
      </c>
    </row>
    <row r="479" spans="2:2">
      <c r="B479" s="31" t="str">
        <f t="shared" si="2"/>
        <v/>
      </c>
    </row>
    <row r="480" spans="2:2">
      <c r="B480" s="31" t="str">
        <f t="shared" si="2"/>
        <v/>
      </c>
    </row>
    <row r="481" spans="2:2">
      <c r="B481" s="31" t="str">
        <f t="shared" si="2"/>
        <v/>
      </c>
    </row>
    <row r="482" spans="2:2">
      <c r="B482" s="31" t="str">
        <f t="shared" si="2"/>
        <v/>
      </c>
    </row>
    <row r="483" spans="2:2">
      <c r="B483" s="31" t="str">
        <f t="shared" si="2"/>
        <v/>
      </c>
    </row>
    <row r="484" spans="2:2">
      <c r="B484" s="31" t="str">
        <f t="shared" si="2"/>
        <v/>
      </c>
    </row>
    <row r="485" spans="2:2">
      <c r="B485" s="31" t="str">
        <f t="shared" si="2"/>
        <v/>
      </c>
    </row>
    <row r="486" spans="2:2">
      <c r="B486" s="31" t="str">
        <f t="shared" si="2"/>
        <v/>
      </c>
    </row>
    <row r="487" spans="2:2">
      <c r="B487" s="31" t="str">
        <f t="shared" si="2"/>
        <v/>
      </c>
    </row>
    <row r="488" spans="2:2">
      <c r="B488" s="31" t="str">
        <f t="shared" si="2"/>
        <v/>
      </c>
    </row>
    <row r="489" spans="2:2">
      <c r="B489" s="31" t="str">
        <f t="shared" si="2"/>
        <v/>
      </c>
    </row>
    <row r="490" spans="2:2">
      <c r="B490" s="31" t="str">
        <f t="shared" si="2"/>
        <v/>
      </c>
    </row>
    <row r="491" spans="2:2">
      <c r="B491" s="31" t="str">
        <f t="shared" si="2"/>
        <v/>
      </c>
    </row>
    <row r="492" spans="2:2">
      <c r="B492" s="31" t="str">
        <f t="shared" si="2"/>
        <v/>
      </c>
    </row>
    <row r="493" spans="2:2">
      <c r="B493" s="31" t="str">
        <f t="shared" ref="B493:B524" si="3">LEFT(E493,3)</f>
        <v/>
      </c>
    </row>
    <row r="494" spans="2:2">
      <c r="B494" s="31" t="str">
        <f t="shared" si="3"/>
        <v/>
      </c>
    </row>
    <row r="495" spans="2:2">
      <c r="B495" s="31" t="str">
        <f t="shared" si="3"/>
        <v/>
      </c>
    </row>
    <row r="496" spans="2:2">
      <c r="B496" s="31" t="str">
        <f t="shared" si="3"/>
        <v/>
      </c>
    </row>
    <row r="497" spans="2:2">
      <c r="B497" s="31" t="str">
        <f t="shared" si="3"/>
        <v/>
      </c>
    </row>
    <row r="498" spans="2:2">
      <c r="B498" s="31" t="str">
        <f t="shared" si="3"/>
        <v/>
      </c>
    </row>
    <row r="499" spans="2:2">
      <c r="B499" s="31" t="str">
        <f t="shared" si="3"/>
        <v/>
      </c>
    </row>
    <row r="500" spans="2:2">
      <c r="B500" s="31" t="str">
        <f t="shared" si="3"/>
        <v/>
      </c>
    </row>
    <row r="501" spans="2:2">
      <c r="B501" s="31" t="str">
        <f t="shared" si="3"/>
        <v/>
      </c>
    </row>
    <row r="502" spans="2:2">
      <c r="B502" s="31" t="str">
        <f t="shared" si="3"/>
        <v/>
      </c>
    </row>
    <row r="503" spans="2:2">
      <c r="B503" s="31" t="str">
        <f t="shared" si="3"/>
        <v/>
      </c>
    </row>
    <row r="504" spans="2:2">
      <c r="B504" s="31" t="str">
        <f t="shared" si="3"/>
        <v/>
      </c>
    </row>
    <row r="505" spans="2:2">
      <c r="B505" s="31" t="str">
        <f t="shared" si="3"/>
        <v/>
      </c>
    </row>
    <row r="506" spans="2:2">
      <c r="B506" s="31" t="str">
        <f t="shared" si="3"/>
        <v/>
      </c>
    </row>
    <row r="507" spans="2:2">
      <c r="B507" s="31" t="str">
        <f t="shared" si="3"/>
        <v/>
      </c>
    </row>
    <row r="508" spans="2:2">
      <c r="B508" s="31" t="str">
        <f t="shared" si="3"/>
        <v/>
      </c>
    </row>
    <row r="509" spans="2:2">
      <c r="B509" s="31" t="str">
        <f t="shared" si="3"/>
        <v/>
      </c>
    </row>
    <row r="510" spans="2:2">
      <c r="B510" s="31" t="str">
        <f t="shared" si="3"/>
        <v/>
      </c>
    </row>
    <row r="511" spans="2:2">
      <c r="B511" s="31" t="str">
        <f t="shared" si="3"/>
        <v/>
      </c>
    </row>
    <row r="512" spans="2:2">
      <c r="B512" s="31" t="str">
        <f t="shared" si="3"/>
        <v/>
      </c>
    </row>
    <row r="513" spans="2:2">
      <c r="B513" s="31" t="str">
        <f t="shared" si="3"/>
        <v/>
      </c>
    </row>
    <row r="514" spans="2:2">
      <c r="B514" s="31" t="str">
        <f t="shared" si="3"/>
        <v/>
      </c>
    </row>
    <row r="515" spans="2:2">
      <c r="B515" s="31" t="str">
        <f t="shared" si="3"/>
        <v/>
      </c>
    </row>
    <row r="516" spans="2:2">
      <c r="B516" s="31" t="str">
        <f t="shared" si="3"/>
        <v/>
      </c>
    </row>
    <row r="517" spans="2:2">
      <c r="B517" s="31" t="str">
        <f t="shared" si="3"/>
        <v/>
      </c>
    </row>
    <row r="518" spans="2:2">
      <c r="B518" s="31" t="str">
        <f t="shared" si="3"/>
        <v/>
      </c>
    </row>
    <row r="519" spans="2:2">
      <c r="B519" s="31" t="str">
        <f t="shared" si="3"/>
        <v/>
      </c>
    </row>
    <row r="520" spans="2:2">
      <c r="B520" s="31" t="str">
        <f t="shared" si="3"/>
        <v/>
      </c>
    </row>
    <row r="521" spans="2:2">
      <c r="B521" s="31" t="str">
        <f t="shared" si="3"/>
        <v/>
      </c>
    </row>
    <row r="522" spans="2:2">
      <c r="B522" s="31" t="str">
        <f t="shared" si="3"/>
        <v/>
      </c>
    </row>
    <row r="523" spans="2:2">
      <c r="B523" s="31" t="str">
        <f t="shared" si="3"/>
        <v/>
      </c>
    </row>
    <row r="524" spans="2:2">
      <c r="B524" s="31" t="str">
        <f t="shared" si="3"/>
        <v/>
      </c>
    </row>
    <row r="525" spans="2:2">
      <c r="B525" s="31" t="str">
        <f t="shared" ref="B525:B553" si="4">LEFT(E525,3)</f>
        <v/>
      </c>
    </row>
    <row r="526" spans="2:2">
      <c r="B526" s="31" t="str">
        <f t="shared" si="4"/>
        <v/>
      </c>
    </row>
    <row r="527" spans="2:2">
      <c r="B527" s="31" t="str">
        <f t="shared" si="4"/>
        <v/>
      </c>
    </row>
    <row r="528" spans="2:2">
      <c r="B528" s="31" t="str">
        <f t="shared" si="4"/>
        <v/>
      </c>
    </row>
    <row r="529" spans="2:2">
      <c r="B529" s="31" t="str">
        <f t="shared" si="4"/>
        <v/>
      </c>
    </row>
    <row r="530" spans="2:2">
      <c r="B530" s="31" t="str">
        <f t="shared" si="4"/>
        <v/>
      </c>
    </row>
    <row r="531" spans="2:2">
      <c r="B531" s="31" t="str">
        <f t="shared" si="4"/>
        <v/>
      </c>
    </row>
    <row r="532" spans="2:2">
      <c r="B532" s="31" t="str">
        <f t="shared" si="4"/>
        <v/>
      </c>
    </row>
    <row r="533" spans="2:2">
      <c r="B533" s="31" t="str">
        <f t="shared" si="4"/>
        <v/>
      </c>
    </row>
    <row r="534" spans="2:2">
      <c r="B534" s="31" t="str">
        <f t="shared" si="4"/>
        <v/>
      </c>
    </row>
    <row r="535" spans="2:2">
      <c r="B535" s="31" t="str">
        <f t="shared" si="4"/>
        <v/>
      </c>
    </row>
    <row r="536" spans="2:2">
      <c r="B536" s="31" t="str">
        <f t="shared" si="4"/>
        <v/>
      </c>
    </row>
    <row r="537" spans="2:2">
      <c r="B537" s="31" t="str">
        <f t="shared" si="4"/>
        <v/>
      </c>
    </row>
    <row r="538" spans="2:2">
      <c r="B538" s="31" t="str">
        <f t="shared" si="4"/>
        <v/>
      </c>
    </row>
    <row r="539" spans="2:2">
      <c r="B539" s="31" t="str">
        <f t="shared" si="4"/>
        <v/>
      </c>
    </row>
    <row r="540" spans="2:2">
      <c r="B540" s="31" t="str">
        <f t="shared" si="4"/>
        <v/>
      </c>
    </row>
    <row r="541" spans="2:2">
      <c r="B541" s="31" t="str">
        <f t="shared" si="4"/>
        <v/>
      </c>
    </row>
    <row r="542" spans="2:2">
      <c r="B542" s="31" t="str">
        <f t="shared" si="4"/>
        <v/>
      </c>
    </row>
    <row r="543" spans="2:2">
      <c r="B543" s="31" t="str">
        <f t="shared" si="4"/>
        <v/>
      </c>
    </row>
    <row r="544" spans="2:2">
      <c r="B544" s="31" t="str">
        <f t="shared" si="4"/>
        <v/>
      </c>
    </row>
    <row r="545" spans="2:2">
      <c r="B545" s="31" t="str">
        <f t="shared" si="4"/>
        <v/>
      </c>
    </row>
    <row r="546" spans="2:2">
      <c r="B546" s="31" t="str">
        <f t="shared" si="4"/>
        <v/>
      </c>
    </row>
    <row r="547" spans="2:2">
      <c r="B547" s="31" t="str">
        <f t="shared" si="4"/>
        <v/>
      </c>
    </row>
    <row r="548" spans="2:2">
      <c r="B548" s="31" t="str">
        <f t="shared" si="4"/>
        <v/>
      </c>
    </row>
    <row r="549" spans="2:2">
      <c r="B549" s="31" t="str">
        <f t="shared" si="4"/>
        <v/>
      </c>
    </row>
    <row r="550" spans="2:2">
      <c r="B550" s="31" t="str">
        <f t="shared" si="4"/>
        <v/>
      </c>
    </row>
    <row r="551" spans="2:2">
      <c r="B551" s="31" t="str">
        <f t="shared" si="4"/>
        <v/>
      </c>
    </row>
    <row r="552" spans="2:2">
      <c r="B552" s="31" t="str">
        <f t="shared" si="4"/>
        <v/>
      </c>
    </row>
    <row r="553" spans="2:2">
      <c r="B553" s="31" t="str">
        <f t="shared" si="4"/>
        <v/>
      </c>
    </row>
    <row r="1047320" spans="8:8">
      <c r="H1047320" s="26"/>
    </row>
  </sheetData>
  <sortState ref="B8:I553">
    <sortCondition ref="F7"/>
  </sortState>
  <customSheetViews>
    <customSheetView guid="{63F87315-1B60-405A-B8DD-91834F18C119}" showGridLines="0">
      <selection activeCell="I8" sqref="I8"/>
      <pageMargins left="0.7" right="0.7" top="0.75" bottom="0.75" header="0.3" footer="0.3"/>
      <pageSetup paperSize="9" orientation="portrait" verticalDpi="0" r:id="rId1"/>
    </customSheetView>
    <customSheetView guid="{204EDD71-07C2-4397-9CCC-061882DA4F4E}" showGridLines="0" showAutoFilter="1" topLeftCell="B1">
      <selection activeCell="E35" sqref="E35"/>
      <pageMargins left="0.7" right="0.7" top="0.75" bottom="0.75" header="0.3" footer="0.3"/>
      <pageSetup paperSize="9" orientation="portrait" verticalDpi="0" r:id="rId2"/>
      <autoFilter ref="B7:I32"/>
    </customSheetView>
    <customSheetView guid="{42440761-1F5A-4095-8332-F740ECFFF258}" showGridLines="0">
      <selection activeCell="H50" sqref="H50"/>
      <pageMargins left="0.7" right="0.7" top="0.75" bottom="0.75" header="0.3" footer="0.3"/>
    </customSheetView>
    <customSheetView guid="{0A2D2D76-979B-4A7E-9741-0250B070F342}" showGridLines="0" topLeftCell="A22">
      <selection activeCell="B49" sqref="B49:H49"/>
      <pageMargins left="0.7" right="0.7" top="0.75" bottom="0.75" header="0.3" footer="0.3"/>
    </customSheetView>
    <customSheetView guid="{222D196C-31EB-42C1-BE05-FA799FA14165}" showGridLines="0" filter="1" showAutoFilter="1">
      <selection activeCell="I28" sqref="I28"/>
      <pageMargins left="0.7" right="0.7" top="0.75" bottom="0.75" header="0.3" footer="0.3"/>
      <pageSetup paperSize="9" orientation="portrait" r:id="rId3"/>
      <autoFilter ref="B7:I294">
        <filterColumn colId="6">
          <filters>
            <filter val="Delphine Bernard"/>
          </filters>
        </filterColumn>
        <sortState ref="B8:I294">
          <sortCondition ref="F7:F294"/>
        </sortState>
      </autoFilter>
    </customSheetView>
    <customSheetView guid="{7F72E30D-C42E-40EC-BC14-DB2FCD63D2C8}" showGridLines="0" topLeftCell="A17">
      <selection activeCell="I49" sqref="I49"/>
      <pageMargins left="0.7" right="0.7" top="0.75" bottom="0.75" header="0.3" footer="0.3"/>
    </customSheetView>
    <customSheetView guid="{7F345D15-A401-4FAB-81D3-EF7AAB9B8BF0}" showGridLines="0" topLeftCell="A52">
      <selection activeCell="E74" sqref="E74"/>
      <pageMargins left="0.7" right="0.7" top="0.75" bottom="0.75" header="0.3" footer="0.3"/>
    </customSheetView>
    <customSheetView guid="{6861AE43-FB22-475E-8CAE-BB0E960D6999}" showGridLines="0" topLeftCell="A40">
      <selection activeCell="I64" sqref="I64"/>
      <pageMargins left="0.7" right="0.7" top="0.75" bottom="0.75" header="0.3" footer="0.3"/>
    </customSheetView>
    <customSheetView guid="{38947170-CCC0-445E-98D8-862A90B8FCE9}" showGridLines="0" topLeftCell="A4">
      <selection activeCell="I7" sqref="I7"/>
      <pageMargins left="0.7" right="0.7" top="0.75" bottom="0.75" header="0.3" footer="0.3"/>
    </customSheetView>
    <customSheetView guid="{DFA629E2-7A3E-483E-B30B-495670718F56}" showGridLines="0" topLeftCell="A49">
      <selection activeCell="B56" sqref="B56:H56"/>
      <pageMargins left="0.7" right="0.7" top="0.75" bottom="0.75" header="0.3" footer="0.3"/>
    </customSheetView>
    <customSheetView guid="{9A1653BB-28E6-4C40-BCE7-D1665FF2BE04}" showGridLines="0" topLeftCell="A112">
      <selection activeCell="D130" sqref="D130"/>
      <pageMargins left="0.7" right="0.7" top="0.75" bottom="0.75" header="0.3" footer="0.3"/>
    </customSheetView>
    <customSheetView guid="{83C99AFA-F163-4C6C-A4E9-65DEB3E9E0A5}" showGridLines="0" topLeftCell="D109">
      <selection activeCell="I117" sqref="I117"/>
      <pageMargins left="0.7" right="0.7" top="0.75" bottom="0.75" header="0.3" footer="0.3"/>
      <pageSetup paperSize="9" orientation="portrait" r:id="rId4"/>
    </customSheetView>
    <customSheetView guid="{2816262B-15BD-4823-8D16-7C88C1913909}" showGridLines="0" topLeftCell="A118">
      <selection activeCell="I135" sqref="I135"/>
      <pageMargins left="0.7" right="0.7" top="0.75" bottom="0.75" header="0.3" footer="0.3"/>
    </customSheetView>
    <customSheetView guid="{2266DB2D-20F6-461E-B2FE-76AEE3572612}" showGridLines="0" topLeftCell="A10">
      <selection activeCell="F33" sqref="F33"/>
      <pageMargins left="0.7" right="0.7" top="0.75" bottom="0.75" header="0.3" footer="0.3"/>
    </customSheetView>
    <customSheetView guid="{9286B4BA-3406-446A-BB92-3E30E2369004}" showGridLines="0" showAutoFilter="1">
      <selection activeCell="G212" sqref="G212"/>
      <pageMargins left="0.7" right="0.7" top="0.75" bottom="0.75" header="0.3" footer="0.3"/>
      <pageSetup paperSize="9" orientation="portrait" r:id="rId5"/>
      <autoFilter ref="B7:I124"/>
    </customSheetView>
    <customSheetView guid="{E544EFD6-2969-4E20-A09D-201F472D53CB}" showGridLines="0" showAutoFilter="1">
      <selection activeCell="I89" sqref="I89"/>
      <pageMargins left="0.7" right="0.7" top="0.75" bottom="0.75" header="0.3" footer="0.3"/>
      <pageSetup paperSize="9" orientation="portrait" verticalDpi="0" r:id="rId6"/>
      <autoFilter ref="B7:I124"/>
    </customSheetView>
    <customSheetView guid="{1FFE1F1F-2D11-430F-8041-8BEAB8363608}" showGridLines="0" topLeftCell="A43">
      <selection activeCell="E60" sqref="E60"/>
      <pageMargins left="0.7" right="0.7" top="0.75" bottom="0.75" header="0.3" footer="0.3"/>
      <pageSetup paperSize="9" orientation="portrait" verticalDpi="0" r:id="rId7"/>
    </customSheetView>
    <customSheetView guid="{30C271F5-FA93-4836-BE41-A9420E47DFE6}" showGridLines="0">
      <selection activeCell="H20" sqref="H20"/>
      <pageMargins left="0.7" right="0.7" top="0.75" bottom="0.75" header="0.3" footer="0.3"/>
    </customSheetView>
    <customSheetView guid="{458800CA-7A01-48A1-8AEA-D8E172AA2806}" showGridLines="0" showAutoFilter="1" topLeftCell="A25">
      <selection activeCell="H34" sqref="H34"/>
      <pageMargins left="0.7" right="0.7" top="0.75" bottom="0.75" header="0.3" footer="0.3"/>
      <pageSetup paperSize="9" orientation="portrait" verticalDpi="0" r:id="rId8"/>
      <autoFilter ref="B7:I68"/>
    </customSheetView>
    <customSheetView guid="{AC1C6CB3-68DB-4EE3-A9E5-ECA7E44277F8}" showGridLines="0" showAutoFilter="1" topLeftCell="A16">
      <selection activeCell="I36" sqref="I36"/>
      <pageMargins left="0.7" right="0.7" top="0.75" bottom="0.75" header="0.3" footer="0.3"/>
      <autoFilter ref="B7:I89"/>
    </customSheetView>
  </customSheetViews>
  <mergeCells count="2">
    <mergeCell ref="B3:G3"/>
    <mergeCell ref="H3:H4"/>
  </mergeCells>
  <pageMargins left="0.7" right="0.7" top="0.75" bottom="0.75" header="0.3" footer="0.3"/>
  <pageSetup paperSize="9" orientation="portrait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2:I74"/>
  <sheetViews>
    <sheetView workbookViewId="0">
      <selection activeCell="B3" sqref="B3:I74"/>
    </sheetView>
  </sheetViews>
  <sheetFormatPr baseColWidth="10" defaultRowHeight="15"/>
  <cols>
    <col min="4" max="4" width="12.140625" customWidth="1"/>
    <col min="5" max="5" width="15" bestFit="1" customWidth="1"/>
    <col min="6" max="6" width="23.42578125" bestFit="1" customWidth="1"/>
    <col min="7" max="7" width="15.28515625" customWidth="1"/>
    <col min="8" max="8" width="26.85546875" customWidth="1"/>
    <col min="9" max="9" width="105.7109375" bestFit="1" customWidth="1"/>
  </cols>
  <sheetData>
    <row r="2" spans="2:9">
      <c r="B2" s="17" t="s">
        <v>38</v>
      </c>
      <c r="C2" s="17" t="s">
        <v>45</v>
      </c>
      <c r="D2" s="17" t="s">
        <v>39</v>
      </c>
      <c r="E2" s="17" t="s">
        <v>40</v>
      </c>
      <c r="F2" s="17" t="s">
        <v>41</v>
      </c>
      <c r="G2" s="17" t="s">
        <v>42</v>
      </c>
      <c r="H2" s="17" t="s">
        <v>43</v>
      </c>
      <c r="I2" s="17" t="s">
        <v>44</v>
      </c>
    </row>
    <row r="3" spans="2:9">
      <c r="B3" s="20"/>
      <c r="C3" s="20"/>
      <c r="D3" s="20"/>
      <c r="E3" s="20"/>
      <c r="F3" s="21"/>
      <c r="G3" s="21"/>
      <c r="H3" s="22"/>
      <c r="I3" s="22"/>
    </row>
    <row r="4" spans="2:9">
      <c r="B4" s="20"/>
      <c r="C4" s="20"/>
      <c r="D4" s="20"/>
      <c r="E4" s="20"/>
      <c r="F4" s="21"/>
      <c r="G4" s="21"/>
      <c r="H4" s="22"/>
      <c r="I4" s="22"/>
    </row>
    <row r="5" spans="2:9">
      <c r="B5" s="20"/>
      <c r="C5" s="20"/>
      <c r="D5" s="20"/>
      <c r="E5" s="20"/>
      <c r="F5" s="21"/>
      <c r="G5" s="21"/>
      <c r="H5" s="22"/>
      <c r="I5" s="22"/>
    </row>
    <row r="6" spans="2:9">
      <c r="B6" s="20"/>
      <c r="C6" s="20"/>
      <c r="D6" s="20"/>
      <c r="E6" s="20"/>
      <c r="F6" s="21"/>
      <c r="G6" s="21"/>
      <c r="H6" s="22"/>
      <c r="I6" s="22"/>
    </row>
    <row r="7" spans="2:9">
      <c r="B7" s="20"/>
      <c r="C7" s="20"/>
      <c r="D7" s="20"/>
      <c r="E7" s="20"/>
      <c r="F7" s="21"/>
      <c r="G7" s="21"/>
      <c r="H7" s="22"/>
      <c r="I7" s="22"/>
    </row>
    <row r="8" spans="2:9">
      <c r="B8" s="20"/>
      <c r="C8" s="20"/>
      <c r="D8" s="20"/>
      <c r="E8" s="20"/>
      <c r="F8" s="21"/>
      <c r="G8" s="21"/>
      <c r="H8" s="22"/>
      <c r="I8" s="22"/>
    </row>
    <row r="9" spans="2:9">
      <c r="B9" s="20"/>
      <c r="C9" s="20"/>
      <c r="D9" s="20"/>
      <c r="E9" s="20"/>
      <c r="F9" s="21"/>
      <c r="G9" s="21"/>
      <c r="H9" s="22"/>
      <c r="I9" s="22"/>
    </row>
    <row r="10" spans="2:9">
      <c r="B10" s="20"/>
      <c r="C10" s="20"/>
      <c r="D10" s="20"/>
      <c r="E10" s="20"/>
      <c r="F10" s="21"/>
      <c r="G10" s="21"/>
      <c r="H10" s="20"/>
      <c r="I10" s="23"/>
    </row>
    <row r="11" spans="2:9">
      <c r="B11" s="20"/>
      <c r="C11" s="20"/>
      <c r="D11" s="20"/>
      <c r="E11" s="20"/>
      <c r="F11" s="21"/>
      <c r="G11" s="21"/>
      <c r="H11" s="20"/>
      <c r="I11" s="23"/>
    </row>
    <row r="12" spans="2:9">
      <c r="B12" s="20"/>
      <c r="C12" s="20"/>
      <c r="D12" s="20"/>
      <c r="E12" s="20"/>
      <c r="F12" s="21"/>
      <c r="G12" s="21"/>
      <c r="H12" s="20"/>
      <c r="I12" s="22"/>
    </row>
    <row r="13" spans="2:9">
      <c r="B13" s="20"/>
      <c r="C13" s="20"/>
      <c r="D13" s="20"/>
      <c r="E13" s="20"/>
      <c r="F13" s="21"/>
      <c r="G13" s="21"/>
      <c r="H13" s="20"/>
      <c r="I13" s="22"/>
    </row>
    <row r="14" spans="2:9">
      <c r="B14" s="20"/>
      <c r="C14" s="20"/>
      <c r="D14" s="20"/>
      <c r="E14" s="20"/>
      <c r="F14" s="21"/>
      <c r="G14" s="21"/>
      <c r="H14" s="20"/>
      <c r="I14" s="22"/>
    </row>
    <row r="15" spans="2:9">
      <c r="B15" s="20"/>
      <c r="C15" s="20"/>
      <c r="D15" s="20"/>
      <c r="E15" s="20"/>
      <c r="F15" s="21"/>
      <c r="G15" s="21"/>
      <c r="H15" s="20"/>
      <c r="I15" s="22"/>
    </row>
    <row r="16" spans="2:9">
      <c r="B16" s="20"/>
      <c r="C16" s="20"/>
      <c r="D16" s="20"/>
      <c r="E16" s="20"/>
      <c r="F16" s="21"/>
      <c r="G16" s="21"/>
      <c r="H16" s="22"/>
      <c r="I16" s="22"/>
    </row>
    <row r="17" spans="2:9">
      <c r="B17" s="20"/>
      <c r="C17" s="20"/>
      <c r="D17" s="20"/>
      <c r="E17" s="20"/>
      <c r="F17" s="21"/>
      <c r="G17" s="21"/>
      <c r="H17" s="22"/>
      <c r="I17" s="22"/>
    </row>
    <row r="18" spans="2:9">
      <c r="B18" s="20"/>
      <c r="C18" s="20"/>
      <c r="D18" s="20"/>
      <c r="E18" s="20"/>
      <c r="F18" s="21"/>
      <c r="G18" s="21"/>
      <c r="H18" s="20"/>
      <c r="I18" s="22"/>
    </row>
    <row r="19" spans="2:9">
      <c r="B19" s="20"/>
      <c r="C19" s="20"/>
      <c r="D19" s="20"/>
      <c r="E19" s="20"/>
      <c r="F19" s="21"/>
      <c r="G19" s="21"/>
      <c r="H19" s="20"/>
      <c r="I19" s="22"/>
    </row>
    <row r="20" spans="2:9">
      <c r="B20" s="20"/>
      <c r="C20" s="20"/>
      <c r="D20" s="20"/>
      <c r="E20" s="20"/>
      <c r="F20" s="21"/>
      <c r="G20" s="21"/>
      <c r="H20" s="20"/>
      <c r="I20" s="22"/>
    </row>
    <row r="21" spans="2:9">
      <c r="B21" s="20"/>
      <c r="C21" s="20"/>
      <c r="D21" s="20"/>
      <c r="E21" s="20"/>
      <c r="F21" s="21"/>
      <c r="G21" s="21"/>
      <c r="H21" s="20"/>
      <c r="I21" s="22"/>
    </row>
    <row r="22" spans="2:9">
      <c r="B22" s="20"/>
      <c r="C22" s="20"/>
      <c r="D22" s="20"/>
      <c r="E22" s="27"/>
      <c r="F22" s="21"/>
      <c r="G22" s="21"/>
      <c r="H22" s="20"/>
      <c r="I22" s="22"/>
    </row>
    <row r="23" spans="2:9">
      <c r="B23" s="20"/>
      <c r="C23" s="20"/>
      <c r="D23" s="20"/>
      <c r="E23" s="20"/>
      <c r="F23" s="21"/>
      <c r="G23" s="21"/>
      <c r="H23" s="20"/>
      <c r="I23" s="22"/>
    </row>
    <row r="24" spans="2:9">
      <c r="B24" s="20"/>
      <c r="C24" s="20"/>
      <c r="D24" s="20"/>
      <c r="E24" s="20"/>
      <c r="F24" s="21"/>
      <c r="G24" s="21"/>
      <c r="H24" s="20"/>
      <c r="I24" s="22"/>
    </row>
    <row r="25" spans="2:9">
      <c r="B25" s="20"/>
      <c r="C25" s="20"/>
      <c r="D25" s="20"/>
      <c r="E25" s="20"/>
      <c r="F25" s="21"/>
      <c r="G25" s="21"/>
      <c r="H25" s="20"/>
      <c r="I25" s="23"/>
    </row>
    <row r="26" spans="2:9">
      <c r="B26" s="20"/>
      <c r="C26" s="20"/>
      <c r="D26" s="20"/>
      <c r="E26" s="20"/>
      <c r="F26" s="21"/>
      <c r="G26" s="21"/>
      <c r="H26" s="20"/>
      <c r="I26" s="23"/>
    </row>
    <row r="27" spans="2:9">
      <c r="B27" s="20"/>
      <c r="C27" s="20"/>
      <c r="D27" s="20"/>
      <c r="E27" s="24"/>
      <c r="F27" s="21"/>
      <c r="G27" s="21"/>
      <c r="H27" s="20"/>
      <c r="I27" s="22"/>
    </row>
    <row r="28" spans="2:9">
      <c r="B28" s="20"/>
      <c r="C28" s="20"/>
      <c r="D28" s="20"/>
      <c r="E28" s="25"/>
      <c r="F28" s="21"/>
      <c r="G28" s="21"/>
      <c r="H28" s="20"/>
      <c r="I28" s="22"/>
    </row>
    <row r="29" spans="2:9">
      <c r="B29" s="20"/>
      <c r="C29" s="20"/>
      <c r="D29" s="20"/>
      <c r="E29" s="25"/>
      <c r="F29" s="21"/>
      <c r="G29" s="21"/>
      <c r="H29" s="20"/>
      <c r="I29" s="22"/>
    </row>
    <row r="30" spans="2:9">
      <c r="B30" s="20"/>
      <c r="C30" s="20"/>
      <c r="D30" s="20"/>
      <c r="E30" s="25"/>
      <c r="F30" s="21"/>
      <c r="G30" s="21"/>
      <c r="H30" s="20"/>
      <c r="I30" s="22"/>
    </row>
    <row r="31" spans="2:9">
      <c r="B31" s="20"/>
      <c r="C31" s="20"/>
      <c r="D31" s="20"/>
      <c r="E31" s="25"/>
      <c r="F31" s="21"/>
      <c r="G31" s="21"/>
      <c r="H31" s="20"/>
      <c r="I31" s="22"/>
    </row>
    <row r="32" spans="2:9">
      <c r="B32" s="20"/>
      <c r="C32" s="20"/>
      <c r="D32" s="20"/>
      <c r="E32" s="25"/>
      <c r="F32" s="21"/>
      <c r="G32" s="21"/>
      <c r="H32" s="20"/>
      <c r="I32" s="22"/>
    </row>
    <row r="33" spans="2:9">
      <c r="B33" s="20"/>
      <c r="C33" s="20"/>
      <c r="D33" s="20"/>
      <c r="E33" s="25"/>
      <c r="F33" s="21"/>
      <c r="G33" s="21"/>
      <c r="H33" s="20"/>
      <c r="I33" s="22"/>
    </row>
    <row r="34" spans="2:9">
      <c r="B34" s="20"/>
      <c r="C34" s="20"/>
      <c r="D34" s="20"/>
      <c r="E34" s="25"/>
      <c r="F34" s="21"/>
      <c r="G34" s="21"/>
      <c r="H34" s="20"/>
      <c r="I34" s="22"/>
    </row>
    <row r="35" spans="2:9">
      <c r="B35" s="20"/>
      <c r="C35" s="20"/>
      <c r="D35" s="20"/>
      <c r="E35" s="20"/>
      <c r="F35" s="21"/>
      <c r="G35" s="21"/>
      <c r="H35" s="20"/>
      <c r="I35" s="22"/>
    </row>
    <row r="36" spans="2:9">
      <c r="B36" s="20"/>
      <c r="C36" s="20"/>
      <c r="D36" s="20"/>
      <c r="E36" s="20"/>
      <c r="F36" s="21"/>
      <c r="G36" s="21"/>
      <c r="H36" s="20"/>
      <c r="I36" s="22"/>
    </row>
    <row r="37" spans="2:9">
      <c r="B37" s="20"/>
      <c r="C37" s="20"/>
      <c r="D37" s="20"/>
      <c r="E37" s="20"/>
      <c r="F37" s="21"/>
      <c r="G37" s="21"/>
      <c r="H37" s="20"/>
      <c r="I37" s="22"/>
    </row>
    <row r="38" spans="2:9">
      <c r="B38" s="20"/>
      <c r="C38" s="20"/>
      <c r="D38" s="20"/>
      <c r="E38" s="20"/>
      <c r="F38" s="21"/>
      <c r="G38" s="21"/>
      <c r="H38" s="20"/>
      <c r="I38" s="22"/>
    </row>
    <row r="39" spans="2:9">
      <c r="B39" s="44"/>
      <c r="C39" s="20"/>
      <c r="D39" s="44"/>
      <c r="E39" s="45"/>
      <c r="F39" s="46"/>
      <c r="G39" s="46"/>
      <c r="H39" s="47"/>
      <c r="I39" s="47"/>
    </row>
    <row r="40" spans="2:9">
      <c r="B40" s="44"/>
      <c r="C40" s="20"/>
      <c r="D40" s="44"/>
      <c r="E40" s="45"/>
      <c r="F40" s="46"/>
      <c r="G40" s="46"/>
      <c r="H40" s="47"/>
      <c r="I40" s="47"/>
    </row>
    <row r="41" spans="2:9">
      <c r="B41" s="44"/>
      <c r="C41" s="20"/>
      <c r="D41" s="44"/>
      <c r="E41" s="44"/>
      <c r="F41" s="46"/>
      <c r="G41" s="46"/>
      <c r="H41" s="47"/>
      <c r="I41" s="48"/>
    </row>
    <row r="42" spans="2:9">
      <c r="B42" s="44"/>
      <c r="C42" s="20"/>
      <c r="D42" s="44"/>
      <c r="E42" s="44"/>
      <c r="F42" s="46"/>
      <c r="G42" s="46"/>
      <c r="H42" s="47"/>
      <c r="I42" s="48"/>
    </row>
    <row r="43" spans="2:9">
      <c r="B43" s="44"/>
      <c r="C43" s="44"/>
      <c r="D43" s="44"/>
      <c r="E43" s="44"/>
      <c r="F43" s="46"/>
      <c r="G43" s="46"/>
      <c r="H43" s="47"/>
      <c r="I43" s="48"/>
    </row>
    <row r="44" spans="2:9">
      <c r="B44" s="44"/>
      <c r="C44" s="20"/>
      <c r="D44" s="44"/>
      <c r="E44" s="44"/>
      <c r="F44" s="46"/>
      <c r="G44" s="46"/>
      <c r="H44" s="47"/>
      <c r="I44" s="48"/>
    </row>
    <row r="45" spans="2:9">
      <c r="B45" s="44"/>
      <c r="C45" s="20"/>
      <c r="D45" s="44"/>
      <c r="E45" s="44"/>
      <c r="F45" s="46"/>
      <c r="G45" s="46"/>
      <c r="H45" s="47"/>
      <c r="I45" s="48"/>
    </row>
    <row r="46" spans="2:9">
      <c r="B46" s="44"/>
      <c r="C46" s="20"/>
      <c r="D46" s="44"/>
      <c r="E46" s="44"/>
      <c r="F46" s="46"/>
      <c r="G46" s="46"/>
      <c r="H46" s="47"/>
      <c r="I46" s="48"/>
    </row>
    <row r="47" spans="2:9">
      <c r="B47" s="44"/>
      <c r="C47" s="20"/>
      <c r="D47" s="44"/>
      <c r="E47" s="45"/>
      <c r="F47" s="46"/>
      <c r="G47" s="46"/>
      <c r="H47" s="47"/>
      <c r="I47" s="47"/>
    </row>
    <row r="48" spans="2:9">
      <c r="B48" s="44"/>
      <c r="C48" s="44"/>
      <c r="D48" s="44"/>
      <c r="E48" s="44"/>
      <c r="F48" s="46"/>
      <c r="G48" s="46"/>
      <c r="H48" s="47"/>
      <c r="I48" s="48"/>
    </row>
    <row r="49" spans="2:9">
      <c r="B49" s="44"/>
      <c r="C49" s="20"/>
      <c r="D49" s="44"/>
      <c r="E49" s="44"/>
      <c r="F49" s="46"/>
      <c r="G49" s="46"/>
      <c r="H49" s="47"/>
      <c r="I49" s="48"/>
    </row>
    <row r="50" spans="2:9">
      <c r="B50" s="44"/>
      <c r="C50" s="44"/>
      <c r="D50" s="44"/>
      <c r="E50" s="44"/>
      <c r="F50" s="46"/>
      <c r="G50" s="46"/>
      <c r="H50" s="47"/>
      <c r="I50" s="47"/>
    </row>
    <row r="51" spans="2:9">
      <c r="B51" s="44"/>
      <c r="C51" s="20"/>
      <c r="D51" s="44"/>
      <c r="E51" s="44"/>
      <c r="F51" s="46"/>
      <c r="G51" s="46"/>
      <c r="H51" s="47"/>
      <c r="I51" s="47"/>
    </row>
    <row r="52" spans="2:9">
      <c r="B52" s="44"/>
      <c r="C52" s="44"/>
      <c r="D52" s="44"/>
      <c r="E52" s="44"/>
      <c r="F52" s="46"/>
      <c r="G52" s="46"/>
      <c r="H52" s="47"/>
      <c r="I52" s="48"/>
    </row>
    <row r="53" spans="2:9">
      <c r="B53" s="44"/>
      <c r="C53" s="44"/>
      <c r="D53" s="44"/>
      <c r="E53" s="44"/>
      <c r="F53" s="46"/>
      <c r="G53" s="46"/>
      <c r="H53" s="47"/>
      <c r="I53" s="48"/>
    </row>
    <row r="54" spans="2:9">
      <c r="B54" s="44"/>
      <c r="C54" s="44"/>
      <c r="D54" s="44"/>
      <c r="E54" s="44"/>
      <c r="F54" s="46"/>
      <c r="G54" s="46"/>
      <c r="H54" s="47"/>
      <c r="I54" s="48"/>
    </row>
    <row r="55" spans="2:9">
      <c r="B55" s="44"/>
      <c r="C55" s="44"/>
      <c r="D55" s="44"/>
      <c r="E55" s="44"/>
      <c r="F55" s="46"/>
      <c r="G55" s="46"/>
      <c r="H55" s="47"/>
      <c r="I55" s="48"/>
    </row>
    <row r="56" spans="2:9">
      <c r="B56" s="44"/>
      <c r="C56" s="44"/>
      <c r="D56" s="44"/>
      <c r="E56" s="44"/>
      <c r="F56" s="46"/>
      <c r="G56" s="46"/>
      <c r="H56" s="47"/>
      <c r="I56" s="48"/>
    </row>
    <row r="57" spans="2:9">
      <c r="B57" s="44"/>
      <c r="C57" s="44"/>
      <c r="D57" s="44"/>
      <c r="E57" s="44"/>
      <c r="F57" s="46"/>
      <c r="G57" s="46"/>
      <c r="H57" s="47"/>
      <c r="I57" s="48"/>
    </row>
    <row r="58" spans="2:9">
      <c r="B58" s="44"/>
      <c r="C58" s="44"/>
      <c r="D58" s="44"/>
      <c r="E58" s="44"/>
      <c r="F58" s="46"/>
      <c r="G58" s="46"/>
      <c r="H58" s="47"/>
      <c r="I58" s="47"/>
    </row>
    <row r="59" spans="2:9">
      <c r="B59" s="44"/>
      <c r="C59" s="44"/>
      <c r="D59" s="44"/>
      <c r="E59" s="44"/>
      <c r="F59" s="46"/>
      <c r="G59" s="46"/>
      <c r="H59" s="47"/>
      <c r="I59" s="48"/>
    </row>
    <row r="60" spans="2:9">
      <c r="B60" s="44"/>
      <c r="C60" s="44"/>
      <c r="D60" s="44"/>
      <c r="E60" s="44"/>
      <c r="F60" s="46"/>
      <c r="G60" s="46"/>
      <c r="H60" s="47"/>
      <c r="I60" s="48"/>
    </row>
    <row r="61" spans="2:9">
      <c r="B61" s="44"/>
      <c r="C61" s="44"/>
      <c r="D61" s="44"/>
      <c r="E61" s="44"/>
      <c r="F61" s="46"/>
      <c r="G61" s="46"/>
      <c r="H61" s="47"/>
      <c r="I61" s="48"/>
    </row>
    <row r="62" spans="2:9">
      <c r="B62" s="44"/>
      <c r="C62" s="44"/>
      <c r="D62" s="44"/>
      <c r="E62" s="44"/>
      <c r="F62" s="46"/>
      <c r="G62" s="46"/>
      <c r="H62" s="47"/>
      <c r="I62" s="49"/>
    </row>
    <row r="63" spans="2:9">
      <c r="B63" s="44"/>
      <c r="C63" s="20"/>
      <c r="D63" s="44"/>
      <c r="E63" s="44"/>
      <c r="F63" s="46"/>
      <c r="G63" s="46"/>
      <c r="H63" s="47"/>
      <c r="I63" s="48"/>
    </row>
    <row r="64" spans="2:9">
      <c r="B64" s="44"/>
      <c r="C64" s="20"/>
      <c r="D64" s="44"/>
      <c r="E64" s="44"/>
      <c r="F64" s="46"/>
      <c r="G64" s="46"/>
      <c r="H64" s="47"/>
      <c r="I64" s="47"/>
    </row>
    <row r="65" spans="2:9">
      <c r="B65" s="44"/>
      <c r="C65" s="44"/>
      <c r="D65" s="44"/>
      <c r="E65" s="44"/>
      <c r="F65" s="46"/>
      <c r="G65" s="46"/>
      <c r="H65" s="47"/>
      <c r="I65" s="73"/>
    </row>
    <row r="66" spans="2:9">
      <c r="B66" s="44"/>
      <c r="C66" s="44"/>
      <c r="D66" s="44"/>
      <c r="E66" s="44"/>
      <c r="F66" s="46"/>
      <c r="G66" s="46"/>
      <c r="H66" s="47"/>
      <c r="I66" s="48"/>
    </row>
    <row r="67" spans="2:9">
      <c r="B67" s="44"/>
      <c r="C67" s="44"/>
      <c r="D67" s="44"/>
      <c r="E67" s="44"/>
      <c r="F67" s="46"/>
      <c r="G67" s="46"/>
      <c r="H67" s="47"/>
      <c r="I67" s="48"/>
    </row>
    <row r="68" spans="2:9">
      <c r="B68" s="44"/>
      <c r="C68" s="44"/>
      <c r="D68" s="44"/>
      <c r="E68" s="44"/>
      <c r="F68" s="46"/>
      <c r="G68" s="46"/>
      <c r="H68" s="47"/>
      <c r="I68" s="48"/>
    </row>
    <row r="69" spans="2:9">
      <c r="B69" s="44"/>
      <c r="C69" s="44"/>
      <c r="D69" s="44"/>
      <c r="E69" s="44"/>
      <c r="F69" s="46"/>
      <c r="G69" s="46"/>
      <c r="H69" s="47"/>
      <c r="I69" s="48"/>
    </row>
    <row r="70" spans="2:9">
      <c r="B70" s="50"/>
      <c r="C70" s="44"/>
      <c r="D70" s="50"/>
      <c r="E70" s="50"/>
      <c r="F70" s="51"/>
      <c r="G70" s="51"/>
      <c r="H70" s="48"/>
      <c r="I70" s="48"/>
    </row>
    <row r="71" spans="2:9">
      <c r="B71" s="50"/>
      <c r="C71" s="44"/>
      <c r="D71" s="50"/>
      <c r="E71" s="50"/>
      <c r="F71" s="51"/>
      <c r="G71" s="51"/>
      <c r="H71" s="48"/>
      <c r="I71" s="48"/>
    </row>
    <row r="72" spans="2:9">
      <c r="B72" s="50"/>
      <c r="C72" s="20"/>
      <c r="D72" s="50"/>
      <c r="E72" s="50"/>
      <c r="F72" s="51"/>
      <c r="G72" s="51"/>
      <c r="H72" s="48"/>
      <c r="I72" s="48"/>
    </row>
    <row r="73" spans="2:9">
      <c r="B73" s="50"/>
      <c r="C73" s="20"/>
      <c r="D73" s="50"/>
      <c r="E73" s="50"/>
      <c r="F73" s="51"/>
      <c r="G73" s="51"/>
      <c r="H73" s="48"/>
      <c r="I73" s="48"/>
    </row>
    <row r="74" spans="2:9">
      <c r="B74" s="31"/>
      <c r="C74" s="31"/>
      <c r="D74" s="31"/>
      <c r="E74" s="31"/>
      <c r="F74" s="32"/>
      <c r="G74" s="32"/>
      <c r="H74" s="30"/>
      <c r="I74" s="22"/>
    </row>
  </sheetData>
  <customSheetViews>
    <customSheetView guid="{63F87315-1B60-405A-B8DD-91834F18C119}">
      <selection activeCell="D9" sqref="D9"/>
      <pageMargins left="0.7" right="0.7" top="0.75" bottom="0.75" header="0.3" footer="0.3"/>
    </customSheetView>
    <customSheetView guid="{204EDD71-07C2-4397-9CCC-061882DA4F4E}" showAutoFilter="1" topLeftCell="C1">
      <selection activeCell="I8" sqref="I8"/>
      <pageMargins left="0.7" right="0.7" top="0.75" bottom="0.75" header="0.3" footer="0.3"/>
      <autoFilter ref="B2:I73"/>
    </customSheetView>
    <customSheetView guid="{42440761-1F5A-4095-8332-F740ECFFF258}" topLeftCell="A28">
      <selection activeCell="D9" sqref="D9"/>
      <pageMargins left="0.7" right="0.7" top="0.75" bottom="0.75" header="0.3" footer="0.3"/>
    </customSheetView>
    <customSheetView guid="{0A2D2D76-979B-4A7E-9741-0250B070F342}">
      <selection activeCell="E28" sqref="E28"/>
      <pageMargins left="0.7" right="0.7" top="0.75" bottom="0.75" header="0.3" footer="0.3"/>
    </customSheetView>
    <customSheetView guid="{222D196C-31EB-42C1-BE05-FA799FA14165}">
      <selection activeCell="D9" sqref="D9"/>
      <pageMargins left="0.7" right="0.7" top="0.75" bottom="0.75" header="0.3" footer="0.3"/>
    </customSheetView>
    <customSheetView guid="{83C99AFA-F163-4C6C-A4E9-65DEB3E9E0A5}">
      <selection activeCell="B3" sqref="B3"/>
      <pageMargins left="0.7" right="0.7" top="0.75" bottom="0.75" header="0.3" footer="0.3"/>
    </customSheetView>
    <customSheetView guid="{2816262B-15BD-4823-8D16-7C88C1913909}">
      <selection activeCell="D9" sqref="D9"/>
      <pageMargins left="0.7" right="0.7" top="0.75" bottom="0.75" header="0.3" footer="0.3"/>
    </customSheetView>
    <customSheetView guid="{2266DB2D-20F6-461E-B2FE-76AEE3572612}" topLeftCell="A22">
      <selection activeCell="D9" sqref="D9"/>
      <pageMargins left="0.7" right="0.7" top="0.75" bottom="0.75" header="0.3" footer="0.3"/>
    </customSheetView>
    <customSheetView guid="{9286B4BA-3406-446A-BB92-3E30E2369004}">
      <selection activeCell="D9" sqref="D9"/>
      <pageMargins left="0.7" right="0.7" top="0.75" bottom="0.75" header="0.3" footer="0.3"/>
    </customSheetView>
    <customSheetView guid="{E544EFD6-2969-4E20-A09D-201F472D53CB}" topLeftCell="A13">
      <selection activeCell="F11" sqref="F11"/>
      <pageMargins left="0.7" right="0.7" top="0.75" bottom="0.75" header="0.3" footer="0.3"/>
    </customSheetView>
    <customSheetView guid="{1FFE1F1F-2D11-430F-8041-8BEAB8363608}">
      <selection activeCell="D9" sqref="D9"/>
      <pageMargins left="0.7" right="0.7" top="0.75" bottom="0.75" header="0.3" footer="0.3"/>
    </customSheetView>
    <customSheetView guid="{30C271F5-FA93-4836-BE41-A9420E47DFE6}" topLeftCell="A22">
      <selection activeCell="D9" sqref="D9"/>
      <pageMargins left="0.7" right="0.7" top="0.75" bottom="0.75" header="0.3" footer="0.3"/>
    </customSheetView>
    <customSheetView guid="{458800CA-7A01-48A1-8AEA-D8E172AA2806}" topLeftCell="A13">
      <selection activeCell="D9" sqref="D9"/>
      <pageMargins left="0.7" right="0.7" top="0.75" bottom="0.75" header="0.3" footer="0.3"/>
    </customSheetView>
    <customSheetView guid="{AC1C6CB3-68DB-4EE3-A9E5-ECA7E44277F8}" topLeftCell="A61">
      <selection activeCell="G83" sqref="G8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/>
  </sheetPr>
  <dimension ref="B2:I179"/>
  <sheetViews>
    <sheetView showGridLines="0" topLeftCell="A7" workbookViewId="0">
      <selection activeCell="B8" sqref="B8:G43"/>
    </sheetView>
  </sheetViews>
  <sheetFormatPr baseColWidth="10" defaultRowHeight="15"/>
  <cols>
    <col min="1" max="4" width="11.42578125" style="61"/>
    <col min="5" max="5" width="24" style="61" customWidth="1"/>
    <col min="6" max="6" width="23.42578125" style="62" bestFit="1" customWidth="1"/>
    <col min="7" max="7" width="29.85546875" style="62" customWidth="1"/>
    <col min="8" max="8" width="19.140625" style="61" customWidth="1"/>
    <col min="9" max="9" width="68.7109375" style="61" bestFit="1" customWidth="1"/>
    <col min="10" max="16384" width="11.42578125" style="61"/>
  </cols>
  <sheetData>
    <row r="2" spans="2:9">
      <c r="H2" s="63" t="s">
        <v>51</v>
      </c>
    </row>
    <row r="3" spans="2:9" ht="17.25" customHeight="1">
      <c r="B3" s="69" t="s">
        <v>46</v>
      </c>
      <c r="C3" s="69"/>
      <c r="D3" s="69"/>
      <c r="E3" s="69"/>
      <c r="F3" s="69"/>
      <c r="G3" s="34" t="s">
        <v>47</v>
      </c>
      <c r="H3" s="64" t="s">
        <v>52</v>
      </c>
    </row>
    <row r="4" spans="2:9">
      <c r="H4" s="65" t="s">
        <v>53</v>
      </c>
    </row>
    <row r="7" spans="2:9">
      <c r="B7" s="17" t="s">
        <v>38</v>
      </c>
      <c r="C7" s="17" t="s">
        <v>45</v>
      </c>
      <c r="D7" s="17" t="s">
        <v>39</v>
      </c>
      <c r="E7" s="18" t="s">
        <v>40</v>
      </c>
      <c r="F7" s="29" t="s">
        <v>41</v>
      </c>
      <c r="G7" s="29" t="s">
        <v>42</v>
      </c>
      <c r="H7" s="17" t="s">
        <v>43</v>
      </c>
      <c r="I7" s="17" t="s">
        <v>44</v>
      </c>
    </row>
    <row r="8" spans="2:9">
      <c r="B8" s="31"/>
      <c r="C8" s="31"/>
      <c r="D8" s="31"/>
      <c r="E8" s="31"/>
      <c r="F8" s="32"/>
      <c r="G8" s="32"/>
      <c r="H8" s="33"/>
      <c r="I8" s="33"/>
    </row>
    <row r="9" spans="2:9">
      <c r="B9" s="31"/>
      <c r="C9" s="31"/>
      <c r="D9" s="31"/>
      <c r="E9" s="31"/>
      <c r="F9" s="32"/>
      <c r="G9" s="32"/>
      <c r="H9" s="33"/>
      <c r="I9" s="33"/>
    </row>
    <row r="10" spans="2:9">
      <c r="B10" s="31"/>
      <c r="C10" s="31"/>
      <c r="D10" s="31"/>
      <c r="E10" s="31"/>
      <c r="F10" s="32"/>
      <c r="G10" s="32"/>
      <c r="H10" s="33"/>
      <c r="I10" s="33"/>
    </row>
    <row r="11" spans="2:9">
      <c r="B11" s="31"/>
      <c r="C11" s="31"/>
      <c r="D11" s="31"/>
      <c r="E11" s="31"/>
      <c r="F11" s="32"/>
      <c r="G11" s="32"/>
      <c r="H11" s="33"/>
      <c r="I11" s="33"/>
    </row>
    <row r="12" spans="2:9">
      <c r="B12" s="31"/>
      <c r="C12" s="31"/>
      <c r="D12" s="31"/>
      <c r="E12" s="31"/>
      <c r="F12" s="32"/>
      <c r="G12" s="32"/>
      <c r="H12" s="33"/>
      <c r="I12" s="33"/>
    </row>
    <row r="13" spans="2:9">
      <c r="B13" s="31"/>
      <c r="C13" s="31"/>
      <c r="D13" s="31"/>
      <c r="E13" s="31"/>
      <c r="F13" s="32"/>
      <c r="G13" s="32"/>
      <c r="H13" s="33"/>
      <c r="I13" s="33"/>
    </row>
    <row r="14" spans="2:9">
      <c r="B14" s="31"/>
      <c r="C14" s="31"/>
      <c r="D14" s="31"/>
      <c r="E14" s="31"/>
      <c r="F14" s="32"/>
      <c r="G14" s="32"/>
      <c r="H14" s="33"/>
      <c r="I14" s="33"/>
    </row>
    <row r="15" spans="2:9">
      <c r="B15" s="31"/>
      <c r="C15" s="31"/>
      <c r="D15" s="31"/>
      <c r="E15" s="31"/>
      <c r="F15" s="32"/>
      <c r="G15" s="32"/>
      <c r="H15" s="33"/>
      <c r="I15" s="33"/>
    </row>
    <row r="16" spans="2:9">
      <c r="B16" s="31"/>
      <c r="C16" s="31"/>
      <c r="D16" s="31"/>
      <c r="E16" s="31"/>
      <c r="F16" s="32"/>
      <c r="G16" s="32"/>
      <c r="H16" s="33"/>
      <c r="I16" s="33"/>
    </row>
    <row r="17" spans="2:9">
      <c r="B17" s="31"/>
      <c r="C17" s="31"/>
      <c r="D17" s="31"/>
      <c r="E17" s="31"/>
      <c r="F17" s="32"/>
      <c r="G17" s="32"/>
      <c r="H17" s="33"/>
      <c r="I17" s="33"/>
    </row>
    <row r="18" spans="2:9">
      <c r="B18" s="31"/>
      <c r="C18" s="31"/>
      <c r="D18" s="31"/>
      <c r="E18" s="31"/>
      <c r="F18" s="32"/>
      <c r="G18" s="32"/>
      <c r="H18" s="33"/>
      <c r="I18" s="33"/>
    </row>
    <row r="19" spans="2:9">
      <c r="B19" s="31"/>
      <c r="C19" s="31"/>
      <c r="D19" s="31"/>
      <c r="E19" s="31"/>
      <c r="F19" s="32"/>
      <c r="G19" s="32"/>
      <c r="H19" s="33"/>
      <c r="I19" s="33"/>
    </row>
    <row r="20" spans="2:9">
      <c r="B20" s="31"/>
      <c r="C20" s="31"/>
      <c r="D20" s="31"/>
      <c r="E20" s="31"/>
      <c r="F20" s="32"/>
      <c r="G20" s="32"/>
      <c r="H20" s="33"/>
      <c r="I20" s="33"/>
    </row>
    <row r="21" spans="2:9">
      <c r="B21" s="31"/>
      <c r="C21" s="31"/>
      <c r="D21" s="31"/>
      <c r="E21" s="31"/>
      <c r="F21" s="32"/>
      <c r="G21" s="32"/>
      <c r="H21" s="33"/>
      <c r="I21" s="33"/>
    </row>
    <row r="22" spans="2:9">
      <c r="B22" s="31"/>
      <c r="C22" s="31"/>
      <c r="D22" s="31"/>
      <c r="E22" s="31"/>
      <c r="F22" s="32"/>
      <c r="G22" s="32"/>
      <c r="H22" s="33"/>
      <c r="I22" s="33"/>
    </row>
    <row r="23" spans="2:9">
      <c r="B23" s="31"/>
      <c r="C23" s="31"/>
      <c r="D23" s="31"/>
      <c r="E23" s="31"/>
      <c r="F23" s="32"/>
      <c r="G23" s="32"/>
      <c r="H23" s="33"/>
      <c r="I23" s="33"/>
    </row>
    <row r="24" spans="2:9">
      <c r="B24" s="31"/>
      <c r="C24" s="31"/>
      <c r="D24" s="31"/>
      <c r="E24" s="31"/>
      <c r="F24" s="32"/>
      <c r="G24" s="32"/>
      <c r="H24" s="33"/>
      <c r="I24" s="33"/>
    </row>
    <row r="25" spans="2:9">
      <c r="B25" s="31"/>
      <c r="C25" s="31"/>
      <c r="D25" s="31"/>
      <c r="E25" s="31"/>
      <c r="F25" s="32"/>
      <c r="G25" s="32"/>
      <c r="H25" s="33"/>
      <c r="I25" s="33"/>
    </row>
    <row r="26" spans="2:9">
      <c r="B26" s="31"/>
      <c r="C26" s="31"/>
      <c r="D26" s="31"/>
      <c r="E26" s="31"/>
      <c r="F26" s="32"/>
      <c r="G26" s="32"/>
      <c r="H26" s="33"/>
      <c r="I26" s="33"/>
    </row>
    <row r="27" spans="2:9">
      <c r="B27" s="33"/>
      <c r="C27" s="33"/>
      <c r="D27" s="33"/>
      <c r="E27" s="33"/>
      <c r="F27" s="66"/>
      <c r="G27" s="66"/>
      <c r="H27" s="33"/>
      <c r="I27" s="33"/>
    </row>
    <row r="28" spans="2:9">
      <c r="B28" s="33"/>
      <c r="C28" s="33"/>
      <c r="D28" s="33"/>
      <c r="E28" s="33"/>
      <c r="F28" s="66"/>
      <c r="G28" s="66"/>
      <c r="H28" s="33"/>
      <c r="I28" s="33"/>
    </row>
    <row r="29" spans="2:9">
      <c r="B29" s="33"/>
      <c r="C29" s="33"/>
      <c r="D29" s="33"/>
      <c r="E29" s="33"/>
      <c r="F29" s="66"/>
      <c r="G29" s="66"/>
      <c r="H29" s="33"/>
      <c r="I29" s="33"/>
    </row>
    <row r="30" spans="2:9">
      <c r="B30" s="33"/>
      <c r="C30" s="33"/>
      <c r="D30" s="33"/>
      <c r="E30" s="33"/>
      <c r="F30" s="66"/>
      <c r="G30" s="66"/>
      <c r="H30" s="33"/>
      <c r="I30" s="33"/>
    </row>
    <row r="31" spans="2:9">
      <c r="B31" s="33"/>
      <c r="C31" s="33"/>
      <c r="D31" s="33"/>
      <c r="E31" s="33"/>
      <c r="F31" s="66"/>
      <c r="G31" s="66"/>
      <c r="H31" s="33"/>
      <c r="I31" s="33"/>
    </row>
    <row r="32" spans="2:9">
      <c r="B32" s="33"/>
      <c r="C32" s="33"/>
      <c r="D32" s="33"/>
      <c r="E32" s="33"/>
      <c r="F32" s="66"/>
      <c r="G32" s="66"/>
      <c r="H32" s="33"/>
      <c r="I32" s="33"/>
    </row>
    <row r="33" spans="2:9">
      <c r="B33" s="33"/>
      <c r="C33" s="33"/>
      <c r="D33" s="33"/>
      <c r="E33" s="33"/>
      <c r="F33" s="66"/>
      <c r="G33" s="66"/>
      <c r="H33" s="33"/>
      <c r="I33" s="33"/>
    </row>
    <row r="34" spans="2:9">
      <c r="B34" s="33"/>
      <c r="C34" s="33"/>
      <c r="D34" s="33"/>
      <c r="E34" s="33"/>
      <c r="F34" s="66"/>
      <c r="G34" s="66"/>
      <c r="H34" s="33"/>
      <c r="I34" s="33"/>
    </row>
    <row r="35" spans="2:9">
      <c r="B35" s="33"/>
      <c r="C35" s="33"/>
      <c r="D35" s="33"/>
      <c r="E35" s="33"/>
      <c r="F35" s="66"/>
      <c r="G35" s="66"/>
      <c r="H35" s="33"/>
      <c r="I35" s="33"/>
    </row>
    <row r="36" spans="2:9">
      <c r="B36" s="33"/>
      <c r="C36" s="33"/>
      <c r="D36" s="33"/>
      <c r="E36" s="33"/>
      <c r="F36" s="66"/>
      <c r="G36" s="66"/>
      <c r="H36" s="33"/>
      <c r="I36" s="33"/>
    </row>
    <row r="37" spans="2:9">
      <c r="B37" s="31"/>
      <c r="C37" s="31"/>
      <c r="D37" s="31"/>
      <c r="E37" s="31"/>
      <c r="F37" s="32"/>
      <c r="G37" s="32"/>
      <c r="H37" s="33"/>
      <c r="I37" s="33"/>
    </row>
    <row r="38" spans="2:9">
      <c r="B38" s="33"/>
      <c r="C38" s="33"/>
      <c r="D38" s="33"/>
      <c r="E38" s="33"/>
      <c r="F38" s="66"/>
      <c r="G38" s="66"/>
      <c r="H38" s="33"/>
      <c r="I38" s="33"/>
    </row>
    <row r="39" spans="2:9">
      <c r="B39" s="33"/>
      <c r="C39" s="33"/>
      <c r="D39" s="33"/>
      <c r="E39" s="33"/>
      <c r="F39" s="66"/>
      <c r="G39" s="66"/>
      <c r="H39" s="33"/>
      <c r="I39" s="33"/>
    </row>
    <row r="40" spans="2:9">
      <c r="B40" s="31"/>
      <c r="C40" s="31"/>
      <c r="D40" s="31"/>
      <c r="E40" s="31"/>
      <c r="F40" s="32"/>
      <c r="G40" s="32"/>
      <c r="H40" s="33"/>
      <c r="I40" s="33"/>
    </row>
    <row r="41" spans="2:9">
      <c r="B41" s="31"/>
      <c r="C41" s="31"/>
      <c r="D41" s="31"/>
      <c r="E41" s="31"/>
      <c r="F41" s="32"/>
      <c r="G41" s="32"/>
      <c r="H41" s="33"/>
      <c r="I41" s="33"/>
    </row>
    <row r="42" spans="2:9">
      <c r="B42" s="31"/>
      <c r="C42" s="31"/>
      <c r="D42" s="31"/>
      <c r="E42" s="31"/>
      <c r="F42" s="32"/>
      <c r="G42" s="32"/>
      <c r="H42" s="33"/>
      <c r="I42" s="33"/>
    </row>
    <row r="43" spans="2:9">
      <c r="B43" s="31"/>
      <c r="C43" s="31"/>
      <c r="D43" s="31"/>
      <c r="E43" s="31"/>
      <c r="F43" s="32"/>
      <c r="G43" s="32"/>
      <c r="H43" s="33"/>
      <c r="I43" s="33"/>
    </row>
    <row r="44" spans="2:9">
      <c r="B44" s="67"/>
      <c r="C44" s="67"/>
      <c r="D44" s="67"/>
      <c r="E44" s="67"/>
      <c r="F44" s="68"/>
      <c r="G44" s="68"/>
      <c r="H44" s="67"/>
      <c r="I44" s="67"/>
    </row>
    <row r="45" spans="2:9">
      <c r="B45" s="67"/>
      <c r="C45" s="67"/>
      <c r="D45" s="67"/>
      <c r="E45" s="67"/>
      <c r="F45" s="68"/>
      <c r="G45" s="68"/>
      <c r="H45" s="67"/>
      <c r="I45" s="67"/>
    </row>
    <row r="46" spans="2:9">
      <c r="B46" s="67"/>
      <c r="C46" s="67"/>
      <c r="D46" s="67"/>
      <c r="E46" s="67"/>
      <c r="F46" s="68"/>
      <c r="G46" s="68"/>
      <c r="H46" s="67"/>
      <c r="I46" s="67"/>
    </row>
    <row r="47" spans="2:9">
      <c r="B47" s="67"/>
      <c r="C47" s="67"/>
      <c r="D47" s="67"/>
      <c r="E47" s="67"/>
      <c r="F47" s="68"/>
      <c r="G47" s="68"/>
      <c r="H47" s="67"/>
      <c r="I47" s="67"/>
    </row>
    <row r="48" spans="2:9">
      <c r="B48" s="67"/>
      <c r="C48" s="67"/>
      <c r="D48" s="67"/>
      <c r="E48" s="67"/>
      <c r="F48" s="68"/>
      <c r="G48" s="68"/>
      <c r="H48" s="67"/>
      <c r="I48" s="67"/>
    </row>
    <row r="49" spans="2:9">
      <c r="B49" s="67"/>
      <c r="C49" s="67"/>
      <c r="D49" s="67"/>
      <c r="E49" s="67"/>
      <c r="F49" s="68"/>
      <c r="G49" s="68"/>
      <c r="H49" s="67"/>
      <c r="I49" s="67"/>
    </row>
    <row r="50" spans="2:9">
      <c r="B50" s="67"/>
      <c r="C50" s="67"/>
      <c r="D50" s="67"/>
      <c r="E50" s="67"/>
      <c r="F50" s="68"/>
      <c r="G50" s="68"/>
      <c r="H50" s="67"/>
      <c r="I50" s="67"/>
    </row>
    <row r="51" spans="2:9">
      <c r="B51" s="67"/>
      <c r="C51" s="67"/>
      <c r="D51" s="67"/>
      <c r="E51" s="67"/>
      <c r="F51" s="68"/>
      <c r="G51" s="68"/>
      <c r="H51" s="67"/>
      <c r="I51" s="67"/>
    </row>
    <row r="52" spans="2:9">
      <c r="B52" s="67"/>
      <c r="C52" s="67"/>
      <c r="D52" s="67"/>
      <c r="E52" s="67"/>
      <c r="F52" s="68"/>
      <c r="G52" s="68"/>
      <c r="H52" s="67"/>
      <c r="I52" s="67"/>
    </row>
    <row r="53" spans="2:9">
      <c r="B53" s="67"/>
      <c r="C53" s="67"/>
      <c r="D53" s="67"/>
      <c r="E53" s="67"/>
      <c r="F53" s="68"/>
      <c r="G53" s="68"/>
      <c r="H53" s="67"/>
      <c r="I53" s="67"/>
    </row>
    <row r="54" spans="2:9">
      <c r="B54" s="67"/>
      <c r="C54" s="67"/>
      <c r="D54" s="67"/>
      <c r="E54" s="67"/>
      <c r="F54" s="68"/>
      <c r="G54" s="68"/>
      <c r="H54" s="67"/>
      <c r="I54" s="67"/>
    </row>
    <row r="55" spans="2:9">
      <c r="B55" s="67"/>
      <c r="C55" s="67"/>
      <c r="D55" s="67"/>
      <c r="E55" s="67"/>
      <c r="F55" s="68"/>
      <c r="G55" s="68"/>
      <c r="H55" s="67"/>
      <c r="I55" s="67"/>
    </row>
    <row r="56" spans="2:9">
      <c r="B56" s="67"/>
      <c r="C56" s="67"/>
      <c r="D56" s="67"/>
      <c r="E56" s="67"/>
      <c r="F56" s="68"/>
      <c r="G56" s="68"/>
      <c r="H56" s="67"/>
      <c r="I56" s="67"/>
    </row>
    <row r="57" spans="2:9">
      <c r="B57" s="67"/>
      <c r="C57" s="67"/>
      <c r="D57" s="67"/>
      <c r="E57" s="67"/>
      <c r="F57" s="68"/>
      <c r="G57" s="68"/>
      <c r="H57" s="67"/>
      <c r="I57" s="67"/>
    </row>
    <row r="58" spans="2:9">
      <c r="B58" s="67"/>
      <c r="C58" s="67"/>
      <c r="D58" s="67"/>
      <c r="E58" s="67"/>
      <c r="F58" s="68"/>
      <c r="G58" s="68"/>
      <c r="H58" s="67"/>
      <c r="I58" s="67"/>
    </row>
    <row r="59" spans="2:9">
      <c r="B59" s="67"/>
      <c r="C59" s="67"/>
      <c r="D59" s="67"/>
      <c r="E59" s="67"/>
      <c r="F59" s="68"/>
      <c r="G59" s="68"/>
      <c r="H59" s="67"/>
      <c r="I59" s="67"/>
    </row>
    <row r="60" spans="2:9">
      <c r="B60" s="67"/>
      <c r="C60" s="67"/>
      <c r="D60" s="67"/>
      <c r="E60" s="67"/>
      <c r="F60" s="68"/>
      <c r="G60" s="68"/>
      <c r="H60" s="67"/>
      <c r="I60" s="67"/>
    </row>
    <row r="61" spans="2:9">
      <c r="B61" s="67"/>
      <c r="C61" s="67"/>
      <c r="D61" s="67"/>
      <c r="E61" s="67"/>
      <c r="F61" s="68"/>
      <c r="G61" s="68"/>
      <c r="H61" s="67"/>
      <c r="I61" s="67"/>
    </row>
    <row r="62" spans="2:9">
      <c r="B62" s="67"/>
      <c r="C62" s="67"/>
      <c r="D62" s="67"/>
      <c r="E62" s="67"/>
      <c r="F62" s="68"/>
      <c r="G62" s="68"/>
      <c r="H62" s="67"/>
      <c r="I62" s="67"/>
    </row>
    <row r="63" spans="2:9">
      <c r="B63" s="67"/>
      <c r="C63" s="67"/>
      <c r="D63" s="67"/>
      <c r="E63" s="67"/>
      <c r="F63" s="68"/>
      <c r="G63" s="68"/>
      <c r="H63" s="67"/>
      <c r="I63" s="67"/>
    </row>
    <row r="64" spans="2:9">
      <c r="B64" s="67"/>
      <c r="C64" s="67"/>
      <c r="D64" s="67"/>
      <c r="E64" s="67"/>
      <c r="F64" s="68"/>
      <c r="G64" s="68"/>
      <c r="H64" s="67"/>
      <c r="I64" s="67"/>
    </row>
    <row r="65" spans="2:9">
      <c r="B65" s="67"/>
      <c r="C65" s="67"/>
      <c r="D65" s="67"/>
      <c r="E65" s="67"/>
      <c r="F65" s="68"/>
      <c r="G65" s="68"/>
      <c r="H65" s="67"/>
      <c r="I65" s="67"/>
    </row>
    <row r="66" spans="2:9">
      <c r="B66" s="67"/>
      <c r="C66" s="67"/>
      <c r="D66" s="67"/>
      <c r="E66" s="67"/>
      <c r="F66" s="68"/>
      <c r="G66" s="68"/>
      <c r="H66" s="67"/>
      <c r="I66" s="67"/>
    </row>
    <row r="67" spans="2:9">
      <c r="B67" s="67"/>
      <c r="C67" s="67"/>
      <c r="D67" s="67"/>
      <c r="E67" s="67"/>
      <c r="F67" s="68"/>
      <c r="G67" s="68"/>
      <c r="H67" s="67"/>
      <c r="I67" s="67"/>
    </row>
    <row r="68" spans="2:9">
      <c r="B68" s="67"/>
      <c r="C68" s="67"/>
      <c r="D68" s="67"/>
      <c r="E68" s="67"/>
      <c r="F68" s="68"/>
      <c r="G68" s="68"/>
      <c r="H68" s="67"/>
      <c r="I68" s="67"/>
    </row>
    <row r="69" spans="2:9">
      <c r="B69" s="67"/>
      <c r="C69" s="67"/>
      <c r="D69" s="67"/>
      <c r="E69" s="67"/>
      <c r="F69" s="68"/>
      <c r="G69" s="68"/>
      <c r="H69" s="67"/>
      <c r="I69" s="67"/>
    </row>
    <row r="70" spans="2:9">
      <c r="B70" s="67"/>
      <c r="C70" s="67"/>
      <c r="D70" s="67"/>
      <c r="E70" s="67"/>
      <c r="F70" s="68"/>
      <c r="G70" s="68"/>
      <c r="H70" s="67"/>
      <c r="I70" s="67"/>
    </row>
    <row r="71" spans="2:9">
      <c r="B71" s="67"/>
      <c r="C71" s="67"/>
      <c r="D71" s="67"/>
      <c r="E71" s="67"/>
      <c r="F71" s="68"/>
      <c r="G71" s="68"/>
      <c r="H71" s="67"/>
      <c r="I71" s="67"/>
    </row>
    <row r="72" spans="2:9">
      <c r="B72" s="67"/>
      <c r="C72" s="67"/>
      <c r="D72" s="67"/>
      <c r="E72" s="67"/>
      <c r="F72" s="68"/>
      <c r="G72" s="68"/>
      <c r="H72" s="67"/>
      <c r="I72" s="67"/>
    </row>
    <row r="73" spans="2:9">
      <c r="B73" s="67"/>
      <c r="C73" s="67"/>
      <c r="D73" s="67"/>
      <c r="E73" s="67"/>
      <c r="F73" s="68"/>
      <c r="G73" s="68"/>
      <c r="H73" s="67"/>
      <c r="I73" s="67"/>
    </row>
    <row r="74" spans="2:9">
      <c r="B74" s="67"/>
      <c r="C74" s="67"/>
      <c r="D74" s="67"/>
      <c r="E74" s="67"/>
      <c r="F74" s="68"/>
      <c r="G74" s="68"/>
      <c r="H74" s="67"/>
      <c r="I74" s="67"/>
    </row>
    <row r="75" spans="2:9">
      <c r="B75" s="67"/>
      <c r="C75" s="67"/>
      <c r="D75" s="67"/>
      <c r="E75" s="67"/>
      <c r="F75" s="68"/>
      <c r="G75" s="68"/>
      <c r="H75" s="67"/>
      <c r="I75" s="67"/>
    </row>
    <row r="76" spans="2:9">
      <c r="B76" s="67"/>
      <c r="C76" s="67"/>
      <c r="D76" s="67"/>
      <c r="E76" s="67"/>
      <c r="F76" s="68"/>
      <c r="G76" s="68"/>
      <c r="H76" s="67"/>
      <c r="I76" s="67"/>
    </row>
    <row r="77" spans="2:9">
      <c r="B77" s="67"/>
      <c r="C77" s="67"/>
      <c r="D77" s="67"/>
      <c r="E77" s="67"/>
      <c r="F77" s="68"/>
      <c r="G77" s="68"/>
      <c r="H77" s="67"/>
      <c r="I77" s="67"/>
    </row>
    <row r="78" spans="2:9">
      <c r="B78" s="67"/>
      <c r="C78" s="67"/>
      <c r="D78" s="67"/>
      <c r="E78" s="67"/>
      <c r="F78" s="68"/>
      <c r="G78" s="68"/>
      <c r="H78" s="67"/>
      <c r="I78" s="67"/>
    </row>
    <row r="79" spans="2:9">
      <c r="B79" s="67"/>
      <c r="C79" s="67"/>
      <c r="D79" s="67"/>
      <c r="E79" s="67"/>
      <c r="F79" s="68"/>
      <c r="G79" s="68"/>
      <c r="H79" s="67"/>
      <c r="I79" s="67"/>
    </row>
    <row r="80" spans="2:9">
      <c r="B80" s="67"/>
      <c r="C80" s="67"/>
      <c r="D80" s="67"/>
      <c r="E80" s="67"/>
      <c r="F80" s="68"/>
      <c r="G80" s="68"/>
      <c r="H80" s="67"/>
      <c r="I80" s="67"/>
    </row>
    <row r="81" spans="2:9">
      <c r="B81" s="67"/>
      <c r="C81" s="67"/>
      <c r="D81" s="67"/>
      <c r="E81" s="67"/>
      <c r="F81" s="68"/>
      <c r="G81" s="68"/>
      <c r="H81" s="67"/>
      <c r="I81" s="67"/>
    </row>
    <row r="82" spans="2:9">
      <c r="B82" s="67"/>
      <c r="C82" s="67"/>
      <c r="D82" s="67"/>
      <c r="E82" s="67"/>
      <c r="F82" s="68"/>
      <c r="G82" s="68"/>
      <c r="H82" s="67"/>
      <c r="I82" s="67"/>
    </row>
    <row r="83" spans="2:9">
      <c r="B83" s="67"/>
      <c r="C83" s="67"/>
      <c r="D83" s="67"/>
      <c r="E83" s="67"/>
      <c r="F83" s="68"/>
      <c r="G83" s="68"/>
      <c r="H83" s="67"/>
      <c r="I83" s="67"/>
    </row>
    <row r="84" spans="2:9">
      <c r="B84" s="67"/>
      <c r="C84" s="67"/>
      <c r="D84" s="67"/>
      <c r="E84" s="67"/>
      <c r="F84" s="68"/>
      <c r="G84" s="68"/>
      <c r="H84" s="67"/>
      <c r="I84" s="67"/>
    </row>
    <row r="85" spans="2:9">
      <c r="B85" s="67"/>
      <c r="C85" s="67"/>
      <c r="D85" s="67"/>
      <c r="E85" s="67"/>
      <c r="F85" s="68"/>
      <c r="G85" s="68"/>
      <c r="H85" s="67"/>
      <c r="I85" s="67"/>
    </row>
    <row r="86" spans="2:9">
      <c r="B86" s="67"/>
      <c r="C86" s="67"/>
      <c r="D86" s="67"/>
      <c r="E86" s="67"/>
      <c r="F86" s="68"/>
      <c r="G86" s="68"/>
      <c r="H86" s="67"/>
      <c r="I86" s="67"/>
    </row>
    <row r="87" spans="2:9">
      <c r="B87" s="67"/>
      <c r="C87" s="67"/>
      <c r="D87" s="67"/>
      <c r="E87" s="67"/>
      <c r="F87" s="68"/>
      <c r="G87" s="68"/>
      <c r="H87" s="67"/>
      <c r="I87" s="67"/>
    </row>
    <row r="88" spans="2:9">
      <c r="B88" s="67"/>
      <c r="C88" s="67"/>
      <c r="D88" s="67"/>
      <c r="E88" s="67"/>
      <c r="F88" s="68"/>
      <c r="G88" s="68"/>
      <c r="H88" s="67"/>
      <c r="I88" s="67"/>
    </row>
    <row r="89" spans="2:9">
      <c r="B89" s="67"/>
      <c r="C89" s="67"/>
      <c r="D89" s="67"/>
      <c r="E89" s="67"/>
      <c r="F89" s="68"/>
      <c r="G89" s="68"/>
      <c r="H89" s="67"/>
      <c r="I89" s="67"/>
    </row>
    <row r="90" spans="2:9">
      <c r="B90" s="67"/>
      <c r="C90" s="67"/>
      <c r="D90" s="67"/>
      <c r="E90" s="67"/>
      <c r="F90" s="68"/>
      <c r="G90" s="68"/>
      <c r="H90" s="67"/>
      <c r="I90" s="67"/>
    </row>
    <row r="91" spans="2:9">
      <c r="B91" s="67"/>
      <c r="C91" s="67"/>
      <c r="D91" s="67"/>
      <c r="E91" s="67"/>
      <c r="F91" s="68"/>
      <c r="G91" s="68"/>
      <c r="H91" s="67"/>
      <c r="I91" s="67"/>
    </row>
    <row r="92" spans="2:9">
      <c r="B92" s="67"/>
      <c r="C92" s="67"/>
      <c r="D92" s="67"/>
      <c r="E92" s="67"/>
      <c r="F92" s="68"/>
      <c r="G92" s="68"/>
      <c r="H92" s="67"/>
      <c r="I92" s="67"/>
    </row>
    <row r="93" spans="2:9">
      <c r="B93" s="67"/>
      <c r="C93" s="67"/>
      <c r="D93" s="67"/>
      <c r="E93" s="67"/>
      <c r="F93" s="68"/>
      <c r="G93" s="68"/>
      <c r="H93" s="67"/>
      <c r="I93" s="67"/>
    </row>
    <row r="94" spans="2:9">
      <c r="B94" s="67"/>
      <c r="C94" s="67"/>
      <c r="D94" s="67"/>
      <c r="E94" s="67"/>
      <c r="F94" s="68"/>
      <c r="G94" s="68"/>
      <c r="H94" s="67"/>
      <c r="I94" s="67"/>
    </row>
    <row r="95" spans="2:9">
      <c r="B95" s="67"/>
      <c r="C95" s="67"/>
      <c r="D95" s="67"/>
      <c r="E95" s="67"/>
      <c r="F95" s="68"/>
      <c r="G95" s="68"/>
      <c r="H95" s="67"/>
      <c r="I95" s="67"/>
    </row>
    <row r="96" spans="2:9">
      <c r="B96" s="67"/>
      <c r="C96" s="67"/>
      <c r="D96" s="67"/>
      <c r="E96" s="67"/>
      <c r="F96" s="68"/>
      <c r="G96" s="68"/>
      <c r="H96" s="67"/>
      <c r="I96" s="67"/>
    </row>
    <row r="97" spans="2:9">
      <c r="B97" s="67"/>
      <c r="C97" s="67"/>
      <c r="D97" s="67"/>
      <c r="E97" s="67"/>
      <c r="F97" s="68"/>
      <c r="G97" s="68"/>
      <c r="H97" s="67"/>
      <c r="I97" s="67"/>
    </row>
    <row r="98" spans="2:9">
      <c r="B98" s="67"/>
      <c r="C98" s="67"/>
      <c r="D98" s="67"/>
      <c r="E98" s="67"/>
      <c r="F98" s="68"/>
      <c r="G98" s="68"/>
      <c r="H98" s="67"/>
      <c r="I98" s="67"/>
    </row>
    <row r="99" spans="2:9">
      <c r="B99" s="67"/>
      <c r="C99" s="67"/>
      <c r="D99" s="67"/>
      <c r="E99" s="67"/>
      <c r="F99" s="68"/>
      <c r="G99" s="68"/>
      <c r="H99" s="67"/>
      <c r="I99" s="67"/>
    </row>
    <row r="100" spans="2:9">
      <c r="B100" s="67"/>
      <c r="C100" s="67"/>
      <c r="D100" s="67"/>
      <c r="E100" s="67"/>
      <c r="F100" s="68"/>
      <c r="G100" s="68"/>
      <c r="H100" s="67"/>
      <c r="I100" s="67"/>
    </row>
    <row r="101" spans="2:9">
      <c r="B101" s="67"/>
      <c r="C101" s="67"/>
      <c r="D101" s="67"/>
      <c r="E101" s="67"/>
      <c r="F101" s="68"/>
      <c r="G101" s="68"/>
      <c r="H101" s="67"/>
      <c r="I101" s="67"/>
    </row>
    <row r="102" spans="2:9">
      <c r="B102" s="67"/>
      <c r="C102" s="67"/>
      <c r="D102" s="67"/>
      <c r="E102" s="67"/>
      <c r="F102" s="68"/>
      <c r="G102" s="68"/>
      <c r="H102" s="67"/>
      <c r="I102" s="67"/>
    </row>
    <row r="103" spans="2:9">
      <c r="B103" s="67"/>
      <c r="C103" s="67"/>
      <c r="D103" s="67"/>
      <c r="E103" s="67"/>
      <c r="F103" s="68"/>
      <c r="G103" s="68"/>
      <c r="H103" s="67"/>
      <c r="I103" s="67"/>
    </row>
    <row r="104" spans="2:9">
      <c r="B104" s="67"/>
      <c r="C104" s="67"/>
      <c r="D104" s="67"/>
      <c r="E104" s="67"/>
      <c r="F104" s="68"/>
      <c r="G104" s="68"/>
      <c r="H104" s="67"/>
      <c r="I104" s="67"/>
    </row>
    <row r="105" spans="2:9">
      <c r="B105" s="67"/>
      <c r="C105" s="67"/>
      <c r="D105" s="67"/>
      <c r="E105" s="67"/>
      <c r="F105" s="68"/>
      <c r="G105" s="68"/>
      <c r="H105" s="67"/>
      <c r="I105" s="67"/>
    </row>
    <row r="106" spans="2:9">
      <c r="B106" s="67"/>
      <c r="C106" s="67"/>
      <c r="D106" s="67"/>
      <c r="E106" s="67"/>
      <c r="F106" s="68"/>
      <c r="G106" s="68"/>
      <c r="H106" s="67"/>
      <c r="I106" s="67"/>
    </row>
    <row r="107" spans="2:9">
      <c r="B107" s="67"/>
      <c r="C107" s="67"/>
      <c r="D107" s="67"/>
      <c r="E107" s="67"/>
      <c r="F107" s="68"/>
      <c r="G107" s="68"/>
      <c r="H107" s="67"/>
      <c r="I107" s="67"/>
    </row>
    <row r="108" spans="2:9">
      <c r="B108" s="67"/>
      <c r="C108" s="67"/>
      <c r="D108" s="67"/>
      <c r="E108" s="67"/>
      <c r="F108" s="68"/>
      <c r="G108" s="68"/>
      <c r="H108" s="67"/>
      <c r="I108" s="67"/>
    </row>
    <row r="109" spans="2:9">
      <c r="B109" s="67"/>
      <c r="C109" s="67"/>
      <c r="D109" s="67"/>
      <c r="E109" s="67"/>
      <c r="F109" s="68"/>
      <c r="G109" s="68"/>
      <c r="H109" s="67"/>
      <c r="I109" s="67"/>
    </row>
    <row r="110" spans="2:9">
      <c r="B110" s="67"/>
      <c r="C110" s="67"/>
      <c r="D110" s="67"/>
      <c r="E110" s="67"/>
      <c r="F110" s="68"/>
      <c r="G110" s="68"/>
      <c r="H110" s="67"/>
      <c r="I110" s="67"/>
    </row>
    <row r="111" spans="2:9">
      <c r="B111" s="67"/>
      <c r="C111" s="67"/>
      <c r="D111" s="67"/>
      <c r="E111" s="67"/>
      <c r="F111" s="68"/>
      <c r="G111" s="68"/>
      <c r="H111" s="67"/>
      <c r="I111" s="67"/>
    </row>
    <row r="112" spans="2:9">
      <c r="B112" s="67"/>
      <c r="C112" s="67"/>
      <c r="D112" s="67"/>
      <c r="E112" s="67"/>
      <c r="F112" s="68"/>
      <c r="G112" s="68"/>
      <c r="H112" s="67"/>
      <c r="I112" s="67"/>
    </row>
    <row r="113" spans="2:9">
      <c r="B113" s="67"/>
      <c r="C113" s="67"/>
      <c r="D113" s="67"/>
      <c r="E113" s="67"/>
      <c r="F113" s="68"/>
      <c r="G113" s="68"/>
      <c r="H113" s="67"/>
      <c r="I113" s="67"/>
    </row>
    <row r="114" spans="2:9">
      <c r="B114" s="67"/>
      <c r="C114" s="67"/>
      <c r="D114" s="67"/>
      <c r="E114" s="67"/>
      <c r="F114" s="68"/>
      <c r="G114" s="68"/>
      <c r="H114" s="67"/>
      <c r="I114" s="67"/>
    </row>
    <row r="115" spans="2:9">
      <c r="B115" s="67"/>
      <c r="C115" s="67"/>
      <c r="D115" s="67"/>
      <c r="E115" s="67"/>
      <c r="F115" s="68"/>
      <c r="G115" s="68"/>
      <c r="H115" s="67"/>
      <c r="I115" s="67"/>
    </row>
    <row r="116" spans="2:9">
      <c r="B116" s="67"/>
      <c r="C116" s="67"/>
      <c r="D116" s="67"/>
      <c r="E116" s="67"/>
      <c r="F116" s="68"/>
      <c r="G116" s="68"/>
      <c r="H116" s="67"/>
      <c r="I116" s="67"/>
    </row>
    <row r="117" spans="2:9">
      <c r="B117" s="67"/>
      <c r="C117" s="67"/>
      <c r="D117" s="67"/>
      <c r="E117" s="67"/>
      <c r="F117" s="68"/>
      <c r="G117" s="68"/>
      <c r="H117" s="67"/>
      <c r="I117" s="67"/>
    </row>
    <row r="118" spans="2:9">
      <c r="B118" s="67"/>
      <c r="C118" s="67"/>
      <c r="D118" s="67"/>
      <c r="E118" s="67"/>
      <c r="F118" s="68"/>
      <c r="G118" s="68"/>
      <c r="H118" s="67"/>
      <c r="I118" s="67"/>
    </row>
    <row r="119" spans="2:9">
      <c r="B119" s="67"/>
      <c r="C119" s="67"/>
      <c r="D119" s="67"/>
      <c r="E119" s="67"/>
      <c r="F119" s="68"/>
      <c r="G119" s="68"/>
      <c r="H119" s="67"/>
      <c r="I119" s="67"/>
    </row>
    <row r="120" spans="2:9">
      <c r="B120" s="67"/>
      <c r="C120" s="67"/>
      <c r="D120" s="67"/>
      <c r="E120" s="67"/>
      <c r="F120" s="68"/>
      <c r="G120" s="68"/>
      <c r="H120" s="67"/>
      <c r="I120" s="67"/>
    </row>
    <row r="121" spans="2:9">
      <c r="B121" s="67"/>
      <c r="C121" s="67"/>
      <c r="D121" s="67"/>
      <c r="E121" s="67"/>
      <c r="F121" s="68"/>
      <c r="G121" s="68"/>
      <c r="H121" s="67"/>
      <c r="I121" s="67"/>
    </row>
    <row r="122" spans="2:9">
      <c r="B122" s="67"/>
      <c r="C122" s="67"/>
      <c r="D122" s="67"/>
      <c r="E122" s="67"/>
      <c r="F122" s="68"/>
      <c r="G122" s="68"/>
      <c r="H122" s="67"/>
      <c r="I122" s="67"/>
    </row>
    <row r="123" spans="2:9">
      <c r="B123" s="67"/>
      <c r="C123" s="67"/>
      <c r="D123" s="67"/>
      <c r="E123" s="67"/>
      <c r="F123" s="68"/>
      <c r="G123" s="68"/>
      <c r="H123" s="67"/>
      <c r="I123" s="67"/>
    </row>
    <row r="124" spans="2:9">
      <c r="B124" s="67"/>
      <c r="C124" s="67"/>
      <c r="D124" s="67"/>
      <c r="E124" s="67"/>
      <c r="F124" s="68"/>
      <c r="G124" s="68"/>
      <c r="H124" s="67"/>
      <c r="I124" s="67"/>
    </row>
    <row r="125" spans="2:9">
      <c r="B125" s="67"/>
      <c r="C125" s="67"/>
      <c r="D125" s="67"/>
      <c r="E125" s="67"/>
      <c r="F125" s="68"/>
      <c r="G125" s="68"/>
      <c r="H125" s="67"/>
      <c r="I125" s="67"/>
    </row>
    <row r="126" spans="2:9">
      <c r="B126" s="67"/>
      <c r="C126" s="67"/>
      <c r="D126" s="67"/>
      <c r="E126" s="67"/>
      <c r="F126" s="68"/>
      <c r="G126" s="68"/>
      <c r="H126" s="67"/>
      <c r="I126" s="67"/>
    </row>
    <row r="127" spans="2:9">
      <c r="B127" s="67"/>
      <c r="C127" s="67"/>
      <c r="D127" s="67"/>
      <c r="E127" s="67"/>
      <c r="F127" s="68"/>
      <c r="G127" s="68"/>
      <c r="H127" s="67"/>
      <c r="I127" s="67"/>
    </row>
    <row r="128" spans="2:9">
      <c r="B128" s="67"/>
      <c r="C128" s="67"/>
      <c r="D128" s="67"/>
      <c r="E128" s="67"/>
      <c r="F128" s="68"/>
      <c r="G128" s="68"/>
      <c r="H128" s="67"/>
      <c r="I128" s="67"/>
    </row>
    <row r="129" spans="2:9">
      <c r="B129" s="67"/>
      <c r="C129" s="67"/>
      <c r="D129" s="67"/>
      <c r="E129" s="67"/>
      <c r="F129" s="68"/>
      <c r="G129" s="68"/>
      <c r="H129" s="67"/>
      <c r="I129" s="67"/>
    </row>
    <row r="130" spans="2:9">
      <c r="B130" s="67"/>
      <c r="C130" s="67"/>
      <c r="D130" s="67"/>
      <c r="E130" s="67"/>
      <c r="F130" s="68"/>
      <c r="G130" s="68"/>
      <c r="H130" s="67"/>
      <c r="I130" s="67"/>
    </row>
    <row r="131" spans="2:9">
      <c r="B131" s="67"/>
      <c r="C131" s="67"/>
      <c r="D131" s="67"/>
      <c r="E131" s="67"/>
      <c r="F131" s="68"/>
      <c r="G131" s="68"/>
      <c r="H131" s="67"/>
      <c r="I131" s="67"/>
    </row>
    <row r="132" spans="2:9">
      <c r="B132" s="67"/>
      <c r="C132" s="67"/>
      <c r="D132" s="67"/>
      <c r="E132" s="67"/>
      <c r="F132" s="68"/>
      <c r="G132" s="68"/>
      <c r="H132" s="67"/>
      <c r="I132" s="67"/>
    </row>
    <row r="133" spans="2:9">
      <c r="B133" s="67"/>
      <c r="C133" s="67"/>
      <c r="D133" s="67"/>
      <c r="E133" s="67"/>
      <c r="F133" s="68"/>
      <c r="G133" s="68"/>
      <c r="H133" s="67"/>
      <c r="I133" s="67"/>
    </row>
    <row r="134" spans="2:9">
      <c r="B134" s="67"/>
      <c r="C134" s="67"/>
      <c r="D134" s="67"/>
      <c r="E134" s="67"/>
      <c r="F134" s="68"/>
      <c r="G134" s="68"/>
      <c r="H134" s="67"/>
      <c r="I134" s="67"/>
    </row>
    <row r="135" spans="2:9">
      <c r="B135" s="67"/>
      <c r="C135" s="67"/>
      <c r="D135" s="67"/>
      <c r="E135" s="67"/>
      <c r="F135" s="68"/>
      <c r="G135" s="68"/>
      <c r="H135" s="67"/>
      <c r="I135" s="67"/>
    </row>
    <row r="136" spans="2:9">
      <c r="B136" s="67"/>
      <c r="C136" s="67"/>
      <c r="D136" s="67"/>
      <c r="E136" s="67"/>
      <c r="F136" s="68"/>
      <c r="G136" s="68"/>
      <c r="H136" s="67"/>
      <c r="I136" s="67"/>
    </row>
    <row r="137" spans="2:9">
      <c r="B137" s="67"/>
      <c r="C137" s="67"/>
      <c r="D137" s="67"/>
      <c r="E137" s="67"/>
      <c r="F137" s="68"/>
      <c r="G137" s="68"/>
      <c r="H137" s="67"/>
      <c r="I137" s="67"/>
    </row>
    <row r="138" spans="2:9">
      <c r="B138" s="67"/>
      <c r="C138" s="67"/>
      <c r="D138" s="67"/>
      <c r="E138" s="67"/>
      <c r="F138" s="68"/>
      <c r="G138" s="68"/>
      <c r="H138" s="67"/>
      <c r="I138" s="67"/>
    </row>
    <row r="139" spans="2:9">
      <c r="B139" s="67"/>
      <c r="C139" s="67"/>
      <c r="D139" s="67"/>
      <c r="E139" s="67"/>
      <c r="F139" s="68"/>
      <c r="G139" s="68"/>
      <c r="H139" s="67"/>
      <c r="I139" s="67"/>
    </row>
    <row r="140" spans="2:9">
      <c r="B140" s="67"/>
      <c r="C140" s="67"/>
      <c r="D140" s="67"/>
      <c r="E140" s="67"/>
      <c r="F140" s="68"/>
      <c r="G140" s="68"/>
      <c r="H140" s="67"/>
      <c r="I140" s="67"/>
    </row>
    <row r="141" spans="2:9">
      <c r="B141" s="67"/>
      <c r="C141" s="67"/>
      <c r="D141" s="67"/>
      <c r="E141" s="67"/>
      <c r="F141" s="68"/>
      <c r="G141" s="68"/>
      <c r="H141" s="67"/>
      <c r="I141" s="67"/>
    </row>
    <row r="142" spans="2:9">
      <c r="B142" s="67"/>
      <c r="C142" s="67"/>
      <c r="D142" s="67"/>
      <c r="E142" s="67"/>
      <c r="F142" s="68"/>
      <c r="G142" s="68"/>
      <c r="H142" s="67"/>
      <c r="I142" s="67"/>
    </row>
    <row r="143" spans="2:9">
      <c r="B143" s="67"/>
      <c r="C143" s="67"/>
      <c r="D143" s="67"/>
      <c r="E143" s="67"/>
      <c r="F143" s="68"/>
      <c r="G143" s="68"/>
      <c r="H143" s="67"/>
      <c r="I143" s="67"/>
    </row>
    <row r="144" spans="2:9">
      <c r="B144" s="67"/>
      <c r="C144" s="67"/>
      <c r="D144" s="67"/>
      <c r="E144" s="67"/>
      <c r="F144" s="68"/>
      <c r="G144" s="68"/>
      <c r="H144" s="67"/>
      <c r="I144" s="67"/>
    </row>
    <row r="145" spans="2:9">
      <c r="B145" s="67"/>
      <c r="C145" s="67"/>
      <c r="D145" s="67"/>
      <c r="E145" s="67"/>
      <c r="F145" s="68"/>
      <c r="G145" s="68"/>
      <c r="H145" s="67"/>
      <c r="I145" s="67"/>
    </row>
    <row r="146" spans="2:9">
      <c r="B146" s="67"/>
      <c r="C146" s="67"/>
      <c r="D146" s="67"/>
      <c r="E146" s="67"/>
      <c r="F146" s="68"/>
      <c r="G146" s="68"/>
      <c r="H146" s="67"/>
      <c r="I146" s="67"/>
    </row>
    <row r="147" spans="2:9">
      <c r="B147" s="67"/>
      <c r="C147" s="67"/>
      <c r="D147" s="67"/>
      <c r="E147" s="67"/>
      <c r="F147" s="68"/>
      <c r="G147" s="68"/>
      <c r="H147" s="67"/>
      <c r="I147" s="67"/>
    </row>
    <row r="148" spans="2:9">
      <c r="B148" s="67"/>
      <c r="C148" s="67"/>
      <c r="D148" s="67"/>
      <c r="E148" s="67"/>
      <c r="F148" s="68"/>
      <c r="G148" s="68"/>
      <c r="H148" s="67"/>
      <c r="I148" s="67"/>
    </row>
    <row r="149" spans="2:9">
      <c r="B149" s="67"/>
      <c r="C149" s="67"/>
      <c r="D149" s="67"/>
      <c r="E149" s="67"/>
      <c r="F149" s="68"/>
      <c r="G149" s="68"/>
      <c r="H149" s="67"/>
      <c r="I149" s="67"/>
    </row>
    <row r="150" spans="2:9">
      <c r="B150" s="67"/>
      <c r="C150" s="67"/>
      <c r="D150" s="67"/>
      <c r="E150" s="67"/>
      <c r="F150" s="68"/>
      <c r="G150" s="68"/>
      <c r="H150" s="67"/>
      <c r="I150" s="67"/>
    </row>
    <row r="151" spans="2:9">
      <c r="B151" s="67"/>
      <c r="C151" s="67"/>
      <c r="D151" s="67"/>
      <c r="E151" s="67"/>
      <c r="F151" s="68"/>
      <c r="G151" s="68"/>
      <c r="H151" s="67"/>
      <c r="I151" s="67"/>
    </row>
    <row r="152" spans="2:9">
      <c r="B152" s="67"/>
      <c r="C152" s="67"/>
      <c r="D152" s="67"/>
      <c r="E152" s="67"/>
      <c r="F152" s="68"/>
      <c r="G152" s="68"/>
      <c r="H152" s="67"/>
      <c r="I152" s="67"/>
    </row>
    <row r="153" spans="2:9">
      <c r="B153" s="67"/>
      <c r="C153" s="67"/>
      <c r="D153" s="67"/>
      <c r="E153" s="67"/>
      <c r="F153" s="68"/>
      <c r="G153" s="68"/>
      <c r="H153" s="67"/>
      <c r="I153" s="67"/>
    </row>
    <row r="154" spans="2:9">
      <c r="B154" s="67"/>
      <c r="C154" s="67"/>
      <c r="D154" s="67"/>
      <c r="E154" s="67"/>
      <c r="F154" s="68"/>
      <c r="G154" s="68"/>
      <c r="H154" s="67"/>
      <c r="I154" s="67"/>
    </row>
    <row r="155" spans="2:9">
      <c r="B155" s="67"/>
      <c r="C155" s="67"/>
      <c r="D155" s="67"/>
      <c r="E155" s="67"/>
      <c r="F155" s="68"/>
      <c r="G155" s="68"/>
      <c r="H155" s="67"/>
      <c r="I155" s="67"/>
    </row>
    <row r="156" spans="2:9">
      <c r="B156" s="67"/>
      <c r="C156" s="67"/>
      <c r="D156" s="67"/>
      <c r="E156" s="67"/>
      <c r="F156" s="68"/>
      <c r="G156" s="68"/>
      <c r="H156" s="67"/>
      <c r="I156" s="67"/>
    </row>
    <row r="157" spans="2:9">
      <c r="B157" s="67"/>
      <c r="C157" s="67"/>
      <c r="D157" s="67"/>
      <c r="E157" s="67"/>
      <c r="F157" s="68"/>
      <c r="G157" s="68"/>
      <c r="H157" s="67"/>
      <c r="I157" s="67"/>
    </row>
    <row r="158" spans="2:9">
      <c r="B158" s="67"/>
      <c r="C158" s="67"/>
      <c r="D158" s="67"/>
      <c r="E158" s="67"/>
      <c r="F158" s="68"/>
      <c r="G158" s="68"/>
      <c r="H158" s="67"/>
      <c r="I158" s="67"/>
    </row>
    <row r="159" spans="2:9">
      <c r="B159" s="67"/>
      <c r="C159" s="67"/>
      <c r="D159" s="67"/>
      <c r="E159" s="67"/>
      <c r="F159" s="68"/>
      <c r="G159" s="68"/>
      <c r="H159" s="67"/>
      <c r="I159" s="67"/>
    </row>
    <row r="160" spans="2:9">
      <c r="B160" s="67"/>
      <c r="C160" s="67"/>
      <c r="D160" s="67"/>
      <c r="E160" s="67"/>
      <c r="F160" s="68"/>
      <c r="G160" s="68"/>
      <c r="H160" s="67"/>
      <c r="I160" s="67"/>
    </row>
    <row r="161" spans="2:9">
      <c r="B161" s="67"/>
      <c r="C161" s="67"/>
      <c r="D161" s="67"/>
      <c r="E161" s="67"/>
      <c r="F161" s="68"/>
      <c r="G161" s="68"/>
      <c r="H161" s="67"/>
      <c r="I161" s="67"/>
    </row>
    <row r="162" spans="2:9">
      <c r="B162" s="67"/>
      <c r="C162" s="67"/>
      <c r="D162" s="67"/>
      <c r="E162" s="67"/>
      <c r="F162" s="68"/>
      <c r="G162" s="68"/>
      <c r="H162" s="67"/>
      <c r="I162" s="67"/>
    </row>
    <row r="163" spans="2:9">
      <c r="B163" s="67"/>
      <c r="C163" s="67"/>
      <c r="D163" s="67"/>
      <c r="E163" s="67"/>
      <c r="F163" s="68"/>
      <c r="G163" s="68"/>
      <c r="H163" s="67"/>
      <c r="I163" s="67"/>
    </row>
    <row r="164" spans="2:9">
      <c r="B164" s="67"/>
      <c r="C164" s="67"/>
      <c r="D164" s="67"/>
      <c r="E164" s="67"/>
      <c r="F164" s="68"/>
      <c r="G164" s="68"/>
      <c r="H164" s="67"/>
      <c r="I164" s="67"/>
    </row>
    <row r="165" spans="2:9">
      <c r="B165" s="67"/>
      <c r="C165" s="67"/>
      <c r="D165" s="67"/>
      <c r="E165" s="67"/>
      <c r="F165" s="68"/>
      <c r="G165" s="68"/>
      <c r="H165" s="67"/>
      <c r="I165" s="67"/>
    </row>
    <row r="166" spans="2:9">
      <c r="B166" s="67"/>
      <c r="C166" s="67"/>
      <c r="D166" s="67"/>
      <c r="E166" s="67"/>
      <c r="F166" s="68"/>
      <c r="G166" s="68"/>
      <c r="H166" s="67"/>
      <c r="I166" s="67"/>
    </row>
    <row r="167" spans="2:9">
      <c r="B167" s="67"/>
      <c r="C167" s="67"/>
      <c r="D167" s="67"/>
      <c r="E167" s="67"/>
      <c r="F167" s="68"/>
      <c r="G167" s="68"/>
      <c r="H167" s="67"/>
      <c r="I167" s="67"/>
    </row>
    <row r="168" spans="2:9">
      <c r="B168" s="67"/>
      <c r="C168" s="67"/>
      <c r="D168" s="67"/>
      <c r="E168" s="67"/>
      <c r="F168" s="68"/>
      <c r="G168" s="68"/>
      <c r="H168" s="67"/>
      <c r="I168" s="67"/>
    </row>
    <row r="169" spans="2:9">
      <c r="B169" s="67"/>
      <c r="C169" s="67"/>
      <c r="D169" s="67"/>
      <c r="E169" s="67"/>
      <c r="F169" s="68"/>
      <c r="G169" s="68"/>
      <c r="H169" s="67"/>
      <c r="I169" s="67"/>
    </row>
    <row r="170" spans="2:9">
      <c r="B170" s="67"/>
      <c r="C170" s="67"/>
      <c r="D170" s="67"/>
      <c r="E170" s="67"/>
      <c r="F170" s="68"/>
      <c r="G170" s="68"/>
      <c r="H170" s="67"/>
      <c r="I170" s="67"/>
    </row>
    <row r="171" spans="2:9">
      <c r="B171" s="67"/>
      <c r="C171" s="67"/>
      <c r="D171" s="67"/>
      <c r="E171" s="67"/>
      <c r="F171" s="68"/>
      <c r="G171" s="68"/>
      <c r="H171" s="67"/>
      <c r="I171" s="67"/>
    </row>
    <row r="172" spans="2:9">
      <c r="B172" s="67"/>
      <c r="C172" s="67"/>
      <c r="D172" s="67"/>
      <c r="E172" s="67"/>
      <c r="F172" s="68"/>
      <c r="G172" s="68"/>
      <c r="H172" s="67"/>
      <c r="I172" s="67"/>
    </row>
    <row r="173" spans="2:9">
      <c r="B173" s="67"/>
      <c r="C173" s="67"/>
      <c r="D173" s="67"/>
      <c r="E173" s="67"/>
      <c r="F173" s="68"/>
      <c r="G173" s="68"/>
      <c r="H173" s="67"/>
      <c r="I173" s="67"/>
    </row>
    <row r="174" spans="2:9">
      <c r="B174" s="67"/>
      <c r="C174" s="67"/>
      <c r="D174" s="67"/>
      <c r="E174" s="67"/>
      <c r="F174" s="68"/>
      <c r="G174" s="68"/>
      <c r="H174" s="67"/>
      <c r="I174" s="67"/>
    </row>
    <row r="175" spans="2:9">
      <c r="B175" s="67"/>
      <c r="C175" s="67"/>
      <c r="D175" s="67"/>
      <c r="E175" s="67"/>
      <c r="F175" s="68"/>
      <c r="G175" s="68"/>
      <c r="H175" s="67"/>
      <c r="I175" s="67"/>
    </row>
    <row r="176" spans="2:9">
      <c r="B176" s="67"/>
      <c r="C176" s="67"/>
      <c r="D176" s="67"/>
      <c r="E176" s="67"/>
      <c r="F176" s="68"/>
      <c r="G176" s="68"/>
      <c r="H176" s="67"/>
      <c r="I176" s="67"/>
    </row>
    <row r="177" spans="2:9">
      <c r="B177" s="67"/>
      <c r="C177" s="67"/>
      <c r="D177" s="67"/>
      <c r="E177" s="67"/>
      <c r="F177" s="68"/>
      <c r="G177" s="68"/>
      <c r="H177" s="67"/>
      <c r="I177" s="67"/>
    </row>
    <row r="178" spans="2:9">
      <c r="B178" s="67"/>
      <c r="C178" s="67"/>
      <c r="D178" s="67"/>
      <c r="E178" s="67"/>
      <c r="F178" s="68"/>
      <c r="G178" s="68"/>
      <c r="H178" s="67"/>
      <c r="I178" s="67"/>
    </row>
    <row r="179" spans="2:9">
      <c r="B179" s="67"/>
      <c r="C179" s="67"/>
      <c r="D179" s="67"/>
      <c r="E179" s="67"/>
      <c r="F179" s="68"/>
      <c r="G179" s="68"/>
      <c r="H179" s="67"/>
      <c r="I179" s="67"/>
    </row>
  </sheetData>
  <sortState ref="B8:I43">
    <sortCondition ref="F7"/>
  </sortState>
  <customSheetViews>
    <customSheetView guid="{63F87315-1B60-405A-B8DD-91834F18C119}" showGridLines="0" topLeftCell="A46">
      <selection activeCell="G116" sqref="G116"/>
      <pageMargins left="0.7" right="0.7" top="0.75" bottom="0.75" header="0.3" footer="0.3"/>
    </customSheetView>
    <customSheetView guid="{204EDD71-07C2-4397-9CCC-061882DA4F4E}" showGridLines="0" showAutoFilter="1" topLeftCell="A4">
      <selection activeCell="D13" sqref="D13"/>
      <pageMargins left="0.7" right="0.7" top="0.75" bottom="0.75" header="0.3" footer="0.3"/>
      <autoFilter ref="B7:I39"/>
    </customSheetView>
    <customSheetView guid="{42440761-1F5A-4095-8332-F740ECFFF258}" showGridLines="0">
      <selection activeCell="H18" sqref="H18"/>
      <pageMargins left="0.7" right="0.7" top="0.75" bottom="0.75" header="0.3" footer="0.3"/>
    </customSheetView>
    <customSheetView guid="{0A2D2D76-979B-4A7E-9741-0250B070F342}" showGridLines="0" topLeftCell="A4">
      <selection activeCell="E35" sqref="E35"/>
      <pageMargins left="0.7" right="0.7" top="0.75" bottom="0.75" header="0.3" footer="0.3"/>
    </customSheetView>
    <customSheetView guid="{222D196C-31EB-42C1-BE05-FA799FA14165}" showGridLines="0" showAutoFilter="1">
      <selection activeCell="F6" sqref="F6"/>
      <pageMargins left="0.7" right="0.7" top="0.75" bottom="0.75" header="0.3" footer="0.3"/>
      <autoFilter ref="B6:I231">
        <sortState ref="B7:I231">
          <sortCondition ref="F6:F231"/>
        </sortState>
      </autoFilter>
    </customSheetView>
    <customSheetView guid="{7F72E30D-C42E-40EC-BC14-DB2FCD63D2C8}" showGridLines="0">
      <selection activeCell="I32" sqref="I32"/>
      <pageMargins left="0.7" right="0.7" top="0.75" bottom="0.75" header="0.3" footer="0.3"/>
    </customSheetView>
    <customSheetView guid="{7F345D15-A401-4FAB-81D3-EF7AAB9B8BF0}" showGridLines="0">
      <selection activeCell="I32" sqref="I32"/>
      <pageMargins left="0.7" right="0.7" top="0.75" bottom="0.75" header="0.3" footer="0.3"/>
    </customSheetView>
    <customSheetView guid="{6861AE43-FB22-475E-8CAE-BB0E960D6999}" showGridLines="0">
      <selection activeCell="I32" sqref="I32"/>
      <pageMargins left="0.7" right="0.7" top="0.75" bottom="0.75" header="0.3" footer="0.3"/>
    </customSheetView>
    <customSheetView guid="{38947170-CCC0-445E-98D8-862A90B8FCE9}" showGridLines="0" topLeftCell="A16">
      <selection activeCell="I32" sqref="I32"/>
      <pageMargins left="0.7" right="0.7" top="0.75" bottom="0.75" header="0.3" footer="0.3"/>
    </customSheetView>
    <customSheetView guid="{DFA629E2-7A3E-483E-B30B-495670718F56}" showGridLines="0" topLeftCell="A16">
      <selection activeCell="I32" sqref="I32"/>
      <pageMargins left="0.7" right="0.7" top="0.75" bottom="0.75" header="0.3" footer="0.3"/>
    </customSheetView>
    <customSheetView guid="{9A1653BB-28E6-4C40-BCE7-D1665FF2BE04}" showGridLines="0" topLeftCell="A19">
      <selection activeCell="I24" sqref="I24"/>
      <pageMargins left="0.7" right="0.7" top="0.75" bottom="0.75" header="0.3" footer="0.3"/>
    </customSheetView>
    <customSheetView guid="{83C99AFA-F163-4C6C-A4E9-65DEB3E9E0A5}" showGridLines="0">
      <selection activeCell="H35" sqref="H35"/>
      <pageMargins left="0.7" right="0.7" top="0.75" bottom="0.75" header="0.3" footer="0.3"/>
    </customSheetView>
    <customSheetView guid="{2816262B-15BD-4823-8D16-7C88C1913909}" showGridLines="0" topLeftCell="A97">
      <selection activeCell="G12" sqref="G12"/>
      <pageMargins left="0.7" right="0.7" top="0.75" bottom="0.75" header="0.3" footer="0.3"/>
    </customSheetView>
    <customSheetView guid="{2266DB2D-20F6-461E-B2FE-76AEE3572612}" showGridLines="0" topLeftCell="A4">
      <selection activeCell="I25" sqref="I25"/>
      <pageMargins left="0.7" right="0.7" top="0.75" bottom="0.75" header="0.3" footer="0.3"/>
    </customSheetView>
    <customSheetView guid="{9286B4BA-3406-446A-BB92-3E30E2369004}" showGridLines="0" showAutoFilter="1" topLeftCell="A4">
      <selection activeCell="H25" sqref="H25:H28"/>
      <pageMargins left="0.7" right="0.7" top="0.75" bottom="0.75" header="0.3" footer="0.3"/>
      <autoFilter ref="B6:I89"/>
    </customSheetView>
    <customSheetView guid="{E544EFD6-2969-4E20-A09D-201F472D53CB}" showGridLines="0" showAutoFilter="1" topLeftCell="A43">
      <selection activeCell="B50" sqref="B50:I50"/>
      <pageMargins left="0.7" right="0.7" top="0.75" bottom="0.75" header="0.3" footer="0.3"/>
      <autoFilter ref="B6:I89"/>
    </customSheetView>
    <customSheetView guid="{1FFE1F1F-2D11-430F-8041-8BEAB8363608}" showGridLines="0">
      <selection activeCell="G12" sqref="G12"/>
      <pageMargins left="0.7" right="0.7" top="0.75" bottom="0.75" header="0.3" footer="0.3"/>
    </customSheetView>
    <customSheetView guid="{30C271F5-FA93-4836-BE41-A9420E47DFE6}" showGridLines="0" topLeftCell="A7">
      <selection activeCell="F21" sqref="F21"/>
      <pageMargins left="0.7" right="0.7" top="0.75" bottom="0.75" header="0.3" footer="0.3"/>
    </customSheetView>
    <customSheetView guid="{458800CA-7A01-48A1-8AEA-D8E172AA2806}" showGridLines="0" topLeftCell="A111">
      <selection activeCell="B131" sqref="B131:I131"/>
      <pageMargins left="0.7" right="0.7" top="0.75" bottom="0.75" header="0.3" footer="0.3"/>
    </customSheetView>
    <customSheetView guid="{AC1C6CB3-68DB-4EE3-A9E5-ECA7E44277F8}" showGridLines="0" showAutoFilter="1">
      <selection activeCell="H12" sqref="H12"/>
      <pageMargins left="0.7" right="0.7" top="0.75" bottom="0.75" header="0.3" footer="0.3"/>
      <autoFilter ref="B7:I29"/>
    </customSheetView>
  </customSheetViews>
  <mergeCells count="1">
    <mergeCell ref="B3:F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/>
  </sheetPr>
  <dimension ref="A1:H62"/>
  <sheetViews>
    <sheetView showGridLines="0" workbookViewId="0">
      <selection activeCell="A63" sqref="A63:F127"/>
    </sheetView>
  </sheetViews>
  <sheetFormatPr baseColWidth="10" defaultRowHeight="15"/>
  <cols>
    <col min="3" max="3" width="13.140625" customWidth="1"/>
    <col min="4" max="4" width="14.85546875" bestFit="1" customWidth="1"/>
    <col min="5" max="5" width="21.140625" bestFit="1" customWidth="1"/>
    <col min="6" max="6" width="19.7109375" customWidth="1"/>
    <col min="7" max="7" width="20.42578125" customWidth="1"/>
    <col min="8" max="8" width="53.140625" customWidth="1"/>
  </cols>
  <sheetData>
    <row r="1" spans="1:8">
      <c r="E1" s="2"/>
      <c r="F1" s="2"/>
    </row>
    <row r="2" spans="1:8">
      <c r="A2" s="71" t="s">
        <v>56</v>
      </c>
      <c r="B2" s="71"/>
      <c r="C2" s="71"/>
      <c r="D2" s="71"/>
      <c r="E2" s="71"/>
      <c r="F2" s="2"/>
      <c r="G2" s="35" t="s">
        <v>51</v>
      </c>
    </row>
    <row r="3" spans="1:8" ht="23.45" customHeight="1">
      <c r="A3" s="71"/>
      <c r="B3" s="71"/>
      <c r="C3" s="71"/>
      <c r="D3" s="71"/>
      <c r="E3" s="71"/>
      <c r="F3" s="34" t="s">
        <v>47</v>
      </c>
      <c r="G3" s="36" t="s">
        <v>52</v>
      </c>
    </row>
    <row r="4" spans="1:8">
      <c r="A4" s="71"/>
      <c r="B4" s="71"/>
      <c r="C4" s="71"/>
      <c r="D4" s="71"/>
      <c r="E4" s="71"/>
      <c r="F4" s="2"/>
      <c r="G4" s="37" t="s">
        <v>53</v>
      </c>
    </row>
    <row r="5" spans="1:8">
      <c r="E5" s="2"/>
      <c r="F5" s="2"/>
    </row>
    <row r="7" spans="1:8">
      <c r="A7" s="17" t="s">
        <v>38</v>
      </c>
      <c r="B7" s="17" t="s">
        <v>45</v>
      </c>
      <c r="C7" s="17" t="s">
        <v>39</v>
      </c>
      <c r="D7" s="17" t="s">
        <v>40</v>
      </c>
      <c r="E7" s="17" t="s">
        <v>41</v>
      </c>
      <c r="F7" s="17" t="s">
        <v>42</v>
      </c>
      <c r="G7" s="17" t="s">
        <v>43</v>
      </c>
      <c r="H7" s="17" t="s">
        <v>44</v>
      </c>
    </row>
    <row r="8" spans="1:8">
      <c r="A8" s="50"/>
      <c r="B8" s="50"/>
      <c r="C8" s="50"/>
      <c r="D8" s="50"/>
      <c r="E8" s="51"/>
      <c r="F8" s="51"/>
      <c r="G8" s="50"/>
      <c r="H8" s="50"/>
    </row>
    <row r="9" spans="1:8">
      <c r="A9" s="50"/>
      <c r="B9" s="50"/>
      <c r="C9" s="50"/>
      <c r="D9" s="50"/>
      <c r="E9" s="51"/>
      <c r="F9" s="51"/>
      <c r="G9" s="50"/>
      <c r="H9" s="50"/>
    </row>
    <row r="10" spans="1:8">
      <c r="A10" s="50"/>
      <c r="B10" s="50"/>
      <c r="C10" s="50"/>
      <c r="D10" s="50"/>
      <c r="E10" s="51"/>
      <c r="F10" s="51"/>
      <c r="G10" s="50"/>
      <c r="H10" s="50"/>
    </row>
    <row r="11" spans="1:8">
      <c r="A11" s="50"/>
      <c r="B11" s="50"/>
      <c r="C11" s="50"/>
      <c r="D11" s="50"/>
      <c r="E11" s="51"/>
      <c r="F11" s="51"/>
      <c r="G11" s="50"/>
      <c r="H11" s="50"/>
    </row>
    <row r="12" spans="1:8">
      <c r="A12" s="50"/>
      <c r="B12" s="50"/>
      <c r="C12" s="50"/>
      <c r="D12" s="50"/>
      <c r="E12" s="51"/>
      <c r="F12" s="51"/>
      <c r="G12" s="50"/>
      <c r="H12" s="50"/>
    </row>
    <row r="13" spans="1:8">
      <c r="A13" s="50"/>
      <c r="B13" s="50"/>
      <c r="C13" s="50"/>
      <c r="D13" s="50"/>
      <c r="E13" s="51"/>
      <c r="F13" s="51"/>
      <c r="G13" s="50"/>
      <c r="H13" s="50"/>
    </row>
    <row r="14" spans="1:8">
      <c r="A14" s="50"/>
      <c r="B14" s="50"/>
      <c r="C14" s="50"/>
      <c r="D14" s="50"/>
      <c r="E14" s="51"/>
      <c r="F14" s="51"/>
      <c r="G14" s="50"/>
      <c r="H14" s="50"/>
    </row>
    <row r="15" spans="1:8">
      <c r="A15" s="50"/>
      <c r="B15" s="50"/>
      <c r="C15" s="50"/>
      <c r="D15" s="50"/>
      <c r="E15" s="51"/>
      <c r="F15" s="51"/>
      <c r="G15" s="50"/>
      <c r="H15" s="50"/>
    </row>
    <row r="16" spans="1:8">
      <c r="A16" s="50"/>
      <c r="B16" s="50"/>
      <c r="C16" s="50"/>
      <c r="D16" s="50"/>
      <c r="E16" s="51"/>
      <c r="F16" s="51"/>
      <c r="G16" s="50"/>
      <c r="H16" s="50"/>
    </row>
    <row r="17" spans="1:8">
      <c r="A17" s="50"/>
      <c r="B17" s="50"/>
      <c r="C17" s="50"/>
      <c r="D17" s="50"/>
      <c r="E17" s="51"/>
      <c r="F17" s="51"/>
      <c r="G17" s="50"/>
      <c r="H17" s="50"/>
    </row>
    <row r="18" spans="1:8">
      <c r="A18" s="50"/>
      <c r="B18" s="50"/>
      <c r="C18" s="50"/>
      <c r="D18" s="50"/>
      <c r="E18" s="51"/>
      <c r="F18" s="51"/>
      <c r="G18" s="50"/>
      <c r="H18" s="50"/>
    </row>
    <row r="19" spans="1:8">
      <c r="A19" s="50"/>
      <c r="B19" s="50"/>
      <c r="C19" s="50"/>
      <c r="D19" s="50"/>
      <c r="E19" s="51"/>
      <c r="F19" s="51"/>
      <c r="G19" s="50"/>
      <c r="H19" s="50"/>
    </row>
    <row r="20" spans="1:8">
      <c r="A20" s="50"/>
      <c r="B20" s="50"/>
      <c r="C20" s="50"/>
      <c r="D20" s="50"/>
      <c r="E20" s="51"/>
      <c r="F20" s="51"/>
      <c r="G20" s="50"/>
      <c r="H20" s="50"/>
    </row>
    <row r="21" spans="1:8">
      <c r="A21" s="50"/>
      <c r="B21" s="50"/>
      <c r="C21" s="50"/>
      <c r="D21" s="50"/>
      <c r="E21" s="51"/>
      <c r="F21" s="51"/>
      <c r="G21" s="50"/>
      <c r="H21" s="50"/>
    </row>
    <row r="22" spans="1:8">
      <c r="A22" s="50"/>
      <c r="B22" s="50"/>
      <c r="C22" s="50"/>
      <c r="D22" s="50"/>
      <c r="E22" s="51"/>
      <c r="F22" s="51"/>
      <c r="G22" s="50"/>
      <c r="H22" s="50"/>
    </row>
    <row r="23" spans="1:8">
      <c r="A23" s="50"/>
      <c r="B23" s="50"/>
      <c r="C23" s="50"/>
      <c r="D23" s="50"/>
      <c r="E23" s="51"/>
      <c r="F23" s="51"/>
      <c r="G23" s="50"/>
      <c r="H23" s="50"/>
    </row>
    <row r="24" spans="1:8">
      <c r="A24" s="50"/>
      <c r="B24" s="50"/>
      <c r="C24" s="50"/>
      <c r="D24" s="50"/>
      <c r="E24" s="51"/>
      <c r="F24" s="51"/>
      <c r="G24" s="50"/>
      <c r="H24" s="50"/>
    </row>
    <row r="25" spans="1:8">
      <c r="A25" s="50"/>
      <c r="B25" s="50"/>
      <c r="C25" s="50"/>
      <c r="D25" s="50"/>
      <c r="E25" s="51"/>
      <c r="F25" s="51"/>
      <c r="G25" s="50"/>
      <c r="H25" s="50"/>
    </row>
    <row r="26" spans="1:8">
      <c r="A26" s="50"/>
      <c r="B26" s="50"/>
      <c r="C26" s="50"/>
      <c r="D26" s="50"/>
      <c r="E26" s="51"/>
      <c r="F26" s="51"/>
      <c r="G26" s="50"/>
      <c r="H26" s="50"/>
    </row>
    <row r="27" spans="1:8">
      <c r="A27" s="50"/>
      <c r="B27" s="50"/>
      <c r="C27" s="50"/>
      <c r="D27" s="50"/>
      <c r="E27" s="51"/>
      <c r="F27" s="51"/>
      <c r="G27" s="50"/>
      <c r="H27" s="50"/>
    </row>
    <row r="28" spans="1:8">
      <c r="A28" s="50"/>
      <c r="B28" s="50"/>
      <c r="C28" s="50"/>
      <c r="D28" s="50"/>
      <c r="E28" s="51"/>
      <c r="F28" s="51"/>
      <c r="G28" s="50"/>
      <c r="H28" s="50"/>
    </row>
    <row r="29" spans="1:8">
      <c r="A29" s="50"/>
      <c r="B29" s="50"/>
      <c r="C29" s="50"/>
      <c r="D29" s="50"/>
      <c r="E29" s="51"/>
      <c r="F29" s="51"/>
      <c r="G29" s="50"/>
      <c r="H29" s="50"/>
    </row>
    <row r="30" spans="1:8">
      <c r="A30" s="50"/>
      <c r="B30" s="50"/>
      <c r="C30" s="50"/>
      <c r="D30" s="50"/>
      <c r="E30" s="51"/>
      <c r="F30" s="51"/>
      <c r="G30" s="50"/>
      <c r="H30" s="50"/>
    </row>
    <row r="31" spans="1:8">
      <c r="A31" s="50"/>
      <c r="B31" s="50"/>
      <c r="C31" s="50"/>
      <c r="D31" s="50"/>
      <c r="E31" s="51"/>
      <c r="F31" s="51"/>
      <c r="G31" s="50"/>
      <c r="H31" s="50"/>
    </row>
    <row r="32" spans="1:8">
      <c r="A32" s="50"/>
      <c r="B32" s="50"/>
      <c r="C32" s="50"/>
      <c r="D32" s="50"/>
      <c r="E32" s="51"/>
      <c r="F32" s="51"/>
      <c r="G32" s="50"/>
      <c r="H32" s="50"/>
    </row>
    <row r="33" spans="1:8">
      <c r="A33" s="50"/>
      <c r="B33" s="50"/>
      <c r="C33" s="50"/>
      <c r="D33" s="50"/>
      <c r="E33" s="51"/>
      <c r="F33" s="51"/>
      <c r="G33" s="50"/>
      <c r="H33" s="50"/>
    </row>
    <row r="34" spans="1:8">
      <c r="A34" s="50"/>
      <c r="B34" s="50"/>
      <c r="C34" s="50"/>
      <c r="D34" s="50"/>
      <c r="E34" s="51"/>
      <c r="F34" s="51"/>
      <c r="G34" s="50"/>
      <c r="H34" s="50"/>
    </row>
    <row r="35" spans="1:8">
      <c r="A35" s="50"/>
      <c r="B35" s="50"/>
      <c r="C35" s="50"/>
      <c r="D35" s="50"/>
      <c r="E35" s="51"/>
      <c r="F35" s="51"/>
      <c r="G35" s="50"/>
      <c r="H35" s="50"/>
    </row>
    <row r="36" spans="1:8">
      <c r="A36" s="50"/>
      <c r="B36" s="50"/>
      <c r="C36" s="50"/>
      <c r="D36" s="50"/>
      <c r="E36" s="51"/>
      <c r="F36" s="51"/>
      <c r="G36" s="50"/>
      <c r="H36" s="50"/>
    </row>
    <row r="37" spans="1:8">
      <c r="A37" s="50"/>
      <c r="B37" s="50"/>
      <c r="C37" s="50"/>
      <c r="D37" s="50"/>
      <c r="E37" s="51"/>
      <c r="F37" s="51"/>
      <c r="G37" s="50"/>
      <c r="H37" s="50"/>
    </row>
    <row r="38" spans="1:8">
      <c r="A38" s="50"/>
      <c r="B38" s="50"/>
      <c r="C38" s="50"/>
      <c r="D38" s="50"/>
      <c r="E38" s="51"/>
      <c r="F38" s="51"/>
      <c r="G38" s="50"/>
      <c r="H38" s="50"/>
    </row>
    <row r="39" spans="1:8">
      <c r="A39" s="50"/>
      <c r="B39" s="50"/>
      <c r="C39" s="50"/>
      <c r="D39" s="50"/>
      <c r="E39" s="51"/>
      <c r="F39" s="51"/>
      <c r="G39" s="50"/>
      <c r="H39" s="50"/>
    </row>
    <row r="40" spans="1:8">
      <c r="A40" s="50"/>
      <c r="B40" s="50"/>
      <c r="C40" s="50"/>
      <c r="D40" s="50"/>
      <c r="E40" s="51"/>
      <c r="F40" s="51"/>
      <c r="G40" s="50"/>
      <c r="H40" s="50"/>
    </row>
    <row r="41" spans="1:8">
      <c r="A41" s="50"/>
      <c r="B41" s="50"/>
      <c r="C41" s="50"/>
      <c r="D41" s="50"/>
      <c r="E41" s="51"/>
      <c r="F41" s="51"/>
      <c r="G41" s="50"/>
      <c r="H41" s="50"/>
    </row>
    <row r="42" spans="1:8">
      <c r="A42" s="50"/>
      <c r="B42" s="50"/>
      <c r="C42" s="50"/>
      <c r="D42" s="50"/>
      <c r="E42" s="51"/>
      <c r="F42" s="51"/>
      <c r="G42" s="50"/>
      <c r="H42" s="50"/>
    </row>
    <row r="43" spans="1:8">
      <c r="A43" s="50"/>
      <c r="B43" s="50"/>
      <c r="C43" s="50"/>
      <c r="D43" s="50"/>
      <c r="E43" s="51"/>
      <c r="F43" s="51"/>
      <c r="G43" s="50"/>
      <c r="H43" s="50"/>
    </row>
    <row r="44" spans="1:8">
      <c r="A44" s="50"/>
      <c r="B44" s="50"/>
      <c r="C44" s="50"/>
      <c r="D44" s="50"/>
      <c r="E44" s="51"/>
      <c r="F44" s="51"/>
      <c r="G44" s="50"/>
      <c r="H44" s="50"/>
    </row>
    <row r="45" spans="1:8">
      <c r="A45" s="50"/>
      <c r="B45" s="50"/>
      <c r="C45" s="50"/>
      <c r="D45" s="50"/>
      <c r="E45" s="51"/>
      <c r="F45" s="51"/>
      <c r="G45" s="50"/>
      <c r="H45" s="50"/>
    </row>
    <row r="46" spans="1:8">
      <c r="A46" s="50"/>
      <c r="B46" s="50"/>
      <c r="C46" s="50"/>
      <c r="D46" s="50"/>
      <c r="E46" s="51"/>
      <c r="F46" s="51"/>
      <c r="G46" s="50"/>
      <c r="H46" s="50"/>
    </row>
    <row r="47" spans="1:8">
      <c r="A47" s="50"/>
      <c r="B47" s="50"/>
      <c r="C47" s="50"/>
      <c r="D47" s="50"/>
      <c r="E47" s="51"/>
      <c r="F47" s="51"/>
      <c r="G47" s="50"/>
      <c r="H47" s="50"/>
    </row>
    <row r="48" spans="1:8">
      <c r="A48" s="50"/>
      <c r="B48" s="50"/>
      <c r="C48" s="50"/>
      <c r="D48" s="50"/>
      <c r="E48" s="51"/>
      <c r="F48" s="51"/>
      <c r="G48" s="50"/>
      <c r="H48" s="50"/>
    </row>
    <row r="49" spans="1:8">
      <c r="A49" s="50"/>
      <c r="B49" s="50"/>
      <c r="C49" s="50"/>
      <c r="D49" s="50"/>
      <c r="E49" s="51"/>
      <c r="F49" s="51"/>
      <c r="G49" s="50"/>
      <c r="H49" s="50"/>
    </row>
    <row r="50" spans="1:8">
      <c r="A50" s="50"/>
      <c r="B50" s="50"/>
      <c r="C50" s="50"/>
      <c r="D50" s="50"/>
      <c r="E50" s="51"/>
      <c r="F50" s="51"/>
      <c r="G50" s="50"/>
      <c r="H50" s="50"/>
    </row>
    <row r="51" spans="1:8">
      <c r="A51" s="50"/>
      <c r="B51" s="50"/>
      <c r="C51" s="50"/>
      <c r="D51" s="50"/>
      <c r="E51" s="51"/>
      <c r="F51" s="51"/>
      <c r="G51" s="50"/>
      <c r="H51" s="50"/>
    </row>
    <row r="52" spans="1:8">
      <c r="A52" s="50"/>
      <c r="B52" s="50"/>
      <c r="C52" s="50"/>
      <c r="D52" s="50"/>
      <c r="E52" s="51"/>
      <c r="F52" s="51"/>
      <c r="G52" s="50"/>
      <c r="H52" s="50"/>
    </row>
    <row r="53" spans="1:8">
      <c r="A53" s="50"/>
      <c r="B53" s="50"/>
      <c r="C53" s="50"/>
      <c r="D53" s="50"/>
      <c r="E53" s="51"/>
      <c r="F53" s="51"/>
      <c r="G53" s="50"/>
      <c r="H53" s="50"/>
    </row>
    <row r="54" spans="1:8">
      <c r="A54" s="50"/>
      <c r="B54" s="50"/>
      <c r="C54" s="50"/>
      <c r="D54" s="50"/>
      <c r="E54" s="51"/>
      <c r="F54" s="51"/>
      <c r="G54" s="50"/>
      <c r="H54" s="50"/>
    </row>
    <row r="55" spans="1:8">
      <c r="A55" s="50"/>
      <c r="B55" s="50"/>
      <c r="C55" s="50"/>
      <c r="D55" s="50"/>
      <c r="E55" s="51"/>
      <c r="F55" s="51"/>
      <c r="G55" s="50"/>
      <c r="H55" s="50"/>
    </row>
    <row r="56" spans="1:8">
      <c r="A56" s="50"/>
      <c r="B56" s="50"/>
      <c r="C56" s="50"/>
      <c r="D56" s="50"/>
      <c r="E56" s="51"/>
      <c r="F56" s="51"/>
      <c r="G56" s="50"/>
      <c r="H56" s="50"/>
    </row>
    <row r="57" spans="1:8">
      <c r="A57" s="50"/>
      <c r="B57" s="50"/>
      <c r="C57" s="50"/>
      <c r="D57" s="50"/>
      <c r="E57" s="51"/>
      <c r="F57" s="51"/>
      <c r="G57" s="50"/>
      <c r="H57" s="50"/>
    </row>
    <row r="58" spans="1:8">
      <c r="A58" s="50"/>
      <c r="B58" s="50"/>
      <c r="C58" s="50"/>
      <c r="D58" s="50"/>
      <c r="E58" s="51"/>
      <c r="F58" s="51"/>
      <c r="G58" s="50"/>
      <c r="H58" s="50"/>
    </row>
    <row r="59" spans="1:8">
      <c r="A59" s="50"/>
      <c r="B59" s="50"/>
      <c r="C59" s="50"/>
      <c r="D59" s="50"/>
      <c r="E59" s="51"/>
      <c r="F59" s="51"/>
      <c r="G59" s="50"/>
      <c r="H59" s="50"/>
    </row>
    <row r="60" spans="1:8">
      <c r="A60" s="50"/>
      <c r="B60" s="50"/>
      <c r="C60" s="50"/>
      <c r="D60" s="50"/>
      <c r="E60" s="51"/>
      <c r="F60" s="51"/>
      <c r="G60" s="50"/>
      <c r="H60" s="50"/>
    </row>
    <row r="61" spans="1:8">
      <c r="A61" s="50"/>
      <c r="B61" s="50"/>
      <c r="C61" s="50"/>
      <c r="D61" s="50"/>
      <c r="E61" s="51"/>
      <c r="F61" s="51"/>
      <c r="G61" s="50"/>
      <c r="H61" s="50"/>
    </row>
    <row r="62" spans="1:8">
      <c r="A62" s="50"/>
      <c r="B62" s="50"/>
      <c r="C62" s="50"/>
      <c r="D62" s="50"/>
      <c r="E62" s="51"/>
      <c r="F62" s="51"/>
      <c r="G62" s="50"/>
      <c r="H62" s="50"/>
    </row>
  </sheetData>
  <autoFilter ref="A7:H127"/>
  <customSheetViews>
    <customSheetView guid="{63F87315-1B60-405A-B8DD-91834F18C119}" showGridLines="0" showAutoFilter="1">
      <selection activeCell="C20" sqref="C20"/>
      <pageMargins left="0.7" right="0.7" top="0.75" bottom="0.75" header="0.3" footer="0.3"/>
      <autoFilter ref="A7:H127"/>
    </customSheetView>
    <customSheetView guid="{204EDD71-07C2-4397-9CCC-061882DA4F4E}" showGridLines="0" showAutoFilter="1">
      <selection activeCell="C20" sqref="C20"/>
      <pageMargins left="0.7" right="0.7" top="0.75" bottom="0.75" header="0.3" footer="0.3"/>
      <autoFilter ref="A7:H62"/>
    </customSheetView>
    <customSheetView guid="{AC1C6CB3-68DB-4EE3-A9E5-ECA7E44277F8}" showGridLines="0" showAutoFilter="1" topLeftCell="A58">
      <selection activeCell="A63" sqref="A63:F127"/>
      <pageMargins left="0.7" right="0.7" top="0.75" bottom="0.75" header="0.3" footer="0.3"/>
      <autoFilter ref="A7:H62"/>
    </customSheetView>
  </customSheetViews>
  <mergeCells count="1">
    <mergeCell ref="A2:E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/>
  </sheetPr>
  <dimension ref="A2:H29"/>
  <sheetViews>
    <sheetView tabSelected="1" workbookViewId="0">
      <selection activeCell="G23" sqref="G23"/>
    </sheetView>
  </sheetViews>
  <sheetFormatPr baseColWidth="10" defaultRowHeight="15"/>
  <cols>
    <col min="4" max="4" width="14.85546875" bestFit="1" customWidth="1"/>
    <col min="5" max="5" width="23.42578125" bestFit="1" customWidth="1"/>
    <col min="6" max="6" width="29.140625" bestFit="1" customWidth="1"/>
    <col min="7" max="7" width="17.5703125" bestFit="1" customWidth="1"/>
    <col min="8" max="8" width="57.42578125" bestFit="1" customWidth="1"/>
  </cols>
  <sheetData>
    <row r="2" spans="1:8">
      <c r="A2" s="17" t="s">
        <v>38</v>
      </c>
      <c r="B2" s="17" t="s">
        <v>45</v>
      </c>
      <c r="C2" s="17" t="s">
        <v>39</v>
      </c>
      <c r="D2" s="18" t="s">
        <v>40</v>
      </c>
      <c r="E2" s="17" t="s">
        <v>41</v>
      </c>
      <c r="F2" s="17" t="s">
        <v>42</v>
      </c>
      <c r="G2" s="17" t="s">
        <v>43</v>
      </c>
      <c r="H2" s="17" t="s">
        <v>44</v>
      </c>
    </row>
    <row r="3" spans="1:8">
      <c r="A3" s="31"/>
      <c r="B3" s="31"/>
      <c r="C3" s="31"/>
      <c r="D3" s="31"/>
      <c r="E3" s="32"/>
      <c r="F3" s="32"/>
      <c r="G3" s="31"/>
      <c r="H3" s="53"/>
    </row>
    <row r="4" spans="1:8">
      <c r="A4" s="31"/>
      <c r="B4" s="31"/>
      <c r="C4" s="31"/>
      <c r="D4" s="31"/>
      <c r="E4" s="32"/>
      <c r="F4" s="32"/>
      <c r="G4" s="31"/>
      <c r="H4" s="54"/>
    </row>
    <row r="5" spans="1:8">
      <c r="A5" s="31"/>
      <c r="B5" s="31"/>
      <c r="C5" s="31"/>
      <c r="D5" s="31"/>
      <c r="E5" s="32"/>
      <c r="F5" s="32"/>
      <c r="G5" s="31"/>
      <c r="H5" s="54"/>
    </row>
    <row r="6" spans="1:8">
      <c r="A6" s="31"/>
      <c r="B6" s="31"/>
      <c r="C6" s="31"/>
      <c r="D6" s="31"/>
      <c r="E6" s="32"/>
      <c r="F6" s="32"/>
      <c r="G6" s="31"/>
      <c r="H6" s="54"/>
    </row>
    <row r="7" spans="1:8">
      <c r="A7" s="31"/>
      <c r="B7" s="31"/>
      <c r="C7" s="31"/>
      <c r="D7" s="31"/>
      <c r="E7" s="32"/>
      <c r="F7" s="32"/>
      <c r="G7" s="31"/>
      <c r="H7" s="54"/>
    </row>
    <row r="8" spans="1:8">
      <c r="A8" s="31"/>
      <c r="B8" s="31"/>
      <c r="C8" s="31"/>
      <c r="D8" s="31"/>
      <c r="E8" s="32"/>
      <c r="F8" s="32"/>
      <c r="G8" s="31"/>
      <c r="H8" s="54"/>
    </row>
    <row r="9" spans="1:8">
      <c r="A9" s="31"/>
      <c r="B9" s="31"/>
      <c r="C9" s="31"/>
      <c r="D9" s="31"/>
      <c r="E9" s="32"/>
      <c r="F9" s="32"/>
      <c r="G9" s="33"/>
      <c r="H9" s="54"/>
    </row>
    <row r="10" spans="1:8">
      <c r="A10" s="31"/>
      <c r="B10" s="31"/>
      <c r="C10" s="31"/>
      <c r="D10" s="31"/>
      <c r="E10" s="32"/>
      <c r="F10" s="32"/>
      <c r="G10" s="33"/>
      <c r="H10" s="54"/>
    </row>
    <row r="11" spans="1:8">
      <c r="A11" s="31"/>
      <c r="B11" s="31"/>
      <c r="C11" s="31"/>
      <c r="D11" s="31"/>
      <c r="E11" s="32"/>
      <c r="F11" s="32"/>
      <c r="G11" s="33"/>
      <c r="H11" s="54"/>
    </row>
    <row r="12" spans="1:8">
      <c r="A12" s="31"/>
      <c r="B12" s="31"/>
      <c r="C12" s="31"/>
      <c r="D12" s="31"/>
      <c r="E12" s="32"/>
      <c r="F12" s="32"/>
      <c r="G12" s="33"/>
      <c r="H12" s="54"/>
    </row>
    <row r="13" spans="1:8">
      <c r="A13" s="31"/>
      <c r="B13" s="31"/>
      <c r="C13" s="31"/>
      <c r="D13" s="31"/>
      <c r="E13" s="32"/>
      <c r="F13" s="32"/>
      <c r="G13" s="33"/>
      <c r="H13" s="54"/>
    </row>
    <row r="14" spans="1:8">
      <c r="A14" s="31"/>
      <c r="B14" s="31"/>
      <c r="C14" s="31"/>
      <c r="D14" s="31"/>
      <c r="E14" s="32"/>
      <c r="F14" s="32"/>
      <c r="G14" s="33"/>
      <c r="H14" s="54"/>
    </row>
    <row r="15" spans="1:8">
      <c r="A15" s="31"/>
      <c r="B15" s="31"/>
      <c r="C15" s="31"/>
      <c r="D15" s="31"/>
      <c r="E15" s="32"/>
      <c r="F15" s="32"/>
      <c r="G15" s="33"/>
      <c r="H15" s="54"/>
    </row>
    <row r="16" spans="1:8">
      <c r="A16" s="31"/>
      <c r="B16" s="31"/>
      <c r="C16" s="31"/>
      <c r="D16" s="31"/>
      <c r="E16" s="32"/>
      <c r="F16" s="32"/>
      <c r="G16" s="33"/>
      <c r="H16" s="54"/>
    </row>
    <row r="17" spans="1:8">
      <c r="A17" s="31"/>
      <c r="B17" s="31"/>
      <c r="C17" s="31"/>
      <c r="D17" s="31"/>
      <c r="E17" s="32"/>
      <c r="F17" s="32"/>
      <c r="G17" s="33"/>
      <c r="H17" s="54"/>
    </row>
    <row r="18" spans="1:8">
      <c r="A18" s="31"/>
      <c r="B18" s="31"/>
      <c r="C18" s="31"/>
      <c r="D18" s="31"/>
      <c r="E18" s="32"/>
      <c r="F18" s="32"/>
      <c r="G18" s="33"/>
      <c r="H18" s="54"/>
    </row>
    <row r="19" spans="1:8">
      <c r="A19" s="31"/>
      <c r="B19" s="31"/>
      <c r="C19" s="31"/>
      <c r="D19" s="31"/>
      <c r="E19" s="32"/>
      <c r="F19" s="32"/>
      <c r="G19" s="33"/>
      <c r="H19" s="54"/>
    </row>
    <row r="20" spans="1:8">
      <c r="A20" s="31"/>
      <c r="B20" s="38"/>
      <c r="C20" s="31"/>
      <c r="D20" s="31"/>
      <c r="E20" s="32"/>
      <c r="F20" s="32"/>
      <c r="G20" s="33"/>
      <c r="H20" s="33"/>
    </row>
    <row r="21" spans="1:8">
      <c r="A21" s="31"/>
      <c r="B21" s="31"/>
      <c r="C21" s="31"/>
      <c r="D21" s="31"/>
      <c r="E21" s="32"/>
      <c r="F21" s="32"/>
      <c r="G21" s="33"/>
      <c r="H21" s="52"/>
    </row>
    <row r="22" spans="1:8">
      <c r="A22" s="31"/>
      <c r="B22" s="31"/>
      <c r="C22" s="31"/>
      <c r="D22" s="31"/>
      <c r="E22" s="32"/>
      <c r="F22" s="32"/>
      <c r="G22" s="33"/>
      <c r="H22" s="52"/>
    </row>
    <row r="23" spans="1:8">
      <c r="A23" s="31"/>
      <c r="B23" s="31"/>
      <c r="C23" s="31"/>
      <c r="D23" s="31"/>
      <c r="E23" s="32"/>
      <c r="F23" s="32"/>
      <c r="G23" s="33"/>
      <c r="H23" s="52"/>
    </row>
    <row r="24" spans="1:8">
      <c r="A24" s="31"/>
      <c r="B24" s="31"/>
      <c r="C24" s="31"/>
      <c r="D24" s="31"/>
      <c r="E24" s="32"/>
      <c r="F24" s="32"/>
      <c r="G24" s="33"/>
      <c r="H24" s="52"/>
    </row>
    <row r="25" spans="1:8">
      <c r="A25" s="31"/>
      <c r="B25" s="31"/>
      <c r="C25" s="31"/>
      <c r="D25" s="31"/>
      <c r="E25" s="32"/>
      <c r="F25" s="32"/>
      <c r="G25" s="33"/>
      <c r="H25" s="52"/>
    </row>
    <row r="26" spans="1:8">
      <c r="A26" s="31"/>
      <c r="B26" s="31"/>
      <c r="C26" s="31"/>
      <c r="D26" s="31"/>
      <c r="E26" s="32"/>
      <c r="F26" s="32"/>
      <c r="G26" s="33"/>
      <c r="H26" s="52"/>
    </row>
    <row r="27" spans="1:8">
      <c r="A27" s="31"/>
      <c r="B27" s="31"/>
      <c r="C27" s="31"/>
      <c r="D27" s="31"/>
      <c r="E27" s="32"/>
      <c r="F27" s="32"/>
      <c r="G27" s="33"/>
      <c r="H27" s="52"/>
    </row>
    <row r="28" spans="1:8">
      <c r="A28" s="31"/>
      <c r="B28" s="31"/>
      <c r="C28" s="31"/>
      <c r="D28" s="31"/>
      <c r="E28" s="32"/>
      <c r="F28" s="32"/>
      <c r="G28" s="33"/>
      <c r="H28" s="52"/>
    </row>
    <row r="29" spans="1:8">
      <c r="A29" s="31"/>
      <c r="B29" s="31"/>
      <c r="C29" s="31"/>
      <c r="D29" s="31"/>
      <c r="E29" s="32"/>
      <c r="F29" s="32"/>
      <c r="G29" s="33"/>
      <c r="H29" s="52"/>
    </row>
  </sheetData>
  <customSheetViews>
    <customSheetView guid="{63F87315-1B60-405A-B8DD-91834F18C119}">
      <selection activeCell="F27" sqref="F27"/>
      <pageMargins left="0.7" right="0.7" top="0.75" bottom="0.75" header="0.3" footer="0.3"/>
    </customSheetView>
    <customSheetView guid="{204EDD71-07C2-4397-9CCC-061882DA4F4E}" showAutoFilter="1">
      <selection activeCell="G36" sqref="G36"/>
      <pageMargins left="0.7" right="0.7" top="0.75" bottom="0.75" header="0.3" footer="0.3"/>
      <autoFilter ref="A2:H27"/>
    </customSheetView>
    <customSheetView guid="{42440761-1F5A-4095-8332-F740ECFFF258}">
      <selection activeCell="F27" sqref="F27"/>
      <pageMargins left="0.7" right="0.7" top="0.75" bottom="0.75" header="0.3" footer="0.3"/>
    </customSheetView>
    <customSheetView guid="{0A2D2D76-979B-4A7E-9741-0250B070F342}">
      <selection activeCell="D10" sqref="D10"/>
      <pageMargins left="0.7" right="0.7" top="0.75" bottom="0.75" header="0.3" footer="0.3"/>
    </customSheetView>
    <customSheetView guid="{222D196C-31EB-42C1-BE05-FA799FA14165}">
      <selection activeCell="F27" sqref="F27"/>
      <pageMargins left="0.7" right="0.7" top="0.75" bottom="0.75" header="0.3" footer="0.3"/>
    </customSheetView>
    <customSheetView guid="{83C99AFA-F163-4C6C-A4E9-65DEB3E9E0A5}">
      <selection activeCell="F27" sqref="F27"/>
      <pageMargins left="0.7" right="0.7" top="0.75" bottom="0.75" header="0.3" footer="0.3"/>
    </customSheetView>
    <customSheetView guid="{2816262B-15BD-4823-8D16-7C88C1913909}">
      <selection activeCell="F27" sqref="F27"/>
      <pageMargins left="0.7" right="0.7" top="0.75" bottom="0.75" header="0.3" footer="0.3"/>
    </customSheetView>
    <customSheetView guid="{2266DB2D-20F6-461E-B2FE-76AEE3572612}">
      <selection activeCell="F27" sqref="F27"/>
      <pageMargins left="0.7" right="0.7" top="0.75" bottom="0.75" header="0.3" footer="0.3"/>
    </customSheetView>
    <customSheetView guid="{9286B4BA-3406-446A-BB92-3E30E2369004}">
      <selection activeCell="F27" sqref="F27"/>
      <pageMargins left="0.7" right="0.7" top="0.75" bottom="0.75" header="0.3" footer="0.3"/>
    </customSheetView>
    <customSheetView guid="{E544EFD6-2969-4E20-A09D-201F472D53CB}">
      <selection activeCell="F27" sqref="F27"/>
      <pageMargins left="0.7" right="0.7" top="0.75" bottom="0.75" header="0.3" footer="0.3"/>
    </customSheetView>
    <customSheetView guid="{1FFE1F1F-2D11-430F-8041-8BEAB8363608}">
      <selection activeCell="F27" sqref="F27"/>
      <pageMargins left="0.7" right="0.7" top="0.75" bottom="0.75" header="0.3" footer="0.3"/>
    </customSheetView>
    <customSheetView guid="{30C271F5-FA93-4836-BE41-A9420E47DFE6}">
      <selection activeCell="F27" sqref="F27"/>
      <pageMargins left="0.7" right="0.7" top="0.75" bottom="0.75" header="0.3" footer="0.3"/>
    </customSheetView>
    <customSheetView guid="{458800CA-7A01-48A1-8AEA-D8E172AA2806}">
      <selection activeCell="F27" sqref="F27"/>
      <pageMargins left="0.7" right="0.7" top="0.75" bottom="0.75" header="0.3" footer="0.3"/>
    </customSheetView>
    <customSheetView guid="{AC1C6CB3-68DB-4EE3-A9E5-ECA7E44277F8}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7"/>
  <sheetViews>
    <sheetView showGridLines="0" workbookViewId="0">
      <selection activeCell="F6" sqref="F6"/>
    </sheetView>
  </sheetViews>
  <sheetFormatPr baseColWidth="10" defaultRowHeight="15"/>
  <cols>
    <col min="1" max="1" width="34.140625" customWidth="1"/>
    <col min="2" max="2" width="20.140625" customWidth="1"/>
    <col min="3" max="3" width="12.5703125" customWidth="1"/>
    <col min="4" max="4" width="10.5703125" bestFit="1" customWidth="1"/>
    <col min="5" max="5" width="8.42578125" customWidth="1"/>
    <col min="6" max="6" width="12.5703125" bestFit="1" customWidth="1"/>
    <col min="9" max="9" width="18.5703125" customWidth="1"/>
    <col min="10" max="10" width="17.7109375" customWidth="1"/>
  </cols>
  <sheetData>
    <row r="1" spans="1:10" ht="42" customHeight="1"/>
    <row r="3" spans="1:10">
      <c r="A3" s="5" t="s">
        <v>32</v>
      </c>
      <c r="B3" t="s">
        <v>31</v>
      </c>
    </row>
    <row r="4" spans="1:10">
      <c r="A4" s="9" t="s">
        <v>24</v>
      </c>
      <c r="B4" s="10">
        <v>14</v>
      </c>
    </row>
    <row r="5" spans="1:10">
      <c r="A5" s="9" t="s">
        <v>54</v>
      </c>
      <c r="B5" s="10">
        <v>25</v>
      </c>
      <c r="D5" s="11" t="s">
        <v>36</v>
      </c>
      <c r="E5" s="11"/>
      <c r="F5" s="11">
        <f>GETPIVOTDATA("N° de PCE",$A$3,"Statut","Dossier à prendre en charge")+GETPIVOTDATA("N° de PCE",$A$3,"Statut","Dossier à valoriser")</f>
        <v>74</v>
      </c>
    </row>
    <row r="6" spans="1:10">
      <c r="A6" s="7" t="s">
        <v>17</v>
      </c>
      <c r="B6" s="8">
        <v>68</v>
      </c>
      <c r="D6" s="12" t="s">
        <v>37</v>
      </c>
      <c r="E6" s="12"/>
      <c r="F6" s="12" t="e">
        <f>GETPIVOTDATA("N° de PCE",$A$3,"Statut","Communication client à réaliser")+GETPIVOTDATA("N° de PCE",$A$3,"Statut","En attente accord client ")+GETPIVOTDATA("N° de PCE",$A$3,"Statut","PV à réaliser")</f>
        <v>#REF!</v>
      </c>
    </row>
    <row r="7" spans="1:10">
      <c r="A7" s="7" t="s">
        <v>23</v>
      </c>
      <c r="B7" s="8">
        <v>6</v>
      </c>
    </row>
    <row r="8" spans="1:10">
      <c r="A8" s="9" t="s">
        <v>22</v>
      </c>
      <c r="B8" s="10">
        <v>33</v>
      </c>
    </row>
    <row r="9" spans="1:10">
      <c r="A9" s="9" t="s">
        <v>55</v>
      </c>
      <c r="B9" s="10">
        <v>1</v>
      </c>
    </row>
    <row r="10" spans="1:10">
      <c r="A10" s="6" t="s">
        <v>33</v>
      </c>
      <c r="B10" s="4"/>
    </row>
    <row r="11" spans="1:10">
      <c r="A11" s="6" t="s">
        <v>34</v>
      </c>
      <c r="B11" s="4">
        <v>147</v>
      </c>
    </row>
    <row r="15" spans="1:10">
      <c r="A15" s="5" t="s">
        <v>31</v>
      </c>
      <c r="B15" s="5" t="s">
        <v>35</v>
      </c>
    </row>
    <row r="16" spans="1:10">
      <c r="A16" s="5" t="s">
        <v>32</v>
      </c>
      <c r="B16" t="s">
        <v>33</v>
      </c>
      <c r="C16" t="s">
        <v>34</v>
      </c>
      <c r="H16" s="16"/>
      <c r="I16" s="13" t="s">
        <v>36</v>
      </c>
      <c r="J16" s="14" t="s">
        <v>37</v>
      </c>
    </row>
    <row r="17" spans="1:10">
      <c r="A17" s="9" t="s">
        <v>24</v>
      </c>
      <c r="B17" s="10">
        <v>14</v>
      </c>
      <c r="C17" s="10">
        <v>14</v>
      </c>
      <c r="H17" s="15" t="s">
        <v>30</v>
      </c>
      <c r="I17" s="13" t="e">
        <f>GETPIVOTDATA("N° de PCE",$A$15,"Site","Lyon","Statut","Dossier à prendre en charge")+GETPIVOTDATA("N° de PCE",$A$15,"Site","Lyon","Statut","Dossier à valoriser")</f>
        <v>#REF!</v>
      </c>
      <c r="J17" s="14" t="e">
        <f>GETPIVOTDATA("N° de PCE",$A$15,"Site","Lyon","Statut","Communication client à réaliser")+GETPIVOTDATA("N° de PCE",$A$15,"Site","Lyon","Statut","Demande d'indemnisation à envoyer")+GETPIVOTDATA("N° de PCE",$A$15,"Site","Lyon","Statut","En attente accord client ")+GETPIVOTDATA("N° de PCE",$A$15,"Site","Lyon","Statut","PV à réaliser")</f>
        <v>#REF!</v>
      </c>
    </row>
    <row r="18" spans="1:10">
      <c r="A18" s="9" t="s">
        <v>54</v>
      </c>
      <c r="B18" s="10">
        <v>25</v>
      </c>
      <c r="C18" s="10">
        <v>25</v>
      </c>
      <c r="H18" s="15" t="s">
        <v>29</v>
      </c>
      <c r="I18" s="13" t="e">
        <f>GETPIVOTDATA("N° de PCE",$A$15,"Site","Clermont","Statut","Dossier à prendre en charge")+GETPIVOTDATA("N° de PCE",$A$15,"Site","Clermont","Statut","Dossier à valoriser")</f>
        <v>#REF!</v>
      </c>
      <c r="J18" s="14" t="e">
        <f>GETPIVOTDATA("N° de PCE",$A$15,"Site","Clermont","Statut","Communication client à réaliser")+GETPIVOTDATA("N° de PCE",$A$15,"Site","Clermont","Statut","Demande d'indemnisation à envoyer")+GETPIVOTDATA("N° de PCE",$A$15,"Site","Clermont","Statut","En attente accord client ")+GETPIVOTDATA("N° de PCE",$A$15,"Site","Clermont","Statut","PV à réaliser")</f>
        <v>#REF!</v>
      </c>
    </row>
    <row r="19" spans="1:10">
      <c r="A19" s="7" t="s">
        <v>17</v>
      </c>
      <c r="B19" s="8">
        <v>68</v>
      </c>
      <c r="C19" s="8">
        <v>68</v>
      </c>
      <c r="H19" s="15" t="s">
        <v>27</v>
      </c>
      <c r="I19" s="13" t="e">
        <f>GETPIVOTDATA("N° de PCE",$A$15,"Site","Marignane","Statut","Dossier à prendre en charge")+GETPIVOTDATA("N° de PCE",$A$15,"Site","Marignane","Statut","Dossier à valoriser")</f>
        <v>#REF!</v>
      </c>
      <c r="J19" s="14" t="e">
        <f>GETPIVOTDATA("N° de PCE",$A$15,"Site","Marignane","Statut","Communication client à réaliser")+GETPIVOTDATA("N° de PCE",$A$15,"Site","Marignane","Statut","Demande d'indemnisation à envoyer")+GETPIVOTDATA("N° de PCE",$A$15,"Site","Marignane","Statut","En attente accord client ")+GETPIVOTDATA("N° de PCE",$A$15,"Site","Marignane","Statut","PV à réaliser")</f>
        <v>#REF!</v>
      </c>
    </row>
    <row r="20" spans="1:10">
      <c r="A20" s="7" t="s">
        <v>23</v>
      </c>
      <c r="B20" s="8">
        <v>6</v>
      </c>
      <c r="C20" s="8">
        <v>6</v>
      </c>
    </row>
    <row r="21" spans="1:10">
      <c r="A21" s="9" t="s">
        <v>22</v>
      </c>
      <c r="B21" s="10">
        <v>33</v>
      </c>
      <c r="C21" s="10">
        <v>33</v>
      </c>
    </row>
    <row r="22" spans="1:10">
      <c r="A22" s="9" t="s">
        <v>55</v>
      </c>
      <c r="B22" s="10">
        <v>1</v>
      </c>
      <c r="C22" s="10">
        <v>1</v>
      </c>
    </row>
    <row r="23" spans="1:10">
      <c r="A23" s="6" t="s">
        <v>33</v>
      </c>
      <c r="B23" s="4"/>
      <c r="C23" s="4"/>
    </row>
    <row r="24" spans="1:10">
      <c r="A24" s="6" t="s">
        <v>34</v>
      </c>
      <c r="B24" s="4">
        <v>147</v>
      </c>
      <c r="C24" s="4">
        <v>147</v>
      </c>
    </row>
    <row r="26" spans="1:10">
      <c r="A26" s="6"/>
      <c r="B26" s="4"/>
      <c r="C26" s="4"/>
      <c r="D26" s="4"/>
      <c r="E26" s="4"/>
      <c r="F26" s="4"/>
    </row>
    <row r="27" spans="1:10">
      <c r="A27" s="6"/>
      <c r="B27" s="4"/>
      <c r="C27" s="4"/>
      <c r="D27" s="4"/>
      <c r="E27" s="4"/>
      <c r="F27" s="4"/>
    </row>
  </sheetData>
  <customSheetViews>
    <customSheetView guid="{63F87315-1B60-405A-B8DD-91834F18C119}" showGridLines="0">
      <selection activeCell="M16" sqref="M16"/>
      <pageMargins left="0.7" right="0.7" top="0.75" bottom="0.75" header="0.3" footer="0.3"/>
    </customSheetView>
    <customSheetView guid="{204EDD71-07C2-4397-9CCC-061882DA4F4E}" showGridLines="0">
      <selection activeCell="A3" sqref="A3:F12"/>
      <pageMargins left="0.7" right="0.7" top="0.75" bottom="0.75" header="0.3" footer="0.3"/>
    </customSheetView>
    <customSheetView guid="{42440761-1F5A-4095-8332-F740ECFFF258}" showGridLines="0">
      <selection activeCell="E14" sqref="E14"/>
      <pageMargins left="0.7" right="0.7" top="0.75" bottom="0.75" header="0.3" footer="0.3"/>
    </customSheetView>
    <customSheetView guid="{0A2D2D76-979B-4A7E-9741-0250B070F342}" showGridLines="0">
      <selection activeCell="M16" sqref="M16"/>
      <pageMargins left="0.7" right="0.7" top="0.75" bottom="0.75" header="0.3" footer="0.3"/>
    </customSheetView>
    <customSheetView guid="{222D196C-31EB-42C1-BE05-FA799FA14165}" showGridLines="0">
      <selection activeCell="F22" sqref="F22"/>
      <pageMargins left="0.7" right="0.7" top="0.75" bottom="0.75" header="0.3" footer="0.3"/>
    </customSheetView>
    <customSheetView guid="{7F72E30D-C42E-40EC-BC14-DB2FCD63D2C8}" showGridLines="0" topLeftCell="A16">
      <selection activeCell="B7" sqref="B7"/>
      <pageMargins left="0.7" right="0.7" top="0.75" bottom="0.75" header="0.3" footer="0.3"/>
    </customSheetView>
    <customSheetView guid="{7F345D15-A401-4FAB-81D3-EF7AAB9B8BF0}" showGridLines="0" topLeftCell="A16">
      <selection activeCell="B7" sqref="B7"/>
      <pageMargins left="0.7" right="0.7" top="0.75" bottom="0.75" header="0.3" footer="0.3"/>
    </customSheetView>
    <customSheetView guid="{6861AE43-FB22-475E-8CAE-BB0E960D6999}" showGridLines="0" topLeftCell="A16">
      <selection activeCell="B7" sqref="B7"/>
      <pageMargins left="0.7" right="0.7" top="0.75" bottom="0.75" header="0.3" footer="0.3"/>
    </customSheetView>
    <customSheetView guid="{38947170-CCC0-445E-98D8-862A90B8FCE9}" showGridLines="0" topLeftCell="A16">
      <selection activeCell="B7" sqref="B7"/>
      <pageMargins left="0.7" right="0.7" top="0.75" bottom="0.75" header="0.3" footer="0.3"/>
    </customSheetView>
    <customSheetView guid="{DFA629E2-7A3E-483E-B30B-495670718F56}" showGridLines="0" topLeftCell="A16">
      <selection activeCell="B7" sqref="B7"/>
      <pageMargins left="0.7" right="0.7" top="0.75" bottom="0.75" header="0.3" footer="0.3"/>
    </customSheetView>
    <customSheetView guid="{9A1653BB-28E6-4C40-BCE7-D1665FF2BE04}" showGridLines="0">
      <selection activeCell="M16" sqref="M16"/>
      <pageMargins left="0.7" right="0.7" top="0.75" bottom="0.75" header="0.3" footer="0.3"/>
    </customSheetView>
    <customSheetView guid="{83C99AFA-F163-4C6C-A4E9-65DEB3E9E0A5}" showGridLines="0">
      <selection activeCell="B9" sqref="B9"/>
      <pageMargins left="0.7" right="0.7" top="0.75" bottom="0.75" header="0.3" footer="0.3"/>
    </customSheetView>
    <customSheetView guid="{2816262B-15BD-4823-8D16-7C88C1913909}" showGridLines="0">
      <selection activeCell="M16" sqref="M16"/>
      <pageMargins left="0.7" right="0.7" top="0.75" bottom="0.75" header="0.3" footer="0.3"/>
    </customSheetView>
    <customSheetView guid="{2266DB2D-20F6-461E-B2FE-76AEE3572612}" showGridLines="0">
      <selection activeCell="B4" sqref="B4"/>
      <pageMargins left="0.7" right="0.7" top="0.75" bottom="0.75" header="0.3" footer="0.3"/>
    </customSheetView>
    <customSheetView guid="{9286B4BA-3406-446A-BB92-3E30E2369004}" showGridLines="0">
      <selection activeCell="F22" sqref="F22"/>
      <pageMargins left="0.7" right="0.7" top="0.75" bottom="0.75" header="0.3" footer="0.3"/>
    </customSheetView>
    <customSheetView guid="{E544EFD6-2969-4E20-A09D-201F472D53CB}" showGridLines="0">
      <selection activeCell="E11" sqref="E11"/>
      <pageMargins left="0.7" right="0.7" top="0.75" bottom="0.75" header="0.3" footer="0.3"/>
    </customSheetView>
    <customSheetView guid="{1FFE1F1F-2D11-430F-8041-8BEAB8363608}" showGridLines="0">
      <selection activeCell="M16" sqref="M16"/>
      <pageMargins left="0.7" right="0.7" top="0.75" bottom="0.75" header="0.3" footer="0.3"/>
    </customSheetView>
    <customSheetView guid="{30C271F5-FA93-4836-BE41-A9420E47DFE6}" showGridLines="0">
      <selection activeCell="B5" sqref="B5"/>
      <pageMargins left="0.7" right="0.7" top="0.75" bottom="0.75" header="0.3" footer="0.3"/>
    </customSheetView>
    <customSheetView guid="{458800CA-7A01-48A1-8AEA-D8E172AA2806}" showGridLines="0">
      <selection activeCell="M16" sqref="M16"/>
      <pageMargins left="0.7" right="0.7" top="0.75" bottom="0.75" header="0.3" footer="0.3"/>
    </customSheetView>
    <customSheetView guid="{AC1C6CB3-68DB-4EE3-A9E5-ECA7E44277F8}" showGridLines="0">
      <selection activeCell="B10" sqref="B10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65"/>
  <sheetViews>
    <sheetView workbookViewId="0">
      <selection activeCell="E2" sqref="E2:E148"/>
    </sheetView>
  </sheetViews>
  <sheetFormatPr baseColWidth="10" defaultRowHeight="15"/>
  <cols>
    <col min="1" max="1" width="14.28515625" bestFit="1" customWidth="1"/>
    <col min="2" max="2" width="6.7109375" bestFit="1" customWidth="1"/>
    <col min="3" max="3" width="12.42578125" bestFit="1" customWidth="1"/>
    <col min="4" max="4" width="34.140625" bestFit="1" customWidth="1"/>
    <col min="5" max="5" width="15" bestFit="1" customWidth="1"/>
    <col min="6" max="6" width="29.7109375" bestFit="1" customWidth="1"/>
    <col min="7" max="7" width="33.85546875" bestFit="1" customWidth="1"/>
    <col min="8" max="8" width="34.140625" bestFit="1" customWidth="1"/>
    <col min="9" max="9" width="30.85546875" bestFit="1" customWidth="1"/>
    <col min="10" max="10" width="26.140625" bestFit="1" customWidth="1"/>
    <col min="11" max="11" width="19.7109375" bestFit="1" customWidth="1"/>
    <col min="12" max="12" width="18.42578125" bestFit="1" customWidth="1"/>
    <col min="13" max="13" width="10.7109375" bestFit="1" customWidth="1"/>
    <col min="14" max="14" width="22" bestFit="1" customWidth="1"/>
    <col min="15" max="15" width="22.28515625" bestFit="1" customWidth="1"/>
    <col min="16" max="17" width="19" bestFit="1" customWidth="1"/>
    <col min="18" max="18" width="22.7109375" bestFit="1" customWidth="1"/>
    <col min="19" max="19" width="22" bestFit="1" customWidth="1"/>
  </cols>
  <sheetData>
    <row r="1" spans="1:19" ht="18.75" customHeight="1">
      <c r="A1" s="1" t="s">
        <v>0</v>
      </c>
      <c r="B1" s="3" t="s">
        <v>28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14</v>
      </c>
      <c r="R1" t="s">
        <v>49</v>
      </c>
      <c r="S1" t="s">
        <v>50</v>
      </c>
    </row>
    <row r="2" spans="1:19">
      <c r="A2" t="str">
        <f t="shared" ref="A2:A60" si="0">LEFT(E2,3)</f>
        <v>123</v>
      </c>
      <c r="C2" t="s">
        <v>57</v>
      </c>
      <c r="E2">
        <v>123</v>
      </c>
      <c r="F2" t="s">
        <v>15</v>
      </c>
      <c r="G2" t="s">
        <v>16</v>
      </c>
      <c r="H2" t="s">
        <v>17</v>
      </c>
      <c r="L2" t="s">
        <v>18</v>
      </c>
      <c r="M2" s="2">
        <v>43620</v>
      </c>
      <c r="N2" s="2">
        <v>43620</v>
      </c>
      <c r="P2" t="s">
        <v>19</v>
      </c>
    </row>
    <row r="3" spans="1:19">
      <c r="A3" t="str">
        <f t="shared" si="0"/>
        <v>124</v>
      </c>
      <c r="C3" t="s">
        <v>58</v>
      </c>
      <c r="E3">
        <v>124</v>
      </c>
      <c r="F3" t="s">
        <v>15</v>
      </c>
      <c r="G3" t="s">
        <v>16</v>
      </c>
      <c r="H3" t="s">
        <v>17</v>
      </c>
      <c r="L3" t="s">
        <v>18</v>
      </c>
      <c r="M3" s="2">
        <v>43620</v>
      </c>
      <c r="N3" s="2">
        <v>43620</v>
      </c>
      <c r="P3" t="s">
        <v>19</v>
      </c>
    </row>
    <row r="4" spans="1:19">
      <c r="A4" t="str">
        <f t="shared" si="0"/>
        <v>125</v>
      </c>
      <c r="C4" t="s">
        <v>59</v>
      </c>
      <c r="E4">
        <v>125</v>
      </c>
      <c r="F4" t="s">
        <v>15</v>
      </c>
      <c r="G4" t="s">
        <v>16</v>
      </c>
      <c r="H4" t="s">
        <v>17</v>
      </c>
      <c r="L4" t="s">
        <v>18</v>
      </c>
      <c r="M4" s="2">
        <v>43620</v>
      </c>
      <c r="N4" s="2">
        <v>43620</v>
      </c>
      <c r="P4" t="s">
        <v>19</v>
      </c>
    </row>
    <row r="5" spans="1:19">
      <c r="A5" t="str">
        <f t="shared" si="0"/>
        <v>126</v>
      </c>
      <c r="C5" t="s">
        <v>60</v>
      </c>
      <c r="E5">
        <v>126</v>
      </c>
      <c r="F5" t="s">
        <v>15</v>
      </c>
      <c r="G5" t="s">
        <v>16</v>
      </c>
      <c r="H5" t="s">
        <v>17</v>
      </c>
      <c r="L5" t="s">
        <v>18</v>
      </c>
      <c r="M5" s="2">
        <v>43620</v>
      </c>
      <c r="N5" s="2">
        <v>43620</v>
      </c>
      <c r="P5" t="s">
        <v>19</v>
      </c>
    </row>
    <row r="6" spans="1:19">
      <c r="A6" t="str">
        <f t="shared" si="0"/>
        <v>127</v>
      </c>
      <c r="C6" t="s">
        <v>61</v>
      </c>
      <c r="E6">
        <v>127</v>
      </c>
      <c r="F6" t="s">
        <v>15</v>
      </c>
      <c r="G6" t="s">
        <v>16</v>
      </c>
      <c r="H6" t="s">
        <v>17</v>
      </c>
      <c r="L6" t="s">
        <v>18</v>
      </c>
      <c r="M6" s="2">
        <v>43620</v>
      </c>
      <c r="N6" s="2">
        <v>43620</v>
      </c>
      <c r="P6" t="s">
        <v>19</v>
      </c>
    </row>
    <row r="7" spans="1:19">
      <c r="A7" t="str">
        <f t="shared" si="0"/>
        <v>128</v>
      </c>
      <c r="C7" t="s">
        <v>62</v>
      </c>
      <c r="E7">
        <v>128</v>
      </c>
      <c r="F7" t="s">
        <v>15</v>
      </c>
      <c r="G7" t="s">
        <v>16</v>
      </c>
      <c r="H7" t="s">
        <v>17</v>
      </c>
      <c r="L7" t="s">
        <v>18</v>
      </c>
      <c r="M7" s="2">
        <v>43620</v>
      </c>
      <c r="N7" s="2">
        <v>43620</v>
      </c>
      <c r="P7" t="s">
        <v>19</v>
      </c>
    </row>
    <row r="8" spans="1:19">
      <c r="A8" t="str">
        <f t="shared" si="0"/>
        <v>129</v>
      </c>
      <c r="C8" t="s">
        <v>63</v>
      </c>
      <c r="E8">
        <v>129</v>
      </c>
      <c r="F8" t="s">
        <v>15</v>
      </c>
      <c r="G8" t="s">
        <v>16</v>
      </c>
      <c r="H8" t="s">
        <v>22</v>
      </c>
      <c r="L8" t="s">
        <v>21</v>
      </c>
      <c r="M8" s="2">
        <v>43619</v>
      </c>
      <c r="N8" s="2">
        <v>43620</v>
      </c>
      <c r="P8" t="s">
        <v>19</v>
      </c>
    </row>
    <row r="9" spans="1:19">
      <c r="A9" t="str">
        <f t="shared" si="0"/>
        <v>130</v>
      </c>
      <c r="C9" t="s">
        <v>64</v>
      </c>
      <c r="E9">
        <v>130</v>
      </c>
      <c r="F9" t="s">
        <v>15</v>
      </c>
      <c r="G9" t="s">
        <v>16</v>
      </c>
      <c r="H9" t="s">
        <v>22</v>
      </c>
      <c r="L9" t="s">
        <v>21</v>
      </c>
      <c r="M9" s="2">
        <v>43619</v>
      </c>
      <c r="N9" s="2">
        <v>43620</v>
      </c>
      <c r="P9" t="s">
        <v>19</v>
      </c>
    </row>
    <row r="10" spans="1:19">
      <c r="A10" t="str">
        <f t="shared" si="0"/>
        <v>131</v>
      </c>
      <c r="C10" t="s">
        <v>65</v>
      </c>
      <c r="E10">
        <v>131</v>
      </c>
      <c r="F10" t="s">
        <v>15</v>
      </c>
      <c r="G10" t="s">
        <v>16</v>
      </c>
      <c r="H10" t="s">
        <v>17</v>
      </c>
      <c r="L10" t="s">
        <v>18</v>
      </c>
      <c r="M10" s="2">
        <v>43616</v>
      </c>
      <c r="N10" s="2">
        <v>43616</v>
      </c>
      <c r="P10" t="s">
        <v>19</v>
      </c>
    </row>
    <row r="11" spans="1:19">
      <c r="A11" t="str">
        <f t="shared" si="0"/>
        <v>132</v>
      </c>
      <c r="C11" t="s">
        <v>66</v>
      </c>
      <c r="E11">
        <v>132</v>
      </c>
      <c r="F11" t="s">
        <v>15</v>
      </c>
      <c r="G11" t="s">
        <v>16</v>
      </c>
      <c r="H11" t="s">
        <v>22</v>
      </c>
      <c r="L11" t="s">
        <v>21</v>
      </c>
      <c r="M11" s="2">
        <v>43616</v>
      </c>
      <c r="N11" s="2">
        <v>43616</v>
      </c>
      <c r="P11" t="s">
        <v>19</v>
      </c>
    </row>
    <row r="12" spans="1:19">
      <c r="A12" t="str">
        <f t="shared" si="0"/>
        <v>133</v>
      </c>
      <c r="C12" t="s">
        <v>67</v>
      </c>
      <c r="E12">
        <v>133</v>
      </c>
      <c r="F12" t="s">
        <v>15</v>
      </c>
      <c r="G12" t="s">
        <v>16</v>
      </c>
      <c r="H12" t="s">
        <v>22</v>
      </c>
      <c r="L12" t="s">
        <v>18</v>
      </c>
      <c r="M12" s="2">
        <v>43616</v>
      </c>
      <c r="N12" s="2">
        <v>43620</v>
      </c>
      <c r="P12" t="s">
        <v>19</v>
      </c>
    </row>
    <row r="13" spans="1:19">
      <c r="A13" t="str">
        <f t="shared" si="0"/>
        <v>134</v>
      </c>
      <c r="C13" t="s">
        <v>68</v>
      </c>
      <c r="E13">
        <v>134</v>
      </c>
      <c r="F13" t="s">
        <v>15</v>
      </c>
      <c r="G13" t="s">
        <v>16</v>
      </c>
      <c r="H13" t="s">
        <v>22</v>
      </c>
      <c r="L13" t="s">
        <v>18</v>
      </c>
      <c r="M13" s="2">
        <v>43614</v>
      </c>
      <c r="N13" s="2">
        <v>43620</v>
      </c>
      <c r="P13" t="s">
        <v>19</v>
      </c>
    </row>
    <row r="14" spans="1:19">
      <c r="A14" t="str">
        <f t="shared" si="0"/>
        <v>135</v>
      </c>
      <c r="C14" t="s">
        <v>69</v>
      </c>
      <c r="E14">
        <v>135</v>
      </c>
      <c r="F14" t="s">
        <v>15</v>
      </c>
      <c r="G14" t="s">
        <v>16</v>
      </c>
      <c r="H14" t="s">
        <v>17</v>
      </c>
      <c r="L14" t="s">
        <v>18</v>
      </c>
      <c r="M14" s="2">
        <v>43614</v>
      </c>
      <c r="N14" s="2">
        <v>43614</v>
      </c>
      <c r="P14" t="s">
        <v>19</v>
      </c>
    </row>
    <row r="15" spans="1:19">
      <c r="A15" t="str">
        <f t="shared" si="0"/>
        <v>136</v>
      </c>
      <c r="C15" t="s">
        <v>70</v>
      </c>
      <c r="E15">
        <v>136</v>
      </c>
      <c r="F15" t="s">
        <v>15</v>
      </c>
      <c r="G15" t="s">
        <v>16</v>
      </c>
      <c r="H15" t="s">
        <v>22</v>
      </c>
      <c r="L15" t="s">
        <v>21</v>
      </c>
      <c r="M15" s="2">
        <v>43614</v>
      </c>
      <c r="N15" s="2">
        <v>43614</v>
      </c>
      <c r="P15" t="s">
        <v>25</v>
      </c>
    </row>
    <row r="16" spans="1:19">
      <c r="A16" t="str">
        <f t="shared" si="0"/>
        <v>137</v>
      </c>
      <c r="C16" t="s">
        <v>71</v>
      </c>
      <c r="E16">
        <v>137</v>
      </c>
      <c r="F16" t="s">
        <v>15</v>
      </c>
      <c r="G16" t="s">
        <v>16</v>
      </c>
      <c r="H16" t="s">
        <v>22</v>
      </c>
      <c r="L16" t="s">
        <v>18</v>
      </c>
      <c r="M16" s="2">
        <v>43614</v>
      </c>
      <c r="N16" s="2">
        <v>43620</v>
      </c>
      <c r="P16" t="s">
        <v>19</v>
      </c>
    </row>
    <row r="17" spans="1:16">
      <c r="A17" t="str">
        <f t="shared" si="0"/>
        <v>138</v>
      </c>
      <c r="C17" t="s">
        <v>72</v>
      </c>
      <c r="E17">
        <v>138</v>
      </c>
      <c r="F17" t="s">
        <v>15</v>
      </c>
      <c r="G17" t="s">
        <v>16</v>
      </c>
      <c r="H17" t="s">
        <v>17</v>
      </c>
      <c r="L17" t="s">
        <v>18</v>
      </c>
      <c r="M17" s="2">
        <v>43614</v>
      </c>
      <c r="N17" s="2">
        <v>43614</v>
      </c>
      <c r="P17" t="s">
        <v>19</v>
      </c>
    </row>
    <row r="18" spans="1:16">
      <c r="A18" t="str">
        <f t="shared" si="0"/>
        <v>139</v>
      </c>
      <c r="C18" t="s">
        <v>73</v>
      </c>
      <c r="E18">
        <v>139</v>
      </c>
      <c r="F18" t="s">
        <v>15</v>
      </c>
      <c r="G18" t="s">
        <v>16</v>
      </c>
      <c r="H18" t="s">
        <v>24</v>
      </c>
      <c r="L18" t="s">
        <v>21</v>
      </c>
      <c r="M18" s="2">
        <v>43613</v>
      </c>
      <c r="N18" s="2">
        <v>43614</v>
      </c>
      <c r="P18" t="s">
        <v>19</v>
      </c>
    </row>
    <row r="19" spans="1:16">
      <c r="A19" t="str">
        <f t="shared" si="0"/>
        <v>140</v>
      </c>
      <c r="C19" t="s">
        <v>74</v>
      </c>
      <c r="E19">
        <v>140</v>
      </c>
      <c r="F19" t="s">
        <v>15</v>
      </c>
      <c r="G19" t="s">
        <v>16</v>
      </c>
      <c r="H19" t="s">
        <v>17</v>
      </c>
      <c r="L19" t="s">
        <v>18</v>
      </c>
      <c r="M19" s="2">
        <v>43613</v>
      </c>
      <c r="N19" s="2">
        <v>43613</v>
      </c>
      <c r="P19" t="s">
        <v>20</v>
      </c>
    </row>
    <row r="20" spans="1:16">
      <c r="A20" t="str">
        <f t="shared" si="0"/>
        <v>141</v>
      </c>
      <c r="C20" t="s">
        <v>75</v>
      </c>
      <c r="E20">
        <v>141</v>
      </c>
      <c r="F20" t="s">
        <v>15</v>
      </c>
      <c r="G20" t="s">
        <v>16</v>
      </c>
      <c r="H20" t="s">
        <v>17</v>
      </c>
      <c r="L20" t="s">
        <v>18</v>
      </c>
      <c r="M20" s="2">
        <v>43613</v>
      </c>
      <c r="N20" s="2">
        <v>43613</v>
      </c>
      <c r="P20" t="s">
        <v>20</v>
      </c>
    </row>
    <row r="21" spans="1:16">
      <c r="A21" t="str">
        <f t="shared" si="0"/>
        <v>142</v>
      </c>
      <c r="C21" t="s">
        <v>76</v>
      </c>
      <c r="E21">
        <v>142</v>
      </c>
      <c r="F21" t="s">
        <v>15</v>
      </c>
      <c r="G21" t="s">
        <v>16</v>
      </c>
      <c r="H21" t="s">
        <v>22</v>
      </c>
      <c r="L21" t="s">
        <v>18</v>
      </c>
      <c r="M21" s="2">
        <v>43613</v>
      </c>
      <c r="N21" s="2">
        <v>43620</v>
      </c>
      <c r="P21" t="s">
        <v>20</v>
      </c>
    </row>
    <row r="22" spans="1:16">
      <c r="A22" t="str">
        <f t="shared" si="0"/>
        <v>143</v>
      </c>
      <c r="C22" t="s">
        <v>77</v>
      </c>
      <c r="E22">
        <v>143</v>
      </c>
      <c r="F22" t="s">
        <v>15</v>
      </c>
      <c r="G22" t="s">
        <v>16</v>
      </c>
      <c r="H22" t="s">
        <v>17</v>
      </c>
      <c r="L22" t="s">
        <v>18</v>
      </c>
      <c r="M22" s="2">
        <v>43613</v>
      </c>
      <c r="N22" s="2">
        <v>43613</v>
      </c>
      <c r="P22" t="s">
        <v>19</v>
      </c>
    </row>
    <row r="23" spans="1:16">
      <c r="A23" t="str">
        <f t="shared" si="0"/>
        <v>144</v>
      </c>
      <c r="C23" t="s">
        <v>78</v>
      </c>
      <c r="E23">
        <v>144</v>
      </c>
      <c r="F23" t="s">
        <v>15</v>
      </c>
      <c r="G23" t="s">
        <v>16</v>
      </c>
      <c r="H23" t="s">
        <v>17</v>
      </c>
      <c r="L23" t="s">
        <v>18</v>
      </c>
      <c r="M23" s="2">
        <v>43613</v>
      </c>
      <c r="N23" s="2">
        <v>43613</v>
      </c>
      <c r="P23" t="s">
        <v>19</v>
      </c>
    </row>
    <row r="24" spans="1:16">
      <c r="A24" t="str">
        <f t="shared" si="0"/>
        <v>145</v>
      </c>
      <c r="C24" t="s">
        <v>79</v>
      </c>
      <c r="E24">
        <v>145</v>
      </c>
      <c r="F24" t="s">
        <v>15</v>
      </c>
      <c r="G24" t="s">
        <v>16</v>
      </c>
      <c r="H24" t="s">
        <v>17</v>
      </c>
      <c r="L24" t="s">
        <v>18</v>
      </c>
      <c r="M24" s="2">
        <v>43613</v>
      </c>
      <c r="N24" s="2">
        <v>43613</v>
      </c>
      <c r="P24" t="s">
        <v>19</v>
      </c>
    </row>
    <row r="25" spans="1:16">
      <c r="A25" t="str">
        <f t="shared" si="0"/>
        <v>146</v>
      </c>
      <c r="C25" t="s">
        <v>80</v>
      </c>
      <c r="E25">
        <v>146</v>
      </c>
      <c r="F25" t="s">
        <v>15</v>
      </c>
      <c r="G25" t="s">
        <v>16</v>
      </c>
      <c r="H25" t="s">
        <v>17</v>
      </c>
      <c r="L25" t="s">
        <v>18</v>
      </c>
      <c r="M25" s="2">
        <v>43613</v>
      </c>
      <c r="N25" s="2">
        <v>43613</v>
      </c>
      <c r="P25" t="s">
        <v>19</v>
      </c>
    </row>
    <row r="26" spans="1:16">
      <c r="A26" t="str">
        <f t="shared" si="0"/>
        <v>147</v>
      </c>
      <c r="C26" t="s">
        <v>81</v>
      </c>
      <c r="E26">
        <v>147</v>
      </c>
      <c r="F26" t="s">
        <v>15</v>
      </c>
      <c r="G26" t="s">
        <v>16</v>
      </c>
      <c r="H26" t="s">
        <v>17</v>
      </c>
      <c r="L26" t="s">
        <v>18</v>
      </c>
      <c r="M26" s="2">
        <v>43613</v>
      </c>
      <c r="N26" s="2">
        <v>43613</v>
      </c>
      <c r="P26" t="s">
        <v>19</v>
      </c>
    </row>
    <row r="27" spans="1:16">
      <c r="A27" t="str">
        <f t="shared" si="0"/>
        <v>148</v>
      </c>
      <c r="C27" t="s">
        <v>82</v>
      </c>
      <c r="E27">
        <v>148</v>
      </c>
      <c r="F27" t="s">
        <v>15</v>
      </c>
      <c r="G27" t="s">
        <v>16</v>
      </c>
      <c r="H27" t="s">
        <v>17</v>
      </c>
      <c r="L27" t="s">
        <v>18</v>
      </c>
      <c r="M27" s="2">
        <v>43612</v>
      </c>
      <c r="N27" s="2">
        <v>43612</v>
      </c>
      <c r="P27" t="s">
        <v>19</v>
      </c>
    </row>
    <row r="28" spans="1:16">
      <c r="A28" t="str">
        <f t="shared" si="0"/>
        <v>149</v>
      </c>
      <c r="C28" t="s">
        <v>83</v>
      </c>
      <c r="E28">
        <v>149</v>
      </c>
      <c r="F28" t="s">
        <v>15</v>
      </c>
      <c r="G28" t="s">
        <v>16</v>
      </c>
      <c r="H28" t="s">
        <v>22</v>
      </c>
      <c r="L28" t="s">
        <v>18</v>
      </c>
      <c r="M28" s="2">
        <v>43612</v>
      </c>
      <c r="N28" s="2">
        <v>43613</v>
      </c>
      <c r="P28" t="s">
        <v>19</v>
      </c>
    </row>
    <row r="29" spans="1:16">
      <c r="A29" t="str">
        <f t="shared" si="0"/>
        <v>150</v>
      </c>
      <c r="C29" t="s">
        <v>84</v>
      </c>
      <c r="E29">
        <v>150</v>
      </c>
      <c r="F29" t="s">
        <v>15</v>
      </c>
      <c r="G29" t="s">
        <v>16</v>
      </c>
      <c r="H29" t="s">
        <v>17</v>
      </c>
      <c r="L29" t="s">
        <v>18</v>
      </c>
      <c r="M29" s="2">
        <v>43612</v>
      </c>
      <c r="N29" s="2">
        <v>43612</v>
      </c>
      <c r="P29" t="s">
        <v>19</v>
      </c>
    </row>
    <row r="30" spans="1:16">
      <c r="A30" t="str">
        <f t="shared" si="0"/>
        <v>151</v>
      </c>
      <c r="C30" t="s">
        <v>85</v>
      </c>
      <c r="E30">
        <v>151</v>
      </c>
      <c r="F30" t="s">
        <v>15</v>
      </c>
      <c r="G30" t="s">
        <v>16</v>
      </c>
      <c r="H30" t="s">
        <v>17</v>
      </c>
      <c r="L30" t="s">
        <v>18</v>
      </c>
      <c r="M30" s="2">
        <v>43612</v>
      </c>
      <c r="N30" s="2">
        <v>43612</v>
      </c>
      <c r="P30" t="s">
        <v>19</v>
      </c>
    </row>
    <row r="31" spans="1:16">
      <c r="A31" t="str">
        <f t="shared" si="0"/>
        <v>152</v>
      </c>
      <c r="C31" t="s">
        <v>86</v>
      </c>
      <c r="E31">
        <v>152</v>
      </c>
      <c r="F31" t="s">
        <v>15</v>
      </c>
      <c r="G31" t="s">
        <v>16</v>
      </c>
      <c r="H31" t="s">
        <v>17</v>
      </c>
      <c r="L31" t="s">
        <v>18</v>
      </c>
      <c r="M31" s="2">
        <v>43612</v>
      </c>
      <c r="N31" s="2">
        <v>43612</v>
      </c>
      <c r="P31" t="s">
        <v>19</v>
      </c>
    </row>
    <row r="32" spans="1:16">
      <c r="A32" t="str">
        <f t="shared" si="0"/>
        <v>153</v>
      </c>
      <c r="C32" t="s">
        <v>87</v>
      </c>
      <c r="E32">
        <v>153</v>
      </c>
      <c r="F32" t="s">
        <v>15</v>
      </c>
      <c r="G32" t="s">
        <v>16</v>
      </c>
      <c r="H32" t="s">
        <v>17</v>
      </c>
      <c r="L32" t="s">
        <v>18</v>
      </c>
      <c r="M32" s="2">
        <v>43612</v>
      </c>
      <c r="N32" s="2">
        <v>43612</v>
      </c>
      <c r="P32" t="s">
        <v>19</v>
      </c>
    </row>
    <row r="33" spans="1:16">
      <c r="A33" t="str">
        <f t="shared" si="0"/>
        <v>154</v>
      </c>
      <c r="C33" t="s">
        <v>88</v>
      </c>
      <c r="E33">
        <v>154</v>
      </c>
      <c r="F33" t="s">
        <v>15</v>
      </c>
      <c r="G33" t="s">
        <v>16</v>
      </c>
      <c r="H33" t="s">
        <v>17</v>
      </c>
      <c r="L33" t="s">
        <v>18</v>
      </c>
      <c r="M33" s="2">
        <v>43612</v>
      </c>
      <c r="N33" s="2">
        <v>43612</v>
      </c>
      <c r="P33" t="s">
        <v>19</v>
      </c>
    </row>
    <row r="34" spans="1:16">
      <c r="A34" t="str">
        <f t="shared" si="0"/>
        <v>155</v>
      </c>
      <c r="C34" t="s">
        <v>89</v>
      </c>
      <c r="E34">
        <v>155</v>
      </c>
      <c r="F34" t="s">
        <v>15</v>
      </c>
      <c r="G34" t="s">
        <v>16</v>
      </c>
      <c r="H34" t="s">
        <v>22</v>
      </c>
      <c r="L34" t="s">
        <v>18</v>
      </c>
      <c r="M34" s="2">
        <v>43612</v>
      </c>
      <c r="N34" s="2">
        <v>43612</v>
      </c>
      <c r="P34" t="s">
        <v>19</v>
      </c>
    </row>
    <row r="35" spans="1:16">
      <c r="A35" t="str">
        <f t="shared" si="0"/>
        <v>156</v>
      </c>
      <c r="C35" t="s">
        <v>90</v>
      </c>
      <c r="E35">
        <v>156</v>
      </c>
      <c r="F35" t="s">
        <v>15</v>
      </c>
      <c r="G35" t="s">
        <v>16</v>
      </c>
      <c r="H35" t="s">
        <v>22</v>
      </c>
      <c r="L35" t="s">
        <v>18</v>
      </c>
      <c r="M35" s="2">
        <v>43612</v>
      </c>
      <c r="N35" s="2">
        <v>43612</v>
      </c>
      <c r="P35" t="s">
        <v>19</v>
      </c>
    </row>
    <row r="36" spans="1:16">
      <c r="A36" t="str">
        <f t="shared" si="0"/>
        <v>157</v>
      </c>
      <c r="C36" t="s">
        <v>91</v>
      </c>
      <c r="E36">
        <v>157</v>
      </c>
      <c r="F36" t="s">
        <v>15</v>
      </c>
      <c r="G36" t="s">
        <v>16</v>
      </c>
      <c r="H36" t="s">
        <v>17</v>
      </c>
      <c r="L36" t="s">
        <v>18</v>
      </c>
      <c r="M36" s="2">
        <v>43610</v>
      </c>
      <c r="N36" s="2">
        <v>43610</v>
      </c>
      <c r="P36" t="s">
        <v>19</v>
      </c>
    </row>
    <row r="37" spans="1:16">
      <c r="A37" t="str">
        <f t="shared" si="0"/>
        <v>158</v>
      </c>
      <c r="C37" t="s">
        <v>92</v>
      </c>
      <c r="E37">
        <v>158</v>
      </c>
      <c r="F37" t="s">
        <v>15</v>
      </c>
      <c r="G37" t="s">
        <v>16</v>
      </c>
      <c r="H37" t="s">
        <v>17</v>
      </c>
      <c r="L37" t="s">
        <v>18</v>
      </c>
      <c r="M37" s="2">
        <v>43610</v>
      </c>
      <c r="N37" s="2">
        <v>43610</v>
      </c>
      <c r="P37" t="s">
        <v>19</v>
      </c>
    </row>
    <row r="38" spans="1:16">
      <c r="A38" t="str">
        <f t="shared" si="0"/>
        <v>159</v>
      </c>
      <c r="C38" t="s">
        <v>93</v>
      </c>
      <c r="E38">
        <v>159</v>
      </c>
      <c r="F38" t="s">
        <v>15</v>
      </c>
      <c r="G38" t="s">
        <v>16</v>
      </c>
      <c r="H38" t="s">
        <v>17</v>
      </c>
      <c r="L38" t="s">
        <v>18</v>
      </c>
      <c r="M38" s="2">
        <v>43610</v>
      </c>
      <c r="N38" s="2">
        <v>43610</v>
      </c>
      <c r="P38" t="s">
        <v>19</v>
      </c>
    </row>
    <row r="39" spans="1:16">
      <c r="A39" t="str">
        <f t="shared" si="0"/>
        <v>160</v>
      </c>
      <c r="C39" t="s">
        <v>94</v>
      </c>
      <c r="E39">
        <v>160</v>
      </c>
      <c r="F39" t="s">
        <v>15</v>
      </c>
      <c r="G39" t="s">
        <v>16</v>
      </c>
      <c r="H39" t="s">
        <v>22</v>
      </c>
      <c r="L39" t="s">
        <v>18</v>
      </c>
      <c r="M39" s="2">
        <v>43610</v>
      </c>
      <c r="N39" s="2">
        <v>43612</v>
      </c>
      <c r="P39" t="s">
        <v>19</v>
      </c>
    </row>
    <row r="40" spans="1:16">
      <c r="A40" t="str">
        <f t="shared" si="0"/>
        <v>161</v>
      </c>
      <c r="C40" t="s">
        <v>95</v>
      </c>
      <c r="E40">
        <v>161</v>
      </c>
      <c r="F40" t="s">
        <v>15</v>
      </c>
      <c r="G40" t="s">
        <v>16</v>
      </c>
      <c r="H40" t="s">
        <v>17</v>
      </c>
      <c r="L40" t="s">
        <v>18</v>
      </c>
      <c r="M40" s="2">
        <v>43610</v>
      </c>
      <c r="N40" s="2">
        <v>43610</v>
      </c>
      <c r="P40" t="s">
        <v>19</v>
      </c>
    </row>
    <row r="41" spans="1:16">
      <c r="A41" t="str">
        <f t="shared" si="0"/>
        <v>162</v>
      </c>
      <c r="C41" t="s">
        <v>96</v>
      </c>
      <c r="E41">
        <v>162</v>
      </c>
      <c r="F41" t="s">
        <v>15</v>
      </c>
      <c r="G41" t="s">
        <v>16</v>
      </c>
      <c r="H41" t="s">
        <v>17</v>
      </c>
      <c r="L41" t="s">
        <v>21</v>
      </c>
      <c r="M41" s="2">
        <v>43610</v>
      </c>
      <c r="N41" s="2">
        <v>43610</v>
      </c>
      <c r="P41" t="s">
        <v>19</v>
      </c>
    </row>
    <row r="42" spans="1:16">
      <c r="A42" t="str">
        <f t="shared" si="0"/>
        <v>163</v>
      </c>
      <c r="C42" t="s">
        <v>97</v>
      </c>
      <c r="E42">
        <v>163</v>
      </c>
      <c r="F42" t="s">
        <v>15</v>
      </c>
      <c r="G42" t="s">
        <v>16</v>
      </c>
      <c r="H42" t="s">
        <v>17</v>
      </c>
      <c r="L42" t="s">
        <v>18</v>
      </c>
      <c r="M42" s="2">
        <v>43610</v>
      </c>
      <c r="N42" s="2">
        <v>43610</v>
      </c>
      <c r="P42" t="s">
        <v>19</v>
      </c>
    </row>
    <row r="43" spans="1:16">
      <c r="A43" t="str">
        <f t="shared" si="0"/>
        <v>164</v>
      </c>
      <c r="C43" t="s">
        <v>98</v>
      </c>
      <c r="E43">
        <v>164</v>
      </c>
      <c r="F43" t="s">
        <v>15</v>
      </c>
      <c r="G43" t="s">
        <v>16</v>
      </c>
      <c r="H43" t="s">
        <v>17</v>
      </c>
      <c r="L43" t="s">
        <v>21</v>
      </c>
      <c r="M43" s="2">
        <v>43610</v>
      </c>
      <c r="N43" s="2">
        <v>43610</v>
      </c>
      <c r="P43" t="s">
        <v>25</v>
      </c>
    </row>
    <row r="44" spans="1:16">
      <c r="A44" t="str">
        <f t="shared" si="0"/>
        <v>165</v>
      </c>
      <c r="C44" t="s">
        <v>99</v>
      </c>
      <c r="E44">
        <v>165</v>
      </c>
      <c r="F44" t="s">
        <v>15</v>
      </c>
      <c r="G44" t="s">
        <v>16</v>
      </c>
      <c r="H44" t="s">
        <v>17</v>
      </c>
      <c r="L44" t="s">
        <v>18</v>
      </c>
      <c r="M44" s="2">
        <v>43610</v>
      </c>
      <c r="N44" s="2">
        <v>43610</v>
      </c>
      <c r="P44" t="s">
        <v>19</v>
      </c>
    </row>
    <row r="45" spans="1:16">
      <c r="A45" t="str">
        <f t="shared" si="0"/>
        <v>166</v>
      </c>
      <c r="C45" t="s">
        <v>100</v>
      </c>
      <c r="E45">
        <v>166</v>
      </c>
      <c r="F45" t="s">
        <v>15</v>
      </c>
      <c r="G45" t="s">
        <v>16</v>
      </c>
      <c r="H45" t="s">
        <v>17</v>
      </c>
      <c r="L45" t="s">
        <v>18</v>
      </c>
      <c r="M45" s="2">
        <v>43610</v>
      </c>
      <c r="N45" s="2">
        <v>43610</v>
      </c>
      <c r="P45" t="s">
        <v>20</v>
      </c>
    </row>
    <row r="46" spans="1:16">
      <c r="A46" t="str">
        <f t="shared" si="0"/>
        <v>167</v>
      </c>
      <c r="C46" t="s">
        <v>101</v>
      </c>
      <c r="E46">
        <v>167</v>
      </c>
      <c r="F46" t="s">
        <v>15</v>
      </c>
      <c r="G46" t="s">
        <v>16</v>
      </c>
      <c r="H46" t="s">
        <v>24</v>
      </c>
      <c r="L46" t="s">
        <v>18</v>
      </c>
      <c r="M46" s="2">
        <v>43609</v>
      </c>
      <c r="N46" s="2">
        <v>43616</v>
      </c>
      <c r="P46" t="s">
        <v>19</v>
      </c>
    </row>
    <row r="47" spans="1:16">
      <c r="A47" t="str">
        <f t="shared" si="0"/>
        <v>168</v>
      </c>
      <c r="C47" t="s">
        <v>102</v>
      </c>
      <c r="E47">
        <v>168</v>
      </c>
      <c r="F47" t="s">
        <v>15</v>
      </c>
      <c r="G47" t="s">
        <v>16</v>
      </c>
      <c r="H47" t="s">
        <v>24</v>
      </c>
      <c r="L47" t="s">
        <v>18</v>
      </c>
      <c r="M47" s="2">
        <v>43609</v>
      </c>
      <c r="N47" s="2">
        <v>43614</v>
      </c>
      <c r="P47" t="s">
        <v>19</v>
      </c>
    </row>
    <row r="48" spans="1:16">
      <c r="A48" t="str">
        <f t="shared" si="0"/>
        <v>169</v>
      </c>
      <c r="C48" t="s">
        <v>103</v>
      </c>
      <c r="E48">
        <v>169</v>
      </c>
      <c r="F48" t="s">
        <v>15</v>
      </c>
      <c r="G48" t="s">
        <v>16</v>
      </c>
      <c r="H48" t="s">
        <v>17</v>
      </c>
      <c r="L48" t="s">
        <v>18</v>
      </c>
      <c r="M48" s="2">
        <v>43609</v>
      </c>
      <c r="N48" s="2">
        <v>43614</v>
      </c>
      <c r="P48" t="s">
        <v>19</v>
      </c>
    </row>
    <row r="49" spans="1:16">
      <c r="A49" t="str">
        <f t="shared" si="0"/>
        <v>170</v>
      </c>
      <c r="C49" t="s">
        <v>104</v>
      </c>
      <c r="E49">
        <v>170</v>
      </c>
      <c r="F49" t="s">
        <v>15</v>
      </c>
      <c r="G49" t="s">
        <v>16</v>
      </c>
      <c r="H49" t="s">
        <v>24</v>
      </c>
      <c r="L49" t="s">
        <v>18</v>
      </c>
      <c r="M49" s="2">
        <v>43609</v>
      </c>
      <c r="N49" s="2">
        <v>43614</v>
      </c>
      <c r="P49" t="s">
        <v>19</v>
      </c>
    </row>
    <row r="50" spans="1:16">
      <c r="A50" t="str">
        <f t="shared" si="0"/>
        <v>171</v>
      </c>
      <c r="C50" t="s">
        <v>105</v>
      </c>
      <c r="E50">
        <v>171</v>
      </c>
      <c r="F50" t="s">
        <v>15</v>
      </c>
      <c r="G50" t="s">
        <v>16</v>
      </c>
      <c r="H50" t="s">
        <v>17</v>
      </c>
      <c r="L50" t="s">
        <v>18</v>
      </c>
      <c r="M50" s="2">
        <v>43609</v>
      </c>
      <c r="N50" s="2">
        <v>43612</v>
      </c>
      <c r="P50" t="s">
        <v>19</v>
      </c>
    </row>
    <row r="51" spans="1:16">
      <c r="A51" t="str">
        <f t="shared" si="0"/>
        <v>172</v>
      </c>
      <c r="C51" t="s">
        <v>106</v>
      </c>
      <c r="E51">
        <v>172</v>
      </c>
      <c r="F51" t="s">
        <v>15</v>
      </c>
      <c r="G51" t="s">
        <v>16</v>
      </c>
      <c r="H51" t="s">
        <v>17</v>
      </c>
      <c r="L51" t="s">
        <v>18</v>
      </c>
      <c r="M51" s="2">
        <v>43609</v>
      </c>
      <c r="N51" s="2">
        <v>43609</v>
      </c>
      <c r="P51" t="s">
        <v>19</v>
      </c>
    </row>
    <row r="52" spans="1:16">
      <c r="A52" t="str">
        <f t="shared" si="0"/>
        <v>173</v>
      </c>
      <c r="C52" t="s">
        <v>107</v>
      </c>
      <c r="E52">
        <v>173</v>
      </c>
      <c r="F52" t="s">
        <v>15</v>
      </c>
      <c r="G52" t="s">
        <v>16</v>
      </c>
      <c r="H52" t="s">
        <v>22</v>
      </c>
      <c r="L52" t="s">
        <v>18</v>
      </c>
      <c r="M52" s="2">
        <v>43608</v>
      </c>
      <c r="N52" s="2">
        <v>43614</v>
      </c>
      <c r="P52" t="s">
        <v>19</v>
      </c>
    </row>
    <row r="53" spans="1:16">
      <c r="A53" t="str">
        <f t="shared" si="0"/>
        <v>174</v>
      </c>
      <c r="C53" t="s">
        <v>108</v>
      </c>
      <c r="E53">
        <v>174</v>
      </c>
      <c r="F53" t="s">
        <v>15</v>
      </c>
      <c r="G53" t="s">
        <v>16</v>
      </c>
      <c r="H53" t="s">
        <v>17</v>
      </c>
      <c r="L53" t="s">
        <v>18</v>
      </c>
      <c r="M53" s="2">
        <v>43608</v>
      </c>
      <c r="N53" s="2">
        <v>43608</v>
      </c>
      <c r="P53" t="s">
        <v>20</v>
      </c>
    </row>
    <row r="54" spans="1:16">
      <c r="A54" t="str">
        <f t="shared" si="0"/>
        <v>175</v>
      </c>
      <c r="C54" t="s">
        <v>109</v>
      </c>
      <c r="E54">
        <v>175</v>
      </c>
      <c r="F54" t="s">
        <v>15</v>
      </c>
      <c r="G54" t="s">
        <v>16</v>
      </c>
      <c r="H54" t="s">
        <v>17</v>
      </c>
      <c r="L54" t="s">
        <v>18</v>
      </c>
      <c r="M54" s="2">
        <v>43608</v>
      </c>
      <c r="N54" s="2">
        <v>43619</v>
      </c>
      <c r="P54" t="s">
        <v>20</v>
      </c>
    </row>
    <row r="55" spans="1:16">
      <c r="A55" t="str">
        <f t="shared" si="0"/>
        <v>176</v>
      </c>
      <c r="C55" t="s">
        <v>110</v>
      </c>
      <c r="E55">
        <v>176</v>
      </c>
      <c r="F55" t="s">
        <v>15</v>
      </c>
      <c r="G55" t="s">
        <v>16</v>
      </c>
      <c r="H55" t="s">
        <v>22</v>
      </c>
      <c r="L55" t="s">
        <v>18</v>
      </c>
      <c r="M55" s="2">
        <v>43608</v>
      </c>
      <c r="N55" s="2">
        <v>43614</v>
      </c>
      <c r="P55" t="s">
        <v>19</v>
      </c>
    </row>
    <row r="56" spans="1:16">
      <c r="A56" t="str">
        <f t="shared" si="0"/>
        <v>177</v>
      </c>
      <c r="C56" t="s">
        <v>111</v>
      </c>
      <c r="E56">
        <v>177</v>
      </c>
      <c r="F56" t="s">
        <v>15</v>
      </c>
      <c r="G56" t="s">
        <v>16</v>
      </c>
      <c r="H56" t="s">
        <v>17</v>
      </c>
      <c r="L56" t="s">
        <v>18</v>
      </c>
      <c r="M56" s="2">
        <v>43608</v>
      </c>
      <c r="N56" s="2">
        <v>43608</v>
      </c>
      <c r="P56" t="s">
        <v>19</v>
      </c>
    </row>
    <row r="57" spans="1:16">
      <c r="A57" t="str">
        <f t="shared" si="0"/>
        <v>178</v>
      </c>
      <c r="C57" t="s">
        <v>112</v>
      </c>
      <c r="E57">
        <v>178</v>
      </c>
      <c r="F57" t="s">
        <v>15</v>
      </c>
      <c r="G57" t="s">
        <v>16</v>
      </c>
      <c r="H57" t="s">
        <v>22</v>
      </c>
      <c r="L57" t="s">
        <v>21</v>
      </c>
      <c r="M57" s="2">
        <v>43607</v>
      </c>
      <c r="N57" s="2">
        <v>43607</v>
      </c>
      <c r="P57" t="s">
        <v>19</v>
      </c>
    </row>
    <row r="58" spans="1:16">
      <c r="A58" t="str">
        <f t="shared" si="0"/>
        <v>179</v>
      </c>
      <c r="C58" t="s">
        <v>113</v>
      </c>
      <c r="E58">
        <v>179</v>
      </c>
      <c r="F58" t="s">
        <v>15</v>
      </c>
      <c r="G58" t="s">
        <v>16</v>
      </c>
      <c r="H58" t="s">
        <v>17</v>
      </c>
      <c r="L58" t="s">
        <v>18</v>
      </c>
      <c r="M58" s="2">
        <v>43607</v>
      </c>
      <c r="N58" s="2">
        <v>43613</v>
      </c>
      <c r="P58" t="s">
        <v>19</v>
      </c>
    </row>
    <row r="59" spans="1:16">
      <c r="A59" t="str">
        <f t="shared" si="0"/>
        <v>180</v>
      </c>
      <c r="C59" t="s">
        <v>114</v>
      </c>
      <c r="E59">
        <v>180</v>
      </c>
      <c r="F59" t="s">
        <v>15</v>
      </c>
      <c r="G59" t="s">
        <v>16</v>
      </c>
      <c r="H59" t="s">
        <v>17</v>
      </c>
      <c r="L59" t="s">
        <v>18</v>
      </c>
      <c r="M59" s="2">
        <v>43607</v>
      </c>
      <c r="N59" s="2">
        <v>43609</v>
      </c>
      <c r="P59" t="s">
        <v>20</v>
      </c>
    </row>
    <row r="60" spans="1:16">
      <c r="A60" t="str">
        <f t="shared" si="0"/>
        <v>181</v>
      </c>
      <c r="C60" t="s">
        <v>115</v>
      </c>
      <c r="E60">
        <v>181</v>
      </c>
      <c r="F60" t="s">
        <v>15</v>
      </c>
      <c r="G60" t="s">
        <v>16</v>
      </c>
      <c r="H60" t="s">
        <v>22</v>
      </c>
      <c r="L60" t="s">
        <v>21</v>
      </c>
      <c r="M60" s="2">
        <v>43607</v>
      </c>
      <c r="N60" s="2">
        <v>43609</v>
      </c>
      <c r="P60" t="s">
        <v>19</v>
      </c>
    </row>
    <row r="61" spans="1:16">
      <c r="A61" t="str">
        <f t="shared" ref="A61:A124" si="1">LEFT(E61,3)</f>
        <v>182</v>
      </c>
      <c r="C61" t="s">
        <v>116</v>
      </c>
      <c r="D61" t="s">
        <v>26</v>
      </c>
      <c r="E61">
        <v>182</v>
      </c>
      <c r="F61" t="s">
        <v>15</v>
      </c>
      <c r="G61" t="s">
        <v>16</v>
      </c>
      <c r="H61" t="s">
        <v>22</v>
      </c>
      <c r="L61" t="s">
        <v>18</v>
      </c>
      <c r="M61" s="2">
        <v>43606</v>
      </c>
      <c r="N61" s="2">
        <v>43607</v>
      </c>
      <c r="P61" t="s">
        <v>19</v>
      </c>
    </row>
    <row r="62" spans="1:16">
      <c r="A62" t="str">
        <f t="shared" si="1"/>
        <v>183</v>
      </c>
      <c r="C62" t="s">
        <v>117</v>
      </c>
      <c r="D62" t="s">
        <v>54</v>
      </c>
      <c r="E62">
        <v>183</v>
      </c>
      <c r="F62" t="s">
        <v>15</v>
      </c>
      <c r="G62" t="s">
        <v>16</v>
      </c>
      <c r="H62" t="s">
        <v>54</v>
      </c>
      <c r="L62" t="s">
        <v>18</v>
      </c>
      <c r="M62" s="2">
        <v>43606</v>
      </c>
      <c r="N62" s="2">
        <v>43614</v>
      </c>
      <c r="P62" t="s">
        <v>19</v>
      </c>
    </row>
    <row r="63" spans="1:16">
      <c r="A63" t="str">
        <f t="shared" si="1"/>
        <v>184</v>
      </c>
      <c r="C63" t="s">
        <v>118</v>
      </c>
      <c r="E63">
        <v>184</v>
      </c>
      <c r="F63" t="s">
        <v>15</v>
      </c>
      <c r="G63" t="s">
        <v>16</v>
      </c>
      <c r="H63" t="s">
        <v>17</v>
      </c>
      <c r="L63" t="s">
        <v>18</v>
      </c>
      <c r="M63" s="2">
        <v>43606</v>
      </c>
      <c r="N63" s="2">
        <v>43612</v>
      </c>
      <c r="P63" t="s">
        <v>19</v>
      </c>
    </row>
    <row r="64" spans="1:16">
      <c r="A64" t="str">
        <f t="shared" si="1"/>
        <v>185</v>
      </c>
      <c r="C64" t="s">
        <v>119</v>
      </c>
      <c r="E64">
        <v>185</v>
      </c>
      <c r="F64" t="s">
        <v>15</v>
      </c>
      <c r="G64" t="s">
        <v>16</v>
      </c>
      <c r="H64" t="s">
        <v>17</v>
      </c>
      <c r="L64" t="s">
        <v>18</v>
      </c>
      <c r="M64" s="2">
        <v>43606</v>
      </c>
      <c r="N64" s="2">
        <v>43606</v>
      </c>
      <c r="P64" t="s">
        <v>19</v>
      </c>
    </row>
    <row r="65" spans="1:16">
      <c r="A65" t="str">
        <f t="shared" si="1"/>
        <v>186</v>
      </c>
      <c r="C65" t="s">
        <v>120</v>
      </c>
      <c r="E65">
        <v>186</v>
      </c>
      <c r="F65" t="s">
        <v>15</v>
      </c>
      <c r="G65" t="s">
        <v>16</v>
      </c>
      <c r="H65" t="s">
        <v>17</v>
      </c>
      <c r="L65" t="s">
        <v>18</v>
      </c>
      <c r="M65" s="2">
        <v>43606</v>
      </c>
      <c r="N65" s="2">
        <v>43607</v>
      </c>
      <c r="P65" t="s">
        <v>19</v>
      </c>
    </row>
    <row r="66" spans="1:16">
      <c r="A66" t="str">
        <f t="shared" si="1"/>
        <v>187</v>
      </c>
      <c r="C66" t="s">
        <v>121</v>
      </c>
      <c r="E66">
        <v>187</v>
      </c>
      <c r="F66" t="s">
        <v>15</v>
      </c>
      <c r="G66" t="s">
        <v>16</v>
      </c>
      <c r="H66" t="s">
        <v>17</v>
      </c>
      <c r="L66" t="s">
        <v>18</v>
      </c>
      <c r="M66" s="2">
        <v>43606</v>
      </c>
      <c r="N66" s="2">
        <v>43607</v>
      </c>
      <c r="P66" t="s">
        <v>19</v>
      </c>
    </row>
    <row r="67" spans="1:16">
      <c r="A67" t="str">
        <f t="shared" si="1"/>
        <v>188</v>
      </c>
      <c r="C67" t="s">
        <v>122</v>
      </c>
      <c r="E67">
        <v>188</v>
      </c>
      <c r="F67" t="s">
        <v>15</v>
      </c>
      <c r="G67" t="s">
        <v>16</v>
      </c>
      <c r="H67" t="s">
        <v>17</v>
      </c>
      <c r="L67" t="s">
        <v>18</v>
      </c>
      <c r="M67" s="2">
        <v>43606</v>
      </c>
      <c r="N67" s="2">
        <v>43607</v>
      </c>
      <c r="P67" t="s">
        <v>19</v>
      </c>
    </row>
    <row r="68" spans="1:16">
      <c r="A68" t="str">
        <f t="shared" si="1"/>
        <v>189</v>
      </c>
      <c r="C68" t="s">
        <v>123</v>
      </c>
      <c r="E68">
        <v>189</v>
      </c>
      <c r="F68" t="s">
        <v>15</v>
      </c>
      <c r="G68" t="s">
        <v>16</v>
      </c>
      <c r="H68" t="s">
        <v>17</v>
      </c>
      <c r="L68" t="s">
        <v>18</v>
      </c>
      <c r="M68" s="2">
        <v>43606</v>
      </c>
      <c r="N68" s="2">
        <v>43607</v>
      </c>
      <c r="P68" t="s">
        <v>19</v>
      </c>
    </row>
    <row r="69" spans="1:16">
      <c r="A69" t="str">
        <f t="shared" si="1"/>
        <v>190</v>
      </c>
      <c r="C69" t="s">
        <v>124</v>
      </c>
      <c r="E69">
        <v>190</v>
      </c>
      <c r="F69" t="s">
        <v>15</v>
      </c>
      <c r="G69" t="s">
        <v>16</v>
      </c>
      <c r="H69" t="s">
        <v>17</v>
      </c>
      <c r="L69" t="s">
        <v>18</v>
      </c>
      <c r="M69" s="2">
        <v>43605</v>
      </c>
      <c r="N69" s="2">
        <v>43608</v>
      </c>
      <c r="P69" t="s">
        <v>19</v>
      </c>
    </row>
    <row r="70" spans="1:16">
      <c r="A70" t="str">
        <f t="shared" si="1"/>
        <v>191</v>
      </c>
      <c r="C70" t="s">
        <v>125</v>
      </c>
      <c r="E70">
        <v>191</v>
      </c>
      <c r="F70" t="s">
        <v>15</v>
      </c>
      <c r="G70" t="s">
        <v>16</v>
      </c>
      <c r="H70" t="s">
        <v>17</v>
      </c>
      <c r="L70" t="s">
        <v>18</v>
      </c>
      <c r="M70" s="2">
        <v>43605</v>
      </c>
      <c r="N70" s="2">
        <v>43608</v>
      </c>
      <c r="P70" t="s">
        <v>19</v>
      </c>
    </row>
    <row r="71" spans="1:16">
      <c r="A71" t="str">
        <f t="shared" si="1"/>
        <v>192</v>
      </c>
      <c r="C71" t="s">
        <v>126</v>
      </c>
      <c r="D71" t="s">
        <v>54</v>
      </c>
      <c r="E71">
        <v>192</v>
      </c>
      <c r="F71" t="s">
        <v>15</v>
      </c>
      <c r="G71" t="s">
        <v>16</v>
      </c>
      <c r="H71" t="s">
        <v>54</v>
      </c>
      <c r="L71" t="s">
        <v>21</v>
      </c>
      <c r="M71" s="2">
        <v>43605</v>
      </c>
      <c r="N71" s="2">
        <v>43614</v>
      </c>
      <c r="P71" t="s">
        <v>19</v>
      </c>
    </row>
    <row r="72" spans="1:16">
      <c r="A72" t="str">
        <f t="shared" si="1"/>
        <v>193</v>
      </c>
      <c r="C72" t="s">
        <v>127</v>
      </c>
      <c r="E72">
        <v>193</v>
      </c>
      <c r="F72" t="s">
        <v>15</v>
      </c>
      <c r="G72" t="s">
        <v>16</v>
      </c>
      <c r="H72" t="s">
        <v>17</v>
      </c>
      <c r="L72" t="s">
        <v>18</v>
      </c>
      <c r="M72" s="2">
        <v>43605</v>
      </c>
      <c r="N72" s="2">
        <v>43609</v>
      </c>
      <c r="P72" t="s">
        <v>19</v>
      </c>
    </row>
    <row r="73" spans="1:16">
      <c r="A73" t="str">
        <f t="shared" si="1"/>
        <v>194</v>
      </c>
      <c r="C73" t="s">
        <v>128</v>
      </c>
      <c r="E73">
        <v>194</v>
      </c>
      <c r="F73" t="s">
        <v>15</v>
      </c>
      <c r="G73" t="s">
        <v>16</v>
      </c>
      <c r="H73" t="s">
        <v>17</v>
      </c>
      <c r="L73" t="s">
        <v>18</v>
      </c>
      <c r="M73" s="2">
        <v>43605</v>
      </c>
      <c r="N73" s="2">
        <v>43609</v>
      </c>
      <c r="P73" t="s">
        <v>19</v>
      </c>
    </row>
    <row r="74" spans="1:16">
      <c r="A74" t="str">
        <f t="shared" si="1"/>
        <v>195</v>
      </c>
      <c r="C74" t="s">
        <v>129</v>
      </c>
      <c r="E74">
        <v>195</v>
      </c>
      <c r="F74" t="s">
        <v>15</v>
      </c>
      <c r="G74" t="s">
        <v>16</v>
      </c>
      <c r="H74" t="s">
        <v>17</v>
      </c>
      <c r="L74" t="s">
        <v>18</v>
      </c>
      <c r="M74" s="2">
        <v>43605</v>
      </c>
      <c r="N74" s="2">
        <v>43609</v>
      </c>
      <c r="P74" t="s">
        <v>19</v>
      </c>
    </row>
    <row r="75" spans="1:16">
      <c r="A75" t="str">
        <f t="shared" si="1"/>
        <v>196</v>
      </c>
      <c r="C75" t="s">
        <v>130</v>
      </c>
      <c r="E75">
        <v>196</v>
      </c>
      <c r="F75" t="s">
        <v>15</v>
      </c>
      <c r="G75" t="s">
        <v>16</v>
      </c>
      <c r="H75" t="s">
        <v>17</v>
      </c>
      <c r="L75" t="s">
        <v>18</v>
      </c>
      <c r="M75" s="2">
        <v>43605</v>
      </c>
      <c r="N75" s="2">
        <v>43609</v>
      </c>
      <c r="P75" t="s">
        <v>19</v>
      </c>
    </row>
    <row r="76" spans="1:16">
      <c r="A76" t="str">
        <f t="shared" si="1"/>
        <v>197</v>
      </c>
      <c r="C76" t="s">
        <v>131</v>
      </c>
      <c r="E76">
        <v>197</v>
      </c>
      <c r="F76" t="s">
        <v>15</v>
      </c>
      <c r="G76" t="s">
        <v>16</v>
      </c>
      <c r="H76" t="s">
        <v>17</v>
      </c>
      <c r="L76" t="s">
        <v>18</v>
      </c>
      <c r="M76" s="2">
        <v>43605</v>
      </c>
      <c r="N76" s="2">
        <v>43605</v>
      </c>
      <c r="P76" t="s">
        <v>19</v>
      </c>
    </row>
    <row r="77" spans="1:16">
      <c r="A77" t="str">
        <f t="shared" si="1"/>
        <v>198</v>
      </c>
      <c r="C77" t="s">
        <v>132</v>
      </c>
      <c r="E77">
        <v>198</v>
      </c>
      <c r="F77" t="s">
        <v>15</v>
      </c>
      <c r="G77" t="s">
        <v>16</v>
      </c>
      <c r="H77" t="s">
        <v>17</v>
      </c>
      <c r="L77" t="s">
        <v>18</v>
      </c>
      <c r="M77" s="2">
        <v>43605</v>
      </c>
      <c r="N77" s="2">
        <v>43605</v>
      </c>
      <c r="P77" t="s">
        <v>19</v>
      </c>
    </row>
    <row r="78" spans="1:16">
      <c r="A78" t="str">
        <f t="shared" si="1"/>
        <v>199</v>
      </c>
      <c r="C78" t="s">
        <v>133</v>
      </c>
      <c r="E78">
        <v>199</v>
      </c>
      <c r="F78" t="s">
        <v>15</v>
      </c>
      <c r="G78" t="s">
        <v>16</v>
      </c>
      <c r="H78" t="s">
        <v>23</v>
      </c>
      <c r="L78" t="s">
        <v>18</v>
      </c>
      <c r="M78" s="2">
        <v>43605</v>
      </c>
      <c r="N78" s="2">
        <v>43620</v>
      </c>
      <c r="P78" t="s">
        <v>19</v>
      </c>
    </row>
    <row r="79" spans="1:16">
      <c r="A79" t="str">
        <f t="shared" si="1"/>
        <v>200</v>
      </c>
      <c r="C79" t="s">
        <v>134</v>
      </c>
      <c r="D79" t="s">
        <v>26</v>
      </c>
      <c r="E79">
        <v>200</v>
      </c>
      <c r="F79" t="s">
        <v>15</v>
      </c>
      <c r="G79" t="s">
        <v>16</v>
      </c>
      <c r="H79" t="s">
        <v>22</v>
      </c>
      <c r="L79" t="s">
        <v>18</v>
      </c>
      <c r="M79" s="2">
        <v>43605</v>
      </c>
      <c r="N79" s="2">
        <v>43619</v>
      </c>
      <c r="P79" t="s">
        <v>19</v>
      </c>
    </row>
    <row r="80" spans="1:16">
      <c r="A80" t="str">
        <f t="shared" si="1"/>
        <v>201</v>
      </c>
      <c r="C80" t="s">
        <v>135</v>
      </c>
      <c r="E80">
        <v>201</v>
      </c>
      <c r="F80" t="s">
        <v>15</v>
      </c>
      <c r="G80" t="s">
        <v>16</v>
      </c>
      <c r="H80" t="s">
        <v>17</v>
      </c>
      <c r="L80" t="s">
        <v>18</v>
      </c>
      <c r="M80" s="2">
        <v>43605</v>
      </c>
      <c r="N80" s="2">
        <v>43609</v>
      </c>
      <c r="P80" t="s">
        <v>19</v>
      </c>
    </row>
    <row r="81" spans="1:16">
      <c r="A81" t="str">
        <f t="shared" si="1"/>
        <v>202</v>
      </c>
      <c r="C81" t="s">
        <v>136</v>
      </c>
      <c r="E81">
        <v>202</v>
      </c>
      <c r="F81" t="s">
        <v>15</v>
      </c>
      <c r="G81" t="s">
        <v>16</v>
      </c>
      <c r="H81" t="s">
        <v>17</v>
      </c>
      <c r="L81" t="s">
        <v>18</v>
      </c>
      <c r="M81" s="2">
        <v>43605</v>
      </c>
      <c r="N81" s="2">
        <v>43620</v>
      </c>
      <c r="P81" t="s">
        <v>19</v>
      </c>
    </row>
    <row r="82" spans="1:16">
      <c r="A82" t="str">
        <f t="shared" si="1"/>
        <v>203</v>
      </c>
      <c r="C82" t="s">
        <v>137</v>
      </c>
      <c r="D82" t="s">
        <v>26</v>
      </c>
      <c r="E82">
        <v>203</v>
      </c>
      <c r="F82" t="s">
        <v>15</v>
      </c>
      <c r="G82" t="s">
        <v>16</v>
      </c>
      <c r="H82" t="s">
        <v>22</v>
      </c>
      <c r="L82" t="s">
        <v>18</v>
      </c>
      <c r="M82" s="2">
        <v>43605</v>
      </c>
      <c r="N82" s="2">
        <v>43605</v>
      </c>
      <c r="P82" t="s">
        <v>19</v>
      </c>
    </row>
    <row r="83" spans="1:16">
      <c r="A83" t="str">
        <f t="shared" si="1"/>
        <v>204</v>
      </c>
      <c r="C83" t="s">
        <v>138</v>
      </c>
      <c r="D83" t="s">
        <v>54</v>
      </c>
      <c r="E83">
        <v>204</v>
      </c>
      <c r="F83" t="s">
        <v>15</v>
      </c>
      <c r="G83" t="s">
        <v>16</v>
      </c>
      <c r="H83" t="s">
        <v>54</v>
      </c>
      <c r="L83" t="s">
        <v>21</v>
      </c>
      <c r="M83" s="2">
        <v>43605</v>
      </c>
      <c r="N83" s="2">
        <v>43605</v>
      </c>
      <c r="P83" t="s">
        <v>19</v>
      </c>
    </row>
    <row r="84" spans="1:16">
      <c r="A84" t="str">
        <f t="shared" si="1"/>
        <v>205</v>
      </c>
      <c r="C84" t="s">
        <v>139</v>
      </c>
      <c r="E84">
        <v>205</v>
      </c>
      <c r="F84" t="s">
        <v>15</v>
      </c>
      <c r="G84" t="s">
        <v>16</v>
      </c>
      <c r="H84" t="s">
        <v>22</v>
      </c>
      <c r="L84" t="s">
        <v>18</v>
      </c>
      <c r="M84" s="2">
        <v>43602</v>
      </c>
      <c r="N84" s="2">
        <v>43612</v>
      </c>
      <c r="P84" t="s">
        <v>19</v>
      </c>
    </row>
    <row r="85" spans="1:16">
      <c r="A85" t="str">
        <f t="shared" si="1"/>
        <v>206</v>
      </c>
      <c r="C85" t="s">
        <v>140</v>
      </c>
      <c r="D85" t="s">
        <v>54</v>
      </c>
      <c r="E85">
        <v>206</v>
      </c>
      <c r="F85" t="s">
        <v>15</v>
      </c>
      <c r="G85" t="s">
        <v>16</v>
      </c>
      <c r="H85" t="s">
        <v>54</v>
      </c>
      <c r="L85" t="s">
        <v>18</v>
      </c>
      <c r="M85" s="2">
        <v>43602</v>
      </c>
      <c r="N85" s="2">
        <v>43614</v>
      </c>
      <c r="P85" t="s">
        <v>19</v>
      </c>
    </row>
    <row r="86" spans="1:16">
      <c r="A86" t="str">
        <f t="shared" si="1"/>
        <v>207</v>
      </c>
      <c r="C86" t="s">
        <v>141</v>
      </c>
      <c r="E86">
        <v>207</v>
      </c>
      <c r="F86" t="s">
        <v>15</v>
      </c>
      <c r="G86" t="s">
        <v>16</v>
      </c>
      <c r="H86" t="s">
        <v>17</v>
      </c>
      <c r="L86" t="s">
        <v>18</v>
      </c>
      <c r="M86" s="2">
        <v>43602</v>
      </c>
      <c r="N86" s="2">
        <v>43602</v>
      </c>
      <c r="P86" t="s">
        <v>19</v>
      </c>
    </row>
    <row r="87" spans="1:16">
      <c r="A87" t="str">
        <f t="shared" si="1"/>
        <v>208</v>
      </c>
      <c r="C87" t="s">
        <v>142</v>
      </c>
      <c r="E87">
        <v>208</v>
      </c>
      <c r="F87" t="s">
        <v>15</v>
      </c>
      <c r="G87" t="s">
        <v>16</v>
      </c>
      <c r="H87" t="s">
        <v>17</v>
      </c>
      <c r="L87" t="s">
        <v>18</v>
      </c>
      <c r="M87" s="2">
        <v>43602</v>
      </c>
      <c r="N87" s="2">
        <v>43620</v>
      </c>
      <c r="P87" t="s">
        <v>19</v>
      </c>
    </row>
    <row r="88" spans="1:16">
      <c r="A88" t="str">
        <f t="shared" si="1"/>
        <v>209</v>
      </c>
      <c r="C88" t="s">
        <v>143</v>
      </c>
      <c r="E88">
        <v>209</v>
      </c>
      <c r="F88" t="s">
        <v>15</v>
      </c>
      <c r="G88" t="s">
        <v>16</v>
      </c>
      <c r="H88" t="s">
        <v>24</v>
      </c>
      <c r="L88" t="s">
        <v>18</v>
      </c>
      <c r="M88" s="2">
        <v>43602</v>
      </c>
      <c r="N88" s="2">
        <v>43605</v>
      </c>
      <c r="P88" t="s">
        <v>25</v>
      </c>
    </row>
    <row r="89" spans="1:16">
      <c r="A89" t="str">
        <f t="shared" si="1"/>
        <v>210</v>
      </c>
      <c r="C89" t="s">
        <v>144</v>
      </c>
      <c r="E89">
        <v>210</v>
      </c>
      <c r="F89" t="s">
        <v>15</v>
      </c>
      <c r="G89" t="s">
        <v>16</v>
      </c>
      <c r="H89" t="s">
        <v>17</v>
      </c>
      <c r="L89" t="s">
        <v>18</v>
      </c>
      <c r="M89" s="2">
        <v>43602</v>
      </c>
      <c r="N89" s="2">
        <v>43608</v>
      </c>
      <c r="P89" t="s">
        <v>19</v>
      </c>
    </row>
    <row r="90" spans="1:16">
      <c r="A90" t="str">
        <f t="shared" si="1"/>
        <v>211</v>
      </c>
      <c r="C90" t="s">
        <v>145</v>
      </c>
      <c r="E90">
        <v>211</v>
      </c>
      <c r="F90" t="s">
        <v>15</v>
      </c>
      <c r="G90" t="s">
        <v>16</v>
      </c>
      <c r="H90" t="s">
        <v>17</v>
      </c>
      <c r="L90" t="s">
        <v>18</v>
      </c>
      <c r="M90" s="2">
        <v>43602</v>
      </c>
      <c r="N90" s="2">
        <v>43606</v>
      </c>
      <c r="P90" t="s">
        <v>19</v>
      </c>
    </row>
    <row r="91" spans="1:16">
      <c r="A91" t="str">
        <f t="shared" si="1"/>
        <v>212</v>
      </c>
      <c r="C91" t="s">
        <v>146</v>
      </c>
      <c r="D91" t="s">
        <v>54</v>
      </c>
      <c r="E91">
        <v>212</v>
      </c>
      <c r="F91" t="s">
        <v>15</v>
      </c>
      <c r="G91" t="s">
        <v>16</v>
      </c>
      <c r="H91" t="s">
        <v>54</v>
      </c>
      <c r="L91" t="s">
        <v>21</v>
      </c>
      <c r="M91" s="2">
        <v>43602</v>
      </c>
      <c r="N91" s="2">
        <v>43616</v>
      </c>
      <c r="P91" t="s">
        <v>19</v>
      </c>
    </row>
    <row r="92" spans="1:16">
      <c r="A92" t="str">
        <f t="shared" si="1"/>
        <v>213</v>
      </c>
      <c r="C92" t="s">
        <v>147</v>
      </c>
      <c r="E92">
        <v>213</v>
      </c>
      <c r="F92" t="s">
        <v>15</v>
      </c>
      <c r="G92" t="s">
        <v>16</v>
      </c>
      <c r="H92" t="s">
        <v>17</v>
      </c>
      <c r="L92" t="s">
        <v>18</v>
      </c>
      <c r="M92" s="2">
        <v>43602</v>
      </c>
      <c r="N92" s="2">
        <v>43612</v>
      </c>
      <c r="P92" t="s">
        <v>19</v>
      </c>
    </row>
    <row r="93" spans="1:16">
      <c r="A93" t="str">
        <f t="shared" si="1"/>
        <v>214</v>
      </c>
      <c r="C93" t="s">
        <v>148</v>
      </c>
      <c r="D93" t="s">
        <v>54</v>
      </c>
      <c r="E93">
        <v>214</v>
      </c>
      <c r="F93" t="s">
        <v>15</v>
      </c>
      <c r="G93" t="s">
        <v>16</v>
      </c>
      <c r="H93" t="s">
        <v>54</v>
      </c>
      <c r="L93" t="s">
        <v>18</v>
      </c>
      <c r="M93" s="2">
        <v>43601</v>
      </c>
      <c r="N93" s="2">
        <v>43614</v>
      </c>
      <c r="P93" t="s">
        <v>19</v>
      </c>
    </row>
    <row r="94" spans="1:16">
      <c r="A94" t="str">
        <f t="shared" si="1"/>
        <v>215</v>
      </c>
      <c r="C94" t="s">
        <v>149</v>
      </c>
      <c r="D94" t="s">
        <v>54</v>
      </c>
      <c r="E94">
        <v>215</v>
      </c>
      <c r="F94" t="s">
        <v>48</v>
      </c>
      <c r="G94" t="s">
        <v>16</v>
      </c>
      <c r="H94" t="s">
        <v>54</v>
      </c>
      <c r="L94" t="s">
        <v>18</v>
      </c>
      <c r="M94" s="2">
        <v>43601</v>
      </c>
      <c r="N94" s="2">
        <v>43606</v>
      </c>
      <c r="P94" t="s">
        <v>19</v>
      </c>
    </row>
    <row r="95" spans="1:16">
      <c r="A95" t="str">
        <f t="shared" si="1"/>
        <v>216</v>
      </c>
      <c r="C95" t="s">
        <v>150</v>
      </c>
      <c r="D95" t="s">
        <v>54</v>
      </c>
      <c r="E95">
        <v>216</v>
      </c>
      <c r="F95" t="s">
        <v>15</v>
      </c>
      <c r="G95" t="s">
        <v>16</v>
      </c>
      <c r="H95" t="s">
        <v>54</v>
      </c>
      <c r="L95" t="s">
        <v>18</v>
      </c>
      <c r="M95" s="2">
        <v>43601</v>
      </c>
      <c r="N95" s="2">
        <v>43606</v>
      </c>
      <c r="P95" t="s">
        <v>19</v>
      </c>
    </row>
    <row r="96" spans="1:16">
      <c r="A96" t="str">
        <f t="shared" si="1"/>
        <v>217</v>
      </c>
      <c r="C96" t="s">
        <v>151</v>
      </c>
      <c r="D96" t="s">
        <v>54</v>
      </c>
      <c r="E96">
        <v>217</v>
      </c>
      <c r="F96" t="s">
        <v>15</v>
      </c>
      <c r="G96" t="s">
        <v>16</v>
      </c>
      <c r="H96" t="s">
        <v>54</v>
      </c>
      <c r="L96" t="s">
        <v>18</v>
      </c>
      <c r="M96" s="2">
        <v>43601</v>
      </c>
      <c r="N96" s="2">
        <v>43605</v>
      </c>
      <c r="P96" t="s">
        <v>19</v>
      </c>
    </row>
    <row r="97" spans="1:16">
      <c r="A97" t="str">
        <f t="shared" si="1"/>
        <v>218</v>
      </c>
      <c r="C97" t="s">
        <v>152</v>
      </c>
      <c r="E97">
        <v>218</v>
      </c>
      <c r="F97" t="s">
        <v>15</v>
      </c>
      <c r="G97" t="s">
        <v>16</v>
      </c>
      <c r="H97" t="s">
        <v>22</v>
      </c>
      <c r="L97" t="s">
        <v>18</v>
      </c>
      <c r="M97" s="2">
        <v>43601</v>
      </c>
      <c r="N97" s="2">
        <v>43620</v>
      </c>
      <c r="P97" t="s">
        <v>25</v>
      </c>
    </row>
    <row r="98" spans="1:16">
      <c r="A98" t="str">
        <f t="shared" si="1"/>
        <v>219</v>
      </c>
      <c r="C98" t="s">
        <v>153</v>
      </c>
      <c r="D98" t="s">
        <v>54</v>
      </c>
      <c r="E98">
        <v>219</v>
      </c>
      <c r="F98" t="s">
        <v>15</v>
      </c>
      <c r="G98" t="s">
        <v>16</v>
      </c>
      <c r="H98" t="s">
        <v>54</v>
      </c>
      <c r="L98" t="s">
        <v>18</v>
      </c>
      <c r="M98" s="2">
        <v>43600</v>
      </c>
      <c r="N98" s="2">
        <v>43614</v>
      </c>
      <c r="P98" t="s">
        <v>19</v>
      </c>
    </row>
    <row r="99" spans="1:16">
      <c r="A99" t="str">
        <f t="shared" si="1"/>
        <v>220</v>
      </c>
      <c r="C99" t="s">
        <v>154</v>
      </c>
      <c r="D99" t="s">
        <v>54</v>
      </c>
      <c r="E99">
        <v>220</v>
      </c>
      <c r="F99" t="s">
        <v>15</v>
      </c>
      <c r="G99" t="s">
        <v>16</v>
      </c>
      <c r="H99" t="s">
        <v>54</v>
      </c>
      <c r="L99" t="s">
        <v>18</v>
      </c>
      <c r="M99" s="2">
        <v>43600</v>
      </c>
      <c r="N99" s="2">
        <v>43600</v>
      </c>
      <c r="P99" t="s">
        <v>19</v>
      </c>
    </row>
    <row r="100" spans="1:16">
      <c r="A100" t="str">
        <f t="shared" si="1"/>
        <v>221</v>
      </c>
      <c r="C100" t="s">
        <v>155</v>
      </c>
      <c r="D100" t="s">
        <v>54</v>
      </c>
      <c r="E100">
        <v>221</v>
      </c>
      <c r="F100" t="s">
        <v>15</v>
      </c>
      <c r="G100" t="s">
        <v>16</v>
      </c>
      <c r="H100" t="s">
        <v>54</v>
      </c>
      <c r="L100" t="s">
        <v>18</v>
      </c>
      <c r="M100" s="2">
        <v>43600</v>
      </c>
      <c r="N100" s="2">
        <v>43601</v>
      </c>
      <c r="P100" t="s">
        <v>19</v>
      </c>
    </row>
    <row r="101" spans="1:16">
      <c r="A101" t="str">
        <f t="shared" si="1"/>
        <v>222</v>
      </c>
      <c r="C101" t="s">
        <v>156</v>
      </c>
      <c r="D101" t="s">
        <v>54</v>
      </c>
      <c r="E101">
        <v>222</v>
      </c>
      <c r="F101" t="s">
        <v>15</v>
      </c>
      <c r="G101" t="s">
        <v>16</v>
      </c>
      <c r="H101" t="s">
        <v>54</v>
      </c>
      <c r="L101" t="s">
        <v>18</v>
      </c>
      <c r="M101" s="2">
        <v>43600</v>
      </c>
      <c r="N101" s="2">
        <v>43600</v>
      </c>
      <c r="P101" t="s">
        <v>19</v>
      </c>
    </row>
    <row r="102" spans="1:16">
      <c r="A102" t="str">
        <f t="shared" si="1"/>
        <v>223</v>
      </c>
      <c r="C102" t="s">
        <v>157</v>
      </c>
      <c r="D102" t="s">
        <v>54</v>
      </c>
      <c r="E102">
        <v>223</v>
      </c>
      <c r="F102" t="s">
        <v>15</v>
      </c>
      <c r="G102" t="s">
        <v>16</v>
      </c>
      <c r="H102" t="s">
        <v>54</v>
      </c>
      <c r="L102" t="s">
        <v>21</v>
      </c>
      <c r="M102" s="2">
        <v>43600</v>
      </c>
      <c r="N102" s="2">
        <v>43601</v>
      </c>
      <c r="P102" t="s">
        <v>19</v>
      </c>
    </row>
    <row r="103" spans="1:16">
      <c r="A103" t="str">
        <f t="shared" si="1"/>
        <v>224</v>
      </c>
      <c r="C103" t="s">
        <v>158</v>
      </c>
      <c r="E103">
        <v>224</v>
      </c>
      <c r="F103" t="s">
        <v>15</v>
      </c>
      <c r="G103" t="s">
        <v>16</v>
      </c>
      <c r="H103" t="s">
        <v>17</v>
      </c>
      <c r="L103" t="s">
        <v>18</v>
      </c>
      <c r="M103" s="2">
        <v>43599</v>
      </c>
      <c r="N103" s="2">
        <v>43619</v>
      </c>
      <c r="P103" t="s">
        <v>19</v>
      </c>
    </row>
    <row r="104" spans="1:16">
      <c r="A104" t="str">
        <f t="shared" si="1"/>
        <v>225</v>
      </c>
      <c r="C104" t="s">
        <v>159</v>
      </c>
      <c r="E104">
        <v>225</v>
      </c>
      <c r="F104" t="s">
        <v>15</v>
      </c>
      <c r="G104" t="s">
        <v>16</v>
      </c>
      <c r="H104" t="s">
        <v>22</v>
      </c>
      <c r="L104" t="s">
        <v>18</v>
      </c>
      <c r="M104" s="2">
        <v>43599</v>
      </c>
      <c r="N104" s="2">
        <v>43609</v>
      </c>
      <c r="P104" t="s">
        <v>19</v>
      </c>
    </row>
    <row r="105" spans="1:16">
      <c r="A105" t="str">
        <f t="shared" si="1"/>
        <v>226</v>
      </c>
      <c r="C105" t="s">
        <v>160</v>
      </c>
      <c r="D105" t="s">
        <v>26</v>
      </c>
      <c r="E105">
        <v>226</v>
      </c>
      <c r="F105" t="s">
        <v>15</v>
      </c>
      <c r="G105" t="s">
        <v>16</v>
      </c>
      <c r="H105" t="s">
        <v>22</v>
      </c>
      <c r="L105" t="s">
        <v>18</v>
      </c>
      <c r="M105" s="2">
        <v>43598</v>
      </c>
      <c r="N105" s="2">
        <v>43601</v>
      </c>
      <c r="P105" t="s">
        <v>19</v>
      </c>
    </row>
    <row r="106" spans="1:16">
      <c r="A106" t="str">
        <f t="shared" si="1"/>
        <v>227</v>
      </c>
      <c r="C106" t="s">
        <v>161</v>
      </c>
      <c r="D106" t="s">
        <v>54</v>
      </c>
      <c r="E106">
        <v>227</v>
      </c>
      <c r="F106" t="s">
        <v>15</v>
      </c>
      <c r="G106" t="s">
        <v>16</v>
      </c>
      <c r="H106" t="s">
        <v>54</v>
      </c>
      <c r="L106" t="s">
        <v>18</v>
      </c>
      <c r="M106" s="2">
        <v>43598</v>
      </c>
      <c r="N106" s="2">
        <v>43607</v>
      </c>
      <c r="P106" t="s">
        <v>19</v>
      </c>
    </row>
    <row r="107" spans="1:16">
      <c r="A107" t="str">
        <f t="shared" si="1"/>
        <v>228</v>
      </c>
      <c r="C107" t="s">
        <v>162</v>
      </c>
      <c r="D107" t="s">
        <v>54</v>
      </c>
      <c r="E107">
        <v>228</v>
      </c>
      <c r="F107" t="s">
        <v>15</v>
      </c>
      <c r="G107" t="s">
        <v>16</v>
      </c>
      <c r="H107" t="s">
        <v>54</v>
      </c>
      <c r="L107" t="s">
        <v>18</v>
      </c>
      <c r="M107" s="2">
        <v>43598</v>
      </c>
      <c r="N107" s="2">
        <v>43612</v>
      </c>
      <c r="P107" t="s">
        <v>19</v>
      </c>
    </row>
    <row r="108" spans="1:16">
      <c r="A108" t="str">
        <f t="shared" si="1"/>
        <v>229</v>
      </c>
      <c r="C108" t="s">
        <v>163</v>
      </c>
      <c r="E108">
        <v>229</v>
      </c>
      <c r="F108" t="s">
        <v>15</v>
      </c>
      <c r="G108" t="s">
        <v>16</v>
      </c>
      <c r="H108" t="s">
        <v>22</v>
      </c>
      <c r="L108" t="s">
        <v>18</v>
      </c>
      <c r="M108" s="2">
        <v>43598</v>
      </c>
      <c r="N108" s="2">
        <v>43612</v>
      </c>
      <c r="P108" t="s">
        <v>19</v>
      </c>
    </row>
    <row r="109" spans="1:16">
      <c r="A109" t="str">
        <f t="shared" si="1"/>
        <v>230</v>
      </c>
      <c r="C109" t="s">
        <v>164</v>
      </c>
      <c r="E109">
        <v>230</v>
      </c>
      <c r="F109" t="s">
        <v>15</v>
      </c>
      <c r="G109" t="s">
        <v>16</v>
      </c>
      <c r="H109" t="s">
        <v>17</v>
      </c>
      <c r="L109" t="s">
        <v>18</v>
      </c>
      <c r="M109" s="2">
        <v>43596</v>
      </c>
      <c r="N109" s="2">
        <v>43619</v>
      </c>
      <c r="P109" t="s">
        <v>19</v>
      </c>
    </row>
    <row r="110" spans="1:16">
      <c r="A110" t="str">
        <f t="shared" si="1"/>
        <v>231</v>
      </c>
      <c r="C110" t="s">
        <v>165</v>
      </c>
      <c r="D110" t="s">
        <v>54</v>
      </c>
      <c r="E110">
        <v>231</v>
      </c>
      <c r="F110" t="s">
        <v>15</v>
      </c>
      <c r="G110" t="s">
        <v>16</v>
      </c>
      <c r="H110" t="s">
        <v>54</v>
      </c>
      <c r="L110" t="s">
        <v>18</v>
      </c>
      <c r="M110" s="2">
        <v>43596</v>
      </c>
      <c r="N110" s="2">
        <v>43614</v>
      </c>
      <c r="P110" t="s">
        <v>19</v>
      </c>
    </row>
    <row r="111" spans="1:16">
      <c r="A111" t="str">
        <f t="shared" si="1"/>
        <v>232</v>
      </c>
      <c r="C111" t="s">
        <v>166</v>
      </c>
      <c r="E111">
        <v>232</v>
      </c>
      <c r="F111" t="s">
        <v>15</v>
      </c>
      <c r="G111" t="s">
        <v>16</v>
      </c>
      <c r="H111" t="s">
        <v>17</v>
      </c>
      <c r="L111" t="s">
        <v>18</v>
      </c>
      <c r="M111" s="2">
        <v>43596</v>
      </c>
      <c r="N111" s="2">
        <v>43619</v>
      </c>
      <c r="P111" t="s">
        <v>19</v>
      </c>
    </row>
    <row r="112" spans="1:16">
      <c r="A112" t="str">
        <f t="shared" si="1"/>
        <v>233</v>
      </c>
      <c r="C112" t="s">
        <v>167</v>
      </c>
      <c r="E112">
        <v>233</v>
      </c>
      <c r="F112" t="s">
        <v>15</v>
      </c>
      <c r="G112" t="s">
        <v>16</v>
      </c>
      <c r="H112" t="s">
        <v>22</v>
      </c>
      <c r="L112" t="s">
        <v>18</v>
      </c>
      <c r="M112" s="2">
        <v>43595</v>
      </c>
      <c r="N112" s="2">
        <v>43612</v>
      </c>
      <c r="P112" t="s">
        <v>19</v>
      </c>
    </row>
    <row r="113" spans="1:16">
      <c r="A113" t="str">
        <f t="shared" si="1"/>
        <v>234</v>
      </c>
      <c r="C113" t="s">
        <v>168</v>
      </c>
      <c r="D113" t="s">
        <v>54</v>
      </c>
      <c r="E113">
        <v>234</v>
      </c>
      <c r="F113" t="s">
        <v>15</v>
      </c>
      <c r="G113" t="s">
        <v>16</v>
      </c>
      <c r="H113" t="s">
        <v>54</v>
      </c>
      <c r="L113" t="s">
        <v>21</v>
      </c>
      <c r="M113" s="2">
        <v>43595</v>
      </c>
      <c r="N113" s="2">
        <v>43614</v>
      </c>
      <c r="P113" t="s">
        <v>19</v>
      </c>
    </row>
    <row r="114" spans="1:16">
      <c r="A114" t="str">
        <f t="shared" si="1"/>
        <v>235</v>
      </c>
      <c r="C114" t="s">
        <v>169</v>
      </c>
      <c r="E114">
        <v>235</v>
      </c>
      <c r="F114" t="s">
        <v>15</v>
      </c>
      <c r="G114" t="s">
        <v>16</v>
      </c>
      <c r="H114" t="s">
        <v>23</v>
      </c>
      <c r="L114" t="s">
        <v>18</v>
      </c>
      <c r="M114" s="2">
        <v>43594</v>
      </c>
      <c r="N114" s="2">
        <v>43613</v>
      </c>
      <c r="P114" t="s">
        <v>19</v>
      </c>
    </row>
    <row r="115" spans="1:16">
      <c r="A115" t="str">
        <f t="shared" si="1"/>
        <v>236</v>
      </c>
      <c r="C115" t="s">
        <v>170</v>
      </c>
      <c r="D115" t="s">
        <v>54</v>
      </c>
      <c r="E115">
        <v>236</v>
      </c>
      <c r="F115" t="s">
        <v>15</v>
      </c>
      <c r="G115" t="s">
        <v>16</v>
      </c>
      <c r="H115" t="s">
        <v>54</v>
      </c>
      <c r="L115" t="s">
        <v>18</v>
      </c>
      <c r="M115" s="2">
        <v>43594</v>
      </c>
      <c r="N115" s="2">
        <v>43616</v>
      </c>
      <c r="P115" t="s">
        <v>19</v>
      </c>
    </row>
    <row r="116" spans="1:16">
      <c r="A116" t="str">
        <f t="shared" si="1"/>
        <v>237</v>
      </c>
      <c r="C116" t="s">
        <v>171</v>
      </c>
      <c r="D116" t="s">
        <v>54</v>
      </c>
      <c r="E116">
        <v>237</v>
      </c>
      <c r="F116" t="s">
        <v>15</v>
      </c>
      <c r="G116" t="s">
        <v>16</v>
      </c>
      <c r="H116" t="s">
        <v>54</v>
      </c>
      <c r="L116" t="s">
        <v>18</v>
      </c>
      <c r="M116" s="2">
        <v>43594</v>
      </c>
      <c r="N116" s="2">
        <v>43605</v>
      </c>
      <c r="P116" t="s">
        <v>19</v>
      </c>
    </row>
    <row r="117" spans="1:16">
      <c r="A117" t="str">
        <f t="shared" si="1"/>
        <v>238</v>
      </c>
      <c r="C117" t="s">
        <v>172</v>
      </c>
      <c r="E117">
        <v>238</v>
      </c>
      <c r="F117" t="s">
        <v>48</v>
      </c>
      <c r="G117" t="s">
        <v>16</v>
      </c>
      <c r="H117" t="s">
        <v>23</v>
      </c>
      <c r="L117" t="s">
        <v>18</v>
      </c>
      <c r="M117" s="2">
        <v>43592</v>
      </c>
      <c r="N117" s="2">
        <v>43600</v>
      </c>
      <c r="P117" t="s">
        <v>19</v>
      </c>
    </row>
    <row r="118" spans="1:16">
      <c r="A118" t="str">
        <f t="shared" si="1"/>
        <v>239</v>
      </c>
      <c r="C118" t="s">
        <v>173</v>
      </c>
      <c r="D118" t="s">
        <v>54</v>
      </c>
      <c r="E118">
        <v>239</v>
      </c>
      <c r="F118" t="s">
        <v>15</v>
      </c>
      <c r="G118" t="s">
        <v>16</v>
      </c>
      <c r="H118" t="s">
        <v>54</v>
      </c>
      <c r="L118" t="s">
        <v>18</v>
      </c>
      <c r="M118" s="2">
        <v>43592</v>
      </c>
      <c r="N118" s="2">
        <v>43609</v>
      </c>
      <c r="P118" t="s">
        <v>19</v>
      </c>
    </row>
    <row r="119" spans="1:16">
      <c r="A119" t="str">
        <f t="shared" si="1"/>
        <v>240</v>
      </c>
      <c r="C119" t="s">
        <v>174</v>
      </c>
      <c r="E119">
        <v>240</v>
      </c>
      <c r="F119" t="s">
        <v>15</v>
      </c>
      <c r="G119" t="s">
        <v>16</v>
      </c>
      <c r="H119" t="s">
        <v>23</v>
      </c>
      <c r="L119" t="s">
        <v>18</v>
      </c>
      <c r="M119" s="2">
        <v>43592</v>
      </c>
      <c r="N119" s="2">
        <v>43601</v>
      </c>
      <c r="P119" t="s">
        <v>19</v>
      </c>
    </row>
    <row r="120" spans="1:16">
      <c r="A120" t="str">
        <f t="shared" si="1"/>
        <v>241</v>
      </c>
      <c r="C120" t="s">
        <v>175</v>
      </c>
      <c r="E120">
        <v>241</v>
      </c>
      <c r="F120" t="s">
        <v>15</v>
      </c>
      <c r="G120" t="s">
        <v>16</v>
      </c>
      <c r="H120" t="s">
        <v>55</v>
      </c>
      <c r="L120" t="s">
        <v>18</v>
      </c>
      <c r="M120" s="2">
        <v>43592</v>
      </c>
      <c r="N120" s="2">
        <v>43619</v>
      </c>
      <c r="P120" t="s">
        <v>19</v>
      </c>
    </row>
    <row r="121" spans="1:16">
      <c r="A121" t="str">
        <f t="shared" si="1"/>
        <v>242</v>
      </c>
      <c r="C121" t="s">
        <v>176</v>
      </c>
      <c r="E121">
        <v>242</v>
      </c>
      <c r="F121" t="s">
        <v>15</v>
      </c>
      <c r="G121" t="s">
        <v>16</v>
      </c>
      <c r="H121" t="s">
        <v>23</v>
      </c>
      <c r="L121" t="s">
        <v>18</v>
      </c>
      <c r="M121" s="2">
        <v>43592</v>
      </c>
      <c r="N121" s="2">
        <v>43601</v>
      </c>
      <c r="P121" t="s">
        <v>19</v>
      </c>
    </row>
    <row r="122" spans="1:16">
      <c r="A122" t="str">
        <f t="shared" si="1"/>
        <v>243</v>
      </c>
      <c r="C122" t="s">
        <v>177</v>
      </c>
      <c r="E122">
        <v>243</v>
      </c>
      <c r="F122" t="s">
        <v>15</v>
      </c>
      <c r="G122" t="s">
        <v>16</v>
      </c>
      <c r="H122" t="s">
        <v>22</v>
      </c>
      <c r="L122" t="s">
        <v>18</v>
      </c>
      <c r="M122" s="2">
        <v>43591</v>
      </c>
      <c r="N122" s="2">
        <v>43612</v>
      </c>
      <c r="P122" t="s">
        <v>19</v>
      </c>
    </row>
    <row r="123" spans="1:16">
      <c r="A123" t="str">
        <f t="shared" si="1"/>
        <v>244</v>
      </c>
      <c r="C123" t="s">
        <v>178</v>
      </c>
      <c r="D123" t="s">
        <v>54</v>
      </c>
      <c r="E123">
        <v>244</v>
      </c>
      <c r="F123" t="s">
        <v>15</v>
      </c>
      <c r="G123" t="s">
        <v>16</v>
      </c>
      <c r="H123" t="s">
        <v>54</v>
      </c>
      <c r="L123" t="s">
        <v>18</v>
      </c>
      <c r="M123" s="2">
        <v>43588</v>
      </c>
      <c r="N123" s="2">
        <v>43600</v>
      </c>
      <c r="P123" t="s">
        <v>19</v>
      </c>
    </row>
    <row r="124" spans="1:16">
      <c r="A124" t="str">
        <f t="shared" si="1"/>
        <v>245</v>
      </c>
      <c r="C124" t="s">
        <v>179</v>
      </c>
      <c r="E124">
        <v>245</v>
      </c>
      <c r="F124" t="s">
        <v>15</v>
      </c>
      <c r="G124" t="s">
        <v>16</v>
      </c>
      <c r="H124" t="s">
        <v>24</v>
      </c>
      <c r="L124" t="s">
        <v>21</v>
      </c>
      <c r="M124" s="2">
        <v>43588</v>
      </c>
      <c r="N124" s="2">
        <v>43600</v>
      </c>
      <c r="P124" t="s">
        <v>25</v>
      </c>
    </row>
    <row r="125" spans="1:16">
      <c r="A125" t="str">
        <f t="shared" ref="A125:A148" si="2">LEFT(E125,3)</f>
        <v>246</v>
      </c>
      <c r="C125" t="s">
        <v>180</v>
      </c>
      <c r="D125" t="s">
        <v>54</v>
      </c>
      <c r="E125">
        <v>246</v>
      </c>
      <c r="F125" t="s">
        <v>15</v>
      </c>
      <c r="G125" t="s">
        <v>16</v>
      </c>
      <c r="H125" t="s">
        <v>54</v>
      </c>
      <c r="L125" t="s">
        <v>18</v>
      </c>
      <c r="M125" s="2">
        <v>43587</v>
      </c>
      <c r="N125" s="2">
        <v>43607</v>
      </c>
      <c r="P125" t="s">
        <v>19</v>
      </c>
    </row>
    <row r="126" spans="1:16">
      <c r="A126" t="str">
        <f t="shared" si="2"/>
        <v>247</v>
      </c>
      <c r="C126" t="s">
        <v>181</v>
      </c>
      <c r="E126">
        <v>247</v>
      </c>
      <c r="F126" t="s">
        <v>15</v>
      </c>
      <c r="G126" t="s">
        <v>16</v>
      </c>
      <c r="H126" t="s">
        <v>17</v>
      </c>
      <c r="L126" t="s">
        <v>18</v>
      </c>
      <c r="M126" s="2">
        <v>43584</v>
      </c>
      <c r="N126" s="2">
        <v>43619</v>
      </c>
      <c r="P126" t="s">
        <v>19</v>
      </c>
    </row>
    <row r="127" spans="1:16">
      <c r="A127" t="str">
        <f t="shared" si="2"/>
        <v>248</v>
      </c>
      <c r="C127" t="s">
        <v>182</v>
      </c>
      <c r="D127" t="s">
        <v>54</v>
      </c>
      <c r="E127">
        <v>248</v>
      </c>
      <c r="F127" t="s">
        <v>15</v>
      </c>
      <c r="G127" t="s">
        <v>16</v>
      </c>
      <c r="H127" t="s">
        <v>54</v>
      </c>
      <c r="L127" t="s">
        <v>18</v>
      </c>
      <c r="M127" s="2">
        <v>43584</v>
      </c>
      <c r="N127" s="2">
        <v>43605</v>
      </c>
      <c r="P127" t="s">
        <v>19</v>
      </c>
    </row>
    <row r="128" spans="1:16">
      <c r="A128" t="str">
        <f t="shared" si="2"/>
        <v>249</v>
      </c>
      <c r="C128" t="s">
        <v>183</v>
      </c>
      <c r="D128" t="s">
        <v>54</v>
      </c>
      <c r="E128">
        <v>249</v>
      </c>
      <c r="F128" t="s">
        <v>15</v>
      </c>
      <c r="G128" t="s">
        <v>16</v>
      </c>
      <c r="H128" t="s">
        <v>54</v>
      </c>
      <c r="L128" t="s">
        <v>18</v>
      </c>
      <c r="M128" s="2">
        <v>43581</v>
      </c>
      <c r="N128" s="2">
        <v>43609</v>
      </c>
      <c r="P128" t="s">
        <v>19</v>
      </c>
    </row>
    <row r="129" spans="1:16">
      <c r="A129" t="str">
        <f t="shared" si="2"/>
        <v>250</v>
      </c>
      <c r="C129" t="s">
        <v>184</v>
      </c>
      <c r="E129">
        <v>250</v>
      </c>
      <c r="F129" t="s">
        <v>15</v>
      </c>
      <c r="G129" t="s">
        <v>16</v>
      </c>
      <c r="H129" t="s">
        <v>22</v>
      </c>
      <c r="L129" t="s">
        <v>18</v>
      </c>
      <c r="M129" s="2">
        <v>43579</v>
      </c>
      <c r="N129" s="2">
        <v>43612</v>
      </c>
      <c r="P129" t="s">
        <v>19</v>
      </c>
    </row>
    <row r="130" spans="1:16">
      <c r="A130" t="str">
        <f t="shared" si="2"/>
        <v>251</v>
      </c>
      <c r="C130" t="s">
        <v>185</v>
      </c>
      <c r="E130">
        <v>251</v>
      </c>
      <c r="F130" t="s">
        <v>15</v>
      </c>
      <c r="G130" t="s">
        <v>16</v>
      </c>
      <c r="H130" t="s">
        <v>22</v>
      </c>
      <c r="L130" t="s">
        <v>18</v>
      </c>
      <c r="M130" s="2">
        <v>43578</v>
      </c>
      <c r="N130" s="2">
        <v>43619</v>
      </c>
      <c r="P130" t="s">
        <v>19</v>
      </c>
    </row>
    <row r="131" spans="1:16">
      <c r="A131" t="str">
        <f t="shared" si="2"/>
        <v>252</v>
      </c>
      <c r="C131" t="s">
        <v>186</v>
      </c>
      <c r="E131">
        <v>252</v>
      </c>
      <c r="F131" t="s">
        <v>15</v>
      </c>
      <c r="G131" t="s">
        <v>16</v>
      </c>
      <c r="H131" t="s">
        <v>22</v>
      </c>
      <c r="L131" t="s">
        <v>18</v>
      </c>
      <c r="M131" s="2">
        <v>43578</v>
      </c>
      <c r="N131" s="2">
        <v>43612</v>
      </c>
      <c r="P131" t="s">
        <v>20</v>
      </c>
    </row>
    <row r="132" spans="1:16">
      <c r="A132" t="str">
        <f t="shared" si="2"/>
        <v>253</v>
      </c>
      <c r="C132" t="s">
        <v>187</v>
      </c>
      <c r="E132">
        <v>253</v>
      </c>
      <c r="F132" t="s">
        <v>15</v>
      </c>
      <c r="G132" t="s">
        <v>16</v>
      </c>
      <c r="H132" t="s">
        <v>22</v>
      </c>
      <c r="L132" t="s">
        <v>18</v>
      </c>
      <c r="M132" s="2">
        <v>43573</v>
      </c>
      <c r="N132" s="2">
        <v>43616</v>
      </c>
      <c r="P132" t="s">
        <v>19</v>
      </c>
    </row>
    <row r="133" spans="1:16">
      <c r="A133" t="str">
        <f t="shared" si="2"/>
        <v>254</v>
      </c>
      <c r="C133" t="s">
        <v>188</v>
      </c>
      <c r="E133">
        <v>254</v>
      </c>
      <c r="F133" t="s">
        <v>15</v>
      </c>
      <c r="G133" t="s">
        <v>16</v>
      </c>
      <c r="H133" t="s">
        <v>22</v>
      </c>
      <c r="L133" t="s">
        <v>18</v>
      </c>
      <c r="M133" s="2">
        <v>43572</v>
      </c>
      <c r="N133" s="2">
        <v>43612</v>
      </c>
      <c r="P133" t="s">
        <v>19</v>
      </c>
    </row>
    <row r="134" spans="1:16">
      <c r="A134" t="str">
        <f t="shared" si="2"/>
        <v>255</v>
      </c>
      <c r="C134" t="s">
        <v>189</v>
      </c>
      <c r="E134">
        <v>255</v>
      </c>
      <c r="F134" t="s">
        <v>15</v>
      </c>
      <c r="G134" t="s">
        <v>16</v>
      </c>
      <c r="H134" t="s">
        <v>17</v>
      </c>
      <c r="L134" t="s">
        <v>18</v>
      </c>
      <c r="M134" s="2">
        <v>43571</v>
      </c>
      <c r="N134" s="2">
        <v>43594</v>
      </c>
      <c r="P134" t="s">
        <v>19</v>
      </c>
    </row>
    <row r="135" spans="1:16">
      <c r="A135" t="str">
        <f t="shared" si="2"/>
        <v>256</v>
      </c>
      <c r="C135" t="s">
        <v>190</v>
      </c>
      <c r="E135">
        <v>256</v>
      </c>
      <c r="F135" t="s">
        <v>48</v>
      </c>
      <c r="G135" t="s">
        <v>16</v>
      </c>
      <c r="H135" t="s">
        <v>17</v>
      </c>
      <c r="L135" t="s">
        <v>18</v>
      </c>
      <c r="M135" s="2">
        <v>43566</v>
      </c>
      <c r="N135" s="2">
        <v>43594</v>
      </c>
      <c r="P135" t="s">
        <v>19</v>
      </c>
    </row>
    <row r="136" spans="1:16">
      <c r="A136" t="str">
        <f t="shared" si="2"/>
        <v>257</v>
      </c>
      <c r="C136" t="s">
        <v>191</v>
      </c>
      <c r="E136">
        <v>257</v>
      </c>
      <c r="F136" t="s">
        <v>15</v>
      </c>
      <c r="G136" t="s">
        <v>16</v>
      </c>
      <c r="H136" t="s">
        <v>17</v>
      </c>
      <c r="L136" t="s">
        <v>18</v>
      </c>
      <c r="M136" s="2">
        <v>43563</v>
      </c>
      <c r="N136" s="2">
        <v>43616</v>
      </c>
      <c r="P136" t="s">
        <v>19</v>
      </c>
    </row>
    <row r="137" spans="1:16">
      <c r="A137" t="str">
        <f t="shared" si="2"/>
        <v>258</v>
      </c>
      <c r="C137" t="s">
        <v>192</v>
      </c>
      <c r="E137">
        <v>258</v>
      </c>
      <c r="F137" t="s">
        <v>15</v>
      </c>
      <c r="G137" t="s">
        <v>16</v>
      </c>
      <c r="H137" t="s">
        <v>22</v>
      </c>
      <c r="L137" t="s">
        <v>18</v>
      </c>
      <c r="M137" s="2">
        <v>43557</v>
      </c>
      <c r="N137" s="2">
        <v>43612</v>
      </c>
      <c r="P137" t="s">
        <v>20</v>
      </c>
    </row>
    <row r="138" spans="1:16">
      <c r="A138" t="str">
        <f t="shared" si="2"/>
        <v>259</v>
      </c>
      <c r="C138" t="s">
        <v>193</v>
      </c>
      <c r="E138">
        <v>259</v>
      </c>
      <c r="F138" t="s">
        <v>15</v>
      </c>
      <c r="G138" t="s">
        <v>16</v>
      </c>
      <c r="H138" t="s">
        <v>22</v>
      </c>
      <c r="L138" t="s">
        <v>18</v>
      </c>
      <c r="M138" s="2">
        <v>43553</v>
      </c>
      <c r="N138" s="2">
        <v>43608</v>
      </c>
      <c r="P138" t="s">
        <v>20</v>
      </c>
    </row>
    <row r="139" spans="1:16">
      <c r="A139" t="str">
        <f t="shared" si="2"/>
        <v>260</v>
      </c>
      <c r="C139" t="s">
        <v>194</v>
      </c>
      <c r="E139">
        <v>260</v>
      </c>
      <c r="F139" t="s">
        <v>15</v>
      </c>
      <c r="G139" t="s">
        <v>16</v>
      </c>
      <c r="H139" t="s">
        <v>24</v>
      </c>
      <c r="L139" t="s">
        <v>18</v>
      </c>
      <c r="M139" s="2">
        <v>43521</v>
      </c>
      <c r="N139" s="2">
        <v>43558</v>
      </c>
      <c r="P139" t="s">
        <v>25</v>
      </c>
    </row>
    <row r="140" spans="1:16">
      <c r="A140" t="str">
        <f t="shared" si="2"/>
        <v>261</v>
      </c>
      <c r="C140" t="s">
        <v>195</v>
      </c>
      <c r="E140">
        <v>261</v>
      </c>
      <c r="F140" t="s">
        <v>15</v>
      </c>
      <c r="G140" t="s">
        <v>16</v>
      </c>
      <c r="H140" t="s">
        <v>24</v>
      </c>
      <c r="L140" t="s">
        <v>18</v>
      </c>
      <c r="M140" s="2">
        <v>43521</v>
      </c>
      <c r="N140" s="2">
        <v>43558</v>
      </c>
      <c r="P140" t="s">
        <v>25</v>
      </c>
    </row>
    <row r="141" spans="1:16">
      <c r="A141" t="str">
        <f t="shared" si="2"/>
        <v>262</v>
      </c>
      <c r="C141" t="s">
        <v>196</v>
      </c>
      <c r="E141">
        <v>262</v>
      </c>
      <c r="F141" t="s">
        <v>15</v>
      </c>
      <c r="G141" t="s">
        <v>16</v>
      </c>
      <c r="H141" t="s">
        <v>24</v>
      </c>
      <c r="L141" t="s">
        <v>18</v>
      </c>
      <c r="M141" s="2">
        <v>43521</v>
      </c>
      <c r="N141" s="2">
        <v>43558</v>
      </c>
      <c r="P141" t="s">
        <v>25</v>
      </c>
    </row>
    <row r="142" spans="1:16">
      <c r="A142" t="str">
        <f t="shared" si="2"/>
        <v>263</v>
      </c>
      <c r="C142" t="s">
        <v>197</v>
      </c>
      <c r="E142">
        <v>263</v>
      </c>
      <c r="F142" t="s">
        <v>15</v>
      </c>
      <c r="G142" t="s">
        <v>16</v>
      </c>
      <c r="H142" t="s">
        <v>24</v>
      </c>
      <c r="L142" t="s">
        <v>18</v>
      </c>
      <c r="M142" s="2">
        <v>43521</v>
      </c>
      <c r="N142" s="2">
        <v>43559</v>
      </c>
      <c r="P142" t="s">
        <v>25</v>
      </c>
    </row>
    <row r="143" spans="1:16">
      <c r="A143" t="str">
        <f t="shared" si="2"/>
        <v>264</v>
      </c>
      <c r="C143" t="s">
        <v>198</v>
      </c>
      <c r="E143">
        <v>264</v>
      </c>
      <c r="F143" t="s">
        <v>15</v>
      </c>
      <c r="G143" t="s">
        <v>16</v>
      </c>
      <c r="H143" t="s">
        <v>24</v>
      </c>
      <c r="L143" t="s">
        <v>18</v>
      </c>
      <c r="M143" s="2">
        <v>43474</v>
      </c>
      <c r="N143" s="2">
        <v>43599</v>
      </c>
      <c r="P143" t="s">
        <v>20</v>
      </c>
    </row>
    <row r="144" spans="1:16">
      <c r="A144" t="str">
        <f t="shared" si="2"/>
        <v>265</v>
      </c>
      <c r="C144" t="s">
        <v>199</v>
      </c>
      <c r="E144">
        <v>265</v>
      </c>
      <c r="F144" t="s">
        <v>15</v>
      </c>
      <c r="G144" t="s">
        <v>16</v>
      </c>
      <c r="H144" t="s">
        <v>17</v>
      </c>
      <c r="L144" t="s">
        <v>18</v>
      </c>
      <c r="M144" s="2">
        <v>43360</v>
      </c>
      <c r="N144" s="2">
        <v>43589</v>
      </c>
      <c r="P144" t="s">
        <v>25</v>
      </c>
    </row>
    <row r="145" spans="1:16">
      <c r="A145" t="str">
        <f t="shared" si="2"/>
        <v>266</v>
      </c>
      <c r="C145" t="s">
        <v>200</v>
      </c>
      <c r="E145">
        <v>266</v>
      </c>
      <c r="F145" t="s">
        <v>15</v>
      </c>
      <c r="G145" t="s">
        <v>16</v>
      </c>
      <c r="H145" t="s">
        <v>23</v>
      </c>
      <c r="L145" t="s">
        <v>18</v>
      </c>
      <c r="M145" s="2">
        <v>43313</v>
      </c>
      <c r="N145" s="2">
        <v>43571</v>
      </c>
      <c r="P145" t="s">
        <v>20</v>
      </c>
    </row>
    <row r="146" spans="1:16">
      <c r="A146" t="str">
        <f t="shared" si="2"/>
        <v>267</v>
      </c>
      <c r="C146" t="s">
        <v>201</v>
      </c>
      <c r="E146">
        <v>267</v>
      </c>
      <c r="F146" t="s">
        <v>15</v>
      </c>
      <c r="G146" t="s">
        <v>16</v>
      </c>
      <c r="H146" t="s">
        <v>24</v>
      </c>
      <c r="L146" t="s">
        <v>18</v>
      </c>
      <c r="M146" s="2">
        <v>43286</v>
      </c>
      <c r="N146" s="2">
        <v>43566</v>
      </c>
      <c r="P146" t="s">
        <v>20</v>
      </c>
    </row>
    <row r="147" spans="1:16">
      <c r="A147" t="str">
        <f t="shared" si="2"/>
        <v>268</v>
      </c>
      <c r="C147" t="s">
        <v>202</v>
      </c>
      <c r="E147">
        <v>268</v>
      </c>
      <c r="F147" t="s">
        <v>15</v>
      </c>
      <c r="G147" t="s">
        <v>16</v>
      </c>
      <c r="H147" t="s">
        <v>24</v>
      </c>
      <c r="L147" t="s">
        <v>18</v>
      </c>
      <c r="M147" s="2">
        <v>43277</v>
      </c>
      <c r="N147" s="2">
        <v>43566</v>
      </c>
      <c r="P147" t="s">
        <v>20</v>
      </c>
    </row>
    <row r="148" spans="1:16">
      <c r="A148" t="str">
        <f t="shared" si="2"/>
        <v>269</v>
      </c>
      <c r="C148" t="s">
        <v>203</v>
      </c>
      <c r="E148">
        <v>269</v>
      </c>
      <c r="F148" t="s">
        <v>15</v>
      </c>
      <c r="G148" t="s">
        <v>16</v>
      </c>
      <c r="H148" t="s">
        <v>24</v>
      </c>
      <c r="L148" t="s">
        <v>18</v>
      </c>
      <c r="M148" s="2">
        <v>43272</v>
      </c>
      <c r="N148" s="2">
        <v>43566</v>
      </c>
      <c r="P148" t="s">
        <v>25</v>
      </c>
    </row>
    <row r="149" spans="1:16">
      <c r="M149" s="2"/>
      <c r="N149" s="2"/>
    </row>
    <row r="150" spans="1:16">
      <c r="M150" s="2"/>
      <c r="N150" s="2"/>
    </row>
    <row r="151" spans="1:16">
      <c r="M151" s="2"/>
      <c r="N151" s="2"/>
    </row>
    <row r="152" spans="1:16">
      <c r="M152" s="2"/>
      <c r="N152" s="2"/>
    </row>
    <row r="153" spans="1:16">
      <c r="M153" s="2"/>
      <c r="N153" s="2"/>
    </row>
    <row r="154" spans="1:16">
      <c r="M154" s="2"/>
      <c r="N154" s="2"/>
    </row>
    <row r="155" spans="1:16">
      <c r="M155" s="2"/>
      <c r="N155" s="2"/>
    </row>
    <row r="156" spans="1:16">
      <c r="M156" s="2"/>
      <c r="N156" s="2"/>
    </row>
    <row r="157" spans="1:16">
      <c r="M157" s="2"/>
      <c r="N157" s="2"/>
    </row>
    <row r="158" spans="1:16">
      <c r="M158" s="2"/>
      <c r="N158" s="2"/>
    </row>
    <row r="159" spans="1:16">
      <c r="M159" s="2"/>
      <c r="N159" s="2"/>
    </row>
    <row r="160" spans="1:16">
      <c r="M160" s="2"/>
      <c r="N160" s="2"/>
    </row>
    <row r="161" spans="13:14">
      <c r="M161" s="2"/>
      <c r="N161" s="2"/>
    </row>
    <row r="162" spans="13:14">
      <c r="M162" s="2"/>
      <c r="N162" s="2"/>
    </row>
    <row r="163" spans="13:14">
      <c r="M163" s="2"/>
      <c r="N163" s="2"/>
    </row>
    <row r="164" spans="13:14">
      <c r="M164" s="2"/>
      <c r="N164" s="2"/>
    </row>
    <row r="165" spans="13:14">
      <c r="M165" s="2"/>
      <c r="N165" s="2"/>
    </row>
  </sheetData>
  <autoFilter ref="A1:Q150"/>
  <customSheetViews>
    <customSheetView guid="{63F87315-1B60-405A-B8DD-91834F18C119}" showAutoFilter="1">
      <selection activeCell="C2" sqref="C2"/>
      <pageMargins left="0.7" right="0.7" top="0.75" bottom="0.75" header="0.3" footer="0.3"/>
      <autoFilter ref="A1:Q150"/>
    </customSheetView>
    <customSheetView guid="{204EDD71-07C2-4397-9CCC-061882DA4F4E}" showAutoFilter="1">
      <selection activeCell="A2" sqref="A2"/>
      <pageMargins left="0.7" right="0.7" top="0.75" bottom="0.75" header="0.3" footer="0.3"/>
      <autoFilter ref="A1:Q151"/>
    </customSheetView>
    <customSheetView guid="{42440761-1F5A-4095-8332-F740ECFFF258}" showAutoFilter="1">
      <selection activeCell="C2" sqref="C2"/>
      <pageMargins left="0.7" right="0.7" top="0.75" bottom="0.75" header="0.3" footer="0.3"/>
      <autoFilter ref="A1:Q1"/>
    </customSheetView>
    <customSheetView guid="{0A2D2D76-979B-4A7E-9741-0250B070F342}" showAutoFilter="1" topLeftCell="A160">
      <selection activeCell="J364" sqref="J364"/>
      <pageMargins left="0.7" right="0.7" top="0.75" bottom="0.75" header="0.3" footer="0.3"/>
      <autoFilter ref="A1:Q203"/>
    </customSheetView>
    <customSheetView guid="{222D196C-31EB-42C1-BE05-FA799FA14165}" showAutoFilter="1" topLeftCell="A136">
      <selection activeCell="A352" sqref="A352"/>
      <pageMargins left="0.7" right="0.7" top="0.75" bottom="0.75" header="0.3" footer="0.3"/>
      <autoFilter ref="A1:Q472"/>
    </customSheetView>
    <customSheetView guid="{7F72E30D-C42E-40EC-BC14-DB2FCD63D2C8}" showAutoFilter="1" topLeftCell="A160">
      <selection activeCell="J364" sqref="J364"/>
      <pageMargins left="0.7" right="0.7" top="0.75" bottom="0.75" header="0.3" footer="0.3"/>
      <autoFilter ref="A1:Q477"/>
    </customSheetView>
    <customSheetView guid="{7F345D15-A401-4FAB-81D3-EF7AAB9B8BF0}" showAutoFilter="1" topLeftCell="A160">
      <selection activeCell="J364" sqref="J364"/>
      <pageMargins left="0.7" right="0.7" top="0.75" bottom="0.75" header="0.3" footer="0.3"/>
      <autoFilter ref="A1:Q477"/>
    </customSheetView>
    <customSheetView guid="{6861AE43-FB22-475E-8CAE-BB0E960D6999}" showAutoFilter="1" topLeftCell="A160">
      <selection activeCell="J364" sqref="J364"/>
      <pageMargins left="0.7" right="0.7" top="0.75" bottom="0.75" header="0.3" footer="0.3"/>
      <autoFilter ref="A1:Q478"/>
    </customSheetView>
    <customSheetView guid="{38947170-CCC0-445E-98D8-862A90B8FCE9}" showAutoFilter="1" topLeftCell="A160">
      <selection activeCell="J364" sqref="J364"/>
      <pageMargins left="0.7" right="0.7" top="0.75" bottom="0.75" header="0.3" footer="0.3"/>
      <autoFilter ref="A1:Q477"/>
    </customSheetView>
    <customSheetView guid="{DFA629E2-7A3E-483E-B30B-495670718F56}" showAutoFilter="1" topLeftCell="A160">
      <selection activeCell="J364" sqref="J364"/>
      <pageMargins left="0.7" right="0.7" top="0.75" bottom="0.75" header="0.3" footer="0.3"/>
      <autoFilter ref="A1:Q477"/>
    </customSheetView>
    <customSheetView guid="{9A1653BB-28E6-4C40-BCE7-D1665FF2BE04}" showAutoFilter="1" topLeftCell="A160">
      <selection activeCell="J364" sqref="J364"/>
      <pageMargins left="0.7" right="0.7" top="0.75" bottom="0.75" header="0.3" footer="0.3"/>
      <autoFilter ref="A1:Q475"/>
    </customSheetView>
    <customSheetView guid="{83C99AFA-F163-4C6C-A4E9-65DEB3E9E0A5}" showAutoFilter="1">
      <selection activeCell="B2" sqref="B2"/>
      <pageMargins left="0.7" right="0.7" top="0.75" bottom="0.75" header="0.3" footer="0.3"/>
      <autoFilter ref="A1:Q472"/>
    </customSheetView>
    <customSheetView guid="{2816262B-15BD-4823-8D16-7C88C1913909}" showAutoFilter="1" topLeftCell="A160">
      <selection activeCell="J364" sqref="J364"/>
      <pageMargins left="0.7" right="0.7" top="0.75" bottom="0.75" header="0.3" footer="0.3"/>
      <autoFilter ref="A1:Q472"/>
    </customSheetView>
    <customSheetView guid="{2266DB2D-20F6-461E-B2FE-76AEE3572612}" showAutoFilter="1">
      <selection activeCell="Q15" sqref="Q15"/>
      <pageMargins left="0.7" right="0.7" top="0.75" bottom="0.75" header="0.3" footer="0.3"/>
      <autoFilter ref="A1:Q1"/>
    </customSheetView>
    <customSheetView guid="{9286B4BA-3406-446A-BB92-3E30E2369004}" showAutoFilter="1" topLeftCell="A136">
      <selection activeCell="A352" sqref="A352"/>
      <pageMargins left="0.7" right="0.7" top="0.75" bottom="0.75" header="0.3" footer="0.3"/>
      <autoFilter ref="A1:Q204"/>
    </customSheetView>
    <customSheetView guid="{E544EFD6-2969-4E20-A09D-201F472D53CB}" showAutoFilter="1">
      <selection activeCell="H10" sqref="H10"/>
      <pageMargins left="0.7" right="0.7" top="0.75" bottom="0.75" header="0.3" footer="0.3"/>
      <autoFilter ref="A1:Q202"/>
    </customSheetView>
    <customSheetView guid="{1FFE1F1F-2D11-430F-8041-8BEAB8363608}" showAutoFilter="1" topLeftCell="A160">
      <selection activeCell="J364" sqref="J364"/>
      <pageMargins left="0.7" right="0.7" top="0.75" bottom="0.75" header="0.3" footer="0.3"/>
      <autoFilter ref="A1:Q157"/>
    </customSheetView>
    <customSheetView guid="{30C271F5-FA93-4836-BE41-A9420E47DFE6}" showAutoFilter="1">
      <selection activeCell="A2" sqref="A2:XFD2"/>
      <pageMargins left="0.7" right="0.7" top="0.75" bottom="0.75" header="0.3" footer="0.3"/>
      <autoFilter ref="A1:Q1"/>
    </customSheetView>
    <customSheetView guid="{458800CA-7A01-48A1-8AEA-D8E172AA2806}" showAutoFilter="1" topLeftCell="A160">
      <selection activeCell="J364" sqref="J364"/>
      <pageMargins left="0.7" right="0.7" top="0.75" bottom="0.75" header="0.3" footer="0.3"/>
      <autoFilter ref="A1:Q152"/>
    </customSheetView>
    <customSheetView guid="{AC1C6CB3-68DB-4EE3-A9E5-ECA7E44277F8}" showAutoFilter="1">
      <selection activeCell="J16" sqref="J16"/>
      <pageMargins left="0.7" right="0.7" top="0.75" bottom="0.75" header="0.3" footer="0.3"/>
      <autoFilter ref="A1:Q150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Dossiers à Valoriser</vt:lpstr>
      <vt:lpstr>Dossiers à Valoriser en cours</vt:lpstr>
      <vt:lpstr>Dossiers à Facturer </vt:lpstr>
      <vt:lpstr>Dos à facturer en attente clt </vt:lpstr>
      <vt:lpstr>Dossier à Facturer en cours</vt:lpstr>
      <vt:lpstr>Point à date</vt:lpstr>
      <vt:lpstr>Export Agorra quotidien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VALENZA Virginie</dc:creator>
  <cp:lastModifiedBy>VARELIETTE Matthieu</cp:lastModifiedBy>
  <dcterms:created xsi:type="dcterms:W3CDTF">2019-04-12T06:36:06Z</dcterms:created>
  <dcterms:modified xsi:type="dcterms:W3CDTF">2019-06-06T05:54:17Z</dcterms:modified>
</cp:coreProperties>
</file>