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9400232\Desktop\"/>
    </mc:Choice>
  </mc:AlternateContent>
  <xr:revisionPtr revIDLastSave="0" documentId="13_ncr:1_{96F36FC8-CACD-4707-9C65-10768BF85F89}" xr6:coauthVersionLast="36" xr6:coauthVersionMax="36" xr10:uidLastSave="{00000000-0000-0000-0000-000000000000}"/>
  <bookViews>
    <workbookView xWindow="0" yWindow="0" windowWidth="23040" windowHeight="9780" xr2:uid="{0D2CEBFB-BFE6-4A91-AFED-F64B3D9EF3E1}"/>
  </bookViews>
  <sheets>
    <sheet name="RELANCES" sheetId="4" r:id="rId1"/>
    <sheet name="Suivi de consultations" sheetId="2" r:id="rId2"/>
    <sheet name="contacts pour relances " sheetId="3" r:id="rId3"/>
  </sheets>
  <definedNames>
    <definedName name="_xlnm._FilterDatabase" localSheetId="0" hidden="1">RELANCES!$A$1:$I$263</definedName>
    <definedName name="_xlnm._FilterDatabase" localSheetId="1" hidden="1">'Suivi de consultations'!$B$1:$M$38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2" i="2" l="1"/>
  <c r="A3" i="2"/>
  <c r="A7" i="2"/>
  <c r="A11" i="2"/>
  <c r="A38" i="2"/>
  <c r="J12" i="4"/>
  <c r="A12" i="2" s="1"/>
  <c r="J13" i="4"/>
  <c r="J14" i="4"/>
  <c r="J15" i="4"/>
  <c r="J16" i="4"/>
  <c r="J17" i="4"/>
  <c r="J18" i="4"/>
  <c r="J19" i="4"/>
  <c r="J20" i="4"/>
  <c r="A20" i="2" s="1"/>
  <c r="J21" i="4"/>
  <c r="A21" i="2" s="1"/>
  <c r="J22" i="4"/>
  <c r="A22" i="2" s="1"/>
  <c r="J23" i="4"/>
  <c r="A23" i="2" s="1"/>
  <c r="J24" i="4"/>
  <c r="A24" i="2" s="1"/>
  <c r="J25" i="4"/>
  <c r="A25" i="2" s="1"/>
  <c r="J26" i="4"/>
  <c r="A26" i="2" s="1"/>
  <c r="J27" i="4"/>
  <c r="A27" i="2" s="1"/>
  <c r="J28" i="4"/>
  <c r="A28" i="2" s="1"/>
  <c r="J29" i="4"/>
  <c r="A29" i="2" s="1"/>
  <c r="J30" i="4"/>
  <c r="A30" i="2" s="1"/>
  <c r="J31" i="4"/>
  <c r="A31" i="2" s="1"/>
  <c r="J32" i="4"/>
  <c r="A32" i="2" s="1"/>
  <c r="J33" i="4"/>
  <c r="A33" i="2" s="1"/>
  <c r="J34" i="4"/>
  <c r="A34" i="2" s="1"/>
  <c r="J35" i="4"/>
  <c r="A35" i="2" s="1"/>
  <c r="J36" i="4"/>
  <c r="A36" i="2" s="1"/>
  <c r="J37" i="4"/>
  <c r="A37" i="2" s="1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3" i="4"/>
  <c r="J4" i="4"/>
  <c r="J5" i="4"/>
  <c r="A5" i="2" s="1"/>
  <c r="J6" i="4"/>
  <c r="A6" i="2" s="1"/>
  <c r="J7" i="4"/>
  <c r="J8" i="4"/>
  <c r="A8" i="2" s="1"/>
  <c r="J9" i="4"/>
  <c r="A9" i="2" s="1"/>
  <c r="J10" i="4"/>
  <c r="A10" i="2" s="1"/>
  <c r="J11" i="4"/>
  <c r="A14" i="2" l="1"/>
  <c r="A15" i="2"/>
  <c r="A17" i="2"/>
  <c r="I10" i="4"/>
  <c r="I11" i="4"/>
  <c r="I12" i="4"/>
  <c r="I13" i="4"/>
  <c r="A13" i="2" s="1"/>
  <c r="I14" i="4"/>
  <c r="I15" i="4"/>
  <c r="I16" i="4"/>
  <c r="A16" i="2" s="1"/>
  <c r="I17" i="4"/>
  <c r="I18" i="4"/>
  <c r="A18" i="2" s="1"/>
  <c r="I19" i="4"/>
  <c r="A19" i="2" s="1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F16" i="2" l="1"/>
  <c r="H16" i="2" s="1"/>
  <c r="K16" i="2" s="1"/>
  <c r="I12" i="2"/>
  <c r="F12" i="2"/>
  <c r="H12" i="2" s="1"/>
  <c r="K12" i="2" s="1"/>
  <c r="F13" i="2"/>
  <c r="F11" i="2"/>
  <c r="F10" i="2"/>
  <c r="F9" i="2"/>
  <c r="A2" i="3" l="1"/>
  <c r="I33" i="2" l="1"/>
  <c r="I32" i="2"/>
  <c r="I31" i="2"/>
  <c r="I9" i="2"/>
  <c r="I10" i="2"/>
  <c r="I11" i="2"/>
  <c r="I13" i="2"/>
  <c r="I27" i="2"/>
  <c r="I25" i="2"/>
  <c r="I26" i="2"/>
  <c r="I19" i="2" l="1"/>
  <c r="I21" i="2"/>
  <c r="I22" i="2"/>
  <c r="I23" i="2"/>
  <c r="I20" i="2"/>
  <c r="I28" i="2"/>
  <c r="I35" i="2"/>
  <c r="I36" i="2"/>
  <c r="I37" i="2"/>
  <c r="I38" i="2"/>
  <c r="I2" i="2"/>
  <c r="I4" i="2"/>
  <c r="I6" i="2"/>
  <c r="I8" i="2"/>
  <c r="I5" i="2"/>
  <c r="I7" i="2"/>
  <c r="F18" i="2"/>
  <c r="H18" i="2" s="1"/>
  <c r="K18" i="2" s="1"/>
  <c r="F14" i="2" l="1"/>
  <c r="H14" i="2" s="1"/>
  <c r="K14" i="2" s="1"/>
  <c r="H13" i="2"/>
  <c r="K13" i="2" s="1"/>
  <c r="H11" i="2"/>
  <c r="K11" i="2" s="1"/>
  <c r="H10" i="2"/>
  <c r="K10" i="2" s="1"/>
  <c r="H9" i="2"/>
  <c r="K9" i="2" s="1"/>
  <c r="F31" i="2"/>
  <c r="H31" i="2" s="1"/>
  <c r="K31" i="2" s="1"/>
  <c r="F32" i="2"/>
  <c r="H32" i="2" s="1"/>
  <c r="K32" i="2" s="1"/>
  <c r="F33" i="2"/>
  <c r="H33" i="2" s="1"/>
  <c r="K33" i="2" s="1"/>
  <c r="F26" i="2"/>
  <c r="H26" i="2" s="1"/>
  <c r="K26" i="2" s="1"/>
  <c r="F25" i="2"/>
  <c r="H25" i="2" s="1"/>
  <c r="K25" i="2" s="1"/>
  <c r="F27" i="2"/>
  <c r="H27" i="2" s="1"/>
  <c r="K27" i="2" s="1"/>
  <c r="F23" i="2"/>
  <c r="H23" i="2" s="1"/>
  <c r="K23" i="2" s="1"/>
  <c r="F22" i="2"/>
  <c r="H22" i="2" s="1"/>
  <c r="K22" i="2" s="1"/>
  <c r="F21" i="2"/>
  <c r="H21" i="2" s="1"/>
  <c r="K21" i="2" s="1"/>
  <c r="F19" i="2"/>
  <c r="H19" i="2" s="1"/>
  <c r="K19" i="2" s="1"/>
  <c r="F35" i="2"/>
  <c r="H35" i="2" s="1"/>
  <c r="K35" i="2" s="1"/>
  <c r="F36" i="2"/>
  <c r="H36" i="2" s="1"/>
  <c r="K36" i="2" s="1"/>
  <c r="F38" i="2"/>
  <c r="H38" i="2" s="1"/>
  <c r="K38" i="2" s="1"/>
  <c r="F37" i="2"/>
  <c r="H37" i="2" s="1"/>
  <c r="K37" i="2" s="1"/>
  <c r="F1048568" i="2"/>
  <c r="F34" i="2" l="1"/>
  <c r="H34" i="2" s="1"/>
  <c r="K34" i="2" s="1"/>
  <c r="F29" i="2"/>
  <c r="H29" i="2" s="1"/>
  <c r="K29" i="2" s="1"/>
  <c r="F28" i="2"/>
  <c r="H28" i="2" s="1"/>
  <c r="K28" i="2" s="1"/>
  <c r="F24" i="2"/>
  <c r="H24" i="2" s="1"/>
  <c r="K24" i="2" s="1"/>
  <c r="F7" i="2"/>
  <c r="H7" i="2" s="1"/>
  <c r="K7" i="2" s="1"/>
  <c r="F3" i="2"/>
  <c r="H3" i="2" s="1"/>
  <c r="K3" i="2" s="1"/>
  <c r="F5" i="2"/>
  <c r="H5" i="2" s="1"/>
  <c r="K5" i="2" s="1"/>
  <c r="F17" i="2"/>
  <c r="H17" i="2" s="1"/>
  <c r="K17" i="2" s="1"/>
  <c r="F30" i="2"/>
  <c r="H30" i="2" s="1"/>
  <c r="K30" i="2" s="1"/>
  <c r="F20" i="2"/>
  <c r="H20" i="2" s="1"/>
  <c r="K20" i="2" s="1"/>
  <c r="F8" i="2"/>
  <c r="H8" i="2" s="1"/>
  <c r="K8" i="2" s="1"/>
  <c r="F2" i="2"/>
  <c r="H2" i="2" s="1"/>
  <c r="K2" i="2" s="1"/>
  <c r="F6" i="2"/>
  <c r="H6" i="2" s="1"/>
  <c r="K6" i="2" s="1"/>
  <c r="F4" i="2"/>
  <c r="H4" i="2" s="1"/>
  <c r="K4" i="2" s="1"/>
  <c r="F15" i="2" l="1"/>
  <c r="H15" i="2" s="1"/>
  <c r="K15" i="2" s="1"/>
  <c r="P3" i="2" l="1"/>
  <c r="O10" i="2" l="1"/>
  <c r="F2" i="3" s="1"/>
</calcChain>
</file>

<file path=xl/sharedStrings.xml><?xml version="1.0" encoding="utf-8"?>
<sst xmlns="http://schemas.openxmlformats.org/spreadsheetml/2006/main" count="1857" uniqueCount="350">
  <si>
    <t>OUI</t>
  </si>
  <si>
    <t>NON</t>
  </si>
  <si>
    <t xml:space="preserve">FRN </t>
  </si>
  <si>
    <t xml:space="preserve">RTA </t>
  </si>
  <si>
    <t xml:space="preserve">SUJET </t>
  </si>
  <si>
    <t xml:space="preserve">Date d'envoi </t>
  </si>
  <si>
    <t xml:space="preserve">réponse ? </t>
  </si>
  <si>
    <t>cales remorques</t>
  </si>
  <si>
    <t>sécurisation porte ouverte</t>
  </si>
  <si>
    <t>VMT NG</t>
  </si>
  <si>
    <t xml:space="preserve">VMT NG </t>
  </si>
  <si>
    <t>VMS2</t>
  </si>
  <si>
    <t xml:space="preserve">Date réponse </t>
  </si>
  <si>
    <t xml:space="preserve">Envoyé au chargé d'affaires ? </t>
  </si>
  <si>
    <t xml:space="preserve">Commentaire </t>
  </si>
  <si>
    <t xml:space="preserve">fusibles </t>
  </si>
  <si>
    <t xml:space="preserve">gaine ADR </t>
  </si>
  <si>
    <t>Date du jour</t>
  </si>
  <si>
    <t xml:space="preserve">VISSERIE </t>
  </si>
  <si>
    <t>DTA CALES BATTERIES</t>
  </si>
  <si>
    <t xml:space="preserve">Jours </t>
  </si>
  <si>
    <t>DECLINE</t>
  </si>
  <si>
    <t>Projet</t>
  </si>
  <si>
    <t xml:space="preserve">Relance à faire ? </t>
  </si>
  <si>
    <t>ABSORBEUR</t>
  </si>
  <si>
    <t>COTS001</t>
  </si>
  <si>
    <t>CALE ATTELAGE</t>
  </si>
  <si>
    <t>MAJ COMMANDE UM8042115</t>
  </si>
  <si>
    <t>FINI</t>
  </si>
  <si>
    <t xml:space="preserve">pièce à joindre </t>
  </si>
  <si>
    <t xml:space="preserve">chemin du dossier </t>
  </si>
  <si>
    <t>leo.laubron@knds.fr</t>
  </si>
  <si>
    <t>K:\Dms\Achat DMS\3.Achats produits\09 - PS\VMTNG\SUIVI SUJETS LEO</t>
  </si>
  <si>
    <t>CAISSON</t>
  </si>
  <si>
    <t xml:space="preserve">FEUTRES </t>
  </si>
  <si>
    <t xml:space="preserve">? </t>
  </si>
  <si>
    <t xml:space="preserve">RESSORTS </t>
  </si>
  <si>
    <t>SUJETS_LEO.xlsm</t>
  </si>
  <si>
    <t xml:space="preserve">Nombre de relances à faire </t>
  </si>
  <si>
    <t>Nombre de relances à faire</t>
  </si>
  <si>
    <t>Prénom</t>
  </si>
  <si>
    <t>Leo</t>
  </si>
  <si>
    <t xml:space="preserve">OAD </t>
  </si>
  <si>
    <t>SYEGON</t>
  </si>
  <si>
    <t>BROCHAGE BLOCAGE</t>
  </si>
  <si>
    <t xml:space="preserve">USINAGE PLASTIQUE </t>
  </si>
  <si>
    <t xml:space="preserve">CONNECTEURS </t>
  </si>
  <si>
    <t>adresse mail</t>
  </si>
  <si>
    <t>NATURE</t>
  </si>
  <si>
    <t>N° CHRONO</t>
  </si>
  <si>
    <t>DESTINATAIRE(S)</t>
  </si>
  <si>
    <t>OBJET</t>
  </si>
  <si>
    <t>EXPEDITEUR</t>
  </si>
  <si>
    <t>POLE</t>
  </si>
  <si>
    <t>PROJET</t>
  </si>
  <si>
    <t>Archive Numérique</t>
  </si>
  <si>
    <t>Référence</t>
  </si>
  <si>
    <t>DMS</t>
  </si>
  <si>
    <t>CONSULTATION</t>
  </si>
  <si>
    <t>LLA</t>
  </si>
  <si>
    <t>FRN</t>
  </si>
  <si>
    <t xml:space="preserve">Leopold RONDELLES </t>
  </si>
  <si>
    <t>A-001</t>
  </si>
  <si>
    <t>A-002</t>
  </si>
  <si>
    <t>A-011</t>
  </si>
  <si>
    <t>A-012</t>
  </si>
  <si>
    <t>A-013</t>
  </si>
  <si>
    <t>A-014</t>
  </si>
  <si>
    <t>A-015</t>
  </si>
  <si>
    <t>A-016</t>
  </si>
  <si>
    <t>A-017</t>
  </si>
  <si>
    <t>A-018</t>
  </si>
  <si>
    <t>A-019</t>
  </si>
  <si>
    <t>A-020</t>
  </si>
  <si>
    <t>A-021</t>
  </si>
  <si>
    <t>A-022</t>
  </si>
  <si>
    <t>A-023</t>
  </si>
  <si>
    <t>A-024</t>
  </si>
  <si>
    <t>A-025</t>
  </si>
  <si>
    <t>A-026</t>
  </si>
  <si>
    <t>A-027</t>
  </si>
  <si>
    <t>A-028</t>
  </si>
  <si>
    <t>A-029</t>
  </si>
  <si>
    <t>A-030</t>
  </si>
  <si>
    <t>A-031</t>
  </si>
  <si>
    <t>A-032</t>
  </si>
  <si>
    <t>A-033</t>
  </si>
  <si>
    <t>A-034</t>
  </si>
  <si>
    <t>A-035</t>
  </si>
  <si>
    <t>A-036</t>
  </si>
  <si>
    <t>A-037</t>
  </si>
  <si>
    <t>A-038</t>
  </si>
  <si>
    <t>A-039</t>
  </si>
  <si>
    <t>A-040</t>
  </si>
  <si>
    <t>A-041</t>
  </si>
  <si>
    <t>A-042</t>
  </si>
  <si>
    <t>A-043</t>
  </si>
  <si>
    <t>A-044</t>
  </si>
  <si>
    <t>A-045</t>
  </si>
  <si>
    <t>A-046</t>
  </si>
  <si>
    <t>A-047</t>
  </si>
  <si>
    <t>A-048</t>
  </si>
  <si>
    <t>A-049</t>
  </si>
  <si>
    <t>A-050</t>
  </si>
  <si>
    <t>A-051</t>
  </si>
  <si>
    <t>A-052</t>
  </si>
  <si>
    <t>A-053</t>
  </si>
  <si>
    <t>A-054</t>
  </si>
  <si>
    <t>A-055</t>
  </si>
  <si>
    <t>A-056</t>
  </si>
  <si>
    <t>A-057</t>
  </si>
  <si>
    <t>A-058</t>
  </si>
  <si>
    <t>A-059</t>
  </si>
  <si>
    <t>A-060</t>
  </si>
  <si>
    <t>A-061</t>
  </si>
  <si>
    <t>A-062</t>
  </si>
  <si>
    <t>A-063</t>
  </si>
  <si>
    <t>A-064</t>
  </si>
  <si>
    <t>A-065</t>
  </si>
  <si>
    <t>A-066</t>
  </si>
  <si>
    <t>A-067</t>
  </si>
  <si>
    <t>A-068</t>
  </si>
  <si>
    <t>A-069</t>
  </si>
  <si>
    <t>A-070</t>
  </si>
  <si>
    <t>A-071</t>
  </si>
  <si>
    <t>A-072</t>
  </si>
  <si>
    <t>A-073</t>
  </si>
  <si>
    <t>A-074</t>
  </si>
  <si>
    <t>A-075</t>
  </si>
  <si>
    <t>A-076</t>
  </si>
  <si>
    <t>A-077</t>
  </si>
  <si>
    <t>A-078</t>
  </si>
  <si>
    <t>A-079</t>
  </si>
  <si>
    <t>A-080</t>
  </si>
  <si>
    <t>A-081</t>
  </si>
  <si>
    <t>A-082</t>
  </si>
  <si>
    <t>A-083</t>
  </si>
  <si>
    <t>A-084</t>
  </si>
  <si>
    <t>A-085</t>
  </si>
  <si>
    <t>A-086</t>
  </si>
  <si>
    <t>A-087</t>
  </si>
  <si>
    <t>A-088</t>
  </si>
  <si>
    <t>A-089</t>
  </si>
  <si>
    <t>A-090</t>
  </si>
  <si>
    <t>A-091</t>
  </si>
  <si>
    <t>A-092</t>
  </si>
  <si>
    <t>A-093</t>
  </si>
  <si>
    <t>A-094</t>
  </si>
  <si>
    <t>A-095</t>
  </si>
  <si>
    <t>A-096</t>
  </si>
  <si>
    <t>A-097</t>
  </si>
  <si>
    <t>A-098</t>
  </si>
  <si>
    <t>A-099</t>
  </si>
  <si>
    <t>A-100</t>
  </si>
  <si>
    <t>A-101</t>
  </si>
  <si>
    <t>A-102</t>
  </si>
  <si>
    <t>A-103</t>
  </si>
  <si>
    <t>A-104</t>
  </si>
  <si>
    <t>A-105</t>
  </si>
  <si>
    <t>A-106</t>
  </si>
  <si>
    <t>A-107</t>
  </si>
  <si>
    <t>A-108</t>
  </si>
  <si>
    <t>A-109</t>
  </si>
  <si>
    <t>A-110</t>
  </si>
  <si>
    <t>A-111</t>
  </si>
  <si>
    <t>A-112</t>
  </si>
  <si>
    <t>A-113</t>
  </si>
  <si>
    <t>A-114</t>
  </si>
  <si>
    <t>A-115</t>
  </si>
  <si>
    <t>A-116</t>
  </si>
  <si>
    <t>A-117</t>
  </si>
  <si>
    <t>A-118</t>
  </si>
  <si>
    <t>A-119</t>
  </si>
  <si>
    <t>A-120</t>
  </si>
  <si>
    <t>A-121</t>
  </si>
  <si>
    <t>A-122</t>
  </si>
  <si>
    <t>A-123</t>
  </si>
  <si>
    <t>A-124</t>
  </si>
  <si>
    <t>A-125</t>
  </si>
  <si>
    <t>A-126</t>
  </si>
  <si>
    <t>A-127</t>
  </si>
  <si>
    <t>A-128</t>
  </si>
  <si>
    <t>A-129</t>
  </si>
  <si>
    <t>A-130</t>
  </si>
  <si>
    <t>A-131</t>
  </si>
  <si>
    <t>A-132</t>
  </si>
  <si>
    <t>A-133</t>
  </si>
  <si>
    <t>A-134</t>
  </si>
  <si>
    <t>A-135</t>
  </si>
  <si>
    <t>A-136</t>
  </si>
  <si>
    <t>A-137</t>
  </si>
  <si>
    <t>A-138</t>
  </si>
  <si>
    <t>A-139</t>
  </si>
  <si>
    <t>A-140</t>
  </si>
  <si>
    <t>A-141</t>
  </si>
  <si>
    <t>A-142</t>
  </si>
  <si>
    <t>A-143</t>
  </si>
  <si>
    <t>A-144</t>
  </si>
  <si>
    <t>A-145</t>
  </si>
  <si>
    <t>A-146</t>
  </si>
  <si>
    <t>A-147</t>
  </si>
  <si>
    <t>A-148</t>
  </si>
  <si>
    <t>A-149</t>
  </si>
  <si>
    <t>A-150</t>
  </si>
  <si>
    <t>A-151</t>
  </si>
  <si>
    <t>A-152</t>
  </si>
  <si>
    <t>A-153</t>
  </si>
  <si>
    <t>A-154</t>
  </si>
  <si>
    <t>A-155</t>
  </si>
  <si>
    <t>A-156</t>
  </si>
  <si>
    <t>A-157</t>
  </si>
  <si>
    <t>A-158</t>
  </si>
  <si>
    <t>A-159</t>
  </si>
  <si>
    <t>A-160</t>
  </si>
  <si>
    <t>A-161</t>
  </si>
  <si>
    <t>A-162</t>
  </si>
  <si>
    <t>A-163</t>
  </si>
  <si>
    <t>A-164</t>
  </si>
  <si>
    <t>A-165</t>
  </si>
  <si>
    <t>A-166</t>
  </si>
  <si>
    <t>A-167</t>
  </si>
  <si>
    <t>A-168</t>
  </si>
  <si>
    <t>A-169</t>
  </si>
  <si>
    <t>A-170</t>
  </si>
  <si>
    <t>A-171</t>
  </si>
  <si>
    <t>A-172</t>
  </si>
  <si>
    <t>A-173</t>
  </si>
  <si>
    <t>A-174</t>
  </si>
  <si>
    <t>A-175</t>
  </si>
  <si>
    <t>A-176</t>
  </si>
  <si>
    <t>A-177</t>
  </si>
  <si>
    <t>A-178</t>
  </si>
  <si>
    <t>A-179</t>
  </si>
  <si>
    <t>A-180</t>
  </si>
  <si>
    <t>A-181</t>
  </si>
  <si>
    <t>A-182</t>
  </si>
  <si>
    <t>A-183</t>
  </si>
  <si>
    <t>A-184</t>
  </si>
  <si>
    <t>A-185</t>
  </si>
  <si>
    <t>A-186</t>
  </si>
  <si>
    <t>A-187</t>
  </si>
  <si>
    <t>A-188</t>
  </si>
  <si>
    <t>A-189</t>
  </si>
  <si>
    <t>A-190</t>
  </si>
  <si>
    <t>A-191</t>
  </si>
  <si>
    <t>A-192</t>
  </si>
  <si>
    <t>A-193</t>
  </si>
  <si>
    <t>A-194</t>
  </si>
  <si>
    <t>A-195</t>
  </si>
  <si>
    <t>A-196</t>
  </si>
  <si>
    <t>A-197</t>
  </si>
  <si>
    <t>A-198</t>
  </si>
  <si>
    <t>A-199</t>
  </si>
  <si>
    <t>A-200</t>
  </si>
  <si>
    <t>A-201</t>
  </si>
  <si>
    <t>A-202</t>
  </si>
  <si>
    <t>A-203</t>
  </si>
  <si>
    <t>A-204</t>
  </si>
  <si>
    <t>A-205</t>
  </si>
  <si>
    <t>A-206</t>
  </si>
  <si>
    <t>A-207</t>
  </si>
  <si>
    <t>A-208</t>
  </si>
  <si>
    <t>A-209</t>
  </si>
  <si>
    <t>A-210</t>
  </si>
  <si>
    <t>A-211</t>
  </si>
  <si>
    <t>A-212</t>
  </si>
  <si>
    <t>A-213</t>
  </si>
  <si>
    <t>A-214</t>
  </si>
  <si>
    <t>A-215</t>
  </si>
  <si>
    <t>A-216</t>
  </si>
  <si>
    <t>A-217</t>
  </si>
  <si>
    <t>A-218</t>
  </si>
  <si>
    <t>A-219</t>
  </si>
  <si>
    <t>A-220</t>
  </si>
  <si>
    <t>A-221</t>
  </si>
  <si>
    <t>A-222</t>
  </si>
  <si>
    <t>A-223</t>
  </si>
  <si>
    <t>A-224</t>
  </si>
  <si>
    <t>A-225</t>
  </si>
  <si>
    <t>A-226</t>
  </si>
  <si>
    <t>A-227</t>
  </si>
  <si>
    <t>A-228</t>
  </si>
  <si>
    <t>A-229</t>
  </si>
  <si>
    <t>A-230</t>
  </si>
  <si>
    <t>A-231</t>
  </si>
  <si>
    <t>A-232</t>
  </si>
  <si>
    <t>A-233</t>
  </si>
  <si>
    <t>A-234</t>
  </si>
  <si>
    <t>A-235</t>
  </si>
  <si>
    <t>A-236</t>
  </si>
  <si>
    <t>A-237</t>
  </si>
  <si>
    <t>A-238</t>
  </si>
  <si>
    <t>A-239</t>
  </si>
  <si>
    <t>A-240</t>
  </si>
  <si>
    <t>A-241</t>
  </si>
  <si>
    <t>A-242</t>
  </si>
  <si>
    <t>A-243</t>
  </si>
  <si>
    <t>A-244</t>
  </si>
  <si>
    <t>A-245</t>
  </si>
  <si>
    <t>A-246</t>
  </si>
  <si>
    <t>A-247</t>
  </si>
  <si>
    <t>A-248</t>
  </si>
  <si>
    <t>A-249</t>
  </si>
  <si>
    <t>A-250</t>
  </si>
  <si>
    <t>A-251</t>
  </si>
  <si>
    <t>A-252</t>
  </si>
  <si>
    <t>A-253</t>
  </si>
  <si>
    <t>A-254</t>
  </si>
  <si>
    <t>A-255</t>
  </si>
  <si>
    <t>A-256</t>
  </si>
  <si>
    <t>A-257</t>
  </si>
  <si>
    <t>A-258</t>
  </si>
  <si>
    <t>A-259</t>
  </si>
  <si>
    <t>A-260</t>
  </si>
  <si>
    <t>A-261</t>
  </si>
  <si>
    <t>A-262</t>
  </si>
  <si>
    <t>ref</t>
  </si>
  <si>
    <t>DTI Q 582</t>
  </si>
  <si>
    <t>25-566</t>
  </si>
  <si>
    <t>KME/DMS/25-566/LLA</t>
  </si>
  <si>
    <t>25-567</t>
  </si>
  <si>
    <t>KME/DMS/25-567/LLA</t>
  </si>
  <si>
    <t>25-568</t>
  </si>
  <si>
    <t xml:space="preserve">DTA Indicateur H Remorque </t>
  </si>
  <si>
    <t>KME/DMS/25-568/LLA</t>
  </si>
  <si>
    <t>25-570</t>
  </si>
  <si>
    <t xml:space="preserve">Semelle cale </t>
  </si>
  <si>
    <t>KME/DMS/25-570/LLA</t>
  </si>
  <si>
    <t>25-571</t>
  </si>
  <si>
    <t>Cale butée</t>
  </si>
  <si>
    <t xml:space="preserve">VMTNG </t>
  </si>
  <si>
    <t>KME/DMS/25-571/LLA</t>
  </si>
  <si>
    <t>25-572</t>
  </si>
  <si>
    <t>KME/DMS/25-572/LLA</t>
  </si>
  <si>
    <t>25-573</t>
  </si>
  <si>
    <t>sachets tilt import</t>
  </si>
  <si>
    <t>KME/DMS/25-573/LLA</t>
  </si>
  <si>
    <t>FEUTRES</t>
  </si>
  <si>
    <t>Tableau 1</t>
  </si>
  <si>
    <t>Semelle cale</t>
  </si>
  <si>
    <t>X</t>
  </si>
  <si>
    <t>A</t>
  </si>
  <si>
    <t>C</t>
  </si>
  <si>
    <t>j</t>
  </si>
  <si>
    <t>x</t>
  </si>
  <si>
    <t>Safran</t>
  </si>
  <si>
    <t xml:space="preserve">v </t>
  </si>
  <si>
    <t>devis cales</t>
  </si>
  <si>
    <t xml:space="preserve">MAJ COMMANDE </t>
  </si>
  <si>
    <t>traitement de pièces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</si>
</sst>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  <font>
      <sz val="11"/>
      <color theme="0"/>
      <name val="Roboto"/>
    </font>
    <font>
      <sz val="11"/>
      <color theme="1"/>
      <name val="Roboto"/>
    </font>
    <font>
      <sz val="11"/>
      <name val="Roboto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6600CC"/>
        <bgColor indexed="2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3" fillId="0" borderId="0" xfId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3" fillId="0" borderId="0" xfId="1" applyNumberFormat="1"/>
    <xf numFmtId="0" fontId="0" fillId="0" borderId="0" xfId="0" applyAlignment="1">
      <alignment horizontal="center" vertical="center"/>
    </xf>
    <xf numFmtId="0" fontId="5" fillId="3" borderId="5" xfId="0" applyNumberFormat="1" applyFont="1" applyFill="1" applyBorder="1" applyAlignment="1">
      <alignment horizontal="center" vertical="center" wrapText="1"/>
    </xf>
    <xf numFmtId="0" fontId="5" fillId="3" borderId="5" xfId="0" quotePrefix="1" applyNumberFormat="1" applyFont="1" applyFill="1" applyBorder="1" applyAlignment="1">
      <alignment horizontal="center" vertical="center" wrapText="1"/>
    </xf>
    <xf numFmtId="0" fontId="5" fillId="3" borderId="5" xfId="0" applyNumberFormat="1" applyFont="1" applyFill="1" applyBorder="1" applyAlignment="1">
      <alignment horizontal="left" vertical="top" wrapText="1"/>
    </xf>
    <xf numFmtId="0" fontId="5" fillId="3" borderId="0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2" fontId="5" fillId="3" borderId="5" xfId="0" applyNumberFormat="1" applyFont="1" applyFill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2" fontId="0" fillId="0" borderId="0" xfId="0" applyNumberFormat="1"/>
    <xf numFmtId="0" fontId="5" fillId="3" borderId="6" xfId="0" applyNumberFormat="1" applyFont="1" applyFill="1" applyBorder="1" applyAlignment="1">
      <alignment horizontal="center" vertical="center" wrapText="1"/>
    </xf>
    <xf numFmtId="20" fontId="7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2" xr:uid="{2450394C-AF35-4379-AB59-68595F2A2D7E}"/>
    <cellStyle name="Normal 2 2" xfId="3" xr:uid="{DA839F4E-BEB7-4436-9E4B-F9B223212C85}"/>
    <cellStyle name="Normal 3" xfId="4" xr:uid="{DB7B4566-A8BB-4329-81E0-95C668AAC8BA}"/>
  </cellStyles>
  <dxfs count="1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3399FF"/>
      </font>
    </dxf>
    <dxf>
      <font>
        <color rgb="FF3399FF"/>
      </font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991615D-8E44-4DF1-8063-EE9D34E1CF84}" name="Tableau1" displayName="Tableau1" ref="J2:J263" totalsRowShown="0" headerRowDxfId="6" dataDxfId="7">
  <autoFilter ref="J2:J263" xr:uid="{41CFCD14-2667-4946-BD8E-10D575126E0A}"/>
  <tableColumns count="1">
    <tableColumn id="1" xr3:uid="{2AF8656A-726E-4BDE-B296-8BDD31D0D0F3}" name="Tableau 1" dataDxfId="8">
      <calculatedColumnFormula>D3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1AC7DF-D311-429A-97C7-875A03166AB1}" name="contacts" displayName="contacts" ref="A1:F2" totalsRowShown="0" headerRowDxfId="9">
  <autoFilter ref="A1:F2" xr:uid="{B70F853A-078A-4695-8520-A54F2B3DD99E}"/>
  <tableColumns count="6">
    <tableColumn id="5" xr3:uid="{62EBAC68-76A3-4F82-AE17-F65863667DF1}" name="Date du jour" dataCellStyle="Lien hypertexte">
      <calculatedColumnFormula>TODAY()</calculatedColumnFormula>
    </tableColumn>
    <tableColumn id="1" xr3:uid="{2A9E1F6E-C1CE-455C-BF50-36B33931B5A1}" name="adresse mail" dataCellStyle="Lien hypertexte"/>
    <tableColumn id="6" xr3:uid="{2DA1F9A3-75F8-4F5A-B09A-D4C03AEE96DB}" name="Prénom" dataCellStyle="Lien hypertexte"/>
    <tableColumn id="2" xr3:uid="{5EAF7EC9-3F00-4329-B39D-3F92D635C65E}" name="pièce à joindre "/>
    <tableColumn id="3" xr3:uid="{A90CB868-796B-47CB-BCB2-A45972C5A42B}" name="chemin du dossier "/>
    <tableColumn id="4" xr3:uid="{353CD714-F112-4017-9A55-43A52ABBF9B7}" name="Nombre de relances à faire ">
      <calculatedColumnFormula>'Suivi de consultations'!O10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leo.laubron@knds.fr" TargetMode="External"/><Relationship Id="rId1" Type="http://schemas.openxmlformats.org/officeDocument/2006/relationships/hyperlink" Target="mailto:leo.laubron@knds.fr" TargetMode="Externa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9F553-C304-45C2-A951-20E77A6E9C72}">
  <dimension ref="A1:M263"/>
  <sheetViews>
    <sheetView tabSelected="1" zoomScale="85" zoomScaleNormal="85" workbookViewId="0">
      <selection activeCell="D23" sqref="D23"/>
    </sheetView>
  </sheetViews>
  <sheetFormatPr baseColWidth="10" defaultRowHeight="15" x14ac:dyDescent="0.25"/>
  <cols>
    <col min="1" max="1" width="28.140625" bestFit="1" customWidth="1"/>
    <col min="2" max="2" width="10.5703125" style="36" bestFit="1" customWidth="1"/>
    <col min="3" max="3" width="22.7109375" bestFit="1" customWidth="1"/>
    <col min="4" max="4" width="59.7109375" bestFit="1" customWidth="1"/>
    <col min="5" max="5" width="15.28515625" bestFit="1" customWidth="1"/>
    <col min="6" max="6" width="10.7109375" bestFit="1" customWidth="1"/>
    <col min="7" max="7" width="13.28515625" bestFit="1" customWidth="1"/>
    <col min="8" max="8" width="11.42578125" bestFit="1" customWidth="1"/>
    <col min="9" max="9" width="23.7109375" bestFit="1" customWidth="1"/>
    <col min="10" max="10" width="29" bestFit="1" customWidth="1"/>
    <col min="13" max="13" width="37.42578125" style="21" bestFit="1" customWidth="1"/>
  </cols>
  <sheetData>
    <row r="1" spans="1:10" ht="45.75" thickTop="1" x14ac:dyDescent="0.25">
      <c r="A1" s="22" t="s">
        <v>48</v>
      </c>
      <c r="B1" s="34" t="s">
        <v>49</v>
      </c>
      <c r="C1" s="23" t="s">
        <v>50</v>
      </c>
      <c r="D1" s="24" t="s">
        <v>51</v>
      </c>
      <c r="E1" s="22" t="s">
        <v>52</v>
      </c>
      <c r="F1" s="22" t="s">
        <v>53</v>
      </c>
      <c r="G1" s="22" t="s">
        <v>54</v>
      </c>
      <c r="H1" s="22" t="s">
        <v>55</v>
      </c>
      <c r="I1" s="22" t="s">
        <v>56</v>
      </c>
    </row>
    <row r="2" spans="1:10" ht="18.75" customHeight="1" x14ac:dyDescent="0.25">
      <c r="A2" s="37"/>
      <c r="B2" s="37"/>
      <c r="C2" s="37"/>
      <c r="D2" s="37"/>
      <c r="E2" s="25"/>
      <c r="F2" s="25"/>
      <c r="G2" s="25"/>
      <c r="H2" s="25"/>
      <c r="I2" s="25"/>
      <c r="J2" s="21" t="s">
        <v>338</v>
      </c>
    </row>
    <row r="3" spans="1:10" x14ac:dyDescent="0.25">
      <c r="A3" s="30" t="s">
        <v>58</v>
      </c>
      <c r="B3" s="30" t="s">
        <v>318</v>
      </c>
      <c r="C3" s="30" t="s">
        <v>60</v>
      </c>
      <c r="D3" s="30" t="s">
        <v>19</v>
      </c>
      <c r="E3" s="30" t="s">
        <v>59</v>
      </c>
      <c r="F3" s="30" t="s">
        <v>57</v>
      </c>
      <c r="G3" s="30" t="s">
        <v>9</v>
      </c>
      <c r="H3" s="30" t="s">
        <v>0</v>
      </c>
      <c r="I3" s="30" t="s">
        <v>319</v>
      </c>
      <c r="J3" s="21" t="str">
        <f>D3</f>
        <v>DTA CALES BATTERIES</v>
      </c>
    </row>
    <row r="4" spans="1:10" x14ac:dyDescent="0.25">
      <c r="A4" s="30" t="s">
        <v>58</v>
      </c>
      <c r="B4" s="30" t="s">
        <v>320</v>
      </c>
      <c r="C4" s="30" t="s">
        <v>60</v>
      </c>
      <c r="D4" s="30" t="s">
        <v>24</v>
      </c>
      <c r="E4" s="30" t="s">
        <v>59</v>
      </c>
      <c r="F4" s="30" t="s">
        <v>57</v>
      </c>
      <c r="G4" s="30" t="s">
        <v>11</v>
      </c>
      <c r="H4" s="30" t="s">
        <v>0</v>
      </c>
      <c r="I4" s="30" t="s">
        <v>321</v>
      </c>
      <c r="J4" s="21" t="str">
        <f>D4</f>
        <v>ABSORBEUR</v>
      </c>
    </row>
    <row r="5" spans="1:10" x14ac:dyDescent="0.25">
      <c r="A5" s="30" t="s">
        <v>58</v>
      </c>
      <c r="B5" s="30" t="s">
        <v>322</v>
      </c>
      <c r="C5" s="30" t="s">
        <v>60</v>
      </c>
      <c r="D5" s="30" t="s">
        <v>323</v>
      </c>
      <c r="E5" s="30" t="s">
        <v>59</v>
      </c>
      <c r="F5" s="30" t="s">
        <v>57</v>
      </c>
      <c r="G5" s="30" t="s">
        <v>9</v>
      </c>
      <c r="H5" s="30" t="s">
        <v>0</v>
      </c>
      <c r="I5" s="30" t="s">
        <v>324</v>
      </c>
      <c r="J5" s="21" t="str">
        <f>D5</f>
        <v xml:space="preserve">DTA Indicateur H Remorque </v>
      </c>
    </row>
    <row r="6" spans="1:10" x14ac:dyDescent="0.25">
      <c r="A6" s="30" t="s">
        <v>58</v>
      </c>
      <c r="B6" s="30" t="s">
        <v>325</v>
      </c>
      <c r="C6" s="30" t="s">
        <v>60</v>
      </c>
      <c r="D6" s="30" t="s">
        <v>326</v>
      </c>
      <c r="E6" s="30" t="s">
        <v>59</v>
      </c>
      <c r="F6" s="30" t="s">
        <v>57</v>
      </c>
      <c r="G6" s="30" t="s">
        <v>10</v>
      </c>
      <c r="H6" s="30" t="s">
        <v>0</v>
      </c>
      <c r="I6" s="30" t="s">
        <v>327</v>
      </c>
      <c r="J6" s="21" t="str">
        <f>D6</f>
        <v xml:space="preserve">Semelle cale </v>
      </c>
    </row>
    <row r="7" spans="1:10" x14ac:dyDescent="0.25">
      <c r="A7" s="30" t="s">
        <v>58</v>
      </c>
      <c r="B7" s="30" t="s">
        <v>328</v>
      </c>
      <c r="C7" s="30" t="s">
        <v>60</v>
      </c>
      <c r="D7" s="30" t="s">
        <v>329</v>
      </c>
      <c r="E7" s="30" t="s">
        <v>59</v>
      </c>
      <c r="F7" s="30" t="s">
        <v>57</v>
      </c>
      <c r="G7" s="30" t="s">
        <v>330</v>
      </c>
      <c r="H7" s="30" t="s">
        <v>0</v>
      </c>
      <c r="I7" s="30" t="s">
        <v>331</v>
      </c>
      <c r="J7" s="21" t="str">
        <f>D7</f>
        <v>Cale butée</v>
      </c>
    </row>
    <row r="8" spans="1:10" x14ac:dyDescent="0.25">
      <c r="A8" s="30" t="s">
        <v>58</v>
      </c>
      <c r="B8" s="30" t="s">
        <v>332</v>
      </c>
      <c r="C8" s="30" t="s">
        <v>60</v>
      </c>
      <c r="D8" s="30" t="s">
        <v>337</v>
      </c>
      <c r="E8" s="30" t="s">
        <v>59</v>
      </c>
      <c r="F8" s="30" t="s">
        <v>57</v>
      </c>
      <c r="G8" s="30" t="s">
        <v>33</v>
      </c>
      <c r="H8" s="30" t="s">
        <v>0</v>
      </c>
      <c r="I8" s="30" t="s">
        <v>333</v>
      </c>
      <c r="J8" s="21" t="str">
        <f>D8</f>
        <v>FEUTRES</v>
      </c>
    </row>
    <row r="9" spans="1:10" x14ac:dyDescent="0.25">
      <c r="A9" s="30" t="s">
        <v>58</v>
      </c>
      <c r="B9" s="30" t="s">
        <v>334</v>
      </c>
      <c r="C9" s="30" t="s">
        <v>60</v>
      </c>
      <c r="D9" s="30" t="s">
        <v>335</v>
      </c>
      <c r="E9" s="30" t="s">
        <v>59</v>
      </c>
      <c r="F9" s="30" t="s">
        <v>57</v>
      </c>
      <c r="G9" s="30" t="s">
        <v>10</v>
      </c>
      <c r="H9" s="30" t="s">
        <v>0</v>
      </c>
      <c r="I9" s="30" t="s">
        <v>336</v>
      </c>
      <c r="J9" s="21" t="str">
        <f>D9</f>
        <v>sachets tilt import</v>
      </c>
    </row>
    <row r="10" spans="1:10" x14ac:dyDescent="0.25">
      <c r="A10" s="30" t="s">
        <v>58</v>
      </c>
      <c r="B10" s="30" t="s">
        <v>62</v>
      </c>
      <c r="C10" s="30" t="s">
        <v>60</v>
      </c>
      <c r="D10" s="30" t="s">
        <v>61</v>
      </c>
      <c r="E10" s="30" t="s">
        <v>59</v>
      </c>
      <c r="F10" s="30" t="s">
        <v>57</v>
      </c>
      <c r="G10" s="30" t="s">
        <v>10</v>
      </c>
      <c r="H10" s="30" t="s">
        <v>0</v>
      </c>
      <c r="I10" s="30" t="str">
        <f>CONCATENATE("KME","/",F10,"/",B10,"/",E10)</f>
        <v>KME/DMS/A-001/LLA</v>
      </c>
      <c r="J10" s="21" t="str">
        <f>D10</f>
        <v xml:space="preserve">Leopold RONDELLES </v>
      </c>
    </row>
    <row r="11" spans="1:10" x14ac:dyDescent="0.25">
      <c r="A11" s="30" t="s">
        <v>58</v>
      </c>
      <c r="B11" s="30" t="s">
        <v>63</v>
      </c>
      <c r="C11" s="30" t="s">
        <v>60</v>
      </c>
      <c r="D11" s="30" t="s">
        <v>317</v>
      </c>
      <c r="E11" s="30" t="s">
        <v>59</v>
      </c>
      <c r="F11" s="30" t="s">
        <v>57</v>
      </c>
      <c r="G11" s="30" t="s">
        <v>10</v>
      </c>
      <c r="H11" s="30" t="s">
        <v>0</v>
      </c>
      <c r="I11" s="30" t="str">
        <f>CONCATENATE("KME","/",F11,"/",B11,"/",E11)</f>
        <v>KME/DMS/A-002/LLA</v>
      </c>
      <c r="J11" s="21" t="str">
        <f>D11</f>
        <v>DTI Q 582</v>
      </c>
    </row>
    <row r="12" spans="1:10" x14ac:dyDescent="0.25">
      <c r="A12" s="30" t="s">
        <v>58</v>
      </c>
      <c r="B12" s="35" t="s">
        <v>64</v>
      </c>
      <c r="C12" s="30" t="s">
        <v>60</v>
      </c>
      <c r="D12" s="30" t="s">
        <v>24</v>
      </c>
      <c r="E12" s="27" t="s">
        <v>59</v>
      </c>
      <c r="F12" s="30" t="s">
        <v>57</v>
      </c>
      <c r="G12" s="32"/>
      <c r="H12" s="26" t="s">
        <v>0</v>
      </c>
      <c r="I12" s="39" t="str">
        <f>CONCATENATE("KME","/",F12,"/",B12,"/",E12)</f>
        <v>KME/DMS/A-011/LLA</v>
      </c>
      <c r="J12" s="21" t="str">
        <f>D12</f>
        <v>ABSORBEUR</v>
      </c>
    </row>
    <row r="13" spans="1:10" x14ac:dyDescent="0.25">
      <c r="A13" s="30" t="s">
        <v>58</v>
      </c>
      <c r="B13" s="35" t="s">
        <v>65</v>
      </c>
      <c r="C13" s="30" t="s">
        <v>60</v>
      </c>
      <c r="D13" s="30" t="s">
        <v>44</v>
      </c>
      <c r="E13" s="27" t="s">
        <v>59</v>
      </c>
      <c r="F13" s="30" t="s">
        <v>57</v>
      </c>
      <c r="G13" s="32"/>
      <c r="H13" s="26" t="s">
        <v>0</v>
      </c>
      <c r="I13" s="39" t="str">
        <f>CONCATENATE("KME","/",F13,"/",B13,"/",E13)</f>
        <v>KME/DMS/A-012/LLA</v>
      </c>
      <c r="J13" s="21" t="str">
        <f>D13</f>
        <v>BROCHAGE BLOCAGE</v>
      </c>
    </row>
    <row r="14" spans="1:10" x14ac:dyDescent="0.25">
      <c r="A14" s="30" t="s">
        <v>58</v>
      </c>
      <c r="B14" s="35" t="s">
        <v>66</v>
      </c>
      <c r="C14" s="30" t="s">
        <v>60</v>
      </c>
      <c r="D14" s="30" t="s">
        <v>26</v>
      </c>
      <c r="E14" s="27" t="s">
        <v>59</v>
      </c>
      <c r="F14" s="30" t="s">
        <v>57</v>
      </c>
      <c r="G14" s="32"/>
      <c r="H14" s="26" t="s">
        <v>0</v>
      </c>
      <c r="I14" s="39" t="str">
        <f>CONCATENATE("KME","/",F14,"/",B14,"/",E14)</f>
        <v>KME/DMS/A-013/LLA</v>
      </c>
      <c r="J14" s="21" t="str">
        <f>D14</f>
        <v>CALE ATTELAGE</v>
      </c>
    </row>
    <row r="15" spans="1:10" x14ac:dyDescent="0.25">
      <c r="A15" s="30" t="s">
        <v>58</v>
      </c>
      <c r="B15" s="38" t="s">
        <v>67</v>
      </c>
      <c r="C15" s="30" t="s">
        <v>60</v>
      </c>
      <c r="D15" s="30" t="s">
        <v>7</v>
      </c>
      <c r="E15" s="27" t="s">
        <v>59</v>
      </c>
      <c r="F15" s="30" t="s">
        <v>57</v>
      </c>
      <c r="G15" s="32"/>
      <c r="H15" s="26" t="s">
        <v>0</v>
      </c>
      <c r="I15" s="39" t="str">
        <f>CONCATENATE("KME","/",F15,"/",B15,"/",E15)</f>
        <v>KME/DMS/A-014/LLA</v>
      </c>
      <c r="J15" s="21" t="str">
        <f>D15</f>
        <v>cales remorques</v>
      </c>
    </row>
    <row r="16" spans="1:10" x14ac:dyDescent="0.25">
      <c r="A16" s="30" t="s">
        <v>58</v>
      </c>
      <c r="B16" s="35" t="s">
        <v>68</v>
      </c>
      <c r="C16" s="30" t="s">
        <v>60</v>
      </c>
      <c r="D16" s="30" t="s">
        <v>46</v>
      </c>
      <c r="E16" s="27" t="s">
        <v>59</v>
      </c>
      <c r="F16" s="30" t="s">
        <v>57</v>
      </c>
      <c r="G16" s="32"/>
      <c r="H16" s="26" t="s">
        <v>0</v>
      </c>
      <c r="I16" s="39" t="str">
        <f>CONCATENATE("KME","/",F16,"/",B16,"/",E16)</f>
        <v>KME/DMS/A-015/LLA</v>
      </c>
      <c r="J16" s="21" t="str">
        <f>D16</f>
        <v xml:space="preserve">CONNECTEURS </v>
      </c>
    </row>
    <row r="17" spans="1:10" x14ac:dyDescent="0.25">
      <c r="A17" s="30" t="s">
        <v>58</v>
      </c>
      <c r="B17" s="35" t="s">
        <v>69</v>
      </c>
      <c r="C17" s="30" t="s">
        <v>60</v>
      </c>
      <c r="D17" s="30" t="s">
        <v>25</v>
      </c>
      <c r="E17" s="27" t="s">
        <v>59</v>
      </c>
      <c r="F17" s="30" t="s">
        <v>57</v>
      </c>
      <c r="G17" s="32"/>
      <c r="H17" s="26" t="s">
        <v>0</v>
      </c>
      <c r="I17" s="39" t="str">
        <f>CONCATENATE("KME","/",F17,"/",B17,"/",E17)</f>
        <v>KME/DMS/A-016/LLA</v>
      </c>
      <c r="J17" s="21" t="str">
        <f>D17</f>
        <v>COTS001</v>
      </c>
    </row>
    <row r="18" spans="1:10" x14ac:dyDescent="0.25">
      <c r="A18" s="30" t="s">
        <v>58</v>
      </c>
      <c r="B18" s="35" t="s">
        <v>70</v>
      </c>
      <c r="C18" s="30" t="s">
        <v>60</v>
      </c>
      <c r="D18" s="30" t="s">
        <v>347</v>
      </c>
      <c r="E18" s="27" t="s">
        <v>59</v>
      </c>
      <c r="F18" s="30" t="s">
        <v>57</v>
      </c>
      <c r="G18" s="32"/>
      <c r="H18" s="26" t="s">
        <v>0</v>
      </c>
      <c r="I18" s="39" t="str">
        <f>CONCATENATE("KME","/",F18,"/",B18,"/",E18)</f>
        <v>KME/DMS/A-017/LLA</v>
      </c>
      <c r="J18" s="21" t="str">
        <f>D18</f>
        <v>devis cales</v>
      </c>
    </row>
    <row r="19" spans="1:10" x14ac:dyDescent="0.25">
      <c r="A19" s="30" t="s">
        <v>58</v>
      </c>
      <c r="B19" s="35" t="s">
        <v>71</v>
      </c>
      <c r="C19" s="30" t="s">
        <v>60</v>
      </c>
      <c r="D19" s="30" t="s">
        <v>19</v>
      </c>
      <c r="E19" s="27" t="s">
        <v>59</v>
      </c>
      <c r="F19" s="30" t="s">
        <v>57</v>
      </c>
      <c r="G19" s="32"/>
      <c r="H19" s="26" t="s">
        <v>0</v>
      </c>
      <c r="I19" s="39" t="str">
        <f>CONCATENATE("KME","/",F19,"/",B19,"/",E19)</f>
        <v>KME/DMS/A-018/LLA</v>
      </c>
      <c r="J19" s="21" t="str">
        <f>D19</f>
        <v>DTA CALES BATTERIES</v>
      </c>
    </row>
    <row r="20" spans="1:10" x14ac:dyDescent="0.25">
      <c r="A20" s="30" t="s">
        <v>58</v>
      </c>
      <c r="B20" s="35" t="s">
        <v>72</v>
      </c>
      <c r="C20" s="30" t="s">
        <v>60</v>
      </c>
      <c r="D20" s="30" t="s">
        <v>34</v>
      </c>
      <c r="E20" s="27" t="s">
        <v>59</v>
      </c>
      <c r="F20" s="30" t="s">
        <v>57</v>
      </c>
      <c r="G20" s="27"/>
      <c r="H20" s="26" t="s">
        <v>0</v>
      </c>
      <c r="I20" s="39" t="str">
        <f>CONCATENATE("KME","/",F20,"/",B20,"/",E20)</f>
        <v>KME/DMS/A-019/LLA</v>
      </c>
      <c r="J20" s="21" t="str">
        <f>D20</f>
        <v xml:space="preserve">FEUTRES </v>
      </c>
    </row>
    <row r="21" spans="1:10" x14ac:dyDescent="0.25">
      <c r="A21" s="30" t="s">
        <v>58</v>
      </c>
      <c r="B21" s="35" t="s">
        <v>73</v>
      </c>
      <c r="C21" s="30" t="s">
        <v>60</v>
      </c>
      <c r="D21" s="30" t="s">
        <v>15</v>
      </c>
      <c r="E21" s="27" t="s">
        <v>59</v>
      </c>
      <c r="F21" s="30" t="s">
        <v>57</v>
      </c>
      <c r="G21" s="27"/>
      <c r="H21" s="26" t="s">
        <v>0</v>
      </c>
      <c r="I21" s="39" t="str">
        <f>CONCATENATE("KME","/",F21,"/",B21,"/",E21)</f>
        <v>KME/DMS/A-020/LLA</v>
      </c>
      <c r="J21" s="21" t="str">
        <f>D21</f>
        <v xml:space="preserve">fusibles </v>
      </c>
    </row>
    <row r="22" spans="1:10" x14ac:dyDescent="0.25">
      <c r="A22" s="30" t="s">
        <v>58</v>
      </c>
      <c r="B22" s="35" t="s">
        <v>74</v>
      </c>
      <c r="C22" s="30" t="s">
        <v>60</v>
      </c>
      <c r="D22" s="30" t="s">
        <v>16</v>
      </c>
      <c r="E22" s="27" t="s">
        <v>59</v>
      </c>
      <c r="F22" s="30" t="s">
        <v>57</v>
      </c>
      <c r="G22" s="27"/>
      <c r="H22" s="26" t="s">
        <v>0</v>
      </c>
      <c r="I22" s="39" t="str">
        <f>CONCATENATE("KME","/",F22,"/",B22,"/",E22)</f>
        <v>KME/DMS/A-021/LLA</v>
      </c>
      <c r="J22" s="21" t="str">
        <f>D22</f>
        <v xml:space="preserve">gaine ADR </v>
      </c>
    </row>
    <row r="23" spans="1:10" x14ac:dyDescent="0.25">
      <c r="A23" s="30" t="s">
        <v>58</v>
      </c>
      <c r="B23" s="35" t="s">
        <v>75</v>
      </c>
      <c r="C23" s="30" t="s">
        <v>60</v>
      </c>
      <c r="D23" s="30" t="s">
        <v>348</v>
      </c>
      <c r="E23" s="27" t="s">
        <v>59</v>
      </c>
      <c r="F23" s="30" t="s">
        <v>57</v>
      </c>
      <c r="G23" s="32"/>
      <c r="H23" s="26" t="s">
        <v>0</v>
      </c>
      <c r="I23" s="39" t="str">
        <f>CONCATENATE("KME","/",F23,"/",B23,"/",E23)</f>
        <v>KME/DMS/A-022/LLA</v>
      </c>
      <c r="J23" s="21" t="str">
        <f>D23</f>
        <v xml:space="preserve">MAJ COMMANDE </v>
      </c>
    </row>
    <row r="24" spans="1:10" x14ac:dyDescent="0.25">
      <c r="A24" s="30" t="s">
        <v>58</v>
      </c>
      <c r="B24" s="35" t="s">
        <v>76</v>
      </c>
      <c r="C24" s="30" t="s">
        <v>60</v>
      </c>
      <c r="D24" s="30" t="s">
        <v>42</v>
      </c>
      <c r="E24" s="27" t="s">
        <v>59</v>
      </c>
      <c r="F24" s="30" t="s">
        <v>57</v>
      </c>
      <c r="G24" s="32"/>
      <c r="H24" s="26" t="s">
        <v>0</v>
      </c>
      <c r="I24" s="39" t="str">
        <f>CONCATENATE("KME","/",F24,"/",B24,"/",E24)</f>
        <v>KME/DMS/A-023/LLA</v>
      </c>
      <c r="J24" s="21" t="str">
        <f>D24</f>
        <v xml:space="preserve">OAD </v>
      </c>
    </row>
    <row r="25" spans="1:10" x14ac:dyDescent="0.25">
      <c r="A25" s="30" t="s">
        <v>58</v>
      </c>
      <c r="B25" s="35" t="s">
        <v>77</v>
      </c>
      <c r="C25" s="30" t="s">
        <v>60</v>
      </c>
      <c r="D25" s="30" t="s">
        <v>36</v>
      </c>
      <c r="E25" s="27" t="s">
        <v>59</v>
      </c>
      <c r="F25" s="30" t="s">
        <v>57</v>
      </c>
      <c r="G25" s="32"/>
      <c r="H25" s="26" t="s">
        <v>0</v>
      </c>
      <c r="I25" s="39" t="str">
        <f>CONCATENATE("KME","/",F25,"/",B25,"/",E25)</f>
        <v>KME/DMS/A-024/LLA</v>
      </c>
      <c r="J25" s="21" t="str">
        <f>D25</f>
        <v xml:space="preserve">RESSORTS </v>
      </c>
    </row>
    <row r="26" spans="1:10" x14ac:dyDescent="0.25">
      <c r="A26" s="30" t="s">
        <v>58</v>
      </c>
      <c r="B26" s="35" t="s">
        <v>78</v>
      </c>
      <c r="C26" s="30" t="s">
        <v>60</v>
      </c>
      <c r="D26" s="30" t="s">
        <v>8</v>
      </c>
      <c r="E26" s="27" t="s">
        <v>59</v>
      </c>
      <c r="F26" s="30" t="s">
        <v>57</v>
      </c>
      <c r="G26" s="32"/>
      <c r="H26" s="26" t="s">
        <v>0</v>
      </c>
      <c r="I26" s="39" t="str">
        <f>CONCATENATE("KME","/",F26,"/",B26,"/",E26)</f>
        <v>KME/DMS/A-025/LLA</v>
      </c>
      <c r="J26" s="21" t="str">
        <f>D26</f>
        <v>sécurisation porte ouverte</v>
      </c>
    </row>
    <row r="27" spans="1:10" x14ac:dyDescent="0.25">
      <c r="A27" s="30" t="s">
        <v>58</v>
      </c>
      <c r="B27" s="35" t="s">
        <v>79</v>
      </c>
      <c r="C27" s="30" t="s">
        <v>60</v>
      </c>
      <c r="D27" s="30" t="s">
        <v>339</v>
      </c>
      <c r="E27" s="27" t="s">
        <v>59</v>
      </c>
      <c r="F27" s="30" t="s">
        <v>57</v>
      </c>
      <c r="G27" s="32"/>
      <c r="H27" s="26" t="s">
        <v>0</v>
      </c>
      <c r="I27" s="39" t="str">
        <f>CONCATENATE("KME","/",F27,"/",B27,"/",E27)</f>
        <v>KME/DMS/A-026/LLA</v>
      </c>
      <c r="J27" s="21" t="str">
        <f>D27</f>
        <v>Semelle cale</v>
      </c>
    </row>
    <row r="28" spans="1:10" x14ac:dyDescent="0.25">
      <c r="A28" s="30" t="s">
        <v>58</v>
      </c>
      <c r="B28" s="35" t="s">
        <v>80</v>
      </c>
      <c r="C28" s="30" t="s">
        <v>60</v>
      </c>
      <c r="D28" s="30" t="s">
        <v>349</v>
      </c>
      <c r="E28" s="27" t="s">
        <v>59</v>
      </c>
      <c r="F28" s="30" t="s">
        <v>57</v>
      </c>
      <c r="G28" s="33"/>
      <c r="H28" s="26" t="s">
        <v>0</v>
      </c>
      <c r="I28" s="39" t="str">
        <f>CONCATENATE("KME","/",F28,"/",B28,"/",E28)</f>
        <v>KME/DMS/A-027/LLA</v>
      </c>
      <c r="J28" s="21" t="str">
        <f>D28</f>
        <v>traitement de pièces</v>
      </c>
    </row>
    <row r="29" spans="1:10" x14ac:dyDescent="0.25">
      <c r="A29" s="30" t="s">
        <v>58</v>
      </c>
      <c r="B29" s="35" t="s">
        <v>81</v>
      </c>
      <c r="C29" s="30" t="s">
        <v>60</v>
      </c>
      <c r="D29" s="30" t="s">
        <v>45</v>
      </c>
      <c r="E29" s="27" t="s">
        <v>59</v>
      </c>
      <c r="F29" s="30" t="s">
        <v>57</v>
      </c>
      <c r="G29" s="33"/>
      <c r="H29" s="26" t="s">
        <v>0</v>
      </c>
      <c r="I29" s="39" t="str">
        <f>CONCATENATE("KME","/",F29,"/",B29,"/",E29)</f>
        <v>KME/DMS/A-028/LLA</v>
      </c>
      <c r="J29" s="21" t="str">
        <f>D29</f>
        <v xml:space="preserve">USINAGE PLASTIQUE </v>
      </c>
    </row>
    <row r="30" spans="1:10" x14ac:dyDescent="0.25">
      <c r="A30" s="30" t="s">
        <v>58</v>
      </c>
      <c r="B30" s="35" t="s">
        <v>82</v>
      </c>
      <c r="C30" s="30" t="s">
        <v>60</v>
      </c>
      <c r="D30" s="30" t="s">
        <v>18</v>
      </c>
      <c r="E30" s="27" t="s">
        <v>59</v>
      </c>
      <c r="F30" s="30" t="s">
        <v>57</v>
      </c>
      <c r="G30" s="27"/>
      <c r="H30" s="26" t="s">
        <v>0</v>
      </c>
      <c r="I30" s="39" t="str">
        <f>CONCATENATE("KME","/",F30,"/",B30,"/",E30)</f>
        <v>KME/DMS/A-029/LLA</v>
      </c>
      <c r="J30" s="21" t="str">
        <f>D30</f>
        <v xml:space="preserve">VISSERIE </v>
      </c>
    </row>
    <row r="31" spans="1:10" x14ac:dyDescent="0.25">
      <c r="A31" s="30" t="s">
        <v>58</v>
      </c>
      <c r="B31" s="35" t="s">
        <v>83</v>
      </c>
      <c r="C31" s="30" t="s">
        <v>60</v>
      </c>
      <c r="D31" s="30"/>
      <c r="E31" s="27" t="s">
        <v>59</v>
      </c>
      <c r="F31" s="30" t="s">
        <v>57</v>
      </c>
      <c r="G31" s="27"/>
      <c r="H31" s="26" t="s">
        <v>0</v>
      </c>
      <c r="I31" s="39" t="str">
        <f>CONCATENATE("KME","/",F31,"/",B31,"/",E31)</f>
        <v>KME/DMS/A-030/LLA</v>
      </c>
      <c r="J31" s="21">
        <f>D31</f>
        <v>0</v>
      </c>
    </row>
    <row r="32" spans="1:10" x14ac:dyDescent="0.25">
      <c r="A32" s="30" t="s">
        <v>58</v>
      </c>
      <c r="B32" s="35" t="s">
        <v>84</v>
      </c>
      <c r="C32" s="30" t="s">
        <v>60</v>
      </c>
      <c r="D32" s="30"/>
      <c r="E32" s="27" t="s">
        <v>59</v>
      </c>
      <c r="F32" s="30" t="s">
        <v>57</v>
      </c>
      <c r="G32" s="27"/>
      <c r="H32" s="26" t="s">
        <v>0</v>
      </c>
      <c r="I32" s="39" t="str">
        <f>CONCATENATE("KME","/",F32,"/",B32,"/",E32)</f>
        <v>KME/DMS/A-031/LLA</v>
      </c>
      <c r="J32" s="21">
        <f>D32</f>
        <v>0</v>
      </c>
    </row>
    <row r="33" spans="1:10" x14ac:dyDescent="0.25">
      <c r="A33" s="30" t="s">
        <v>58</v>
      </c>
      <c r="B33" s="35" t="s">
        <v>85</v>
      </c>
      <c r="C33" s="30" t="s">
        <v>60</v>
      </c>
      <c r="D33" s="30"/>
      <c r="E33" s="27" t="s">
        <v>59</v>
      </c>
      <c r="F33" s="30" t="s">
        <v>57</v>
      </c>
      <c r="G33" s="29"/>
      <c r="H33" s="26" t="s">
        <v>0</v>
      </c>
      <c r="I33" s="39" t="str">
        <f>CONCATENATE("KME","/",F33,"/",B33,"/",E33)</f>
        <v>KME/DMS/A-032/LLA</v>
      </c>
      <c r="J33" s="21">
        <f>D33</f>
        <v>0</v>
      </c>
    </row>
    <row r="34" spans="1:10" x14ac:dyDescent="0.25">
      <c r="A34" s="30" t="s">
        <v>58</v>
      </c>
      <c r="B34" s="35" t="s">
        <v>86</v>
      </c>
      <c r="C34" s="30" t="s">
        <v>60</v>
      </c>
      <c r="D34" s="30"/>
      <c r="E34" s="27" t="s">
        <v>59</v>
      </c>
      <c r="F34" s="30" t="s">
        <v>57</v>
      </c>
      <c r="G34" s="29"/>
      <c r="H34" s="26" t="s">
        <v>0</v>
      </c>
      <c r="I34" s="39" t="str">
        <f>CONCATENATE("KME","/",F34,"/",B34,"/",E34)</f>
        <v>KME/DMS/A-033/LLA</v>
      </c>
      <c r="J34" s="21">
        <f>D34</f>
        <v>0</v>
      </c>
    </row>
    <row r="35" spans="1:10" x14ac:dyDescent="0.25">
      <c r="A35" s="30" t="s">
        <v>58</v>
      </c>
      <c r="B35" s="35" t="s">
        <v>87</v>
      </c>
      <c r="C35" s="30" t="s">
        <v>60</v>
      </c>
      <c r="D35" s="30"/>
      <c r="E35" s="27" t="s">
        <v>59</v>
      </c>
      <c r="F35" s="30" t="s">
        <v>57</v>
      </c>
      <c r="G35" s="29"/>
      <c r="H35" s="26" t="s">
        <v>0</v>
      </c>
      <c r="I35" s="39" t="str">
        <f>CONCATENATE("KME","/",F35,"/",B35,"/",E35)</f>
        <v>KME/DMS/A-034/LLA</v>
      </c>
      <c r="J35" s="21">
        <f>D35</f>
        <v>0</v>
      </c>
    </row>
    <row r="36" spans="1:10" x14ac:dyDescent="0.25">
      <c r="A36" s="30" t="s">
        <v>58</v>
      </c>
      <c r="B36" s="35" t="s">
        <v>88</v>
      </c>
      <c r="C36" s="30" t="s">
        <v>60</v>
      </c>
      <c r="D36" s="30"/>
      <c r="E36" s="27" t="s">
        <v>59</v>
      </c>
      <c r="F36" s="30" t="s">
        <v>57</v>
      </c>
      <c r="G36" s="27"/>
      <c r="H36" s="26" t="s">
        <v>0</v>
      </c>
      <c r="I36" s="39" t="str">
        <f>CONCATENATE("KME","/",F36,"/",B36,"/",E36)</f>
        <v>KME/DMS/A-035/LLA</v>
      </c>
      <c r="J36" s="21">
        <f>D36</f>
        <v>0</v>
      </c>
    </row>
    <row r="37" spans="1:10" x14ac:dyDescent="0.25">
      <c r="A37" s="30" t="s">
        <v>58</v>
      </c>
      <c r="B37" s="35" t="s">
        <v>89</v>
      </c>
      <c r="C37" s="30" t="s">
        <v>60</v>
      </c>
      <c r="D37" s="30"/>
      <c r="E37" s="27" t="s">
        <v>59</v>
      </c>
      <c r="F37" s="30" t="s">
        <v>57</v>
      </c>
      <c r="G37" s="27"/>
      <c r="H37" s="26" t="s">
        <v>0</v>
      </c>
      <c r="I37" s="39" t="str">
        <f>CONCATENATE("KME","/",F37,"/",B37,"/",E37)</f>
        <v>KME/DMS/A-036/LLA</v>
      </c>
      <c r="J37" s="21">
        <f>D37</f>
        <v>0</v>
      </c>
    </row>
    <row r="38" spans="1:10" x14ac:dyDescent="0.25">
      <c r="A38" s="30" t="s">
        <v>58</v>
      </c>
      <c r="B38" s="35" t="s">
        <v>90</v>
      </c>
      <c r="C38" s="30" t="s">
        <v>60</v>
      </c>
      <c r="D38" s="30"/>
      <c r="E38" s="27" t="s">
        <v>59</v>
      </c>
      <c r="F38" s="30" t="s">
        <v>57</v>
      </c>
      <c r="G38" s="27"/>
      <c r="H38" s="26" t="s">
        <v>0</v>
      </c>
      <c r="I38" s="39" t="str">
        <f>CONCATENATE("KME","/",F38,"/",B38,"/",E38)</f>
        <v>KME/DMS/A-037/LLA</v>
      </c>
      <c r="J38" s="21">
        <f>D38</f>
        <v>0</v>
      </c>
    </row>
    <row r="39" spans="1:10" x14ac:dyDescent="0.25">
      <c r="A39" s="30" t="s">
        <v>58</v>
      </c>
      <c r="B39" s="35" t="s">
        <v>91</v>
      </c>
      <c r="C39" s="30" t="s">
        <v>60</v>
      </c>
      <c r="D39" s="30"/>
      <c r="E39" s="27" t="s">
        <v>59</v>
      </c>
      <c r="F39" s="30" t="s">
        <v>57</v>
      </c>
      <c r="G39" s="27"/>
      <c r="H39" s="26" t="s">
        <v>0</v>
      </c>
      <c r="I39" s="39" t="str">
        <f>CONCATENATE("KME","/",F39,"/",B39,"/",E39)</f>
        <v>KME/DMS/A-038/LLA</v>
      </c>
      <c r="J39" s="21">
        <f>D39</f>
        <v>0</v>
      </c>
    </row>
    <row r="40" spans="1:10" x14ac:dyDescent="0.25">
      <c r="A40" s="30" t="s">
        <v>58</v>
      </c>
      <c r="B40" s="35" t="s">
        <v>92</v>
      </c>
      <c r="C40" s="30" t="s">
        <v>60</v>
      </c>
      <c r="D40" s="30"/>
      <c r="E40" s="27" t="s">
        <v>59</v>
      </c>
      <c r="F40" s="30" t="s">
        <v>57</v>
      </c>
      <c r="G40" s="27"/>
      <c r="H40" s="26" t="s">
        <v>0</v>
      </c>
      <c r="I40" s="39" t="str">
        <f>CONCATENATE("KME","/",F40,"/",B40,"/",E40)</f>
        <v>KME/DMS/A-039/LLA</v>
      </c>
      <c r="J40" s="21">
        <f>D40</f>
        <v>0</v>
      </c>
    </row>
    <row r="41" spans="1:10" x14ac:dyDescent="0.25">
      <c r="A41" s="30" t="s">
        <v>58</v>
      </c>
      <c r="B41" s="35" t="s">
        <v>93</v>
      </c>
      <c r="C41" s="30" t="s">
        <v>60</v>
      </c>
      <c r="D41" s="30"/>
      <c r="E41" s="27" t="s">
        <v>59</v>
      </c>
      <c r="F41" s="30" t="s">
        <v>57</v>
      </c>
      <c r="G41" s="27"/>
      <c r="H41" s="26" t="s">
        <v>0</v>
      </c>
      <c r="I41" s="39" t="str">
        <f>CONCATENATE("KME","/",F41,"/",B41,"/",E41)</f>
        <v>KME/DMS/A-040/LLA</v>
      </c>
      <c r="J41" s="21">
        <f>D41</f>
        <v>0</v>
      </c>
    </row>
    <row r="42" spans="1:10" x14ac:dyDescent="0.25">
      <c r="A42" s="30" t="s">
        <v>58</v>
      </c>
      <c r="B42" s="35" t="s">
        <v>94</v>
      </c>
      <c r="C42" s="30" t="s">
        <v>60</v>
      </c>
      <c r="D42" s="33"/>
      <c r="E42" s="27" t="s">
        <v>59</v>
      </c>
      <c r="F42" s="30" t="s">
        <v>57</v>
      </c>
      <c r="G42" s="27"/>
      <c r="H42" s="26" t="s">
        <v>0</v>
      </c>
      <c r="I42" s="39" t="str">
        <f>CONCATENATE("KME","/",F42,"/",B42,"/",E42)</f>
        <v>KME/DMS/A-041/LLA</v>
      </c>
      <c r="J42" s="21">
        <f>D42</f>
        <v>0</v>
      </c>
    </row>
    <row r="43" spans="1:10" x14ac:dyDescent="0.25">
      <c r="A43" s="30" t="s">
        <v>58</v>
      </c>
      <c r="B43" s="35" t="s">
        <v>95</v>
      </c>
      <c r="C43" s="30" t="s">
        <v>60</v>
      </c>
      <c r="D43" s="33"/>
      <c r="E43" s="27" t="s">
        <v>59</v>
      </c>
      <c r="F43" s="30" t="s">
        <v>57</v>
      </c>
      <c r="G43" s="27"/>
      <c r="H43" s="26" t="s">
        <v>0</v>
      </c>
      <c r="I43" s="39" t="str">
        <f>CONCATENATE("KME","/",F43,"/",B43,"/",E43)</f>
        <v>KME/DMS/A-042/LLA</v>
      </c>
      <c r="J43" s="21">
        <f>D43</f>
        <v>0</v>
      </c>
    </row>
    <row r="44" spans="1:10" x14ac:dyDescent="0.25">
      <c r="A44" s="30" t="s">
        <v>58</v>
      </c>
      <c r="B44" s="35" t="s">
        <v>96</v>
      </c>
      <c r="C44" s="30" t="s">
        <v>60</v>
      </c>
      <c r="D44" s="33"/>
      <c r="E44" s="27" t="s">
        <v>59</v>
      </c>
      <c r="F44" s="30" t="s">
        <v>57</v>
      </c>
      <c r="G44" s="27"/>
      <c r="H44" s="26" t="s">
        <v>0</v>
      </c>
      <c r="I44" s="39" t="str">
        <f>CONCATENATE("KME","/",F44,"/",B44,"/",E44)</f>
        <v>KME/DMS/A-043/LLA</v>
      </c>
      <c r="J44" s="21">
        <f>D44</f>
        <v>0</v>
      </c>
    </row>
    <row r="45" spans="1:10" x14ac:dyDescent="0.25">
      <c r="A45" s="30" t="s">
        <v>58</v>
      </c>
      <c r="B45" s="35" t="s">
        <v>97</v>
      </c>
      <c r="C45" s="30" t="s">
        <v>60</v>
      </c>
      <c r="D45" s="33"/>
      <c r="E45" s="27" t="s">
        <v>59</v>
      </c>
      <c r="F45" s="30" t="s">
        <v>57</v>
      </c>
      <c r="G45" s="27"/>
      <c r="H45" s="26" t="s">
        <v>0</v>
      </c>
      <c r="I45" s="39" t="str">
        <f>CONCATENATE("KME","/",F45,"/",B45,"/",E45)</f>
        <v>KME/DMS/A-044/LLA</v>
      </c>
      <c r="J45" s="21">
        <f>D45</f>
        <v>0</v>
      </c>
    </row>
    <row r="46" spans="1:10" x14ac:dyDescent="0.25">
      <c r="A46" s="30" t="s">
        <v>58</v>
      </c>
      <c r="B46" s="35" t="s">
        <v>98</v>
      </c>
      <c r="C46" s="30" t="s">
        <v>60</v>
      </c>
      <c r="D46" s="33"/>
      <c r="E46" s="27" t="s">
        <v>59</v>
      </c>
      <c r="F46" s="30" t="s">
        <v>57</v>
      </c>
      <c r="G46" s="27"/>
      <c r="H46" s="26" t="s">
        <v>0</v>
      </c>
      <c r="I46" s="39" t="str">
        <f>CONCATENATE("KME","/",F46,"/",B46,"/",E46)</f>
        <v>KME/DMS/A-045/LLA</v>
      </c>
      <c r="J46" s="21">
        <f>D46</f>
        <v>0</v>
      </c>
    </row>
    <row r="47" spans="1:10" x14ac:dyDescent="0.25">
      <c r="A47" s="30" t="s">
        <v>58</v>
      </c>
      <c r="B47" s="35" t="s">
        <v>99</v>
      </c>
      <c r="C47" s="30" t="s">
        <v>60</v>
      </c>
      <c r="D47" s="33"/>
      <c r="E47" s="27" t="s">
        <v>59</v>
      </c>
      <c r="F47" s="30" t="s">
        <v>57</v>
      </c>
      <c r="G47" s="27"/>
      <c r="H47" s="26" t="s">
        <v>0</v>
      </c>
      <c r="I47" s="39" t="str">
        <f>CONCATENATE("KME","/",F47,"/",B47,"/",E47)</f>
        <v>KME/DMS/A-046/LLA</v>
      </c>
      <c r="J47" s="21">
        <f>D47</f>
        <v>0</v>
      </c>
    </row>
    <row r="48" spans="1:10" x14ac:dyDescent="0.25">
      <c r="A48" s="30" t="s">
        <v>58</v>
      </c>
      <c r="B48" s="35" t="s">
        <v>100</v>
      </c>
      <c r="C48" s="30" t="s">
        <v>60</v>
      </c>
      <c r="D48" s="33"/>
      <c r="E48" s="27" t="s">
        <v>59</v>
      </c>
      <c r="F48" s="30" t="s">
        <v>57</v>
      </c>
      <c r="G48" s="27"/>
      <c r="H48" s="26" t="s">
        <v>0</v>
      </c>
      <c r="I48" s="39" t="str">
        <f>CONCATENATE("KME","/",F48,"/",B48,"/",E48)</f>
        <v>KME/DMS/A-047/LLA</v>
      </c>
      <c r="J48" s="21">
        <f>D48</f>
        <v>0</v>
      </c>
    </row>
    <row r="49" spans="1:10" x14ac:dyDescent="0.25">
      <c r="A49" s="30" t="s">
        <v>58</v>
      </c>
      <c r="B49" s="35" t="s">
        <v>101</v>
      </c>
      <c r="C49" s="30" t="s">
        <v>60</v>
      </c>
      <c r="D49" s="33"/>
      <c r="E49" s="27" t="s">
        <v>59</v>
      </c>
      <c r="F49" s="30" t="s">
        <v>57</v>
      </c>
      <c r="G49" s="27"/>
      <c r="H49" s="26" t="s">
        <v>0</v>
      </c>
      <c r="I49" s="39" t="str">
        <f>CONCATENATE("KME","/",F49,"/",B49,"/",E49)</f>
        <v>KME/DMS/A-048/LLA</v>
      </c>
      <c r="J49" s="21">
        <f>D49</f>
        <v>0</v>
      </c>
    </row>
    <row r="50" spans="1:10" x14ac:dyDescent="0.25">
      <c r="A50" s="30" t="s">
        <v>58</v>
      </c>
      <c r="B50" s="35" t="s">
        <v>102</v>
      </c>
      <c r="C50" s="30" t="s">
        <v>60</v>
      </c>
      <c r="D50" s="33"/>
      <c r="E50" s="27" t="s">
        <v>59</v>
      </c>
      <c r="F50" s="30" t="s">
        <v>57</v>
      </c>
      <c r="G50" s="27"/>
      <c r="H50" s="26" t="s">
        <v>0</v>
      </c>
      <c r="I50" s="39" t="str">
        <f>CONCATENATE("KME","/",F50,"/",B50,"/",E50)</f>
        <v>KME/DMS/A-049/LLA</v>
      </c>
      <c r="J50" s="21">
        <f>D50</f>
        <v>0</v>
      </c>
    </row>
    <row r="51" spans="1:10" x14ac:dyDescent="0.25">
      <c r="A51" s="30" t="s">
        <v>58</v>
      </c>
      <c r="B51" s="35" t="s">
        <v>103</v>
      </c>
      <c r="C51" s="30" t="s">
        <v>60</v>
      </c>
      <c r="D51" s="33"/>
      <c r="E51" s="27" t="s">
        <v>59</v>
      </c>
      <c r="F51" s="30" t="s">
        <v>57</v>
      </c>
      <c r="G51" s="27"/>
      <c r="H51" s="26" t="s">
        <v>0</v>
      </c>
      <c r="I51" s="39" t="str">
        <f>CONCATENATE("KME","/",F51,"/",B51,"/",E51)</f>
        <v>KME/DMS/A-050/LLA</v>
      </c>
      <c r="J51" s="21">
        <f>D51</f>
        <v>0</v>
      </c>
    </row>
    <row r="52" spans="1:10" x14ac:dyDescent="0.25">
      <c r="A52" s="30" t="s">
        <v>58</v>
      </c>
      <c r="B52" s="35" t="s">
        <v>104</v>
      </c>
      <c r="C52" s="30" t="s">
        <v>60</v>
      </c>
      <c r="D52" s="33"/>
      <c r="E52" s="27" t="s">
        <v>59</v>
      </c>
      <c r="F52" s="30" t="s">
        <v>57</v>
      </c>
      <c r="G52" s="27"/>
      <c r="H52" s="26" t="s">
        <v>0</v>
      </c>
      <c r="I52" s="39" t="str">
        <f>CONCATENATE("KME","/",F52,"/",B52,"/",E52)</f>
        <v>KME/DMS/A-051/LLA</v>
      </c>
      <c r="J52" s="21">
        <f>D52</f>
        <v>0</v>
      </c>
    </row>
    <row r="53" spans="1:10" x14ac:dyDescent="0.25">
      <c r="A53" s="30" t="s">
        <v>58</v>
      </c>
      <c r="B53" s="35" t="s">
        <v>105</v>
      </c>
      <c r="C53" s="30" t="s">
        <v>60</v>
      </c>
      <c r="D53" s="33"/>
      <c r="E53" s="27" t="s">
        <v>59</v>
      </c>
      <c r="F53" s="30" t="s">
        <v>57</v>
      </c>
      <c r="G53" s="27"/>
      <c r="H53" s="26" t="s">
        <v>0</v>
      </c>
      <c r="I53" s="39" t="str">
        <f>CONCATENATE("KME","/",F53,"/",B53,"/",E53)</f>
        <v>KME/DMS/A-052/LLA</v>
      </c>
      <c r="J53" s="21">
        <f>D53</f>
        <v>0</v>
      </c>
    </row>
    <row r="54" spans="1:10" x14ac:dyDescent="0.25">
      <c r="A54" s="30" t="s">
        <v>58</v>
      </c>
      <c r="B54" s="35" t="s">
        <v>106</v>
      </c>
      <c r="C54" s="30" t="s">
        <v>60</v>
      </c>
      <c r="D54" s="33"/>
      <c r="E54" s="27" t="s">
        <v>59</v>
      </c>
      <c r="F54" s="30" t="s">
        <v>57</v>
      </c>
      <c r="G54" s="27"/>
      <c r="H54" s="26" t="s">
        <v>0</v>
      </c>
      <c r="I54" s="39" t="str">
        <f>CONCATENATE("KME","/",F54,"/",B54,"/",E54)</f>
        <v>KME/DMS/A-053/LLA</v>
      </c>
      <c r="J54" s="21">
        <f>D54</f>
        <v>0</v>
      </c>
    </row>
    <row r="55" spans="1:10" x14ac:dyDescent="0.25">
      <c r="A55" s="30" t="s">
        <v>58</v>
      </c>
      <c r="B55" s="35" t="s">
        <v>107</v>
      </c>
      <c r="C55" s="30" t="s">
        <v>60</v>
      </c>
      <c r="D55" s="29"/>
      <c r="E55" s="27" t="s">
        <v>59</v>
      </c>
      <c r="F55" s="30" t="s">
        <v>57</v>
      </c>
      <c r="G55" s="27"/>
      <c r="H55" s="26" t="s">
        <v>0</v>
      </c>
      <c r="I55" s="39" t="str">
        <f>CONCATENATE("KME","/",F55,"/",B55,"/",E55)</f>
        <v>KME/DMS/A-054/LLA</v>
      </c>
      <c r="J55" s="21">
        <f>D55</f>
        <v>0</v>
      </c>
    </row>
    <row r="56" spans="1:10" x14ac:dyDescent="0.25">
      <c r="A56" s="30" t="s">
        <v>58</v>
      </c>
      <c r="B56" s="35" t="s">
        <v>108</v>
      </c>
      <c r="C56" s="30" t="s">
        <v>60</v>
      </c>
      <c r="D56" s="29"/>
      <c r="E56" s="27" t="s">
        <v>59</v>
      </c>
      <c r="F56" s="30" t="s">
        <v>57</v>
      </c>
      <c r="G56" s="27"/>
      <c r="H56" s="26" t="s">
        <v>0</v>
      </c>
      <c r="I56" s="39" t="str">
        <f>CONCATENATE("KME","/",F56,"/",B56,"/",E56)</f>
        <v>KME/DMS/A-055/LLA</v>
      </c>
      <c r="J56" s="21">
        <f>D56</f>
        <v>0</v>
      </c>
    </row>
    <row r="57" spans="1:10" x14ac:dyDescent="0.25">
      <c r="A57" s="30" t="s">
        <v>58</v>
      </c>
      <c r="B57" s="35" t="s">
        <v>109</v>
      </c>
      <c r="C57" s="30" t="s">
        <v>60</v>
      </c>
      <c r="D57" s="33"/>
      <c r="E57" s="27" t="s">
        <v>59</v>
      </c>
      <c r="F57" s="30" t="s">
        <v>57</v>
      </c>
      <c r="G57" s="32"/>
      <c r="H57" s="26" t="s">
        <v>0</v>
      </c>
      <c r="I57" s="39" t="str">
        <f>CONCATENATE("KME","/",F57,"/",B57,"/",E57)</f>
        <v>KME/DMS/A-056/LLA</v>
      </c>
      <c r="J57" s="21">
        <f>D57</f>
        <v>0</v>
      </c>
    </row>
    <row r="58" spans="1:10" x14ac:dyDescent="0.25">
      <c r="A58" s="30" t="s">
        <v>58</v>
      </c>
      <c r="B58" s="35" t="s">
        <v>110</v>
      </c>
      <c r="C58" s="30" t="s">
        <v>60</v>
      </c>
      <c r="D58" s="33"/>
      <c r="E58" s="27" t="s">
        <v>59</v>
      </c>
      <c r="F58" s="30" t="s">
        <v>57</v>
      </c>
      <c r="G58" s="32"/>
      <c r="H58" s="26" t="s">
        <v>0</v>
      </c>
      <c r="I58" s="39" t="str">
        <f>CONCATENATE("KME","/",F58,"/",B58,"/",E58)</f>
        <v>KME/DMS/A-057/LLA</v>
      </c>
      <c r="J58" s="21">
        <f>D58</f>
        <v>0</v>
      </c>
    </row>
    <row r="59" spans="1:10" x14ac:dyDescent="0.25">
      <c r="A59" s="30" t="s">
        <v>58</v>
      </c>
      <c r="B59" s="35" t="s">
        <v>111</v>
      </c>
      <c r="C59" s="30" t="s">
        <v>60</v>
      </c>
      <c r="D59" s="33"/>
      <c r="E59" s="27" t="s">
        <v>59</v>
      </c>
      <c r="F59" s="30" t="s">
        <v>57</v>
      </c>
      <c r="G59" s="32"/>
      <c r="H59" s="26" t="s">
        <v>0</v>
      </c>
      <c r="I59" s="39" t="str">
        <f>CONCATENATE("KME","/",F59,"/",B59,"/",E59)</f>
        <v>KME/DMS/A-058/LLA</v>
      </c>
      <c r="J59" s="21">
        <f>D59</f>
        <v>0</v>
      </c>
    </row>
    <row r="60" spans="1:10" x14ac:dyDescent="0.25">
      <c r="A60" s="30" t="s">
        <v>58</v>
      </c>
      <c r="B60" s="35" t="s">
        <v>112</v>
      </c>
      <c r="C60" s="30" t="s">
        <v>60</v>
      </c>
      <c r="D60" s="33"/>
      <c r="E60" s="27" t="s">
        <v>59</v>
      </c>
      <c r="F60" s="30" t="s">
        <v>57</v>
      </c>
      <c r="G60" s="32"/>
      <c r="H60" s="26" t="s">
        <v>0</v>
      </c>
      <c r="I60" s="39" t="str">
        <f>CONCATENATE("KME","/",F60,"/",B60,"/",E60)</f>
        <v>KME/DMS/A-059/LLA</v>
      </c>
      <c r="J60" s="21">
        <f>D60</f>
        <v>0</v>
      </c>
    </row>
    <row r="61" spans="1:10" x14ac:dyDescent="0.25">
      <c r="A61" s="30" t="s">
        <v>58</v>
      </c>
      <c r="B61" s="35" t="s">
        <v>113</v>
      </c>
      <c r="C61" s="30" t="s">
        <v>60</v>
      </c>
      <c r="D61" s="33"/>
      <c r="E61" s="27" t="s">
        <v>59</v>
      </c>
      <c r="F61" s="30" t="s">
        <v>57</v>
      </c>
      <c r="G61" s="32"/>
      <c r="H61" s="26" t="s">
        <v>0</v>
      </c>
      <c r="I61" s="39" t="str">
        <f>CONCATENATE("KME","/",F61,"/",B61,"/",E61)</f>
        <v>KME/DMS/A-060/LLA</v>
      </c>
      <c r="J61" s="21">
        <f>D61</f>
        <v>0</v>
      </c>
    </row>
    <row r="62" spans="1:10" x14ac:dyDescent="0.25">
      <c r="A62" s="30" t="s">
        <v>58</v>
      </c>
      <c r="B62" s="35" t="s">
        <v>114</v>
      </c>
      <c r="C62" s="30" t="s">
        <v>60</v>
      </c>
      <c r="D62" s="33"/>
      <c r="E62" s="27" t="s">
        <v>59</v>
      </c>
      <c r="F62" s="30" t="s">
        <v>57</v>
      </c>
      <c r="G62" s="32"/>
      <c r="H62" s="26" t="s">
        <v>0</v>
      </c>
      <c r="I62" s="39" t="str">
        <f>CONCATENATE("KME","/",F62,"/",B62,"/",E62)</f>
        <v>KME/DMS/A-061/LLA</v>
      </c>
      <c r="J62" s="21">
        <f>D62</f>
        <v>0</v>
      </c>
    </row>
    <row r="63" spans="1:10" x14ac:dyDescent="0.25">
      <c r="A63" s="30" t="s">
        <v>58</v>
      </c>
      <c r="B63" s="35" t="s">
        <v>115</v>
      </c>
      <c r="C63" s="30" t="s">
        <v>60</v>
      </c>
      <c r="D63" s="33"/>
      <c r="E63" s="27" t="s">
        <v>59</v>
      </c>
      <c r="F63" s="30" t="s">
        <v>57</v>
      </c>
      <c r="G63" s="32"/>
      <c r="H63" s="26" t="s">
        <v>0</v>
      </c>
      <c r="I63" s="39" t="str">
        <f>CONCATENATE("KME","/",F63,"/",B63,"/",E63)</f>
        <v>KME/DMS/A-062/LLA</v>
      </c>
      <c r="J63" s="21">
        <f>D63</f>
        <v>0</v>
      </c>
    </row>
    <row r="64" spans="1:10" x14ac:dyDescent="0.25">
      <c r="A64" s="30" t="s">
        <v>58</v>
      </c>
      <c r="B64" s="35" t="s">
        <v>116</v>
      </c>
      <c r="C64" s="30" t="s">
        <v>60</v>
      </c>
      <c r="D64" s="33"/>
      <c r="E64" s="27" t="s">
        <v>59</v>
      </c>
      <c r="F64" s="30" t="s">
        <v>57</v>
      </c>
      <c r="G64" s="32"/>
      <c r="H64" s="26" t="s">
        <v>0</v>
      </c>
      <c r="I64" s="39" t="str">
        <f>CONCATENATE("KME","/",F64,"/",B64,"/",E64)</f>
        <v>KME/DMS/A-063/LLA</v>
      </c>
      <c r="J64" s="21">
        <f>D64</f>
        <v>0</v>
      </c>
    </row>
    <row r="65" spans="1:10" x14ac:dyDescent="0.25">
      <c r="A65" s="30" t="s">
        <v>58</v>
      </c>
      <c r="B65" s="35" t="s">
        <v>117</v>
      </c>
      <c r="C65" s="30" t="s">
        <v>60</v>
      </c>
      <c r="D65" s="33"/>
      <c r="E65" s="27" t="s">
        <v>59</v>
      </c>
      <c r="F65" s="30" t="s">
        <v>57</v>
      </c>
      <c r="G65" s="32"/>
      <c r="H65" s="26" t="s">
        <v>0</v>
      </c>
      <c r="I65" s="39" t="str">
        <f>CONCATENATE("KME","/",F65,"/",B65,"/",E65)</f>
        <v>KME/DMS/A-064/LLA</v>
      </c>
      <c r="J65" s="21">
        <f>D65</f>
        <v>0</v>
      </c>
    </row>
    <row r="66" spans="1:10" x14ac:dyDescent="0.25">
      <c r="A66" s="30" t="s">
        <v>58</v>
      </c>
      <c r="B66" s="35" t="s">
        <v>118</v>
      </c>
      <c r="C66" s="30" t="s">
        <v>60</v>
      </c>
      <c r="D66" s="33"/>
      <c r="E66" s="27" t="s">
        <v>59</v>
      </c>
      <c r="F66" s="30" t="s">
        <v>57</v>
      </c>
      <c r="G66" s="32"/>
      <c r="H66" s="26" t="s">
        <v>0</v>
      </c>
      <c r="I66" s="39" t="str">
        <f>CONCATENATE("KME","/",F66,"/",B66,"/",E66)</f>
        <v>KME/DMS/A-065/LLA</v>
      </c>
      <c r="J66" s="21">
        <f>D66</f>
        <v>0</v>
      </c>
    </row>
    <row r="67" spans="1:10" x14ac:dyDescent="0.25">
      <c r="A67" s="30" t="s">
        <v>58</v>
      </c>
      <c r="B67" s="35" t="s">
        <v>119</v>
      </c>
      <c r="C67" s="30" t="s">
        <v>60</v>
      </c>
      <c r="D67" s="29"/>
      <c r="E67" s="27" t="s">
        <v>59</v>
      </c>
      <c r="F67" s="30" t="s">
        <v>57</v>
      </c>
      <c r="G67" s="27"/>
      <c r="H67" s="26" t="s">
        <v>0</v>
      </c>
      <c r="I67" s="39" t="str">
        <f>CONCATENATE("KME","/",F67,"/",B67,"/",E67)</f>
        <v>KME/DMS/A-066/LLA</v>
      </c>
      <c r="J67" s="21">
        <f>D67</f>
        <v>0</v>
      </c>
    </row>
    <row r="68" spans="1:10" x14ac:dyDescent="0.25">
      <c r="A68" s="30" t="s">
        <v>58</v>
      </c>
      <c r="B68" s="35" t="s">
        <v>120</v>
      </c>
      <c r="C68" s="30" t="s">
        <v>60</v>
      </c>
      <c r="D68" s="33"/>
      <c r="E68" s="27" t="s">
        <v>59</v>
      </c>
      <c r="F68" s="30" t="s">
        <v>57</v>
      </c>
      <c r="G68" s="32"/>
      <c r="H68" s="26" t="s">
        <v>0</v>
      </c>
      <c r="I68" s="39" t="str">
        <f>CONCATENATE("KME","/",F68,"/",B68,"/",E68)</f>
        <v>KME/DMS/A-067/LLA</v>
      </c>
      <c r="J68" s="21">
        <f>D68</f>
        <v>0</v>
      </c>
    </row>
    <row r="69" spans="1:10" x14ac:dyDescent="0.25">
      <c r="A69" s="30" t="s">
        <v>58</v>
      </c>
      <c r="B69" s="35" t="s">
        <v>121</v>
      </c>
      <c r="C69" s="30" t="s">
        <v>60</v>
      </c>
      <c r="D69" s="33"/>
      <c r="E69" s="27" t="s">
        <v>59</v>
      </c>
      <c r="F69" s="30" t="s">
        <v>57</v>
      </c>
      <c r="G69" s="29"/>
      <c r="H69" s="26" t="s">
        <v>0</v>
      </c>
      <c r="I69" s="39" t="str">
        <f>CONCATENATE("KME","/",F69,"/",B69,"/",E69)</f>
        <v>KME/DMS/A-068/LLA</v>
      </c>
      <c r="J69" s="21">
        <f>D69</f>
        <v>0</v>
      </c>
    </row>
    <row r="70" spans="1:10" x14ac:dyDescent="0.25">
      <c r="A70" s="30" t="s">
        <v>58</v>
      </c>
      <c r="B70" s="35" t="s">
        <v>122</v>
      </c>
      <c r="C70" s="30" t="s">
        <v>60</v>
      </c>
      <c r="D70" s="33"/>
      <c r="E70" s="27" t="s">
        <v>59</v>
      </c>
      <c r="F70" s="30" t="s">
        <v>57</v>
      </c>
      <c r="G70" s="29"/>
      <c r="H70" s="26" t="s">
        <v>0</v>
      </c>
      <c r="I70" s="39" t="str">
        <f>CONCATENATE("KME","/",F70,"/",B70,"/",E70)</f>
        <v>KME/DMS/A-069/LLA</v>
      </c>
      <c r="J70" s="21">
        <f>D70</f>
        <v>0</v>
      </c>
    </row>
    <row r="71" spans="1:10" x14ac:dyDescent="0.25">
      <c r="A71" s="30" t="s">
        <v>58</v>
      </c>
      <c r="B71" s="35" t="s">
        <v>123</v>
      </c>
      <c r="C71" s="30" t="s">
        <v>60</v>
      </c>
      <c r="D71" s="29"/>
      <c r="E71" s="27" t="s">
        <v>59</v>
      </c>
      <c r="F71" s="30" t="s">
        <v>57</v>
      </c>
      <c r="G71" s="29"/>
      <c r="H71" s="26" t="s">
        <v>0</v>
      </c>
      <c r="I71" s="39" t="str">
        <f>CONCATENATE("KME","/",F71,"/",B71,"/",E71)</f>
        <v>KME/DMS/A-070/LLA</v>
      </c>
      <c r="J71" s="21">
        <f>D71</f>
        <v>0</v>
      </c>
    </row>
    <row r="72" spans="1:10" x14ac:dyDescent="0.25">
      <c r="A72" s="30" t="s">
        <v>58</v>
      </c>
      <c r="B72" s="35" t="s">
        <v>124</v>
      </c>
      <c r="C72" s="30" t="s">
        <v>60</v>
      </c>
      <c r="D72" s="29"/>
      <c r="E72" s="27" t="s">
        <v>59</v>
      </c>
      <c r="F72" s="30" t="s">
        <v>57</v>
      </c>
      <c r="G72" s="27"/>
      <c r="H72" s="26" t="s">
        <v>0</v>
      </c>
      <c r="I72" s="39" t="str">
        <f>CONCATENATE("KME","/",F72,"/",B72,"/",E72)</f>
        <v>KME/DMS/A-071/LLA</v>
      </c>
      <c r="J72" s="21">
        <f>D72</f>
        <v>0</v>
      </c>
    </row>
    <row r="73" spans="1:10" x14ac:dyDescent="0.25">
      <c r="A73" s="30" t="s">
        <v>58</v>
      </c>
      <c r="B73" s="35" t="s">
        <v>125</v>
      </c>
      <c r="C73" s="30" t="s">
        <v>60</v>
      </c>
      <c r="D73" s="29"/>
      <c r="E73" s="27" t="s">
        <v>59</v>
      </c>
      <c r="F73" s="30" t="s">
        <v>57</v>
      </c>
      <c r="G73" s="27"/>
      <c r="H73" s="26" t="s">
        <v>0</v>
      </c>
      <c r="I73" s="39" t="str">
        <f>CONCATENATE("KME","/",F73,"/",B73,"/",E73)</f>
        <v>KME/DMS/A-072/LLA</v>
      </c>
      <c r="J73" s="21">
        <f>D73</f>
        <v>0</v>
      </c>
    </row>
    <row r="74" spans="1:10" x14ac:dyDescent="0.25">
      <c r="A74" s="30" t="s">
        <v>58</v>
      </c>
      <c r="B74" s="35" t="s">
        <v>126</v>
      </c>
      <c r="C74" s="30" t="s">
        <v>60</v>
      </c>
      <c r="D74" s="28"/>
      <c r="E74" s="27" t="s">
        <v>59</v>
      </c>
      <c r="F74" s="30" t="s">
        <v>57</v>
      </c>
      <c r="G74" s="26"/>
      <c r="H74" s="26" t="s">
        <v>0</v>
      </c>
      <c r="I74" s="39" t="str">
        <f>CONCATENATE("KME","/",F74,"/",B74,"/",E74)</f>
        <v>KME/DMS/A-073/LLA</v>
      </c>
      <c r="J74" s="21">
        <f>D74</f>
        <v>0</v>
      </c>
    </row>
    <row r="75" spans="1:10" x14ac:dyDescent="0.25">
      <c r="A75" s="30" t="s">
        <v>58</v>
      </c>
      <c r="B75" s="35" t="s">
        <v>127</v>
      </c>
      <c r="C75" s="30" t="s">
        <v>60</v>
      </c>
      <c r="D75" s="29"/>
      <c r="E75" s="27" t="s">
        <v>59</v>
      </c>
      <c r="F75" s="30" t="s">
        <v>57</v>
      </c>
      <c r="G75" s="32"/>
      <c r="H75" s="26" t="s">
        <v>0</v>
      </c>
      <c r="I75" s="39" t="str">
        <f>CONCATENATE("KME","/",F75,"/",B75,"/",E75)</f>
        <v>KME/DMS/A-074/LLA</v>
      </c>
      <c r="J75" s="21">
        <f>D75</f>
        <v>0</v>
      </c>
    </row>
    <row r="76" spans="1:10" x14ac:dyDescent="0.25">
      <c r="A76" s="30" t="s">
        <v>58</v>
      </c>
      <c r="B76" s="35" t="s">
        <v>128</v>
      </c>
      <c r="C76" s="30" t="s">
        <v>60</v>
      </c>
      <c r="D76" s="33"/>
      <c r="E76" s="27" t="s">
        <v>59</v>
      </c>
      <c r="F76" s="30" t="s">
        <v>57</v>
      </c>
      <c r="G76" s="27"/>
      <c r="H76" s="26" t="s">
        <v>0</v>
      </c>
      <c r="I76" s="39" t="str">
        <f>CONCATENATE("KME","/",F76,"/",B76,"/",E76)</f>
        <v>KME/DMS/A-075/LLA</v>
      </c>
      <c r="J76" s="21">
        <f>D76</f>
        <v>0</v>
      </c>
    </row>
    <row r="77" spans="1:10" x14ac:dyDescent="0.25">
      <c r="A77" s="30" t="s">
        <v>58</v>
      </c>
      <c r="B77" s="35" t="s">
        <v>129</v>
      </c>
      <c r="C77" s="30" t="s">
        <v>60</v>
      </c>
      <c r="D77" s="33"/>
      <c r="E77" s="27" t="s">
        <v>59</v>
      </c>
      <c r="F77" s="30" t="s">
        <v>57</v>
      </c>
      <c r="G77" s="27"/>
      <c r="H77" s="26" t="s">
        <v>0</v>
      </c>
      <c r="I77" s="39" t="str">
        <f>CONCATENATE("KME","/",F77,"/",B77,"/",E77)</f>
        <v>KME/DMS/A-076/LLA</v>
      </c>
      <c r="J77" s="21">
        <f>D77</f>
        <v>0</v>
      </c>
    </row>
    <row r="78" spans="1:10" x14ac:dyDescent="0.25">
      <c r="A78" s="30" t="s">
        <v>58</v>
      </c>
      <c r="B78" s="35" t="s">
        <v>130</v>
      </c>
      <c r="C78" s="30" t="s">
        <v>60</v>
      </c>
      <c r="D78" s="33"/>
      <c r="E78" s="27" t="s">
        <v>59</v>
      </c>
      <c r="F78" s="30" t="s">
        <v>57</v>
      </c>
      <c r="G78" s="32"/>
      <c r="H78" s="26" t="s">
        <v>0</v>
      </c>
      <c r="I78" s="39" t="str">
        <f>CONCATENATE("KME","/",F78,"/",B78,"/",E78)</f>
        <v>KME/DMS/A-077/LLA</v>
      </c>
      <c r="J78" s="21">
        <f>D78</f>
        <v>0</v>
      </c>
    </row>
    <row r="79" spans="1:10" x14ac:dyDescent="0.25">
      <c r="A79" s="30" t="s">
        <v>58</v>
      </c>
      <c r="B79" s="35" t="s">
        <v>131</v>
      </c>
      <c r="C79" s="30" t="s">
        <v>60</v>
      </c>
      <c r="D79" s="31"/>
      <c r="E79" s="27" t="s">
        <v>59</v>
      </c>
      <c r="F79" s="30" t="s">
        <v>57</v>
      </c>
      <c r="G79" s="32"/>
      <c r="H79" s="26" t="s">
        <v>0</v>
      </c>
      <c r="I79" s="39" t="str">
        <f>CONCATENATE("KME","/",F79,"/",B79,"/",E79)</f>
        <v>KME/DMS/A-078/LLA</v>
      </c>
      <c r="J79" s="21">
        <f>D79</f>
        <v>0</v>
      </c>
    </row>
    <row r="80" spans="1:10" x14ac:dyDescent="0.25">
      <c r="A80" s="30" t="s">
        <v>58</v>
      </c>
      <c r="B80" s="35" t="s">
        <v>132</v>
      </c>
      <c r="C80" s="30" t="s">
        <v>60</v>
      </c>
      <c r="D80" s="33"/>
      <c r="E80" s="27" t="s">
        <v>59</v>
      </c>
      <c r="F80" s="30" t="s">
        <v>57</v>
      </c>
      <c r="G80" s="32"/>
      <c r="H80" s="26" t="s">
        <v>0</v>
      </c>
      <c r="I80" s="39" t="str">
        <f>CONCATENATE("KME","/",F80,"/",B80,"/",E80)</f>
        <v>KME/DMS/A-079/LLA</v>
      </c>
      <c r="J80" s="21">
        <f>D80</f>
        <v>0</v>
      </c>
    </row>
    <row r="81" spans="1:10" x14ac:dyDescent="0.25">
      <c r="A81" s="30" t="s">
        <v>58</v>
      </c>
      <c r="B81" s="35" t="s">
        <v>133</v>
      </c>
      <c r="C81" s="30" t="s">
        <v>60</v>
      </c>
      <c r="D81" s="33"/>
      <c r="E81" s="27" t="s">
        <v>59</v>
      </c>
      <c r="F81" s="30" t="s">
        <v>57</v>
      </c>
      <c r="G81" s="27"/>
      <c r="H81" s="26" t="s">
        <v>0</v>
      </c>
      <c r="I81" s="39" t="str">
        <f>CONCATENATE("KME","/",F81,"/",B81,"/",E81)</f>
        <v>KME/DMS/A-080/LLA</v>
      </c>
      <c r="J81" s="21">
        <f>D81</f>
        <v>0</v>
      </c>
    </row>
    <row r="82" spans="1:10" x14ac:dyDescent="0.25">
      <c r="A82" s="30" t="s">
        <v>58</v>
      </c>
      <c r="B82" s="35" t="s">
        <v>134</v>
      </c>
      <c r="C82" s="30" t="s">
        <v>60</v>
      </c>
      <c r="D82" s="33"/>
      <c r="E82" s="27" t="s">
        <v>59</v>
      </c>
      <c r="F82" s="30" t="s">
        <v>57</v>
      </c>
      <c r="G82" s="27"/>
      <c r="H82" s="26" t="s">
        <v>0</v>
      </c>
      <c r="I82" s="39" t="str">
        <f>CONCATENATE("KME","/",F82,"/",B82,"/",E82)</f>
        <v>KME/DMS/A-081/LLA</v>
      </c>
      <c r="J82" s="21">
        <f>D82</f>
        <v>0</v>
      </c>
    </row>
    <row r="83" spans="1:10" x14ac:dyDescent="0.25">
      <c r="A83" s="30" t="s">
        <v>58</v>
      </c>
      <c r="B83" s="35" t="s">
        <v>135</v>
      </c>
      <c r="C83" s="30" t="s">
        <v>60</v>
      </c>
      <c r="D83" s="29"/>
      <c r="E83" s="27" t="s">
        <v>59</v>
      </c>
      <c r="F83" s="30" t="s">
        <v>57</v>
      </c>
      <c r="G83" s="27"/>
      <c r="H83" s="26" t="s">
        <v>0</v>
      </c>
      <c r="I83" s="39" t="str">
        <f>CONCATENATE("KME","/",F83,"/",B83,"/",E83)</f>
        <v>KME/DMS/A-082/LLA</v>
      </c>
      <c r="J83" s="21">
        <f>D83</f>
        <v>0</v>
      </c>
    </row>
    <row r="84" spans="1:10" x14ac:dyDescent="0.25">
      <c r="A84" s="30" t="s">
        <v>58</v>
      </c>
      <c r="B84" s="35" t="s">
        <v>136</v>
      </c>
      <c r="C84" s="30" t="s">
        <v>60</v>
      </c>
      <c r="D84" s="29"/>
      <c r="E84" s="27" t="s">
        <v>59</v>
      </c>
      <c r="F84" s="30" t="s">
        <v>57</v>
      </c>
      <c r="G84" s="27"/>
      <c r="H84" s="26" t="s">
        <v>0</v>
      </c>
      <c r="I84" s="39" t="str">
        <f>CONCATENATE("KME","/",F84,"/",B84,"/",E84)</f>
        <v>KME/DMS/A-083/LLA</v>
      </c>
      <c r="J84" s="21">
        <f>D84</f>
        <v>0</v>
      </c>
    </row>
    <row r="85" spans="1:10" x14ac:dyDescent="0.25">
      <c r="A85" s="30" t="s">
        <v>58</v>
      </c>
      <c r="B85" s="35" t="s">
        <v>137</v>
      </c>
      <c r="C85" s="30" t="s">
        <v>60</v>
      </c>
      <c r="D85" s="29"/>
      <c r="E85" s="27" t="s">
        <v>59</v>
      </c>
      <c r="F85" s="30" t="s">
        <v>57</v>
      </c>
      <c r="G85" s="27"/>
      <c r="H85" s="26" t="s">
        <v>0</v>
      </c>
      <c r="I85" s="39" t="str">
        <f>CONCATENATE("KME","/",F85,"/",B85,"/",E85)</f>
        <v>KME/DMS/A-084/LLA</v>
      </c>
      <c r="J85" s="21">
        <f>D85</f>
        <v>0</v>
      </c>
    </row>
    <row r="86" spans="1:10" x14ac:dyDescent="0.25">
      <c r="A86" s="30" t="s">
        <v>58</v>
      </c>
      <c r="B86" s="35" t="s">
        <v>138</v>
      </c>
      <c r="C86" s="30" t="s">
        <v>60</v>
      </c>
      <c r="D86" s="29"/>
      <c r="E86" s="27" t="s">
        <v>59</v>
      </c>
      <c r="F86" s="30" t="s">
        <v>57</v>
      </c>
      <c r="G86" s="27"/>
      <c r="H86" s="26" t="s">
        <v>0</v>
      </c>
      <c r="I86" s="39" t="str">
        <f>CONCATENATE("KME","/",F86,"/",B86,"/",E86)</f>
        <v>KME/DMS/A-085/LLA</v>
      </c>
      <c r="J86" s="21">
        <f>D86</f>
        <v>0</v>
      </c>
    </row>
    <row r="87" spans="1:10" x14ac:dyDescent="0.25">
      <c r="A87" s="30" t="s">
        <v>58</v>
      </c>
      <c r="B87" s="35" t="s">
        <v>139</v>
      </c>
      <c r="C87" s="30" t="s">
        <v>60</v>
      </c>
      <c r="D87" s="29"/>
      <c r="E87" s="27" t="s">
        <v>59</v>
      </c>
      <c r="F87" s="30" t="s">
        <v>57</v>
      </c>
      <c r="G87" s="27"/>
      <c r="H87" s="26" t="s">
        <v>0</v>
      </c>
      <c r="I87" s="39" t="str">
        <f>CONCATENATE("KME","/",F87,"/",B87,"/",E87)</f>
        <v>KME/DMS/A-086/LLA</v>
      </c>
      <c r="J87" s="21">
        <f>D87</f>
        <v>0</v>
      </c>
    </row>
    <row r="88" spans="1:10" x14ac:dyDescent="0.25">
      <c r="A88" s="30" t="s">
        <v>58</v>
      </c>
      <c r="B88" s="35" t="s">
        <v>140</v>
      </c>
      <c r="C88" s="30" t="s">
        <v>60</v>
      </c>
      <c r="D88" s="28"/>
      <c r="E88" s="27" t="s">
        <v>59</v>
      </c>
      <c r="F88" s="30" t="s">
        <v>57</v>
      </c>
      <c r="G88" s="28"/>
      <c r="H88" s="26" t="s">
        <v>0</v>
      </c>
      <c r="I88" s="39" t="str">
        <f>CONCATENATE("KME","/",F88,"/",B88,"/",E88)</f>
        <v>KME/DMS/A-087/LLA</v>
      </c>
      <c r="J88" s="21">
        <f>D88</f>
        <v>0</v>
      </c>
    </row>
    <row r="89" spans="1:10" x14ac:dyDescent="0.25">
      <c r="A89" s="30" t="s">
        <v>58</v>
      </c>
      <c r="B89" s="35" t="s">
        <v>141</v>
      </c>
      <c r="C89" s="30" t="s">
        <v>60</v>
      </c>
      <c r="D89" s="31"/>
      <c r="E89" s="27" t="s">
        <v>59</v>
      </c>
      <c r="F89" s="30" t="s">
        <v>57</v>
      </c>
      <c r="G89" s="32"/>
      <c r="H89" s="26" t="s">
        <v>0</v>
      </c>
      <c r="I89" s="39" t="str">
        <f>CONCATENATE("KME","/",F89,"/",B89,"/",E89)</f>
        <v>KME/DMS/A-088/LLA</v>
      </c>
      <c r="J89" s="21">
        <f>D89</f>
        <v>0</v>
      </c>
    </row>
    <row r="90" spans="1:10" x14ac:dyDescent="0.25">
      <c r="A90" s="30" t="s">
        <v>58</v>
      </c>
      <c r="B90" s="35" t="s">
        <v>142</v>
      </c>
      <c r="C90" s="30" t="s">
        <v>60</v>
      </c>
      <c r="D90" s="31"/>
      <c r="E90" s="27" t="s">
        <v>59</v>
      </c>
      <c r="F90" s="30" t="s">
        <v>57</v>
      </c>
      <c r="G90" s="32"/>
      <c r="H90" s="26" t="s">
        <v>0</v>
      </c>
      <c r="I90" s="39" t="str">
        <f>CONCATENATE("KME","/",F90,"/",B90,"/",E90)</f>
        <v>KME/DMS/A-089/LLA</v>
      </c>
      <c r="J90" s="21">
        <f>D90</f>
        <v>0</v>
      </c>
    </row>
    <row r="91" spans="1:10" x14ac:dyDescent="0.25">
      <c r="A91" s="30" t="s">
        <v>58</v>
      </c>
      <c r="B91" s="35" t="s">
        <v>143</v>
      </c>
      <c r="C91" s="30" t="s">
        <v>60</v>
      </c>
      <c r="D91" s="31"/>
      <c r="E91" s="27" t="s">
        <v>59</v>
      </c>
      <c r="F91" s="30" t="s">
        <v>57</v>
      </c>
      <c r="G91" s="32"/>
      <c r="H91" s="26" t="s">
        <v>0</v>
      </c>
      <c r="I91" s="39" t="str">
        <f>CONCATENATE("KME","/",F91,"/",B91,"/",E91)</f>
        <v>KME/DMS/A-090/LLA</v>
      </c>
      <c r="J91" s="21">
        <f>D91</f>
        <v>0</v>
      </c>
    </row>
    <row r="92" spans="1:10" x14ac:dyDescent="0.25">
      <c r="A92" s="30" t="s">
        <v>58</v>
      </c>
      <c r="B92" s="35" t="s">
        <v>144</v>
      </c>
      <c r="C92" s="30" t="s">
        <v>60</v>
      </c>
      <c r="D92" s="31"/>
      <c r="E92" s="27" t="s">
        <v>59</v>
      </c>
      <c r="F92" s="30" t="s">
        <v>57</v>
      </c>
      <c r="G92" s="32"/>
      <c r="H92" s="26" t="s">
        <v>0</v>
      </c>
      <c r="I92" s="39" t="str">
        <f>CONCATENATE("KME","/",F92,"/",B92,"/",E92)</f>
        <v>KME/DMS/A-091/LLA</v>
      </c>
      <c r="J92" s="21">
        <f>D92</f>
        <v>0</v>
      </c>
    </row>
    <row r="93" spans="1:10" x14ac:dyDescent="0.25">
      <c r="A93" s="30" t="s">
        <v>58</v>
      </c>
      <c r="B93" s="35" t="s">
        <v>145</v>
      </c>
      <c r="C93" s="30" t="s">
        <v>60</v>
      </c>
      <c r="D93" s="31"/>
      <c r="E93" s="27" t="s">
        <v>59</v>
      </c>
      <c r="F93" s="30" t="s">
        <v>57</v>
      </c>
      <c r="G93" s="32"/>
      <c r="H93" s="26" t="s">
        <v>0</v>
      </c>
      <c r="I93" s="39" t="str">
        <f>CONCATENATE("KME","/",F93,"/",B93,"/",E93)</f>
        <v>KME/DMS/A-092/LLA</v>
      </c>
      <c r="J93" s="21">
        <f>D93</f>
        <v>0</v>
      </c>
    </row>
    <row r="94" spans="1:10" x14ac:dyDescent="0.25">
      <c r="A94" s="30" t="s">
        <v>58</v>
      </c>
      <c r="B94" s="35" t="s">
        <v>146</v>
      </c>
      <c r="C94" s="30" t="s">
        <v>60</v>
      </c>
      <c r="D94" s="31"/>
      <c r="E94" s="27" t="s">
        <v>59</v>
      </c>
      <c r="F94" s="30" t="s">
        <v>57</v>
      </c>
      <c r="G94" s="32"/>
      <c r="H94" s="26" t="s">
        <v>0</v>
      </c>
      <c r="I94" s="39" t="str">
        <f>CONCATENATE("KME","/",F94,"/",B94,"/",E94)</f>
        <v>KME/DMS/A-093/LLA</v>
      </c>
      <c r="J94" s="21">
        <f>D94</f>
        <v>0</v>
      </c>
    </row>
    <row r="95" spans="1:10" x14ac:dyDescent="0.25">
      <c r="A95" s="30" t="s">
        <v>58</v>
      </c>
      <c r="B95" s="35" t="s">
        <v>147</v>
      </c>
      <c r="C95" s="30" t="s">
        <v>60</v>
      </c>
      <c r="D95" s="31"/>
      <c r="E95" s="27" t="s">
        <v>59</v>
      </c>
      <c r="F95" s="30" t="s">
        <v>57</v>
      </c>
      <c r="G95" s="32"/>
      <c r="H95" s="26" t="s">
        <v>0</v>
      </c>
      <c r="I95" s="39" t="str">
        <f>CONCATENATE("KME","/",F95,"/",B95,"/",E95)</f>
        <v>KME/DMS/A-094/LLA</v>
      </c>
      <c r="J95" s="21">
        <f>D95</f>
        <v>0</v>
      </c>
    </row>
    <row r="96" spans="1:10" x14ac:dyDescent="0.25">
      <c r="A96" s="30" t="s">
        <v>58</v>
      </c>
      <c r="B96" s="35" t="s">
        <v>148</v>
      </c>
      <c r="C96" s="30" t="s">
        <v>60</v>
      </c>
      <c r="D96" s="31"/>
      <c r="E96" s="27" t="s">
        <v>59</v>
      </c>
      <c r="F96" s="30" t="s">
        <v>57</v>
      </c>
      <c r="G96" s="32"/>
      <c r="H96" s="26" t="s">
        <v>0</v>
      </c>
      <c r="I96" s="39" t="str">
        <f>CONCATENATE("KME","/",F96,"/",B96,"/",E96)</f>
        <v>KME/DMS/A-095/LLA</v>
      </c>
      <c r="J96" s="21">
        <f>D96</f>
        <v>0</v>
      </c>
    </row>
    <row r="97" spans="1:10" x14ac:dyDescent="0.25">
      <c r="A97" s="30" t="s">
        <v>58</v>
      </c>
      <c r="B97" s="35" t="s">
        <v>149</v>
      </c>
      <c r="C97" s="30" t="s">
        <v>60</v>
      </c>
      <c r="D97" s="31"/>
      <c r="E97" s="27" t="s">
        <v>59</v>
      </c>
      <c r="F97" s="30" t="s">
        <v>57</v>
      </c>
      <c r="G97" s="32"/>
      <c r="H97" s="26" t="s">
        <v>0</v>
      </c>
      <c r="I97" s="39" t="str">
        <f>CONCATENATE("KME","/",F97,"/",B97,"/",E97)</f>
        <v>KME/DMS/A-096/LLA</v>
      </c>
      <c r="J97" s="21">
        <f>D97</f>
        <v>0</v>
      </c>
    </row>
    <row r="98" spans="1:10" x14ac:dyDescent="0.25">
      <c r="A98" s="30" t="s">
        <v>58</v>
      </c>
      <c r="B98" s="35" t="s">
        <v>150</v>
      </c>
      <c r="C98" s="30" t="s">
        <v>60</v>
      </c>
      <c r="D98" s="31"/>
      <c r="E98" s="27" t="s">
        <v>59</v>
      </c>
      <c r="F98" s="30" t="s">
        <v>57</v>
      </c>
      <c r="G98" s="32"/>
      <c r="H98" s="26" t="s">
        <v>0</v>
      </c>
      <c r="I98" s="39" t="str">
        <f>CONCATENATE("KME","/",F98,"/",B98,"/",E98)</f>
        <v>KME/DMS/A-097/LLA</v>
      </c>
      <c r="J98" s="21">
        <f>D98</f>
        <v>0</v>
      </c>
    </row>
    <row r="99" spans="1:10" x14ac:dyDescent="0.25">
      <c r="A99" s="30" t="s">
        <v>58</v>
      </c>
      <c r="B99" s="35" t="s">
        <v>151</v>
      </c>
      <c r="C99" s="30" t="s">
        <v>60</v>
      </c>
      <c r="D99" s="28"/>
      <c r="E99" s="27" t="s">
        <v>59</v>
      </c>
      <c r="F99" s="30" t="s">
        <v>57</v>
      </c>
      <c r="G99" s="32"/>
      <c r="H99" s="26" t="s">
        <v>0</v>
      </c>
      <c r="I99" s="39" t="str">
        <f>CONCATENATE("KME","/",F99,"/",B99,"/",E99)</f>
        <v>KME/DMS/A-098/LLA</v>
      </c>
      <c r="J99" s="21">
        <f>D99</f>
        <v>0</v>
      </c>
    </row>
    <row r="100" spans="1:10" x14ac:dyDescent="0.25">
      <c r="A100" s="30" t="s">
        <v>58</v>
      </c>
      <c r="B100" s="35" t="s">
        <v>152</v>
      </c>
      <c r="C100" s="30" t="s">
        <v>60</v>
      </c>
      <c r="D100" s="31"/>
      <c r="E100" s="27" t="s">
        <v>59</v>
      </c>
      <c r="F100" s="30" t="s">
        <v>57</v>
      </c>
      <c r="G100" s="32"/>
      <c r="H100" s="26" t="s">
        <v>0</v>
      </c>
      <c r="I100" s="39" t="str">
        <f>CONCATENATE("KME","/",F100,"/",B100,"/",E100)</f>
        <v>KME/DMS/A-099/LLA</v>
      </c>
      <c r="J100" s="21">
        <f>D100</f>
        <v>0</v>
      </c>
    </row>
    <row r="101" spans="1:10" x14ac:dyDescent="0.25">
      <c r="A101" s="30" t="s">
        <v>58</v>
      </c>
      <c r="B101" s="35" t="s">
        <v>153</v>
      </c>
      <c r="C101" s="30" t="s">
        <v>60</v>
      </c>
      <c r="D101" s="31"/>
      <c r="E101" s="27" t="s">
        <v>59</v>
      </c>
      <c r="F101" s="30" t="s">
        <v>57</v>
      </c>
      <c r="G101" s="32"/>
      <c r="H101" s="26" t="s">
        <v>0</v>
      </c>
      <c r="I101" s="39" t="str">
        <f>CONCATENATE("KME","/",F101,"/",B101,"/",E101)</f>
        <v>KME/DMS/A-100/LLA</v>
      </c>
      <c r="J101" s="21">
        <f>D101</f>
        <v>0</v>
      </c>
    </row>
    <row r="102" spans="1:10" x14ac:dyDescent="0.25">
      <c r="A102" s="30" t="s">
        <v>58</v>
      </c>
      <c r="B102" s="35" t="s">
        <v>154</v>
      </c>
      <c r="C102" s="30" t="s">
        <v>60</v>
      </c>
      <c r="D102" s="31"/>
      <c r="E102" s="27" t="s">
        <v>59</v>
      </c>
      <c r="F102" s="30" t="s">
        <v>57</v>
      </c>
      <c r="G102" s="32"/>
      <c r="H102" s="26" t="s">
        <v>0</v>
      </c>
      <c r="I102" s="39" t="str">
        <f>CONCATENATE("KME","/",F102,"/",B102,"/",E102)</f>
        <v>KME/DMS/A-101/LLA</v>
      </c>
      <c r="J102" s="21">
        <f>D102</f>
        <v>0</v>
      </c>
    </row>
    <row r="103" spans="1:10" x14ac:dyDescent="0.25">
      <c r="A103" s="30" t="s">
        <v>58</v>
      </c>
      <c r="B103" s="35" t="s">
        <v>155</v>
      </c>
      <c r="C103" s="30" t="s">
        <v>60</v>
      </c>
      <c r="D103" s="31"/>
      <c r="E103" s="27" t="s">
        <v>59</v>
      </c>
      <c r="F103" s="30" t="s">
        <v>57</v>
      </c>
      <c r="G103" s="32"/>
      <c r="H103" s="26" t="s">
        <v>0</v>
      </c>
      <c r="I103" s="39" t="str">
        <f>CONCATENATE("KME","/",F103,"/",B103,"/",E103)</f>
        <v>KME/DMS/A-102/LLA</v>
      </c>
      <c r="J103" s="21">
        <f>D103</f>
        <v>0</v>
      </c>
    </row>
    <row r="104" spans="1:10" x14ac:dyDescent="0.25">
      <c r="A104" s="30" t="s">
        <v>58</v>
      </c>
      <c r="B104" s="35" t="s">
        <v>156</v>
      </c>
      <c r="C104" s="30" t="s">
        <v>60</v>
      </c>
      <c r="D104" s="31"/>
      <c r="E104" s="27" t="s">
        <v>59</v>
      </c>
      <c r="F104" s="30" t="s">
        <v>57</v>
      </c>
      <c r="G104" s="32"/>
      <c r="H104" s="26" t="s">
        <v>0</v>
      </c>
      <c r="I104" s="39" t="str">
        <f>CONCATENATE("KME","/",F104,"/",B104,"/",E104)</f>
        <v>KME/DMS/A-103/LLA</v>
      </c>
      <c r="J104" s="21">
        <f>D104</f>
        <v>0</v>
      </c>
    </row>
    <row r="105" spans="1:10" x14ac:dyDescent="0.25">
      <c r="A105" s="30" t="s">
        <v>58</v>
      </c>
      <c r="B105" s="35" t="s">
        <v>157</v>
      </c>
      <c r="C105" s="30" t="s">
        <v>60</v>
      </c>
      <c r="D105" s="31"/>
      <c r="E105" s="27" t="s">
        <v>59</v>
      </c>
      <c r="F105" s="30" t="s">
        <v>57</v>
      </c>
      <c r="G105" s="32"/>
      <c r="H105" s="26" t="s">
        <v>0</v>
      </c>
      <c r="I105" s="39" t="str">
        <f>CONCATENATE("KME","/",F105,"/",B105,"/",E105)</f>
        <v>KME/DMS/A-104/LLA</v>
      </c>
      <c r="J105" s="21">
        <f>D105</f>
        <v>0</v>
      </c>
    </row>
    <row r="106" spans="1:10" x14ac:dyDescent="0.25">
      <c r="A106" s="30" t="s">
        <v>58</v>
      </c>
      <c r="B106" s="35" t="s">
        <v>158</v>
      </c>
      <c r="C106" s="30" t="s">
        <v>60</v>
      </c>
      <c r="D106" s="31"/>
      <c r="E106" s="27" t="s">
        <v>59</v>
      </c>
      <c r="F106" s="30" t="s">
        <v>57</v>
      </c>
      <c r="G106" s="32"/>
      <c r="H106" s="26" t="s">
        <v>0</v>
      </c>
      <c r="I106" s="39" t="str">
        <f>CONCATENATE("KME","/",F106,"/",B106,"/",E106)</f>
        <v>KME/DMS/A-105/LLA</v>
      </c>
      <c r="J106" s="21">
        <f>D106</f>
        <v>0</v>
      </c>
    </row>
    <row r="107" spans="1:10" x14ac:dyDescent="0.25">
      <c r="A107" s="30" t="s">
        <v>58</v>
      </c>
      <c r="B107" s="35" t="s">
        <v>159</v>
      </c>
      <c r="C107" s="30" t="s">
        <v>60</v>
      </c>
      <c r="D107" s="32"/>
      <c r="E107" s="27" t="s">
        <v>59</v>
      </c>
      <c r="F107" s="30" t="s">
        <v>57</v>
      </c>
      <c r="G107" s="32"/>
      <c r="H107" s="26" t="s">
        <v>0</v>
      </c>
      <c r="I107" s="39" t="str">
        <f>CONCATENATE("KME","/",F107,"/",B107,"/",E107)</f>
        <v>KME/DMS/A-106/LLA</v>
      </c>
      <c r="J107" s="21">
        <f>D107</f>
        <v>0</v>
      </c>
    </row>
    <row r="108" spans="1:10" x14ac:dyDescent="0.25">
      <c r="A108" s="30" t="s">
        <v>58</v>
      </c>
      <c r="B108" s="35" t="s">
        <v>160</v>
      </c>
      <c r="C108" s="30" t="s">
        <v>60</v>
      </c>
      <c r="D108" s="32"/>
      <c r="E108" s="27" t="s">
        <v>59</v>
      </c>
      <c r="F108" s="30" t="s">
        <v>57</v>
      </c>
      <c r="G108" s="32"/>
      <c r="H108" s="26" t="s">
        <v>0</v>
      </c>
      <c r="I108" s="39" t="str">
        <f>CONCATENATE("KME","/",F108,"/",B108,"/",E108)</f>
        <v>KME/DMS/A-107/LLA</v>
      </c>
      <c r="J108" s="21">
        <f>D108</f>
        <v>0</v>
      </c>
    </row>
    <row r="109" spans="1:10" x14ac:dyDescent="0.25">
      <c r="A109" s="30" t="s">
        <v>58</v>
      </c>
      <c r="B109" s="35" t="s">
        <v>161</v>
      </c>
      <c r="C109" s="30" t="s">
        <v>60</v>
      </c>
      <c r="D109" s="31"/>
      <c r="E109" s="27" t="s">
        <v>59</v>
      </c>
      <c r="F109" s="30" t="s">
        <v>57</v>
      </c>
      <c r="G109" s="32"/>
      <c r="H109" s="26" t="s">
        <v>0</v>
      </c>
      <c r="I109" s="39" t="str">
        <f>CONCATENATE("KME","/",F109,"/",B109,"/",E109)</f>
        <v>KME/DMS/A-108/LLA</v>
      </c>
      <c r="J109" s="21">
        <f>D109</f>
        <v>0</v>
      </c>
    </row>
    <row r="110" spans="1:10" x14ac:dyDescent="0.25">
      <c r="A110" s="30" t="s">
        <v>58</v>
      </c>
      <c r="B110" s="35" t="s">
        <v>162</v>
      </c>
      <c r="C110" s="30" t="s">
        <v>60</v>
      </c>
      <c r="D110" s="31"/>
      <c r="E110" s="27" t="s">
        <v>59</v>
      </c>
      <c r="F110" s="30" t="s">
        <v>57</v>
      </c>
      <c r="G110" s="32"/>
      <c r="H110" s="26" t="s">
        <v>0</v>
      </c>
      <c r="I110" s="39" t="str">
        <f>CONCATENATE("KME","/",F110,"/",B110,"/",E110)</f>
        <v>KME/DMS/A-109/LLA</v>
      </c>
      <c r="J110" s="21">
        <f>D110</f>
        <v>0</v>
      </c>
    </row>
    <row r="111" spans="1:10" x14ac:dyDescent="0.25">
      <c r="A111" s="30" t="s">
        <v>58</v>
      </c>
      <c r="B111" s="35" t="s">
        <v>163</v>
      </c>
      <c r="C111" s="30" t="s">
        <v>60</v>
      </c>
      <c r="D111" s="31"/>
      <c r="E111" s="27" t="s">
        <v>59</v>
      </c>
      <c r="F111" s="30" t="s">
        <v>57</v>
      </c>
      <c r="G111" s="32"/>
      <c r="H111" s="26" t="s">
        <v>0</v>
      </c>
      <c r="I111" s="39" t="str">
        <f>CONCATENATE("KME","/",F111,"/",B111,"/",E111)</f>
        <v>KME/DMS/A-110/LLA</v>
      </c>
      <c r="J111" s="21">
        <f>D111</f>
        <v>0</v>
      </c>
    </row>
    <row r="112" spans="1:10" x14ac:dyDescent="0.25">
      <c r="A112" s="30" t="s">
        <v>58</v>
      </c>
      <c r="B112" s="35" t="s">
        <v>164</v>
      </c>
      <c r="C112" s="30" t="s">
        <v>60</v>
      </c>
      <c r="D112" s="31"/>
      <c r="E112" s="27" t="s">
        <v>59</v>
      </c>
      <c r="F112" s="30" t="s">
        <v>57</v>
      </c>
      <c r="G112" s="32"/>
      <c r="H112" s="26" t="s">
        <v>0</v>
      </c>
      <c r="I112" s="39" t="str">
        <f>CONCATENATE("KME","/",F112,"/",B112,"/",E112)</f>
        <v>KME/DMS/A-111/LLA</v>
      </c>
      <c r="J112" s="21">
        <f>D112</f>
        <v>0</v>
      </c>
    </row>
    <row r="113" spans="1:10" x14ac:dyDescent="0.25">
      <c r="A113" s="30" t="s">
        <v>58</v>
      </c>
      <c r="B113" s="35" t="s">
        <v>165</v>
      </c>
      <c r="C113" s="30" t="s">
        <v>60</v>
      </c>
      <c r="D113" s="31"/>
      <c r="E113" s="27" t="s">
        <v>59</v>
      </c>
      <c r="F113" s="30" t="s">
        <v>57</v>
      </c>
      <c r="G113" s="32"/>
      <c r="H113" s="26" t="s">
        <v>0</v>
      </c>
      <c r="I113" s="39" t="str">
        <f>CONCATENATE("KME","/",F113,"/",B113,"/",E113)</f>
        <v>KME/DMS/A-112/LLA</v>
      </c>
      <c r="J113" s="21">
        <f>D113</f>
        <v>0</v>
      </c>
    </row>
    <row r="114" spans="1:10" x14ac:dyDescent="0.25">
      <c r="A114" s="30" t="s">
        <v>58</v>
      </c>
      <c r="B114" s="35" t="s">
        <v>166</v>
      </c>
      <c r="C114" s="30" t="s">
        <v>60</v>
      </c>
      <c r="D114" s="31"/>
      <c r="E114" s="27" t="s">
        <v>59</v>
      </c>
      <c r="F114" s="30" t="s">
        <v>57</v>
      </c>
      <c r="G114" s="32"/>
      <c r="H114" s="26" t="s">
        <v>0</v>
      </c>
      <c r="I114" s="39" t="str">
        <f>CONCATENATE("KME","/",F114,"/",B114,"/",E114)</f>
        <v>KME/DMS/A-113/LLA</v>
      </c>
      <c r="J114" s="21">
        <f>D114</f>
        <v>0</v>
      </c>
    </row>
    <row r="115" spans="1:10" x14ac:dyDescent="0.25">
      <c r="A115" s="30" t="s">
        <v>58</v>
      </c>
      <c r="B115" s="35" t="s">
        <v>167</v>
      </c>
      <c r="C115" s="30" t="s">
        <v>60</v>
      </c>
      <c r="D115" s="31"/>
      <c r="E115" s="27" t="s">
        <v>59</v>
      </c>
      <c r="F115" s="30" t="s">
        <v>57</v>
      </c>
      <c r="G115" s="27"/>
      <c r="H115" s="26" t="s">
        <v>0</v>
      </c>
      <c r="I115" s="39" t="str">
        <f>CONCATENATE("KME","/",F115,"/",B115,"/",E115)</f>
        <v>KME/DMS/A-114/LLA</v>
      </c>
      <c r="J115" s="21">
        <f>D115</f>
        <v>0</v>
      </c>
    </row>
    <row r="116" spans="1:10" x14ac:dyDescent="0.25">
      <c r="A116" s="30" t="s">
        <v>58</v>
      </c>
      <c r="B116" s="35" t="s">
        <v>168</v>
      </c>
      <c r="C116" s="30" t="s">
        <v>60</v>
      </c>
      <c r="D116" s="31"/>
      <c r="E116" s="27" t="s">
        <v>59</v>
      </c>
      <c r="F116" s="30" t="s">
        <v>57</v>
      </c>
      <c r="G116" s="27"/>
      <c r="H116" s="26" t="s">
        <v>0</v>
      </c>
      <c r="I116" s="39" t="str">
        <f>CONCATENATE("KME","/",F116,"/",B116,"/",E116)</f>
        <v>KME/DMS/A-115/LLA</v>
      </c>
      <c r="J116" s="21">
        <f>D116</f>
        <v>0</v>
      </c>
    </row>
    <row r="117" spans="1:10" x14ac:dyDescent="0.25">
      <c r="A117" s="30" t="s">
        <v>58</v>
      </c>
      <c r="B117" s="35" t="s">
        <v>169</v>
      </c>
      <c r="C117" s="30" t="s">
        <v>60</v>
      </c>
      <c r="D117" s="31"/>
      <c r="E117" s="27" t="s">
        <v>59</v>
      </c>
      <c r="F117" s="30" t="s">
        <v>57</v>
      </c>
      <c r="G117" s="32"/>
      <c r="H117" s="26" t="s">
        <v>0</v>
      </c>
      <c r="I117" s="39" t="str">
        <f>CONCATENATE("KME","/",F117,"/",B117,"/",E117)</f>
        <v>KME/DMS/A-116/LLA</v>
      </c>
      <c r="J117" s="21">
        <f>D117</f>
        <v>0</v>
      </c>
    </row>
    <row r="118" spans="1:10" x14ac:dyDescent="0.25">
      <c r="A118" s="30" t="s">
        <v>58</v>
      </c>
      <c r="B118" s="35" t="s">
        <v>170</v>
      </c>
      <c r="C118" s="30" t="s">
        <v>60</v>
      </c>
      <c r="D118" s="31"/>
      <c r="E118" s="27" t="s">
        <v>59</v>
      </c>
      <c r="F118" s="30" t="s">
        <v>57</v>
      </c>
      <c r="G118" s="32"/>
      <c r="H118" s="26" t="s">
        <v>0</v>
      </c>
      <c r="I118" s="39" t="str">
        <f>CONCATENATE("KME","/",F118,"/",B118,"/",E118)</f>
        <v>KME/DMS/A-117/LLA</v>
      </c>
      <c r="J118" s="21">
        <f>D118</f>
        <v>0</v>
      </c>
    </row>
    <row r="119" spans="1:10" x14ac:dyDescent="0.25">
      <c r="A119" s="30" t="s">
        <v>58</v>
      </c>
      <c r="B119" s="35" t="s">
        <v>171</v>
      </c>
      <c r="C119" s="30" t="s">
        <v>60</v>
      </c>
      <c r="D119" s="31"/>
      <c r="E119" s="27" t="s">
        <v>59</v>
      </c>
      <c r="F119" s="30" t="s">
        <v>57</v>
      </c>
      <c r="G119" s="32"/>
      <c r="H119" s="26" t="s">
        <v>0</v>
      </c>
      <c r="I119" s="39" t="str">
        <f>CONCATENATE("KME","/",F119,"/",B119,"/",E119)</f>
        <v>KME/DMS/A-118/LLA</v>
      </c>
      <c r="J119" s="21">
        <f>D119</f>
        <v>0</v>
      </c>
    </row>
    <row r="120" spans="1:10" x14ac:dyDescent="0.25">
      <c r="A120" s="30" t="s">
        <v>58</v>
      </c>
      <c r="B120" s="35" t="s">
        <v>172</v>
      </c>
      <c r="C120" s="30" t="s">
        <v>60</v>
      </c>
      <c r="D120" s="31"/>
      <c r="E120" s="27" t="s">
        <v>59</v>
      </c>
      <c r="F120" s="30" t="s">
        <v>57</v>
      </c>
      <c r="G120" s="41"/>
      <c r="H120" s="26" t="s">
        <v>0</v>
      </c>
      <c r="I120" s="39" t="str">
        <f>CONCATENATE("KME","/",F120,"/",B120,"/",E120)</f>
        <v>KME/DMS/A-119/LLA</v>
      </c>
      <c r="J120" s="21">
        <f>D120</f>
        <v>0</v>
      </c>
    </row>
    <row r="121" spans="1:10" x14ac:dyDescent="0.25">
      <c r="A121" s="30" t="s">
        <v>58</v>
      </c>
      <c r="B121" s="35" t="s">
        <v>173</v>
      </c>
      <c r="C121" s="30" t="s">
        <v>60</v>
      </c>
      <c r="D121" s="31"/>
      <c r="E121" s="27" t="s">
        <v>59</v>
      </c>
      <c r="F121" s="30" t="s">
        <v>57</v>
      </c>
      <c r="G121" s="27"/>
      <c r="H121" s="26" t="s">
        <v>0</v>
      </c>
      <c r="I121" s="39" t="str">
        <f>CONCATENATE("KME","/",F121,"/",B121,"/",E121)</f>
        <v>KME/DMS/A-120/LLA</v>
      </c>
      <c r="J121" s="21">
        <f>D121</f>
        <v>0</v>
      </c>
    </row>
    <row r="122" spans="1:10" x14ac:dyDescent="0.25">
      <c r="A122" s="30" t="s">
        <v>58</v>
      </c>
      <c r="B122" s="35" t="s">
        <v>174</v>
      </c>
      <c r="C122" s="30" t="s">
        <v>60</v>
      </c>
      <c r="D122" s="31"/>
      <c r="E122" s="27" t="s">
        <v>59</v>
      </c>
      <c r="F122" s="30" t="s">
        <v>57</v>
      </c>
      <c r="G122" s="27"/>
      <c r="H122" s="26" t="s">
        <v>0</v>
      </c>
      <c r="I122" s="39" t="str">
        <f>CONCATENATE("KME","/",F122,"/",B122,"/",E122)</f>
        <v>KME/DMS/A-121/LLA</v>
      </c>
      <c r="J122" s="21">
        <f>D122</f>
        <v>0</v>
      </c>
    </row>
    <row r="123" spans="1:10" x14ac:dyDescent="0.25">
      <c r="A123" s="30" t="s">
        <v>58</v>
      </c>
      <c r="B123" s="35" t="s">
        <v>175</v>
      </c>
      <c r="C123" s="30" t="s">
        <v>60</v>
      </c>
      <c r="D123" s="31"/>
      <c r="E123" s="27" t="s">
        <v>59</v>
      </c>
      <c r="F123" s="30" t="s">
        <v>57</v>
      </c>
      <c r="G123" s="27"/>
      <c r="H123" s="26" t="s">
        <v>0</v>
      </c>
      <c r="I123" s="39" t="str">
        <f>CONCATENATE("KME","/",F123,"/",B123,"/",E123)</f>
        <v>KME/DMS/A-122/LLA</v>
      </c>
      <c r="J123" s="21">
        <f>D123</f>
        <v>0</v>
      </c>
    </row>
    <row r="124" spans="1:10" x14ac:dyDescent="0.25">
      <c r="A124" s="30" t="s">
        <v>58</v>
      </c>
      <c r="B124" s="35" t="s">
        <v>176</v>
      </c>
      <c r="C124" s="30" t="s">
        <v>60</v>
      </c>
      <c r="D124" s="31"/>
      <c r="E124" s="27" t="s">
        <v>59</v>
      </c>
      <c r="F124" s="30" t="s">
        <v>57</v>
      </c>
      <c r="G124" s="27"/>
      <c r="H124" s="26" t="s">
        <v>0</v>
      </c>
      <c r="I124" s="39" t="str">
        <f>CONCATENATE("KME","/",F124,"/",B124,"/",E124)</f>
        <v>KME/DMS/A-123/LLA</v>
      </c>
      <c r="J124" s="21">
        <f>D124</f>
        <v>0</v>
      </c>
    </row>
    <row r="125" spans="1:10" x14ac:dyDescent="0.25">
      <c r="A125" s="30" t="s">
        <v>58</v>
      </c>
      <c r="B125" s="35" t="s">
        <v>177</v>
      </c>
      <c r="C125" s="30" t="s">
        <v>60</v>
      </c>
      <c r="D125" s="31"/>
      <c r="E125" s="27" t="s">
        <v>59</v>
      </c>
      <c r="F125" s="30" t="s">
        <v>57</v>
      </c>
      <c r="G125" s="32"/>
      <c r="H125" s="26" t="s">
        <v>0</v>
      </c>
      <c r="I125" s="39" t="str">
        <f>CONCATENATE("KME","/",F125,"/",B125,"/",E125)</f>
        <v>KME/DMS/A-124/LLA</v>
      </c>
      <c r="J125" s="21">
        <f>D125</f>
        <v>0</v>
      </c>
    </row>
    <row r="126" spans="1:10" x14ac:dyDescent="0.25">
      <c r="A126" s="30" t="s">
        <v>58</v>
      </c>
      <c r="B126" s="35" t="s">
        <v>178</v>
      </c>
      <c r="C126" s="30" t="s">
        <v>60</v>
      </c>
      <c r="D126" s="31"/>
      <c r="E126" s="27" t="s">
        <v>59</v>
      </c>
      <c r="F126" s="30" t="s">
        <v>57</v>
      </c>
      <c r="G126" s="30"/>
      <c r="H126" s="26" t="s">
        <v>0</v>
      </c>
      <c r="I126" s="39" t="str">
        <f>CONCATENATE("KME","/",F126,"/",B126,"/",E126)</f>
        <v>KME/DMS/A-125/LLA</v>
      </c>
      <c r="J126" s="21">
        <f>D126</f>
        <v>0</v>
      </c>
    </row>
    <row r="127" spans="1:10" x14ac:dyDescent="0.25">
      <c r="A127" s="30" t="s">
        <v>58</v>
      </c>
      <c r="B127" s="35" t="s">
        <v>179</v>
      </c>
      <c r="C127" s="30" t="s">
        <v>60</v>
      </c>
      <c r="D127" s="31"/>
      <c r="E127" s="27" t="s">
        <v>59</v>
      </c>
      <c r="F127" s="30" t="s">
        <v>57</v>
      </c>
      <c r="G127" s="30"/>
      <c r="H127" s="26" t="s">
        <v>0</v>
      </c>
      <c r="I127" s="39" t="str">
        <f>CONCATENATE("KME","/",F127,"/",B127,"/",E127)</f>
        <v>KME/DMS/A-126/LLA</v>
      </c>
      <c r="J127" s="21">
        <f>D127</f>
        <v>0</v>
      </c>
    </row>
    <row r="128" spans="1:10" x14ac:dyDescent="0.25">
      <c r="A128" s="30" t="s">
        <v>58</v>
      </c>
      <c r="B128" s="35" t="s">
        <v>180</v>
      </c>
      <c r="C128" s="30" t="s">
        <v>60</v>
      </c>
      <c r="D128" s="28"/>
      <c r="E128" s="27" t="s">
        <v>59</v>
      </c>
      <c r="F128" s="30" t="s">
        <v>57</v>
      </c>
      <c r="G128" s="32"/>
      <c r="H128" s="26" t="s">
        <v>0</v>
      </c>
      <c r="I128" s="39" t="str">
        <f>CONCATENATE("KME","/",F128,"/",B128,"/",E128)</f>
        <v>KME/DMS/A-127/LLA</v>
      </c>
      <c r="J128" s="21">
        <f>D128</f>
        <v>0</v>
      </c>
    </row>
    <row r="129" spans="1:10" x14ac:dyDescent="0.25">
      <c r="A129" s="30" t="s">
        <v>58</v>
      </c>
      <c r="B129" s="35" t="s">
        <v>181</v>
      </c>
      <c r="C129" s="30" t="s">
        <v>60</v>
      </c>
      <c r="D129" s="31"/>
      <c r="E129" s="27" t="s">
        <v>59</v>
      </c>
      <c r="F129" s="30" t="s">
        <v>57</v>
      </c>
      <c r="G129" s="32"/>
      <c r="H129" s="26" t="s">
        <v>0</v>
      </c>
      <c r="I129" s="39" t="str">
        <f>CONCATENATE("KME","/",F129,"/",B129,"/",E129)</f>
        <v>KME/DMS/A-128/LLA</v>
      </c>
      <c r="J129" s="21">
        <f>D129</f>
        <v>0</v>
      </c>
    </row>
    <row r="130" spans="1:10" x14ac:dyDescent="0.25">
      <c r="A130" s="30" t="s">
        <v>58</v>
      </c>
      <c r="B130" s="35" t="s">
        <v>182</v>
      </c>
      <c r="C130" s="30" t="s">
        <v>60</v>
      </c>
      <c r="D130" s="31"/>
      <c r="E130" s="27" t="s">
        <v>59</v>
      </c>
      <c r="F130" s="30" t="s">
        <v>57</v>
      </c>
      <c r="G130" s="32"/>
      <c r="H130" s="26" t="s">
        <v>0</v>
      </c>
      <c r="I130" s="39" t="str">
        <f>CONCATENATE("KME","/",F130,"/",B130,"/",E130)</f>
        <v>KME/DMS/A-129/LLA</v>
      </c>
      <c r="J130" s="21">
        <f>D130</f>
        <v>0</v>
      </c>
    </row>
    <row r="131" spans="1:10" x14ac:dyDescent="0.25">
      <c r="A131" s="30" t="s">
        <v>58</v>
      </c>
      <c r="B131" s="35" t="s">
        <v>183</v>
      </c>
      <c r="C131" s="30" t="s">
        <v>60</v>
      </c>
      <c r="D131" s="31"/>
      <c r="E131" s="27" t="s">
        <v>59</v>
      </c>
      <c r="F131" s="30" t="s">
        <v>57</v>
      </c>
      <c r="G131" s="32"/>
      <c r="H131" s="26" t="s">
        <v>0</v>
      </c>
      <c r="I131" s="39" t="str">
        <f>CONCATENATE("KME","/",F131,"/",B131,"/",E131)</f>
        <v>KME/DMS/A-130/LLA</v>
      </c>
      <c r="J131" s="21">
        <f>D131</f>
        <v>0</v>
      </c>
    </row>
    <row r="132" spans="1:10" x14ac:dyDescent="0.25">
      <c r="A132" s="30" t="s">
        <v>58</v>
      </c>
      <c r="B132" s="35" t="s">
        <v>184</v>
      </c>
      <c r="C132" s="30" t="s">
        <v>60</v>
      </c>
      <c r="D132" s="31"/>
      <c r="E132" s="27" t="s">
        <v>59</v>
      </c>
      <c r="F132" s="30" t="s">
        <v>57</v>
      </c>
      <c r="G132" s="32"/>
      <c r="H132" s="26" t="s">
        <v>0</v>
      </c>
      <c r="I132" s="39" t="str">
        <f>CONCATENATE("KME","/",F132,"/",B132,"/",E132)</f>
        <v>KME/DMS/A-131/LLA</v>
      </c>
      <c r="J132" s="21">
        <f>D132</f>
        <v>0</v>
      </c>
    </row>
    <row r="133" spans="1:10" x14ac:dyDescent="0.25">
      <c r="A133" s="30" t="s">
        <v>58</v>
      </c>
      <c r="B133" s="35" t="s">
        <v>185</v>
      </c>
      <c r="C133" s="30" t="s">
        <v>60</v>
      </c>
      <c r="D133" s="28"/>
      <c r="E133" s="27" t="s">
        <v>59</v>
      </c>
      <c r="F133" s="30" t="s">
        <v>57</v>
      </c>
      <c r="G133" s="32"/>
      <c r="H133" s="26" t="s">
        <v>0</v>
      </c>
      <c r="I133" s="39" t="str">
        <f>CONCATENATE("KME","/",F133,"/",B133,"/",E133)</f>
        <v>KME/DMS/A-132/LLA</v>
      </c>
      <c r="J133" s="21">
        <f>D133</f>
        <v>0</v>
      </c>
    </row>
    <row r="134" spans="1:10" x14ac:dyDescent="0.25">
      <c r="A134" s="30" t="s">
        <v>58</v>
      </c>
      <c r="B134" s="35" t="s">
        <v>186</v>
      </c>
      <c r="C134" s="30" t="s">
        <v>60</v>
      </c>
      <c r="D134" s="28"/>
      <c r="E134" s="27" t="s">
        <v>59</v>
      </c>
      <c r="F134" s="30" t="s">
        <v>57</v>
      </c>
      <c r="G134" s="32"/>
      <c r="H134" s="26" t="s">
        <v>0</v>
      </c>
      <c r="I134" s="39" t="str">
        <f>CONCATENATE("KME","/",F134,"/",B134,"/",E134)</f>
        <v>KME/DMS/A-133/LLA</v>
      </c>
      <c r="J134" s="21">
        <f>D134</f>
        <v>0</v>
      </c>
    </row>
    <row r="135" spans="1:10" x14ac:dyDescent="0.25">
      <c r="A135" s="30" t="s">
        <v>58</v>
      </c>
      <c r="B135" s="35" t="s">
        <v>187</v>
      </c>
      <c r="C135" s="30" t="s">
        <v>60</v>
      </c>
      <c r="D135" s="28"/>
      <c r="E135" s="27" t="s">
        <v>59</v>
      </c>
      <c r="F135" s="30" t="s">
        <v>57</v>
      </c>
      <c r="G135" s="32"/>
      <c r="H135" s="26" t="s">
        <v>0</v>
      </c>
      <c r="I135" s="39" t="str">
        <f>CONCATENATE("KME","/",F135,"/",B135,"/",E135)</f>
        <v>KME/DMS/A-134/LLA</v>
      </c>
      <c r="J135" s="21">
        <f>D135</f>
        <v>0</v>
      </c>
    </row>
    <row r="136" spans="1:10" x14ac:dyDescent="0.25">
      <c r="A136" s="30" t="s">
        <v>58</v>
      </c>
      <c r="B136" s="35" t="s">
        <v>188</v>
      </c>
      <c r="C136" s="30" t="s">
        <v>60</v>
      </c>
      <c r="D136" s="31"/>
      <c r="E136" s="27" t="s">
        <v>59</v>
      </c>
      <c r="F136" s="30" t="s">
        <v>57</v>
      </c>
      <c r="G136" s="32"/>
      <c r="H136" s="26" t="s">
        <v>0</v>
      </c>
      <c r="I136" s="39" t="str">
        <f>CONCATENATE("KME","/",F136,"/",B136,"/",E136)</f>
        <v>KME/DMS/A-135/LLA</v>
      </c>
      <c r="J136" s="21">
        <f>D136</f>
        <v>0</v>
      </c>
    </row>
    <row r="137" spans="1:10" x14ac:dyDescent="0.25">
      <c r="A137" s="30" t="s">
        <v>58</v>
      </c>
      <c r="B137" s="35" t="s">
        <v>189</v>
      </c>
      <c r="C137" s="30" t="s">
        <v>60</v>
      </c>
      <c r="D137" s="31"/>
      <c r="E137" s="27" t="s">
        <v>59</v>
      </c>
      <c r="F137" s="30" t="s">
        <v>57</v>
      </c>
      <c r="G137" s="32"/>
      <c r="H137" s="26" t="s">
        <v>0</v>
      </c>
      <c r="I137" s="39" t="str">
        <f>CONCATENATE("KME","/",F137,"/",B137,"/",E137)</f>
        <v>KME/DMS/A-136/LLA</v>
      </c>
      <c r="J137" s="21">
        <f>D137</f>
        <v>0</v>
      </c>
    </row>
    <row r="138" spans="1:10" x14ac:dyDescent="0.25">
      <c r="A138" s="30" t="s">
        <v>58</v>
      </c>
      <c r="B138" s="35" t="s">
        <v>190</v>
      </c>
      <c r="C138" s="30" t="s">
        <v>60</v>
      </c>
      <c r="D138" s="31"/>
      <c r="E138" s="27" t="s">
        <v>59</v>
      </c>
      <c r="F138" s="30" t="s">
        <v>57</v>
      </c>
      <c r="G138" s="32"/>
      <c r="H138" s="26" t="s">
        <v>0</v>
      </c>
      <c r="I138" s="39" t="str">
        <f>CONCATENATE("KME","/",F138,"/",B138,"/",E138)</f>
        <v>KME/DMS/A-137/LLA</v>
      </c>
      <c r="J138" s="21">
        <f>D138</f>
        <v>0</v>
      </c>
    </row>
    <row r="139" spans="1:10" x14ac:dyDescent="0.25">
      <c r="A139" s="30" t="s">
        <v>58</v>
      </c>
      <c r="B139" s="35" t="s">
        <v>191</v>
      </c>
      <c r="C139" s="30" t="s">
        <v>60</v>
      </c>
      <c r="D139" s="31"/>
      <c r="E139" s="27" t="s">
        <v>59</v>
      </c>
      <c r="F139" s="30" t="s">
        <v>57</v>
      </c>
      <c r="G139" s="32"/>
      <c r="H139" s="26" t="s">
        <v>0</v>
      </c>
      <c r="I139" s="39" t="str">
        <f>CONCATENATE("KME","/",F139,"/",B139,"/",E139)</f>
        <v>KME/DMS/A-138/LLA</v>
      </c>
      <c r="J139" s="21">
        <f>D139</f>
        <v>0</v>
      </c>
    </row>
    <row r="140" spans="1:10" x14ac:dyDescent="0.25">
      <c r="A140" s="30" t="s">
        <v>58</v>
      </c>
      <c r="B140" s="35" t="s">
        <v>192</v>
      </c>
      <c r="C140" s="30" t="s">
        <v>60</v>
      </c>
      <c r="D140" s="31"/>
      <c r="E140" s="27" t="s">
        <v>59</v>
      </c>
      <c r="F140" s="30" t="s">
        <v>57</v>
      </c>
      <c r="G140" s="32"/>
      <c r="H140" s="26" t="s">
        <v>0</v>
      </c>
      <c r="I140" s="39" t="str">
        <f>CONCATENATE("KME","/",F140,"/",B140,"/",E140)</f>
        <v>KME/DMS/A-139/LLA</v>
      </c>
      <c r="J140" s="21">
        <f>D140</f>
        <v>0</v>
      </c>
    </row>
    <row r="141" spans="1:10" x14ac:dyDescent="0.25">
      <c r="A141" s="30" t="s">
        <v>58</v>
      </c>
      <c r="B141" s="35" t="s">
        <v>193</v>
      </c>
      <c r="C141" s="30" t="s">
        <v>60</v>
      </c>
      <c r="D141" s="31"/>
      <c r="E141" s="27" t="s">
        <v>59</v>
      </c>
      <c r="F141" s="30" t="s">
        <v>57</v>
      </c>
      <c r="G141" s="32"/>
      <c r="H141" s="26" t="s">
        <v>0</v>
      </c>
      <c r="I141" s="39" t="str">
        <f>CONCATENATE("KME","/",F141,"/",B141,"/",E141)</f>
        <v>KME/DMS/A-140/LLA</v>
      </c>
      <c r="J141" s="21">
        <f>D141</f>
        <v>0</v>
      </c>
    </row>
    <row r="142" spans="1:10" x14ac:dyDescent="0.25">
      <c r="A142" s="30" t="s">
        <v>58</v>
      </c>
      <c r="B142" s="35" t="s">
        <v>194</v>
      </c>
      <c r="C142" s="30" t="s">
        <v>60</v>
      </c>
      <c r="D142" s="31"/>
      <c r="E142" s="27" t="s">
        <v>59</v>
      </c>
      <c r="F142" s="30" t="s">
        <v>57</v>
      </c>
      <c r="G142" s="32"/>
      <c r="H142" s="26" t="s">
        <v>0</v>
      </c>
      <c r="I142" s="39" t="str">
        <f>CONCATENATE("KME","/",F142,"/",B142,"/",E142)</f>
        <v>KME/DMS/A-141/LLA</v>
      </c>
      <c r="J142" s="21">
        <f>D142</f>
        <v>0</v>
      </c>
    </row>
    <row r="143" spans="1:10" x14ac:dyDescent="0.25">
      <c r="A143" s="30" t="s">
        <v>58</v>
      </c>
      <c r="B143" s="35" t="s">
        <v>195</v>
      </c>
      <c r="C143" s="30" t="s">
        <v>60</v>
      </c>
      <c r="D143" s="31"/>
      <c r="E143" s="27" t="s">
        <v>59</v>
      </c>
      <c r="F143" s="30" t="s">
        <v>57</v>
      </c>
      <c r="G143" s="32"/>
      <c r="H143" s="26" t="s">
        <v>0</v>
      </c>
      <c r="I143" s="39" t="str">
        <f>CONCATENATE("KME","/",F143,"/",B143,"/",E143)</f>
        <v>KME/DMS/A-142/LLA</v>
      </c>
      <c r="J143" s="21">
        <f>D143</f>
        <v>0</v>
      </c>
    </row>
    <row r="144" spans="1:10" x14ac:dyDescent="0.25">
      <c r="A144" s="30" t="s">
        <v>58</v>
      </c>
      <c r="B144" s="35" t="s">
        <v>196</v>
      </c>
      <c r="C144" s="30" t="s">
        <v>60</v>
      </c>
      <c r="D144" s="31"/>
      <c r="E144" s="27" t="s">
        <v>59</v>
      </c>
      <c r="F144" s="30" t="s">
        <v>57</v>
      </c>
      <c r="G144" s="32"/>
      <c r="H144" s="26" t="s">
        <v>0</v>
      </c>
      <c r="I144" s="39" t="str">
        <f>CONCATENATE("KME","/",F144,"/",B144,"/",E144)</f>
        <v>KME/DMS/A-143/LLA</v>
      </c>
      <c r="J144" s="21">
        <f>D144</f>
        <v>0</v>
      </c>
    </row>
    <row r="145" spans="1:10" x14ac:dyDescent="0.25">
      <c r="A145" s="30" t="s">
        <v>58</v>
      </c>
      <c r="B145" s="35" t="s">
        <v>197</v>
      </c>
      <c r="C145" s="30" t="s">
        <v>60</v>
      </c>
      <c r="D145" s="31"/>
      <c r="E145" s="27" t="s">
        <v>59</v>
      </c>
      <c r="F145" s="30" t="s">
        <v>57</v>
      </c>
      <c r="G145" s="32"/>
      <c r="H145" s="26" t="s">
        <v>0</v>
      </c>
      <c r="I145" s="39" t="str">
        <f>CONCATENATE("KME","/",F145,"/",B145,"/",E145)</f>
        <v>KME/DMS/A-144/LLA</v>
      </c>
      <c r="J145" s="21">
        <f>D145</f>
        <v>0</v>
      </c>
    </row>
    <row r="146" spans="1:10" x14ac:dyDescent="0.25">
      <c r="A146" s="30" t="s">
        <v>58</v>
      </c>
      <c r="B146" s="35" t="s">
        <v>198</v>
      </c>
      <c r="C146" s="30" t="s">
        <v>60</v>
      </c>
      <c r="D146" s="31"/>
      <c r="E146" s="27" t="s">
        <v>59</v>
      </c>
      <c r="F146" s="30" t="s">
        <v>57</v>
      </c>
      <c r="G146" s="32"/>
      <c r="H146" s="26" t="s">
        <v>0</v>
      </c>
      <c r="I146" s="39" t="str">
        <f>CONCATENATE("KME","/",F146,"/",B146,"/",E146)</f>
        <v>KME/DMS/A-145/LLA</v>
      </c>
      <c r="J146" s="21">
        <f>D146</f>
        <v>0</v>
      </c>
    </row>
    <row r="147" spans="1:10" x14ac:dyDescent="0.25">
      <c r="A147" s="30" t="s">
        <v>58</v>
      </c>
      <c r="B147" s="35" t="s">
        <v>199</v>
      </c>
      <c r="C147" s="30" t="s">
        <v>60</v>
      </c>
      <c r="D147" s="31"/>
      <c r="E147" s="27" t="s">
        <v>59</v>
      </c>
      <c r="F147" s="30" t="s">
        <v>57</v>
      </c>
      <c r="G147" s="32"/>
      <c r="H147" s="26" t="s">
        <v>0</v>
      </c>
      <c r="I147" s="39" t="str">
        <f>CONCATENATE("KME","/",F147,"/",B147,"/",E147)</f>
        <v>KME/DMS/A-146/LLA</v>
      </c>
      <c r="J147" s="21">
        <f>D147</f>
        <v>0</v>
      </c>
    </row>
    <row r="148" spans="1:10" x14ac:dyDescent="0.25">
      <c r="A148" s="30" t="s">
        <v>58</v>
      </c>
      <c r="B148" s="35" t="s">
        <v>200</v>
      </c>
      <c r="C148" s="30" t="s">
        <v>60</v>
      </c>
      <c r="D148" s="31"/>
      <c r="E148" s="27" t="s">
        <v>59</v>
      </c>
      <c r="F148" s="30" t="s">
        <v>57</v>
      </c>
      <c r="G148" s="32"/>
      <c r="H148" s="26" t="s">
        <v>0</v>
      </c>
      <c r="I148" s="39" t="str">
        <f>CONCATENATE("KME","/",F148,"/",B148,"/",E148)</f>
        <v>KME/DMS/A-147/LLA</v>
      </c>
      <c r="J148" s="21">
        <f>D148</f>
        <v>0</v>
      </c>
    </row>
    <row r="149" spans="1:10" x14ac:dyDescent="0.25">
      <c r="A149" s="30" t="s">
        <v>58</v>
      </c>
      <c r="B149" s="35" t="s">
        <v>201</v>
      </c>
      <c r="C149" s="30" t="s">
        <v>60</v>
      </c>
      <c r="D149" s="31"/>
      <c r="E149" s="27" t="s">
        <v>59</v>
      </c>
      <c r="F149" s="30" t="s">
        <v>57</v>
      </c>
      <c r="G149" s="32"/>
      <c r="H149" s="26" t="s">
        <v>0</v>
      </c>
      <c r="I149" s="39" t="str">
        <f>CONCATENATE("KME","/",F149,"/",B149,"/",E149)</f>
        <v>KME/DMS/A-148/LLA</v>
      </c>
      <c r="J149" s="21">
        <f>D149</f>
        <v>0</v>
      </c>
    </row>
    <row r="150" spans="1:10" x14ac:dyDescent="0.25">
      <c r="A150" s="30" t="s">
        <v>58</v>
      </c>
      <c r="B150" s="35" t="s">
        <v>202</v>
      </c>
      <c r="C150" s="30" t="s">
        <v>60</v>
      </c>
      <c r="D150" s="31"/>
      <c r="E150" s="27" t="s">
        <v>59</v>
      </c>
      <c r="F150" s="30" t="s">
        <v>57</v>
      </c>
      <c r="G150" s="32"/>
      <c r="H150" s="26" t="s">
        <v>0</v>
      </c>
      <c r="I150" s="39" t="str">
        <f>CONCATENATE("KME","/",F150,"/",B150,"/",E150)</f>
        <v>KME/DMS/A-149/LLA</v>
      </c>
      <c r="J150" s="21">
        <f>D150</f>
        <v>0</v>
      </c>
    </row>
    <row r="151" spans="1:10" x14ac:dyDescent="0.25">
      <c r="A151" s="30" t="s">
        <v>58</v>
      </c>
      <c r="B151" s="35" t="s">
        <v>203</v>
      </c>
      <c r="C151" s="30" t="s">
        <v>60</v>
      </c>
      <c r="D151" s="32"/>
      <c r="E151" s="27" t="s">
        <v>59</v>
      </c>
      <c r="F151" s="30" t="s">
        <v>57</v>
      </c>
      <c r="G151" s="32"/>
      <c r="H151" s="26" t="s">
        <v>0</v>
      </c>
      <c r="I151" s="39" t="str">
        <f>CONCATENATE("KME","/",F151,"/",B151,"/",E151)</f>
        <v>KME/DMS/A-150/LLA</v>
      </c>
      <c r="J151" s="21">
        <f>D151</f>
        <v>0</v>
      </c>
    </row>
    <row r="152" spans="1:10" x14ac:dyDescent="0.25">
      <c r="A152" s="30" t="s">
        <v>58</v>
      </c>
      <c r="B152" s="35" t="s">
        <v>204</v>
      </c>
      <c r="C152" s="30" t="s">
        <v>60</v>
      </c>
      <c r="D152" s="32"/>
      <c r="E152" s="27" t="s">
        <v>59</v>
      </c>
      <c r="F152" s="30" t="s">
        <v>57</v>
      </c>
      <c r="G152" s="32"/>
      <c r="H152" s="26" t="s">
        <v>0</v>
      </c>
      <c r="I152" s="39" t="str">
        <f>CONCATENATE("KME","/",F152,"/",B152,"/",E152)</f>
        <v>KME/DMS/A-151/LLA</v>
      </c>
      <c r="J152" s="21">
        <f>D152</f>
        <v>0</v>
      </c>
    </row>
    <row r="153" spans="1:10" x14ac:dyDescent="0.25">
      <c r="A153" s="30" t="s">
        <v>58</v>
      </c>
      <c r="B153" s="35" t="s">
        <v>205</v>
      </c>
      <c r="C153" s="30" t="s">
        <v>60</v>
      </c>
      <c r="D153" s="32"/>
      <c r="E153" s="27" t="s">
        <v>59</v>
      </c>
      <c r="F153" s="30" t="s">
        <v>57</v>
      </c>
      <c r="G153" s="32"/>
      <c r="H153" s="26" t="s">
        <v>0</v>
      </c>
      <c r="I153" s="39" t="str">
        <f>CONCATENATE("KME","/",F153,"/",B153,"/",E153)</f>
        <v>KME/DMS/A-152/LLA</v>
      </c>
      <c r="J153" s="21">
        <f>D153</f>
        <v>0</v>
      </c>
    </row>
    <row r="154" spans="1:10" x14ac:dyDescent="0.25">
      <c r="A154" s="30" t="s">
        <v>58</v>
      </c>
      <c r="B154" s="35" t="s">
        <v>206</v>
      </c>
      <c r="C154" s="30" t="s">
        <v>60</v>
      </c>
      <c r="D154" s="32"/>
      <c r="E154" s="27" t="s">
        <v>59</v>
      </c>
      <c r="F154" s="30" t="s">
        <v>57</v>
      </c>
      <c r="G154" s="32"/>
      <c r="H154" s="26" t="s">
        <v>0</v>
      </c>
      <c r="I154" s="39" t="str">
        <f>CONCATENATE("KME","/",F154,"/",B154,"/",E154)</f>
        <v>KME/DMS/A-153/LLA</v>
      </c>
      <c r="J154" s="21">
        <f>D154</f>
        <v>0</v>
      </c>
    </row>
    <row r="155" spans="1:10" x14ac:dyDescent="0.25">
      <c r="A155" s="30" t="s">
        <v>58</v>
      </c>
      <c r="B155" s="35" t="s">
        <v>207</v>
      </c>
      <c r="C155" s="30" t="s">
        <v>60</v>
      </c>
      <c r="D155" s="28"/>
      <c r="E155" s="27" t="s">
        <v>59</v>
      </c>
      <c r="F155" s="30" t="s">
        <v>57</v>
      </c>
      <c r="G155" s="32"/>
      <c r="H155" s="26" t="s">
        <v>0</v>
      </c>
      <c r="I155" s="39" t="str">
        <f>CONCATENATE("KME","/",F155,"/",B155,"/",E155)</f>
        <v>KME/DMS/A-154/LLA</v>
      </c>
      <c r="J155" s="21">
        <f>D155</f>
        <v>0</v>
      </c>
    </row>
    <row r="156" spans="1:10" x14ac:dyDescent="0.25">
      <c r="A156" s="30" t="s">
        <v>58</v>
      </c>
      <c r="B156" s="35" t="s">
        <v>208</v>
      </c>
      <c r="C156" s="30" t="s">
        <v>60</v>
      </c>
      <c r="D156" s="28"/>
      <c r="E156" s="27" t="s">
        <v>59</v>
      </c>
      <c r="F156" s="30" t="s">
        <v>57</v>
      </c>
      <c r="G156" s="32"/>
      <c r="H156" s="26" t="s">
        <v>0</v>
      </c>
      <c r="I156" s="39" t="str">
        <f>CONCATENATE("KME","/",F156,"/",B156,"/",E156)</f>
        <v>KME/DMS/A-155/LLA</v>
      </c>
      <c r="J156" s="21">
        <f>D156</f>
        <v>0</v>
      </c>
    </row>
    <row r="157" spans="1:10" x14ac:dyDescent="0.25">
      <c r="A157" s="30" t="s">
        <v>58</v>
      </c>
      <c r="B157" s="35" t="s">
        <v>209</v>
      </c>
      <c r="C157" s="30" t="s">
        <v>60</v>
      </c>
      <c r="D157" s="28"/>
      <c r="E157" s="27" t="s">
        <v>59</v>
      </c>
      <c r="F157" s="30" t="s">
        <v>57</v>
      </c>
      <c r="G157" s="32"/>
      <c r="H157" s="26" t="s">
        <v>0</v>
      </c>
      <c r="I157" s="39" t="str">
        <f>CONCATENATE("KME","/",F157,"/",B157,"/",E157)</f>
        <v>KME/DMS/A-156/LLA</v>
      </c>
      <c r="J157" s="21">
        <f>D157</f>
        <v>0</v>
      </c>
    </row>
    <row r="158" spans="1:10" x14ac:dyDescent="0.25">
      <c r="A158" s="30" t="s">
        <v>58</v>
      </c>
      <c r="B158" s="35" t="s">
        <v>210</v>
      </c>
      <c r="C158" s="30" t="s">
        <v>60</v>
      </c>
      <c r="D158" s="28"/>
      <c r="E158" s="27" t="s">
        <v>59</v>
      </c>
      <c r="F158" s="30" t="s">
        <v>57</v>
      </c>
      <c r="G158" s="32"/>
      <c r="H158" s="26" t="s">
        <v>0</v>
      </c>
      <c r="I158" s="39" t="str">
        <f>CONCATENATE("KME","/",F158,"/",B158,"/",E158)</f>
        <v>KME/DMS/A-157/LLA</v>
      </c>
      <c r="J158" s="21">
        <f>D158</f>
        <v>0</v>
      </c>
    </row>
    <row r="159" spans="1:10" x14ac:dyDescent="0.25">
      <c r="A159" s="30" t="s">
        <v>58</v>
      </c>
      <c r="B159" s="35" t="s">
        <v>211</v>
      </c>
      <c r="C159" s="30" t="s">
        <v>60</v>
      </c>
      <c r="D159" s="32"/>
      <c r="E159" s="27" t="s">
        <v>59</v>
      </c>
      <c r="F159" s="30" t="s">
        <v>57</v>
      </c>
      <c r="G159" s="32"/>
      <c r="H159" s="26" t="s">
        <v>0</v>
      </c>
      <c r="I159" s="39" t="str">
        <f>CONCATENATE("KME","/",F159,"/",B159,"/",E159)</f>
        <v>KME/DMS/A-158/LLA</v>
      </c>
      <c r="J159" s="21">
        <f>D159</f>
        <v>0</v>
      </c>
    </row>
    <row r="160" spans="1:10" x14ac:dyDescent="0.25">
      <c r="A160" s="30" t="s">
        <v>58</v>
      </c>
      <c r="B160" s="35" t="s">
        <v>212</v>
      </c>
      <c r="C160" s="30" t="s">
        <v>60</v>
      </c>
      <c r="D160" s="32"/>
      <c r="E160" s="27" t="s">
        <v>59</v>
      </c>
      <c r="F160" s="30" t="s">
        <v>57</v>
      </c>
      <c r="G160" s="32"/>
      <c r="H160" s="26" t="s">
        <v>0</v>
      </c>
      <c r="I160" s="39" t="str">
        <f>CONCATENATE("KME","/",F160,"/",B160,"/",E160)</f>
        <v>KME/DMS/A-159/LLA</v>
      </c>
      <c r="J160" s="21">
        <f>D160</f>
        <v>0</v>
      </c>
    </row>
    <row r="161" spans="1:10" x14ac:dyDescent="0.25">
      <c r="A161" s="30" t="s">
        <v>58</v>
      </c>
      <c r="B161" s="35" t="s">
        <v>213</v>
      </c>
      <c r="C161" s="30" t="s">
        <v>60</v>
      </c>
      <c r="D161" s="28"/>
      <c r="E161" s="27" t="s">
        <v>59</v>
      </c>
      <c r="F161" s="30" t="s">
        <v>57</v>
      </c>
      <c r="G161" s="32"/>
      <c r="H161" s="26" t="s">
        <v>0</v>
      </c>
      <c r="I161" s="39" t="str">
        <f>CONCATENATE("KME","/",F161,"/",B161,"/",E161)</f>
        <v>KME/DMS/A-160/LLA</v>
      </c>
      <c r="J161" s="21">
        <f>D161</f>
        <v>0</v>
      </c>
    </row>
    <row r="162" spans="1:10" x14ac:dyDescent="0.25">
      <c r="A162" s="30" t="s">
        <v>58</v>
      </c>
      <c r="B162" s="35" t="s">
        <v>214</v>
      </c>
      <c r="C162" s="30" t="s">
        <v>60</v>
      </c>
      <c r="D162" s="31"/>
      <c r="E162" s="27" t="s">
        <v>59</v>
      </c>
      <c r="F162" s="30" t="s">
        <v>57</v>
      </c>
      <c r="G162" s="27"/>
      <c r="H162" s="26" t="s">
        <v>0</v>
      </c>
      <c r="I162" s="39" t="str">
        <f>CONCATENATE("KME","/",F162,"/",B162,"/",E162)</f>
        <v>KME/DMS/A-161/LLA</v>
      </c>
      <c r="J162" s="21">
        <f>D162</f>
        <v>0</v>
      </c>
    </row>
    <row r="163" spans="1:10" x14ac:dyDescent="0.25">
      <c r="A163" s="30" t="s">
        <v>58</v>
      </c>
      <c r="B163" s="35" t="s">
        <v>215</v>
      </c>
      <c r="C163" s="30" t="s">
        <v>60</v>
      </c>
      <c r="D163" s="28"/>
      <c r="E163" s="27" t="s">
        <v>59</v>
      </c>
      <c r="F163" s="30" t="s">
        <v>57</v>
      </c>
      <c r="G163" s="32"/>
      <c r="H163" s="26" t="s">
        <v>0</v>
      </c>
      <c r="I163" s="39" t="str">
        <f>CONCATENATE("KME","/",F163,"/",B163,"/",E163)</f>
        <v>KME/DMS/A-162/LLA</v>
      </c>
      <c r="J163" s="21">
        <f>D163</f>
        <v>0</v>
      </c>
    </row>
    <row r="164" spans="1:10" x14ac:dyDescent="0.25">
      <c r="A164" s="30" t="s">
        <v>58</v>
      </c>
      <c r="B164" s="35" t="s">
        <v>216</v>
      </c>
      <c r="C164" s="30" t="s">
        <v>60</v>
      </c>
      <c r="D164" s="28"/>
      <c r="E164" s="27" t="s">
        <v>59</v>
      </c>
      <c r="F164" s="30" t="s">
        <v>57</v>
      </c>
      <c r="G164" s="32"/>
      <c r="H164" s="26" t="s">
        <v>0</v>
      </c>
      <c r="I164" s="39" t="str">
        <f>CONCATENATE("KME","/",F164,"/",B164,"/",E164)</f>
        <v>KME/DMS/A-163/LLA</v>
      </c>
      <c r="J164" s="21">
        <f>D164</f>
        <v>0</v>
      </c>
    </row>
    <row r="165" spans="1:10" x14ac:dyDescent="0.25">
      <c r="A165" s="30" t="s">
        <v>58</v>
      </c>
      <c r="B165" s="35" t="s">
        <v>217</v>
      </c>
      <c r="C165" s="30" t="s">
        <v>60</v>
      </c>
      <c r="D165" s="28"/>
      <c r="E165" s="27" t="s">
        <v>59</v>
      </c>
      <c r="F165" s="30" t="s">
        <v>57</v>
      </c>
      <c r="G165" s="32"/>
      <c r="H165" s="26" t="s">
        <v>0</v>
      </c>
      <c r="I165" s="39" t="str">
        <f>CONCATENATE("KME","/",F165,"/",B165,"/",E165)</f>
        <v>KME/DMS/A-164/LLA</v>
      </c>
      <c r="J165" s="21">
        <f>D165</f>
        <v>0</v>
      </c>
    </row>
    <row r="166" spans="1:10" x14ac:dyDescent="0.25">
      <c r="A166" s="30" t="s">
        <v>58</v>
      </c>
      <c r="B166" s="35" t="s">
        <v>218</v>
      </c>
      <c r="C166" s="30" t="s">
        <v>60</v>
      </c>
      <c r="D166" s="28"/>
      <c r="E166" s="27" t="s">
        <v>59</v>
      </c>
      <c r="F166" s="30" t="s">
        <v>57</v>
      </c>
      <c r="G166" s="32"/>
      <c r="H166" s="26" t="s">
        <v>0</v>
      </c>
      <c r="I166" s="39" t="str">
        <f>CONCATENATE("KME","/",F166,"/",B166,"/",E166)</f>
        <v>KME/DMS/A-165/LLA</v>
      </c>
      <c r="J166" s="21">
        <f>D166</f>
        <v>0</v>
      </c>
    </row>
    <row r="167" spans="1:10" x14ac:dyDescent="0.25">
      <c r="A167" s="30" t="s">
        <v>58</v>
      </c>
      <c r="B167" s="35" t="s">
        <v>219</v>
      </c>
      <c r="C167" s="30" t="s">
        <v>60</v>
      </c>
      <c r="D167" s="28"/>
      <c r="E167" s="27" t="s">
        <v>59</v>
      </c>
      <c r="F167" s="30" t="s">
        <v>57</v>
      </c>
      <c r="G167" s="32"/>
      <c r="H167" s="26" t="s">
        <v>0</v>
      </c>
      <c r="I167" s="39" t="str">
        <f>CONCATENATE("KME","/",F167,"/",B167,"/",E167)</f>
        <v>KME/DMS/A-166/LLA</v>
      </c>
      <c r="J167" s="21">
        <f>D167</f>
        <v>0</v>
      </c>
    </row>
    <row r="168" spans="1:10" x14ac:dyDescent="0.25">
      <c r="A168" s="30" t="s">
        <v>58</v>
      </c>
      <c r="B168" s="35" t="s">
        <v>220</v>
      </c>
      <c r="C168" s="30" t="s">
        <v>60</v>
      </c>
      <c r="D168" s="28"/>
      <c r="E168" s="27" t="s">
        <v>59</v>
      </c>
      <c r="F168" s="30" t="s">
        <v>57</v>
      </c>
      <c r="G168" s="32"/>
      <c r="H168" s="26" t="s">
        <v>0</v>
      </c>
      <c r="I168" s="39" t="str">
        <f>CONCATENATE("KME","/",F168,"/",B168,"/",E168)</f>
        <v>KME/DMS/A-167/LLA</v>
      </c>
      <c r="J168" s="21">
        <f>D168</f>
        <v>0</v>
      </c>
    </row>
    <row r="169" spans="1:10" x14ac:dyDescent="0.25">
      <c r="A169" s="30" t="s">
        <v>58</v>
      </c>
      <c r="B169" s="35" t="s">
        <v>221</v>
      </c>
      <c r="C169" s="30" t="s">
        <v>60</v>
      </c>
      <c r="D169" s="31"/>
      <c r="E169" s="27" t="s">
        <v>59</v>
      </c>
      <c r="F169" s="30" t="s">
        <v>57</v>
      </c>
      <c r="G169" s="32"/>
      <c r="H169" s="26" t="s">
        <v>0</v>
      </c>
      <c r="I169" s="39" t="str">
        <f>CONCATENATE("KME","/",F169,"/",B169,"/",E169)</f>
        <v>KME/DMS/A-168/LLA</v>
      </c>
      <c r="J169" s="21">
        <f>D169</f>
        <v>0</v>
      </c>
    </row>
    <row r="170" spans="1:10" x14ac:dyDescent="0.25">
      <c r="A170" s="30" t="s">
        <v>58</v>
      </c>
      <c r="B170" s="35" t="s">
        <v>222</v>
      </c>
      <c r="C170" s="30" t="s">
        <v>60</v>
      </c>
      <c r="D170" s="28"/>
      <c r="E170" s="27" t="s">
        <v>59</v>
      </c>
      <c r="F170" s="30" t="s">
        <v>57</v>
      </c>
      <c r="G170" s="32"/>
      <c r="H170" s="26" t="s">
        <v>0</v>
      </c>
      <c r="I170" s="39" t="str">
        <f>CONCATENATE("KME","/",F170,"/",B170,"/",E170)</f>
        <v>KME/DMS/A-169/LLA</v>
      </c>
      <c r="J170" s="21">
        <f>D170</f>
        <v>0</v>
      </c>
    </row>
    <row r="171" spans="1:10" x14ac:dyDescent="0.25">
      <c r="A171" s="30" t="s">
        <v>58</v>
      </c>
      <c r="B171" s="35" t="s">
        <v>223</v>
      </c>
      <c r="C171" s="30" t="s">
        <v>60</v>
      </c>
      <c r="D171" s="28"/>
      <c r="E171" s="27" t="s">
        <v>59</v>
      </c>
      <c r="F171" s="30" t="s">
        <v>57</v>
      </c>
      <c r="G171" s="32"/>
      <c r="H171" s="26" t="s">
        <v>0</v>
      </c>
      <c r="I171" s="39" t="str">
        <f>CONCATENATE("KME","/",F171,"/",B171,"/",E171)</f>
        <v>KME/DMS/A-170/LLA</v>
      </c>
      <c r="J171" s="21">
        <f>D171</f>
        <v>0</v>
      </c>
    </row>
    <row r="172" spans="1:10" x14ac:dyDescent="0.25">
      <c r="A172" s="30" t="s">
        <v>58</v>
      </c>
      <c r="B172" s="35" t="s">
        <v>224</v>
      </c>
      <c r="C172" s="30" t="s">
        <v>60</v>
      </c>
      <c r="D172" s="28"/>
      <c r="E172" s="27" t="s">
        <v>59</v>
      </c>
      <c r="F172" s="30" t="s">
        <v>57</v>
      </c>
      <c r="G172" s="32"/>
      <c r="H172" s="26" t="s">
        <v>0</v>
      </c>
      <c r="I172" s="39" t="str">
        <f>CONCATENATE("KME","/",F172,"/",B172,"/",E172)</f>
        <v>KME/DMS/A-171/LLA</v>
      </c>
      <c r="J172" s="21">
        <f>D172</f>
        <v>0</v>
      </c>
    </row>
    <row r="173" spans="1:10" x14ac:dyDescent="0.25">
      <c r="A173" s="30" t="s">
        <v>58</v>
      </c>
      <c r="B173" s="35" t="s">
        <v>225</v>
      </c>
      <c r="C173" s="30" t="s">
        <v>60</v>
      </c>
      <c r="D173" s="28"/>
      <c r="E173" s="27" t="s">
        <v>59</v>
      </c>
      <c r="F173" s="30" t="s">
        <v>57</v>
      </c>
      <c r="G173" s="32"/>
      <c r="H173" s="26" t="s">
        <v>0</v>
      </c>
      <c r="I173" s="39" t="str">
        <f>CONCATENATE("KME","/",F173,"/",B173,"/",E173)</f>
        <v>KME/DMS/A-172/LLA</v>
      </c>
      <c r="J173" s="21">
        <f>D173</f>
        <v>0</v>
      </c>
    </row>
    <row r="174" spans="1:10" x14ac:dyDescent="0.25">
      <c r="A174" s="30" t="s">
        <v>58</v>
      </c>
      <c r="B174" s="35" t="s">
        <v>226</v>
      </c>
      <c r="C174" s="30" t="s">
        <v>60</v>
      </c>
      <c r="D174" s="28"/>
      <c r="E174" s="27" t="s">
        <v>59</v>
      </c>
      <c r="F174" s="30" t="s">
        <v>57</v>
      </c>
      <c r="G174" s="32"/>
      <c r="H174" s="26" t="s">
        <v>0</v>
      </c>
      <c r="I174" s="39" t="str">
        <f>CONCATENATE("KME","/",F174,"/",B174,"/",E174)</f>
        <v>KME/DMS/A-173/LLA</v>
      </c>
      <c r="J174" s="21">
        <f>D174</f>
        <v>0</v>
      </c>
    </row>
    <row r="175" spans="1:10" x14ac:dyDescent="0.25">
      <c r="A175" s="30" t="s">
        <v>58</v>
      </c>
      <c r="B175" s="35" t="s">
        <v>227</v>
      </c>
      <c r="C175" s="30" t="s">
        <v>60</v>
      </c>
      <c r="D175" s="28"/>
      <c r="E175" s="27" t="s">
        <v>59</v>
      </c>
      <c r="F175" s="30" t="s">
        <v>57</v>
      </c>
      <c r="G175" s="32"/>
      <c r="H175" s="26" t="s">
        <v>0</v>
      </c>
      <c r="I175" s="39" t="str">
        <f>CONCATENATE("KME","/",F175,"/",B175,"/",E175)</f>
        <v>KME/DMS/A-174/LLA</v>
      </c>
      <c r="J175" s="21">
        <f>D175</f>
        <v>0</v>
      </c>
    </row>
    <row r="176" spans="1:10" x14ac:dyDescent="0.25">
      <c r="A176" s="30" t="s">
        <v>58</v>
      </c>
      <c r="B176" s="35" t="s">
        <v>228</v>
      </c>
      <c r="C176" s="30" t="s">
        <v>60</v>
      </c>
      <c r="D176" s="28"/>
      <c r="E176" s="27" t="s">
        <v>59</v>
      </c>
      <c r="F176" s="30" t="s">
        <v>57</v>
      </c>
      <c r="G176" s="32"/>
      <c r="H176" s="26" t="s">
        <v>0</v>
      </c>
      <c r="I176" s="39" t="str">
        <f>CONCATENATE("KME","/",F176,"/",B176,"/",E176)</f>
        <v>KME/DMS/A-175/LLA</v>
      </c>
      <c r="J176" s="21">
        <f>D176</f>
        <v>0</v>
      </c>
    </row>
    <row r="177" spans="1:10" x14ac:dyDescent="0.25">
      <c r="A177" s="30" t="s">
        <v>58</v>
      </c>
      <c r="B177" s="35" t="s">
        <v>229</v>
      </c>
      <c r="C177" s="30" t="s">
        <v>60</v>
      </c>
      <c r="D177" s="32"/>
      <c r="E177" s="27" t="s">
        <v>59</v>
      </c>
      <c r="F177" s="30" t="s">
        <v>57</v>
      </c>
      <c r="G177" s="32"/>
      <c r="H177" s="26" t="s">
        <v>0</v>
      </c>
      <c r="I177" s="39" t="str">
        <f>CONCATENATE("KME","/",F177,"/",B177,"/",E177)</f>
        <v>KME/DMS/A-176/LLA</v>
      </c>
      <c r="J177" s="21">
        <f>D177</f>
        <v>0</v>
      </c>
    </row>
    <row r="178" spans="1:10" x14ac:dyDescent="0.25">
      <c r="A178" s="30" t="s">
        <v>58</v>
      </c>
      <c r="B178" s="35" t="s">
        <v>230</v>
      </c>
      <c r="C178" s="30" t="s">
        <v>60</v>
      </c>
      <c r="D178" s="28"/>
      <c r="E178" s="27" t="s">
        <v>59</v>
      </c>
      <c r="F178" s="30" t="s">
        <v>57</v>
      </c>
      <c r="G178" s="32"/>
      <c r="H178" s="26" t="s">
        <v>0</v>
      </c>
      <c r="I178" s="39" t="str">
        <f>CONCATENATE("KME","/",F178,"/",B178,"/",E178)</f>
        <v>KME/DMS/A-177/LLA</v>
      </c>
      <c r="J178" s="21">
        <f>D178</f>
        <v>0</v>
      </c>
    </row>
    <row r="179" spans="1:10" x14ac:dyDescent="0.25">
      <c r="A179" s="30" t="s">
        <v>58</v>
      </c>
      <c r="B179" s="35" t="s">
        <v>231</v>
      </c>
      <c r="C179" s="30" t="s">
        <v>60</v>
      </c>
      <c r="D179" s="28"/>
      <c r="E179" s="27" t="s">
        <v>59</v>
      </c>
      <c r="F179" s="30" t="s">
        <v>57</v>
      </c>
      <c r="G179" s="32"/>
      <c r="H179" s="26" t="s">
        <v>0</v>
      </c>
      <c r="I179" s="39" t="str">
        <f>CONCATENATE("KME","/",F179,"/",B179,"/",E179)</f>
        <v>KME/DMS/A-178/LLA</v>
      </c>
      <c r="J179" s="21">
        <f>D179</f>
        <v>0</v>
      </c>
    </row>
    <row r="180" spans="1:10" x14ac:dyDescent="0.25">
      <c r="A180" s="30" t="s">
        <v>58</v>
      </c>
      <c r="B180" s="35" t="s">
        <v>232</v>
      </c>
      <c r="C180" s="30" t="s">
        <v>60</v>
      </c>
      <c r="D180" s="41"/>
      <c r="E180" s="27" t="s">
        <v>59</v>
      </c>
      <c r="F180" s="30" t="s">
        <v>57</v>
      </c>
      <c r="G180" s="32"/>
      <c r="H180" s="26" t="s">
        <v>0</v>
      </c>
      <c r="I180" s="39" t="str">
        <f>CONCATENATE("KME","/",F180,"/",B180,"/",E180)</f>
        <v>KME/DMS/A-179/LLA</v>
      </c>
      <c r="J180" s="21">
        <f>D180</f>
        <v>0</v>
      </c>
    </row>
    <row r="181" spans="1:10" x14ac:dyDescent="0.25">
      <c r="A181" s="30" t="s">
        <v>58</v>
      </c>
      <c r="B181" s="35" t="s">
        <v>233</v>
      </c>
      <c r="C181" s="30" t="s">
        <v>60</v>
      </c>
      <c r="D181" s="41"/>
      <c r="E181" s="27" t="s">
        <v>59</v>
      </c>
      <c r="F181" s="30" t="s">
        <v>57</v>
      </c>
      <c r="G181" s="32"/>
      <c r="H181" s="26" t="s">
        <v>0</v>
      </c>
      <c r="I181" s="39" t="str">
        <f>CONCATENATE("KME","/",F181,"/",B181,"/",E181)</f>
        <v>KME/DMS/A-180/LLA</v>
      </c>
      <c r="J181" s="21">
        <f>D181</f>
        <v>0</v>
      </c>
    </row>
    <row r="182" spans="1:10" x14ac:dyDescent="0.25">
      <c r="A182" s="30" t="s">
        <v>58</v>
      </c>
      <c r="B182" s="35" t="s">
        <v>234</v>
      </c>
      <c r="C182" s="30" t="s">
        <v>60</v>
      </c>
      <c r="D182" s="41"/>
      <c r="E182" s="27" t="s">
        <v>59</v>
      </c>
      <c r="F182" s="30" t="s">
        <v>57</v>
      </c>
      <c r="G182" s="32"/>
      <c r="H182" s="26" t="s">
        <v>0</v>
      </c>
      <c r="I182" s="39" t="str">
        <f>CONCATENATE("KME","/",F182,"/",B182,"/",E182)</f>
        <v>KME/DMS/A-181/LLA</v>
      </c>
      <c r="J182" s="21">
        <f>D182</f>
        <v>0</v>
      </c>
    </row>
    <row r="183" spans="1:10" x14ac:dyDescent="0.25">
      <c r="A183" s="30" t="s">
        <v>58</v>
      </c>
      <c r="B183" s="35" t="s">
        <v>235</v>
      </c>
      <c r="C183" s="30" t="s">
        <v>60</v>
      </c>
      <c r="D183" s="41"/>
      <c r="E183" s="27" t="s">
        <v>59</v>
      </c>
      <c r="F183" s="30" t="s">
        <v>57</v>
      </c>
      <c r="G183" s="32"/>
      <c r="H183" s="26" t="s">
        <v>0</v>
      </c>
      <c r="I183" s="39" t="str">
        <f>CONCATENATE("KME","/",F183,"/",B183,"/",E183)</f>
        <v>KME/DMS/A-182/LLA</v>
      </c>
      <c r="J183" s="21">
        <f>D183</f>
        <v>0</v>
      </c>
    </row>
    <row r="184" spans="1:10" x14ac:dyDescent="0.25">
      <c r="A184" s="30" t="s">
        <v>58</v>
      </c>
      <c r="B184" s="35" t="s">
        <v>236</v>
      </c>
      <c r="C184" s="30" t="s">
        <v>60</v>
      </c>
      <c r="D184" s="31"/>
      <c r="E184" s="27" t="s">
        <v>59</v>
      </c>
      <c r="F184" s="30" t="s">
        <v>57</v>
      </c>
      <c r="G184" s="32"/>
      <c r="H184" s="26" t="s">
        <v>0</v>
      </c>
      <c r="I184" s="39" t="str">
        <f>CONCATENATE("KME","/",F184,"/",B184,"/",E184)</f>
        <v>KME/DMS/A-183/LLA</v>
      </c>
      <c r="J184" s="21">
        <f>D184</f>
        <v>0</v>
      </c>
    </row>
    <row r="185" spans="1:10" x14ac:dyDescent="0.25">
      <c r="A185" s="30" t="s">
        <v>58</v>
      </c>
      <c r="B185" s="35" t="s">
        <v>237</v>
      </c>
      <c r="C185" s="30" t="s">
        <v>60</v>
      </c>
      <c r="D185" s="31"/>
      <c r="E185" s="27" t="s">
        <v>59</v>
      </c>
      <c r="F185" s="30" t="s">
        <v>57</v>
      </c>
      <c r="G185" s="32"/>
      <c r="H185" s="26" t="s">
        <v>0</v>
      </c>
      <c r="I185" s="39" t="str">
        <f>CONCATENATE("KME","/",F185,"/",B185,"/",E185)</f>
        <v>KME/DMS/A-184/LLA</v>
      </c>
      <c r="J185" s="21">
        <f>D185</f>
        <v>0</v>
      </c>
    </row>
    <row r="186" spans="1:10" x14ac:dyDescent="0.25">
      <c r="A186" s="30" t="s">
        <v>58</v>
      </c>
      <c r="B186" s="35" t="s">
        <v>238</v>
      </c>
      <c r="C186" s="30" t="s">
        <v>60</v>
      </c>
      <c r="D186" s="31"/>
      <c r="E186" s="27" t="s">
        <v>59</v>
      </c>
      <c r="F186" s="30" t="s">
        <v>57</v>
      </c>
      <c r="G186" s="32"/>
      <c r="H186" s="26" t="s">
        <v>0</v>
      </c>
      <c r="I186" s="39" t="str">
        <f>CONCATENATE("KME","/",F186,"/",B186,"/",E186)</f>
        <v>KME/DMS/A-185/LLA</v>
      </c>
      <c r="J186" s="21">
        <f>D186</f>
        <v>0</v>
      </c>
    </row>
    <row r="187" spans="1:10" x14ac:dyDescent="0.25">
      <c r="A187" s="30" t="s">
        <v>58</v>
      </c>
      <c r="B187" s="35" t="s">
        <v>239</v>
      </c>
      <c r="C187" s="30" t="s">
        <v>60</v>
      </c>
      <c r="D187" s="31"/>
      <c r="E187" s="27" t="s">
        <v>59</v>
      </c>
      <c r="F187" s="30" t="s">
        <v>57</v>
      </c>
      <c r="G187" s="32"/>
      <c r="H187" s="26" t="s">
        <v>0</v>
      </c>
      <c r="I187" s="39" t="str">
        <f>CONCATENATE("KME","/",F187,"/",B187,"/",E187)</f>
        <v>KME/DMS/A-186/LLA</v>
      </c>
      <c r="J187" s="21">
        <f>D187</f>
        <v>0</v>
      </c>
    </row>
    <row r="188" spans="1:10" x14ac:dyDescent="0.25">
      <c r="A188" s="30" t="s">
        <v>58</v>
      </c>
      <c r="B188" s="35" t="s">
        <v>240</v>
      </c>
      <c r="C188" s="30" t="s">
        <v>60</v>
      </c>
      <c r="D188" s="31"/>
      <c r="E188" s="27" t="s">
        <v>59</v>
      </c>
      <c r="F188" s="30" t="s">
        <v>57</v>
      </c>
      <c r="G188" s="32"/>
      <c r="H188" s="26" t="s">
        <v>0</v>
      </c>
      <c r="I188" s="39" t="str">
        <f>CONCATENATE("KME","/",F188,"/",B188,"/",E188)</f>
        <v>KME/DMS/A-187/LLA</v>
      </c>
      <c r="J188" s="21">
        <f>D188</f>
        <v>0</v>
      </c>
    </row>
    <row r="189" spans="1:10" x14ac:dyDescent="0.25">
      <c r="A189" s="30" t="s">
        <v>58</v>
      </c>
      <c r="B189" s="35" t="s">
        <v>241</v>
      </c>
      <c r="C189" s="30" t="s">
        <v>60</v>
      </c>
      <c r="D189" s="31"/>
      <c r="E189" s="27" t="s">
        <v>59</v>
      </c>
      <c r="F189" s="30" t="s">
        <v>57</v>
      </c>
      <c r="G189" s="32"/>
      <c r="H189" s="26" t="s">
        <v>0</v>
      </c>
      <c r="I189" s="39" t="str">
        <f>CONCATENATE("KME","/",F189,"/",B189,"/",E189)</f>
        <v>KME/DMS/A-188/LLA</v>
      </c>
      <c r="J189" s="21">
        <f>D189</f>
        <v>0</v>
      </c>
    </row>
    <row r="190" spans="1:10" x14ac:dyDescent="0.25">
      <c r="A190" s="30" t="s">
        <v>58</v>
      </c>
      <c r="B190" s="35" t="s">
        <v>242</v>
      </c>
      <c r="C190" s="30" t="s">
        <v>60</v>
      </c>
      <c r="D190" s="31"/>
      <c r="E190" s="27" t="s">
        <v>59</v>
      </c>
      <c r="F190" s="30" t="s">
        <v>57</v>
      </c>
      <c r="G190" s="32"/>
      <c r="H190" s="26" t="s">
        <v>0</v>
      </c>
      <c r="I190" s="39" t="str">
        <f>CONCATENATE("KME","/",F190,"/",B190,"/",E190)</f>
        <v>KME/DMS/A-189/LLA</v>
      </c>
      <c r="J190" s="21">
        <f>D190</f>
        <v>0</v>
      </c>
    </row>
    <row r="191" spans="1:10" x14ac:dyDescent="0.25">
      <c r="A191" s="30" t="s">
        <v>58</v>
      </c>
      <c r="B191" s="35" t="s">
        <v>243</v>
      </c>
      <c r="C191" s="30" t="s">
        <v>60</v>
      </c>
      <c r="D191" s="31"/>
      <c r="E191" s="27" t="s">
        <v>59</v>
      </c>
      <c r="F191" s="30" t="s">
        <v>57</v>
      </c>
      <c r="G191" s="32"/>
      <c r="H191" s="26" t="s">
        <v>0</v>
      </c>
      <c r="I191" s="39" t="str">
        <f>CONCATENATE("KME","/",F191,"/",B191,"/",E191)</f>
        <v>KME/DMS/A-190/LLA</v>
      </c>
      <c r="J191" s="21">
        <f>D191</f>
        <v>0</v>
      </c>
    </row>
    <row r="192" spans="1:10" x14ac:dyDescent="0.25">
      <c r="A192" s="30" t="s">
        <v>58</v>
      </c>
      <c r="B192" s="35" t="s">
        <v>244</v>
      </c>
      <c r="C192" s="30" t="s">
        <v>60</v>
      </c>
      <c r="D192" s="31"/>
      <c r="E192" s="27" t="s">
        <v>59</v>
      </c>
      <c r="F192" s="30" t="s">
        <v>57</v>
      </c>
      <c r="G192" s="32"/>
      <c r="H192" s="26" t="s">
        <v>0</v>
      </c>
      <c r="I192" s="39" t="str">
        <f>CONCATENATE("KME","/",F192,"/",B192,"/",E192)</f>
        <v>KME/DMS/A-191/LLA</v>
      </c>
      <c r="J192" s="21">
        <f>D192</f>
        <v>0</v>
      </c>
    </row>
    <row r="193" spans="1:10" x14ac:dyDescent="0.25">
      <c r="A193" s="30" t="s">
        <v>58</v>
      </c>
      <c r="B193" s="35" t="s">
        <v>245</v>
      </c>
      <c r="C193" s="30" t="s">
        <v>60</v>
      </c>
      <c r="D193" s="31"/>
      <c r="E193" s="27" t="s">
        <v>59</v>
      </c>
      <c r="F193" s="30" t="s">
        <v>57</v>
      </c>
      <c r="G193" s="32"/>
      <c r="H193" s="26" t="s">
        <v>0</v>
      </c>
      <c r="I193" s="39" t="str">
        <f>CONCATENATE("KME","/",F193,"/",B193,"/",E193)</f>
        <v>KME/DMS/A-192/LLA</v>
      </c>
      <c r="J193" s="21">
        <f>D193</f>
        <v>0</v>
      </c>
    </row>
    <row r="194" spans="1:10" x14ac:dyDescent="0.25">
      <c r="A194" s="30" t="s">
        <v>58</v>
      </c>
      <c r="B194" s="35" t="s">
        <v>246</v>
      </c>
      <c r="C194" s="30" t="s">
        <v>60</v>
      </c>
      <c r="D194" s="31"/>
      <c r="E194" s="27" t="s">
        <v>59</v>
      </c>
      <c r="F194" s="30" t="s">
        <v>57</v>
      </c>
      <c r="G194" s="32"/>
      <c r="H194" s="26" t="s">
        <v>0</v>
      </c>
      <c r="I194" s="39" t="str">
        <f>CONCATENATE("KME","/",F194,"/",B194,"/",E194)</f>
        <v>KME/DMS/A-193/LLA</v>
      </c>
      <c r="J194" s="21">
        <f>D194</f>
        <v>0</v>
      </c>
    </row>
    <row r="195" spans="1:10" x14ac:dyDescent="0.25">
      <c r="A195" s="30" t="s">
        <v>58</v>
      </c>
      <c r="B195" s="35" t="s">
        <v>247</v>
      </c>
      <c r="C195" s="30" t="s">
        <v>60</v>
      </c>
      <c r="D195" s="31"/>
      <c r="E195" s="27" t="s">
        <v>59</v>
      </c>
      <c r="F195" s="30" t="s">
        <v>57</v>
      </c>
      <c r="G195" s="32"/>
      <c r="H195" s="26" t="s">
        <v>0</v>
      </c>
      <c r="I195" s="39" t="str">
        <f>CONCATENATE("KME","/",F195,"/",B195,"/",E195)</f>
        <v>KME/DMS/A-194/LLA</v>
      </c>
      <c r="J195" s="21">
        <f>D195</f>
        <v>0</v>
      </c>
    </row>
    <row r="196" spans="1:10" x14ac:dyDescent="0.25">
      <c r="A196" s="30" t="s">
        <v>58</v>
      </c>
      <c r="B196" s="35" t="s">
        <v>248</v>
      </c>
      <c r="C196" s="30" t="s">
        <v>60</v>
      </c>
      <c r="D196" s="31"/>
      <c r="E196" s="27" t="s">
        <v>59</v>
      </c>
      <c r="F196" s="30" t="s">
        <v>57</v>
      </c>
      <c r="G196" s="32"/>
      <c r="H196" s="26" t="s">
        <v>0</v>
      </c>
      <c r="I196" s="39" t="str">
        <f>CONCATENATE("KME","/",F196,"/",B196,"/",E196)</f>
        <v>KME/DMS/A-195/LLA</v>
      </c>
      <c r="J196" s="21">
        <f>D196</f>
        <v>0</v>
      </c>
    </row>
    <row r="197" spans="1:10" x14ac:dyDescent="0.25">
      <c r="A197" s="30" t="s">
        <v>58</v>
      </c>
      <c r="B197" s="35" t="s">
        <v>249</v>
      </c>
      <c r="C197" s="30" t="s">
        <v>60</v>
      </c>
      <c r="D197" s="31"/>
      <c r="E197" s="27" t="s">
        <v>59</v>
      </c>
      <c r="F197" s="30" t="s">
        <v>57</v>
      </c>
      <c r="G197" s="32"/>
      <c r="H197" s="26" t="s">
        <v>0</v>
      </c>
      <c r="I197" s="39" t="str">
        <f>CONCATENATE("KME","/",F197,"/",B197,"/",E197)</f>
        <v>KME/DMS/A-196/LLA</v>
      </c>
      <c r="J197" s="21">
        <f>D197</f>
        <v>0</v>
      </c>
    </row>
    <row r="198" spans="1:10" x14ac:dyDescent="0.25">
      <c r="A198" s="30" t="s">
        <v>58</v>
      </c>
      <c r="B198" s="35" t="s">
        <v>250</v>
      </c>
      <c r="C198" s="30" t="s">
        <v>60</v>
      </c>
      <c r="D198" s="31"/>
      <c r="E198" s="27" t="s">
        <v>59</v>
      </c>
      <c r="F198" s="30" t="s">
        <v>57</v>
      </c>
      <c r="G198" s="32"/>
      <c r="H198" s="26" t="s">
        <v>0</v>
      </c>
      <c r="I198" s="39" t="str">
        <f>CONCATENATE("KME","/",F198,"/",B198,"/",E198)</f>
        <v>KME/DMS/A-197/LLA</v>
      </c>
      <c r="J198" s="21">
        <f>D198</f>
        <v>0</v>
      </c>
    </row>
    <row r="199" spans="1:10" x14ac:dyDescent="0.25">
      <c r="A199" s="30" t="s">
        <v>58</v>
      </c>
      <c r="B199" s="35" t="s">
        <v>251</v>
      </c>
      <c r="C199" s="30" t="s">
        <v>60</v>
      </c>
      <c r="D199" s="31"/>
      <c r="E199" s="27" t="s">
        <v>59</v>
      </c>
      <c r="F199" s="30" t="s">
        <v>57</v>
      </c>
      <c r="G199" s="32"/>
      <c r="H199" s="26" t="s">
        <v>0</v>
      </c>
      <c r="I199" s="39" t="str">
        <f>CONCATENATE("KME","/",F199,"/",B199,"/",E199)</f>
        <v>KME/DMS/A-198/LLA</v>
      </c>
      <c r="J199" s="21">
        <f>D199</f>
        <v>0</v>
      </c>
    </row>
    <row r="200" spans="1:10" x14ac:dyDescent="0.25">
      <c r="A200" s="30" t="s">
        <v>58</v>
      </c>
      <c r="B200" s="35" t="s">
        <v>252</v>
      </c>
      <c r="C200" s="30" t="s">
        <v>60</v>
      </c>
      <c r="D200" s="31"/>
      <c r="E200" s="27" t="s">
        <v>59</v>
      </c>
      <c r="F200" s="30" t="s">
        <v>57</v>
      </c>
      <c r="G200" s="32"/>
      <c r="H200" s="26" t="s">
        <v>0</v>
      </c>
      <c r="I200" s="39" t="str">
        <f>CONCATENATE("KME","/",F200,"/",B200,"/",E200)</f>
        <v>KME/DMS/A-199/LLA</v>
      </c>
      <c r="J200" s="21">
        <f>D200</f>
        <v>0</v>
      </c>
    </row>
    <row r="201" spans="1:10" x14ac:dyDescent="0.25">
      <c r="A201" s="30" t="s">
        <v>58</v>
      </c>
      <c r="B201" s="35" t="s">
        <v>253</v>
      </c>
      <c r="C201" s="30" t="s">
        <v>60</v>
      </c>
      <c r="D201" s="31"/>
      <c r="E201" s="27" t="s">
        <v>59</v>
      </c>
      <c r="F201" s="30" t="s">
        <v>57</v>
      </c>
      <c r="G201" s="32"/>
      <c r="H201" s="26" t="s">
        <v>0</v>
      </c>
      <c r="I201" s="39" t="str">
        <f>CONCATENATE("KME","/",F201,"/",B201,"/",E201)</f>
        <v>KME/DMS/A-200/LLA</v>
      </c>
      <c r="J201" s="21">
        <f>D201</f>
        <v>0</v>
      </c>
    </row>
    <row r="202" spans="1:10" x14ac:dyDescent="0.25">
      <c r="A202" s="30" t="s">
        <v>58</v>
      </c>
      <c r="B202" s="35" t="s">
        <v>254</v>
      </c>
      <c r="C202" s="30" t="s">
        <v>60</v>
      </c>
      <c r="D202" s="28"/>
      <c r="E202" s="27" t="s">
        <v>59</v>
      </c>
      <c r="F202" s="30" t="s">
        <v>57</v>
      </c>
      <c r="G202" s="32"/>
      <c r="H202" s="26" t="s">
        <v>0</v>
      </c>
      <c r="I202" s="39" t="str">
        <f>CONCATENATE("KME","/",F202,"/",B202,"/",E202)</f>
        <v>KME/DMS/A-201/LLA</v>
      </c>
      <c r="J202" s="21">
        <f>D202</f>
        <v>0</v>
      </c>
    </row>
    <row r="203" spans="1:10" x14ac:dyDescent="0.25">
      <c r="A203" s="30" t="s">
        <v>58</v>
      </c>
      <c r="B203" s="35" t="s">
        <v>255</v>
      </c>
      <c r="C203" s="30" t="s">
        <v>60</v>
      </c>
      <c r="D203" s="31"/>
      <c r="E203" s="27" t="s">
        <v>59</v>
      </c>
      <c r="F203" s="30" t="s">
        <v>57</v>
      </c>
      <c r="G203" s="30"/>
      <c r="H203" s="26" t="s">
        <v>0</v>
      </c>
      <c r="I203" s="39" t="str">
        <f>CONCATENATE("KME","/",F203,"/",B203,"/",E203)</f>
        <v>KME/DMS/A-202/LLA</v>
      </c>
      <c r="J203" s="21">
        <f>D203</f>
        <v>0</v>
      </c>
    </row>
    <row r="204" spans="1:10" x14ac:dyDescent="0.25">
      <c r="A204" s="30" t="s">
        <v>58</v>
      </c>
      <c r="B204" s="35" t="s">
        <v>256</v>
      </c>
      <c r="C204" s="30" t="s">
        <v>60</v>
      </c>
      <c r="D204" s="31"/>
      <c r="E204" s="27" t="s">
        <v>59</v>
      </c>
      <c r="F204" s="30" t="s">
        <v>57</v>
      </c>
      <c r="G204" s="32"/>
      <c r="H204" s="26" t="s">
        <v>0</v>
      </c>
      <c r="I204" s="39" t="str">
        <f>CONCATENATE("KME","/",F204,"/",B204,"/",E204)</f>
        <v>KME/DMS/A-203/LLA</v>
      </c>
      <c r="J204" s="21">
        <f>D204</f>
        <v>0</v>
      </c>
    </row>
    <row r="205" spans="1:10" x14ac:dyDescent="0.25">
      <c r="A205" s="30" t="s">
        <v>58</v>
      </c>
      <c r="B205" s="35" t="s">
        <v>257</v>
      </c>
      <c r="C205" s="30" t="s">
        <v>60</v>
      </c>
      <c r="D205" s="28"/>
      <c r="E205" s="27" t="s">
        <v>59</v>
      </c>
      <c r="F205" s="30" t="s">
        <v>57</v>
      </c>
      <c r="G205" s="32"/>
      <c r="H205" s="26" t="s">
        <v>0</v>
      </c>
      <c r="I205" s="39" t="str">
        <f>CONCATENATE("KME","/",F205,"/",B205,"/",E205)</f>
        <v>KME/DMS/A-204/LLA</v>
      </c>
      <c r="J205" s="21">
        <f>D205</f>
        <v>0</v>
      </c>
    </row>
    <row r="206" spans="1:10" x14ac:dyDescent="0.25">
      <c r="A206" s="30" t="s">
        <v>58</v>
      </c>
      <c r="B206" s="35" t="s">
        <v>258</v>
      </c>
      <c r="C206" s="30" t="s">
        <v>60</v>
      </c>
      <c r="D206" s="28"/>
      <c r="E206" s="27" t="s">
        <v>59</v>
      </c>
      <c r="F206" s="30" t="s">
        <v>57</v>
      </c>
      <c r="G206" s="32"/>
      <c r="H206" s="26" t="s">
        <v>0</v>
      </c>
      <c r="I206" s="39" t="str">
        <f>CONCATENATE("KME","/",F206,"/",B206,"/",E206)</f>
        <v>KME/DMS/A-205/LLA</v>
      </c>
      <c r="J206" s="21">
        <f>D206</f>
        <v>0</v>
      </c>
    </row>
    <row r="207" spans="1:10" x14ac:dyDescent="0.25">
      <c r="A207" s="30" t="s">
        <v>58</v>
      </c>
      <c r="B207" s="35" t="s">
        <v>259</v>
      </c>
      <c r="C207" s="30" t="s">
        <v>60</v>
      </c>
      <c r="D207" s="28"/>
      <c r="E207" s="27" t="s">
        <v>59</v>
      </c>
      <c r="F207" s="30" t="s">
        <v>57</v>
      </c>
      <c r="G207" s="32"/>
      <c r="H207" s="26" t="s">
        <v>0</v>
      </c>
      <c r="I207" s="39" t="str">
        <f>CONCATENATE("KME","/",F207,"/",B207,"/",E207)</f>
        <v>KME/DMS/A-206/LLA</v>
      </c>
      <c r="J207" s="21">
        <f>D207</f>
        <v>0</v>
      </c>
    </row>
    <row r="208" spans="1:10" x14ac:dyDescent="0.25">
      <c r="A208" s="30" t="s">
        <v>58</v>
      </c>
      <c r="B208" s="35" t="s">
        <v>260</v>
      </c>
      <c r="C208" s="30" t="s">
        <v>60</v>
      </c>
      <c r="D208" s="28"/>
      <c r="E208" s="27" t="s">
        <v>59</v>
      </c>
      <c r="F208" s="30" t="s">
        <v>57</v>
      </c>
      <c r="G208" s="32"/>
      <c r="H208" s="26" t="s">
        <v>0</v>
      </c>
      <c r="I208" s="39" t="str">
        <f>CONCATENATE("KME","/",F208,"/",B208,"/",E208)</f>
        <v>KME/DMS/A-207/LLA</v>
      </c>
      <c r="J208" s="21">
        <f>D208</f>
        <v>0</v>
      </c>
    </row>
    <row r="209" spans="1:10" x14ac:dyDescent="0.25">
      <c r="A209" s="30" t="s">
        <v>58</v>
      </c>
      <c r="B209" s="35" t="s">
        <v>261</v>
      </c>
      <c r="C209" s="30" t="s">
        <v>60</v>
      </c>
      <c r="D209" s="31"/>
      <c r="E209" s="27" t="s">
        <v>59</v>
      </c>
      <c r="F209" s="30" t="s">
        <v>57</v>
      </c>
      <c r="G209" s="30"/>
      <c r="H209" s="26" t="s">
        <v>0</v>
      </c>
      <c r="I209" s="39" t="str">
        <f>CONCATENATE("KME","/",F209,"/",B209,"/",E209)</f>
        <v>KME/DMS/A-208/LLA</v>
      </c>
      <c r="J209" s="21">
        <f>D209</f>
        <v>0</v>
      </c>
    </row>
    <row r="210" spans="1:10" x14ac:dyDescent="0.25">
      <c r="A210" s="30" t="s">
        <v>58</v>
      </c>
      <c r="B210" s="35" t="s">
        <v>262</v>
      </c>
      <c r="C210" s="30" t="s">
        <v>60</v>
      </c>
      <c r="D210" s="31"/>
      <c r="E210" s="27" t="s">
        <v>59</v>
      </c>
      <c r="F210" s="30" t="s">
        <v>57</v>
      </c>
      <c r="G210" s="30"/>
      <c r="H210" s="26" t="s">
        <v>0</v>
      </c>
      <c r="I210" s="39" t="str">
        <f>CONCATENATE("KME","/",F210,"/",B210,"/",E210)</f>
        <v>KME/DMS/A-209/LLA</v>
      </c>
      <c r="J210" s="21">
        <f>D210</f>
        <v>0</v>
      </c>
    </row>
    <row r="211" spans="1:10" x14ac:dyDescent="0.25">
      <c r="A211" s="30" t="s">
        <v>58</v>
      </c>
      <c r="B211" s="35" t="s">
        <v>263</v>
      </c>
      <c r="C211" s="30" t="s">
        <v>60</v>
      </c>
      <c r="D211" s="28"/>
      <c r="E211" s="27" t="s">
        <v>59</v>
      </c>
      <c r="F211" s="30" t="s">
        <v>57</v>
      </c>
      <c r="G211" s="32"/>
      <c r="H211" s="26" t="s">
        <v>0</v>
      </c>
      <c r="I211" s="39" t="str">
        <f>CONCATENATE("KME","/",F211,"/",B211,"/",E211)</f>
        <v>KME/DMS/A-210/LLA</v>
      </c>
      <c r="J211" s="21">
        <f>D211</f>
        <v>0</v>
      </c>
    </row>
    <row r="212" spans="1:10" x14ac:dyDescent="0.25">
      <c r="A212" s="30" t="s">
        <v>58</v>
      </c>
      <c r="B212" s="35" t="s">
        <v>264</v>
      </c>
      <c r="C212" s="30" t="s">
        <v>60</v>
      </c>
      <c r="D212" s="31"/>
      <c r="E212" s="27" t="s">
        <v>59</v>
      </c>
      <c r="F212" s="30" t="s">
        <v>57</v>
      </c>
      <c r="G212" s="32"/>
      <c r="H212" s="26" t="s">
        <v>0</v>
      </c>
      <c r="I212" s="39" t="str">
        <f>CONCATENATE("KME","/",F212,"/",B212,"/",E212)</f>
        <v>KME/DMS/A-211/LLA</v>
      </c>
      <c r="J212" s="21">
        <f>D212</f>
        <v>0</v>
      </c>
    </row>
    <row r="213" spans="1:10" x14ac:dyDescent="0.25">
      <c r="A213" s="30" t="s">
        <v>58</v>
      </c>
      <c r="B213" s="35" t="s">
        <v>265</v>
      </c>
      <c r="C213" s="30" t="s">
        <v>60</v>
      </c>
      <c r="D213" s="28"/>
      <c r="E213" s="27" t="s">
        <v>59</v>
      </c>
      <c r="F213" s="30" t="s">
        <v>57</v>
      </c>
      <c r="G213" s="32"/>
      <c r="H213" s="26" t="s">
        <v>0</v>
      </c>
      <c r="I213" s="39" t="str">
        <f>CONCATENATE("KME","/",F213,"/",B213,"/",E213)</f>
        <v>KME/DMS/A-212/LLA</v>
      </c>
      <c r="J213" s="21">
        <f>D213</f>
        <v>0</v>
      </c>
    </row>
    <row r="214" spans="1:10" x14ac:dyDescent="0.25">
      <c r="A214" s="30" t="s">
        <v>58</v>
      </c>
      <c r="B214" s="35" t="s">
        <v>266</v>
      </c>
      <c r="C214" s="30" t="s">
        <v>60</v>
      </c>
      <c r="D214" s="31"/>
      <c r="E214" s="27" t="s">
        <v>59</v>
      </c>
      <c r="F214" s="30" t="s">
        <v>57</v>
      </c>
      <c r="G214" s="32"/>
      <c r="H214" s="26" t="s">
        <v>0</v>
      </c>
      <c r="I214" s="39" t="str">
        <f>CONCATENATE("KME","/",F214,"/",B214,"/",E214)</f>
        <v>KME/DMS/A-213/LLA</v>
      </c>
      <c r="J214" s="21">
        <f>D214</f>
        <v>0</v>
      </c>
    </row>
    <row r="215" spans="1:10" x14ac:dyDescent="0.25">
      <c r="A215" s="30" t="s">
        <v>58</v>
      </c>
      <c r="B215" s="35" t="s">
        <v>267</v>
      </c>
      <c r="C215" s="30" t="s">
        <v>60</v>
      </c>
      <c r="D215" s="31"/>
      <c r="E215" s="27" t="s">
        <v>59</v>
      </c>
      <c r="F215" s="30" t="s">
        <v>57</v>
      </c>
      <c r="G215" s="32"/>
      <c r="H215" s="26" t="s">
        <v>0</v>
      </c>
      <c r="I215" s="39" t="str">
        <f>CONCATENATE("KME","/",F215,"/",B215,"/",E215)</f>
        <v>KME/DMS/A-214/LLA</v>
      </c>
      <c r="J215" s="21">
        <f>D215</f>
        <v>0</v>
      </c>
    </row>
    <row r="216" spans="1:10" x14ac:dyDescent="0.25">
      <c r="A216" s="30" t="s">
        <v>58</v>
      </c>
      <c r="B216" s="35" t="s">
        <v>268</v>
      </c>
      <c r="C216" s="30" t="s">
        <v>60</v>
      </c>
      <c r="D216" s="31"/>
      <c r="E216" s="27" t="s">
        <v>59</v>
      </c>
      <c r="F216" s="30" t="s">
        <v>57</v>
      </c>
      <c r="G216" s="32"/>
      <c r="H216" s="26" t="s">
        <v>0</v>
      </c>
      <c r="I216" s="39" t="str">
        <f>CONCATENATE("KME","/",F216,"/",B216,"/",E216)</f>
        <v>KME/DMS/A-215/LLA</v>
      </c>
      <c r="J216" s="21">
        <f>D216</f>
        <v>0</v>
      </c>
    </row>
    <row r="217" spans="1:10" x14ac:dyDescent="0.25">
      <c r="A217" s="30" t="s">
        <v>58</v>
      </c>
      <c r="B217" s="35" t="s">
        <v>269</v>
      </c>
      <c r="C217" s="30" t="s">
        <v>60</v>
      </c>
      <c r="D217" s="31"/>
      <c r="E217" s="27" t="s">
        <v>59</v>
      </c>
      <c r="F217" s="30" t="s">
        <v>57</v>
      </c>
      <c r="G217" s="32"/>
      <c r="H217" s="26" t="s">
        <v>0</v>
      </c>
      <c r="I217" s="39" t="str">
        <f>CONCATENATE("KME","/",F217,"/",B217,"/",E217)</f>
        <v>KME/DMS/A-216/LLA</v>
      </c>
      <c r="J217" s="21">
        <f>D217</f>
        <v>0</v>
      </c>
    </row>
    <row r="218" spans="1:10" x14ac:dyDescent="0.25">
      <c r="A218" s="30" t="s">
        <v>58</v>
      </c>
      <c r="B218" s="35" t="s">
        <v>270</v>
      </c>
      <c r="C218" s="30" t="s">
        <v>60</v>
      </c>
      <c r="D218" s="31"/>
      <c r="E218" s="27" t="s">
        <v>59</v>
      </c>
      <c r="F218" s="30" t="s">
        <v>57</v>
      </c>
      <c r="G218" s="32"/>
      <c r="H218" s="26" t="s">
        <v>0</v>
      </c>
      <c r="I218" s="39" t="str">
        <f>CONCATENATE("KME","/",F218,"/",B218,"/",E218)</f>
        <v>KME/DMS/A-217/LLA</v>
      </c>
      <c r="J218" s="21">
        <f>D218</f>
        <v>0</v>
      </c>
    </row>
    <row r="219" spans="1:10" x14ac:dyDescent="0.25">
      <c r="A219" s="30" t="s">
        <v>58</v>
      </c>
      <c r="B219" s="35" t="s">
        <v>271</v>
      </c>
      <c r="C219" s="30" t="s">
        <v>60</v>
      </c>
      <c r="D219" s="31"/>
      <c r="E219" s="27" t="s">
        <v>59</v>
      </c>
      <c r="F219" s="30" t="s">
        <v>57</v>
      </c>
      <c r="G219" s="32"/>
      <c r="H219" s="26" t="s">
        <v>0</v>
      </c>
      <c r="I219" s="39" t="str">
        <f>CONCATENATE("KME","/",F219,"/",B219,"/",E219)</f>
        <v>KME/DMS/A-218/LLA</v>
      </c>
      <c r="J219" s="21">
        <f>D219</f>
        <v>0</v>
      </c>
    </row>
    <row r="220" spans="1:10" x14ac:dyDescent="0.25">
      <c r="A220" s="30" t="s">
        <v>58</v>
      </c>
      <c r="B220" s="35" t="s">
        <v>272</v>
      </c>
      <c r="C220" s="30" t="s">
        <v>60</v>
      </c>
      <c r="D220" s="31"/>
      <c r="E220" s="27" t="s">
        <v>59</v>
      </c>
      <c r="F220" s="30" t="s">
        <v>57</v>
      </c>
      <c r="G220" s="32"/>
      <c r="H220" s="26" t="s">
        <v>0</v>
      </c>
      <c r="I220" s="39" t="str">
        <f>CONCATENATE("KME","/",F220,"/",B220,"/",E220)</f>
        <v>KME/DMS/A-219/LLA</v>
      </c>
      <c r="J220" s="21">
        <f>D220</f>
        <v>0</v>
      </c>
    </row>
    <row r="221" spans="1:10" x14ac:dyDescent="0.25">
      <c r="A221" s="30" t="s">
        <v>58</v>
      </c>
      <c r="B221" s="35" t="s">
        <v>273</v>
      </c>
      <c r="C221" s="30" t="s">
        <v>60</v>
      </c>
      <c r="D221" s="31"/>
      <c r="E221" s="27" t="s">
        <v>59</v>
      </c>
      <c r="F221" s="30" t="s">
        <v>57</v>
      </c>
      <c r="G221" s="32"/>
      <c r="H221" s="26" t="s">
        <v>0</v>
      </c>
      <c r="I221" s="39" t="str">
        <f>CONCATENATE("KME","/",F221,"/",B221,"/",E221)</f>
        <v>KME/DMS/A-220/LLA</v>
      </c>
      <c r="J221" s="21">
        <f>D221</f>
        <v>0</v>
      </c>
    </row>
    <row r="222" spans="1:10" x14ac:dyDescent="0.25">
      <c r="A222" s="30" t="s">
        <v>58</v>
      </c>
      <c r="B222" s="35" t="s">
        <v>274</v>
      </c>
      <c r="C222" s="30" t="s">
        <v>60</v>
      </c>
      <c r="D222" s="31"/>
      <c r="E222" s="27" t="s">
        <v>59</v>
      </c>
      <c r="F222" s="30" t="s">
        <v>57</v>
      </c>
      <c r="G222" s="32"/>
      <c r="H222" s="26" t="s">
        <v>0</v>
      </c>
      <c r="I222" s="39" t="str">
        <f>CONCATENATE("KME","/",F222,"/",B222,"/",E222)</f>
        <v>KME/DMS/A-221/LLA</v>
      </c>
      <c r="J222" s="21">
        <f>D222</f>
        <v>0</v>
      </c>
    </row>
    <row r="223" spans="1:10" x14ac:dyDescent="0.25">
      <c r="A223" s="30" t="s">
        <v>58</v>
      </c>
      <c r="B223" s="35" t="s">
        <v>275</v>
      </c>
      <c r="C223" s="30" t="s">
        <v>60</v>
      </c>
      <c r="D223" s="28"/>
      <c r="E223" s="27" t="s">
        <v>59</v>
      </c>
      <c r="F223" s="30" t="s">
        <v>57</v>
      </c>
      <c r="G223" s="32"/>
      <c r="H223" s="26" t="s">
        <v>0</v>
      </c>
      <c r="I223" s="39" t="str">
        <f>CONCATENATE("KME","/",F223,"/",B223,"/",E223)</f>
        <v>KME/DMS/A-222/LLA</v>
      </c>
      <c r="J223" s="21">
        <f>D223</f>
        <v>0</v>
      </c>
    </row>
    <row r="224" spans="1:10" x14ac:dyDescent="0.25">
      <c r="A224" s="30" t="s">
        <v>58</v>
      </c>
      <c r="B224" s="35" t="s">
        <v>276</v>
      </c>
      <c r="C224" s="30" t="s">
        <v>60</v>
      </c>
      <c r="D224" s="28"/>
      <c r="E224" s="27" t="s">
        <v>59</v>
      </c>
      <c r="F224" s="30" t="s">
        <v>57</v>
      </c>
      <c r="G224" s="32"/>
      <c r="H224" s="26" t="s">
        <v>0</v>
      </c>
      <c r="I224" s="39" t="str">
        <f>CONCATENATE("KME","/",F224,"/",B224,"/",E224)</f>
        <v>KME/DMS/A-223/LLA</v>
      </c>
      <c r="J224" s="21">
        <f>D224</f>
        <v>0</v>
      </c>
    </row>
    <row r="225" spans="1:10" x14ac:dyDescent="0.25">
      <c r="A225" s="30" t="s">
        <v>58</v>
      </c>
      <c r="B225" s="35" t="s">
        <v>277</v>
      </c>
      <c r="C225" s="30" t="s">
        <v>60</v>
      </c>
      <c r="D225" s="31"/>
      <c r="E225" s="27" t="s">
        <v>59</v>
      </c>
      <c r="F225" s="30" t="s">
        <v>57</v>
      </c>
      <c r="G225" s="32"/>
      <c r="H225" s="26" t="s">
        <v>0</v>
      </c>
      <c r="I225" s="39" t="str">
        <f>CONCATENATE("KME","/",F225,"/",B225,"/",E225)</f>
        <v>KME/DMS/A-224/LLA</v>
      </c>
      <c r="J225" s="21">
        <f>D225</f>
        <v>0</v>
      </c>
    </row>
    <row r="226" spans="1:10" x14ac:dyDescent="0.25">
      <c r="A226" s="30" t="s">
        <v>58</v>
      </c>
      <c r="B226" s="35" t="s">
        <v>278</v>
      </c>
      <c r="C226" s="30" t="s">
        <v>60</v>
      </c>
      <c r="D226" s="28"/>
      <c r="E226" s="27" t="s">
        <v>59</v>
      </c>
      <c r="F226" s="30" t="s">
        <v>57</v>
      </c>
      <c r="G226" s="32"/>
      <c r="H226" s="26" t="s">
        <v>0</v>
      </c>
      <c r="I226" s="39" t="str">
        <f>CONCATENATE("KME","/",F226,"/",B226,"/",E226)</f>
        <v>KME/DMS/A-225/LLA</v>
      </c>
      <c r="J226" s="21">
        <f>D226</f>
        <v>0</v>
      </c>
    </row>
    <row r="227" spans="1:10" x14ac:dyDescent="0.25">
      <c r="A227" s="30" t="s">
        <v>58</v>
      </c>
      <c r="B227" s="35" t="s">
        <v>279</v>
      </c>
      <c r="C227" s="30" t="s">
        <v>60</v>
      </c>
      <c r="D227" s="28"/>
      <c r="E227" s="27" t="s">
        <v>59</v>
      </c>
      <c r="F227" s="30" t="s">
        <v>57</v>
      </c>
      <c r="G227" s="32"/>
      <c r="H227" s="26" t="s">
        <v>0</v>
      </c>
      <c r="I227" s="39" t="str">
        <f>CONCATENATE("KME","/",F227,"/",B227,"/",E227)</f>
        <v>KME/DMS/A-226/LLA</v>
      </c>
      <c r="J227" s="21">
        <f>D227</f>
        <v>0</v>
      </c>
    </row>
    <row r="228" spans="1:10" x14ac:dyDescent="0.25">
      <c r="A228" s="30" t="s">
        <v>58</v>
      </c>
      <c r="B228" s="35" t="s">
        <v>280</v>
      </c>
      <c r="C228" s="30" t="s">
        <v>60</v>
      </c>
      <c r="D228" s="28"/>
      <c r="E228" s="27" t="s">
        <v>59</v>
      </c>
      <c r="F228" s="30" t="s">
        <v>57</v>
      </c>
      <c r="G228" s="32"/>
      <c r="H228" s="26" t="s">
        <v>0</v>
      </c>
      <c r="I228" s="39" t="str">
        <f>CONCATENATE("KME","/",F228,"/",B228,"/",E228)</f>
        <v>KME/DMS/A-227/LLA</v>
      </c>
      <c r="J228" s="21">
        <f>D228</f>
        <v>0</v>
      </c>
    </row>
    <row r="229" spans="1:10" x14ac:dyDescent="0.25">
      <c r="A229" s="30" t="s">
        <v>58</v>
      </c>
      <c r="B229" s="35" t="s">
        <v>281</v>
      </c>
      <c r="C229" s="30" t="s">
        <v>60</v>
      </c>
      <c r="D229" s="28"/>
      <c r="E229" s="27" t="s">
        <v>59</v>
      </c>
      <c r="F229" s="30" t="s">
        <v>57</v>
      </c>
      <c r="G229" s="32"/>
      <c r="H229" s="26" t="s">
        <v>0</v>
      </c>
      <c r="I229" s="39" t="str">
        <f>CONCATENATE("KME","/",F229,"/",B229,"/",E229)</f>
        <v>KME/DMS/A-228/LLA</v>
      </c>
      <c r="J229" s="21">
        <f>D229</f>
        <v>0</v>
      </c>
    </row>
    <row r="230" spans="1:10" x14ac:dyDescent="0.25">
      <c r="A230" s="30" t="s">
        <v>58</v>
      </c>
      <c r="B230" s="35" t="s">
        <v>282</v>
      </c>
      <c r="C230" s="30" t="s">
        <v>60</v>
      </c>
      <c r="D230" s="28"/>
      <c r="E230" s="27" t="s">
        <v>59</v>
      </c>
      <c r="F230" s="30" t="s">
        <v>57</v>
      </c>
      <c r="G230" s="32"/>
      <c r="H230" s="26" t="s">
        <v>0</v>
      </c>
      <c r="I230" s="39" t="str">
        <f>CONCATENATE("KME","/",F230,"/",B230,"/",E230)</f>
        <v>KME/DMS/A-229/LLA</v>
      </c>
      <c r="J230" s="21">
        <f>D230</f>
        <v>0</v>
      </c>
    </row>
    <row r="231" spans="1:10" x14ac:dyDescent="0.25">
      <c r="A231" s="30" t="s">
        <v>58</v>
      </c>
      <c r="B231" s="35" t="s">
        <v>283</v>
      </c>
      <c r="C231" s="30" t="s">
        <v>60</v>
      </c>
      <c r="D231" s="28"/>
      <c r="E231" s="27" t="s">
        <v>59</v>
      </c>
      <c r="F231" s="30" t="s">
        <v>57</v>
      </c>
      <c r="G231" s="32"/>
      <c r="H231" s="26" t="s">
        <v>0</v>
      </c>
      <c r="I231" s="39" t="str">
        <f>CONCATENATE("KME","/",F231,"/",B231,"/",E231)</f>
        <v>KME/DMS/A-230/LLA</v>
      </c>
      <c r="J231" s="21">
        <f>D231</f>
        <v>0</v>
      </c>
    </row>
    <row r="232" spans="1:10" x14ac:dyDescent="0.25">
      <c r="A232" s="30" t="s">
        <v>58</v>
      </c>
      <c r="B232" s="35" t="s">
        <v>284</v>
      </c>
      <c r="C232" s="30" t="s">
        <v>60</v>
      </c>
      <c r="D232" s="28"/>
      <c r="E232" s="27" t="s">
        <v>59</v>
      </c>
      <c r="F232" s="30" t="s">
        <v>57</v>
      </c>
      <c r="G232" s="32"/>
      <c r="H232" s="26" t="s">
        <v>0</v>
      </c>
      <c r="I232" s="39" t="str">
        <f>CONCATENATE("KME","/",F232,"/",B232,"/",E232)</f>
        <v>KME/DMS/A-231/LLA</v>
      </c>
      <c r="J232" s="21">
        <f>D232</f>
        <v>0</v>
      </c>
    </row>
    <row r="233" spans="1:10" x14ac:dyDescent="0.25">
      <c r="A233" s="30" t="s">
        <v>58</v>
      </c>
      <c r="B233" s="35" t="s">
        <v>285</v>
      </c>
      <c r="C233" s="30" t="s">
        <v>60</v>
      </c>
      <c r="D233" s="28"/>
      <c r="E233" s="27" t="s">
        <v>59</v>
      </c>
      <c r="F233" s="30" t="s">
        <v>57</v>
      </c>
      <c r="G233" s="32"/>
      <c r="H233" s="26" t="s">
        <v>0</v>
      </c>
      <c r="I233" s="39" t="str">
        <f>CONCATENATE("KME","/",F233,"/",B233,"/",E233)</f>
        <v>KME/DMS/A-232/LLA</v>
      </c>
      <c r="J233" s="21">
        <f>D233</f>
        <v>0</v>
      </c>
    </row>
    <row r="234" spans="1:10" x14ac:dyDescent="0.25">
      <c r="A234" s="30" t="s">
        <v>58</v>
      </c>
      <c r="B234" s="35" t="s">
        <v>286</v>
      </c>
      <c r="C234" s="30" t="s">
        <v>60</v>
      </c>
      <c r="D234" s="28"/>
      <c r="E234" s="27" t="s">
        <v>59</v>
      </c>
      <c r="F234" s="30" t="s">
        <v>57</v>
      </c>
      <c r="G234" s="32"/>
      <c r="H234" s="26" t="s">
        <v>0</v>
      </c>
      <c r="I234" s="39" t="str">
        <f>CONCATENATE("KME","/",F234,"/",B234,"/",E234)</f>
        <v>KME/DMS/A-233/LLA</v>
      </c>
      <c r="J234" s="21">
        <f>D234</f>
        <v>0</v>
      </c>
    </row>
    <row r="235" spans="1:10" x14ac:dyDescent="0.25">
      <c r="A235" s="30" t="s">
        <v>58</v>
      </c>
      <c r="B235" s="35" t="s">
        <v>287</v>
      </c>
      <c r="C235" s="30" t="s">
        <v>60</v>
      </c>
      <c r="D235" s="28"/>
      <c r="E235" s="27" t="s">
        <v>59</v>
      </c>
      <c r="F235" s="30" t="s">
        <v>57</v>
      </c>
      <c r="G235" s="32"/>
      <c r="H235" s="26" t="s">
        <v>0</v>
      </c>
      <c r="I235" s="39" t="str">
        <f>CONCATENATE("KME","/",F235,"/",B235,"/",E235)</f>
        <v>KME/DMS/A-234/LLA</v>
      </c>
      <c r="J235" s="21">
        <f>D235</f>
        <v>0</v>
      </c>
    </row>
    <row r="236" spans="1:10" x14ac:dyDescent="0.25">
      <c r="A236" s="30" t="s">
        <v>58</v>
      </c>
      <c r="B236" s="35" t="s">
        <v>288</v>
      </c>
      <c r="C236" s="30" t="s">
        <v>60</v>
      </c>
      <c r="D236" s="28"/>
      <c r="E236" s="27" t="s">
        <v>59</v>
      </c>
      <c r="F236" s="30" t="s">
        <v>57</v>
      </c>
      <c r="G236" s="32"/>
      <c r="H236" s="26" t="s">
        <v>0</v>
      </c>
      <c r="I236" s="39" t="str">
        <f>CONCATENATE("KME","/",F236,"/",B236,"/",E236)</f>
        <v>KME/DMS/A-235/LLA</v>
      </c>
      <c r="J236" s="21">
        <f>D236</f>
        <v>0</v>
      </c>
    </row>
    <row r="237" spans="1:10" x14ac:dyDescent="0.25">
      <c r="A237" s="30" t="s">
        <v>58</v>
      </c>
      <c r="B237" s="35" t="s">
        <v>289</v>
      </c>
      <c r="C237" s="30" t="s">
        <v>60</v>
      </c>
      <c r="D237" s="28"/>
      <c r="E237" s="27" t="s">
        <v>59</v>
      </c>
      <c r="F237" s="30" t="s">
        <v>57</v>
      </c>
      <c r="G237" s="32"/>
      <c r="H237" s="26" t="s">
        <v>0</v>
      </c>
      <c r="I237" s="39" t="str">
        <f>CONCATENATE("KME","/",F237,"/",B237,"/",E237)</f>
        <v>KME/DMS/A-236/LLA</v>
      </c>
      <c r="J237" s="21">
        <f>D237</f>
        <v>0</v>
      </c>
    </row>
    <row r="238" spans="1:10" x14ac:dyDescent="0.25">
      <c r="A238" s="30" t="s">
        <v>58</v>
      </c>
      <c r="B238" s="35" t="s">
        <v>290</v>
      </c>
      <c r="C238" s="30" t="s">
        <v>60</v>
      </c>
      <c r="D238" s="28"/>
      <c r="E238" s="27" t="s">
        <v>59</v>
      </c>
      <c r="F238" s="30" t="s">
        <v>57</v>
      </c>
      <c r="G238" s="32"/>
      <c r="H238" s="26" t="s">
        <v>0</v>
      </c>
      <c r="I238" s="39" t="str">
        <f>CONCATENATE("KME","/",F238,"/",B238,"/",E238)</f>
        <v>KME/DMS/A-237/LLA</v>
      </c>
      <c r="J238" s="21">
        <f>D238</f>
        <v>0</v>
      </c>
    </row>
    <row r="239" spans="1:10" x14ac:dyDescent="0.25">
      <c r="A239" s="30" t="s">
        <v>58</v>
      </c>
      <c r="B239" s="35" t="s">
        <v>291</v>
      </c>
      <c r="C239" s="30" t="s">
        <v>60</v>
      </c>
      <c r="D239" s="28"/>
      <c r="E239" s="27" t="s">
        <v>59</v>
      </c>
      <c r="F239" s="30" t="s">
        <v>57</v>
      </c>
      <c r="G239" s="32"/>
      <c r="H239" s="26" t="s">
        <v>0</v>
      </c>
      <c r="I239" s="39" t="str">
        <f>CONCATENATE("KME","/",F239,"/",B239,"/",E239)</f>
        <v>KME/DMS/A-238/LLA</v>
      </c>
      <c r="J239" s="21">
        <f>D239</f>
        <v>0</v>
      </c>
    </row>
    <row r="240" spans="1:10" x14ac:dyDescent="0.25">
      <c r="A240" s="30" t="s">
        <v>58</v>
      </c>
      <c r="B240" s="35" t="s">
        <v>292</v>
      </c>
      <c r="C240" s="30" t="s">
        <v>60</v>
      </c>
      <c r="D240" s="28"/>
      <c r="E240" s="27" t="s">
        <v>59</v>
      </c>
      <c r="F240" s="30" t="s">
        <v>57</v>
      </c>
      <c r="G240" s="32"/>
      <c r="H240" s="26" t="s">
        <v>0</v>
      </c>
      <c r="I240" s="39" t="str">
        <f>CONCATENATE("KME","/",F240,"/",B240,"/",E240)</f>
        <v>KME/DMS/A-239/LLA</v>
      </c>
      <c r="J240" s="21">
        <f>D240</f>
        <v>0</v>
      </c>
    </row>
    <row r="241" spans="1:10" x14ac:dyDescent="0.25">
      <c r="A241" s="30" t="s">
        <v>58</v>
      </c>
      <c r="B241" s="35" t="s">
        <v>293</v>
      </c>
      <c r="C241" s="30" t="s">
        <v>60</v>
      </c>
      <c r="D241" s="28"/>
      <c r="E241" s="27" t="s">
        <v>59</v>
      </c>
      <c r="F241" s="30" t="s">
        <v>57</v>
      </c>
      <c r="G241" s="32"/>
      <c r="H241" s="26" t="s">
        <v>0</v>
      </c>
      <c r="I241" s="39" t="str">
        <f>CONCATENATE("KME","/",F241,"/",B241,"/",E241)</f>
        <v>KME/DMS/A-240/LLA</v>
      </c>
      <c r="J241" s="21">
        <f>D241</f>
        <v>0</v>
      </c>
    </row>
    <row r="242" spans="1:10" x14ac:dyDescent="0.25">
      <c r="A242" s="30" t="s">
        <v>58</v>
      </c>
      <c r="B242" s="35" t="s">
        <v>294</v>
      </c>
      <c r="C242" s="30" t="s">
        <v>60</v>
      </c>
      <c r="D242" s="28"/>
      <c r="E242" s="27" t="s">
        <v>59</v>
      </c>
      <c r="F242" s="30" t="s">
        <v>57</v>
      </c>
      <c r="G242" s="32"/>
      <c r="H242" s="26" t="s">
        <v>0</v>
      </c>
      <c r="I242" s="39" t="str">
        <f>CONCATENATE("KME","/",F242,"/",B242,"/",E242)</f>
        <v>KME/DMS/A-241/LLA</v>
      </c>
      <c r="J242" s="21">
        <f>D242</f>
        <v>0</v>
      </c>
    </row>
    <row r="243" spans="1:10" x14ac:dyDescent="0.25">
      <c r="A243" s="30" t="s">
        <v>58</v>
      </c>
      <c r="B243" s="35" t="s">
        <v>295</v>
      </c>
      <c r="C243" s="30" t="s">
        <v>60</v>
      </c>
      <c r="D243" s="28"/>
      <c r="E243" s="27" t="s">
        <v>59</v>
      </c>
      <c r="F243" s="30" t="s">
        <v>57</v>
      </c>
      <c r="G243" s="32"/>
      <c r="H243" s="26" t="s">
        <v>0</v>
      </c>
      <c r="I243" s="39" t="str">
        <f>CONCATENATE("KME","/",F243,"/",B243,"/",E243)</f>
        <v>KME/DMS/A-242/LLA</v>
      </c>
      <c r="J243" s="21">
        <f>D243</f>
        <v>0</v>
      </c>
    </row>
    <row r="244" spans="1:10" x14ac:dyDescent="0.25">
      <c r="A244" s="30" t="s">
        <v>58</v>
      </c>
      <c r="B244" s="35" t="s">
        <v>296</v>
      </c>
      <c r="C244" s="30" t="s">
        <v>60</v>
      </c>
      <c r="D244" s="28"/>
      <c r="E244" s="27" t="s">
        <v>59</v>
      </c>
      <c r="F244" s="30" t="s">
        <v>57</v>
      </c>
      <c r="G244" s="32"/>
      <c r="H244" s="26" t="s">
        <v>0</v>
      </c>
      <c r="I244" s="39" t="str">
        <f>CONCATENATE("KME","/",F244,"/",B244,"/",E244)</f>
        <v>KME/DMS/A-243/LLA</v>
      </c>
      <c r="J244" s="21">
        <f>D244</f>
        <v>0</v>
      </c>
    </row>
    <row r="245" spans="1:10" x14ac:dyDescent="0.25">
      <c r="A245" s="30" t="s">
        <v>58</v>
      </c>
      <c r="B245" s="35" t="s">
        <v>297</v>
      </c>
      <c r="C245" s="30" t="s">
        <v>60</v>
      </c>
      <c r="D245" s="28"/>
      <c r="E245" s="27" t="s">
        <v>59</v>
      </c>
      <c r="F245" s="30" t="s">
        <v>57</v>
      </c>
      <c r="G245" s="32"/>
      <c r="H245" s="26" t="s">
        <v>0</v>
      </c>
      <c r="I245" s="39" t="str">
        <f>CONCATENATE("KME","/",F245,"/",B245,"/",E245)</f>
        <v>KME/DMS/A-244/LLA</v>
      </c>
      <c r="J245" s="21">
        <f>D245</f>
        <v>0</v>
      </c>
    </row>
    <row r="246" spans="1:10" x14ac:dyDescent="0.25">
      <c r="A246" s="30" t="s">
        <v>58</v>
      </c>
      <c r="B246" s="35" t="s">
        <v>298</v>
      </c>
      <c r="C246" s="30" t="s">
        <v>60</v>
      </c>
      <c r="D246" s="28"/>
      <c r="E246" s="27" t="s">
        <v>59</v>
      </c>
      <c r="F246" s="30" t="s">
        <v>57</v>
      </c>
      <c r="G246" s="32"/>
      <c r="H246" s="26" t="s">
        <v>0</v>
      </c>
      <c r="I246" s="39" t="str">
        <f>CONCATENATE("KME","/",F246,"/",B246,"/",E246)</f>
        <v>KME/DMS/A-245/LLA</v>
      </c>
      <c r="J246" s="21">
        <f>D246</f>
        <v>0</v>
      </c>
    </row>
    <row r="247" spans="1:10" x14ac:dyDescent="0.25">
      <c r="A247" s="30" t="s">
        <v>58</v>
      </c>
      <c r="B247" s="35" t="s">
        <v>299</v>
      </c>
      <c r="C247" s="30" t="s">
        <v>60</v>
      </c>
      <c r="D247" s="28"/>
      <c r="E247" s="27" t="s">
        <v>59</v>
      </c>
      <c r="F247" s="30" t="s">
        <v>57</v>
      </c>
      <c r="G247" s="32"/>
      <c r="H247" s="26" t="s">
        <v>0</v>
      </c>
      <c r="I247" s="39" t="str">
        <f>CONCATENATE("KME","/",F247,"/",B247,"/",E247)</f>
        <v>KME/DMS/A-246/LLA</v>
      </c>
      <c r="J247" s="21">
        <f>D247</f>
        <v>0</v>
      </c>
    </row>
    <row r="248" spans="1:10" x14ac:dyDescent="0.25">
      <c r="A248" s="30" t="s">
        <v>58</v>
      </c>
      <c r="B248" s="35" t="s">
        <v>300</v>
      </c>
      <c r="C248" s="30" t="s">
        <v>60</v>
      </c>
      <c r="D248" s="28"/>
      <c r="E248" s="27" t="s">
        <v>59</v>
      </c>
      <c r="F248" s="30" t="s">
        <v>57</v>
      </c>
      <c r="G248" s="32"/>
      <c r="H248" s="26" t="s">
        <v>0</v>
      </c>
      <c r="I248" s="39" t="str">
        <f>CONCATENATE("KME","/",F248,"/",B248,"/",E248)</f>
        <v>KME/DMS/A-247/LLA</v>
      </c>
      <c r="J248" s="21">
        <f>D248</f>
        <v>0</v>
      </c>
    </row>
    <row r="249" spans="1:10" x14ac:dyDescent="0.25">
      <c r="A249" s="30" t="s">
        <v>58</v>
      </c>
      <c r="B249" s="35" t="s">
        <v>301</v>
      </c>
      <c r="C249" s="30" t="s">
        <v>60</v>
      </c>
      <c r="D249" s="28"/>
      <c r="E249" s="27" t="s">
        <v>59</v>
      </c>
      <c r="F249" s="30" t="s">
        <v>57</v>
      </c>
      <c r="G249" s="32"/>
      <c r="H249" s="26" t="s">
        <v>0</v>
      </c>
      <c r="I249" s="39" t="str">
        <f>CONCATENATE("KME","/",F249,"/",B249,"/",E249)</f>
        <v>KME/DMS/A-248/LLA</v>
      </c>
      <c r="J249" s="21">
        <f>D249</f>
        <v>0</v>
      </c>
    </row>
    <row r="250" spans="1:10" x14ac:dyDescent="0.25">
      <c r="A250" s="30" t="s">
        <v>58</v>
      </c>
      <c r="B250" s="35" t="s">
        <v>302</v>
      </c>
      <c r="C250" s="30" t="s">
        <v>60</v>
      </c>
      <c r="D250" s="28"/>
      <c r="E250" s="27" t="s">
        <v>59</v>
      </c>
      <c r="F250" s="30" t="s">
        <v>57</v>
      </c>
      <c r="G250" s="32"/>
      <c r="H250" s="26" t="s">
        <v>0</v>
      </c>
      <c r="I250" s="39" t="str">
        <f>CONCATENATE("KME","/",F250,"/",B250,"/",E250)</f>
        <v>KME/DMS/A-249/LLA</v>
      </c>
      <c r="J250" s="21">
        <f>D250</f>
        <v>0</v>
      </c>
    </row>
    <row r="251" spans="1:10" x14ac:dyDescent="0.25">
      <c r="A251" s="30" t="s">
        <v>58</v>
      </c>
      <c r="B251" s="35" t="s">
        <v>303</v>
      </c>
      <c r="C251" s="30" t="s">
        <v>60</v>
      </c>
      <c r="D251" s="28"/>
      <c r="E251" s="27" t="s">
        <v>59</v>
      </c>
      <c r="F251" s="30" t="s">
        <v>57</v>
      </c>
      <c r="G251" s="32"/>
      <c r="H251" s="26" t="s">
        <v>0</v>
      </c>
      <c r="I251" s="39" t="str">
        <f>CONCATENATE("KME","/",F251,"/",B251,"/",E251)</f>
        <v>KME/DMS/A-250/LLA</v>
      </c>
      <c r="J251" s="21">
        <f>D251</f>
        <v>0</v>
      </c>
    </row>
    <row r="252" spans="1:10" x14ac:dyDescent="0.25">
      <c r="A252" s="30" t="s">
        <v>58</v>
      </c>
      <c r="B252" s="35" t="s">
        <v>304</v>
      </c>
      <c r="C252" s="30" t="s">
        <v>60</v>
      </c>
      <c r="D252" s="28"/>
      <c r="E252" s="27" t="s">
        <v>59</v>
      </c>
      <c r="F252" s="30" t="s">
        <v>57</v>
      </c>
      <c r="G252" s="32"/>
      <c r="H252" s="26" t="s">
        <v>0</v>
      </c>
      <c r="I252" s="39" t="str">
        <f>CONCATENATE("KME","/",F252,"/",B252,"/",E252)</f>
        <v>KME/DMS/A-251/LLA</v>
      </c>
      <c r="J252" s="21">
        <f>D252</f>
        <v>0</v>
      </c>
    </row>
    <row r="253" spans="1:10" x14ac:dyDescent="0.25">
      <c r="A253" s="30" t="s">
        <v>58</v>
      </c>
      <c r="B253" s="35" t="s">
        <v>305</v>
      </c>
      <c r="C253" s="30" t="s">
        <v>60</v>
      </c>
      <c r="D253" s="28"/>
      <c r="E253" s="27" t="s">
        <v>59</v>
      </c>
      <c r="F253" s="30" t="s">
        <v>57</v>
      </c>
      <c r="G253" s="32"/>
      <c r="H253" s="26" t="s">
        <v>0</v>
      </c>
      <c r="I253" s="39" t="str">
        <f>CONCATENATE("KME","/",F253,"/",B253,"/",E253)</f>
        <v>KME/DMS/A-252/LLA</v>
      </c>
      <c r="J253" s="21">
        <f>D253</f>
        <v>0</v>
      </c>
    </row>
    <row r="254" spans="1:10" x14ac:dyDescent="0.25">
      <c r="A254" s="30" t="s">
        <v>58</v>
      </c>
      <c r="B254" s="35" t="s">
        <v>306</v>
      </c>
      <c r="C254" s="30" t="s">
        <v>60</v>
      </c>
      <c r="D254" s="28"/>
      <c r="E254" s="27" t="s">
        <v>59</v>
      </c>
      <c r="F254" s="30" t="s">
        <v>57</v>
      </c>
      <c r="G254" s="32"/>
      <c r="H254" s="26" t="s">
        <v>0</v>
      </c>
      <c r="I254" s="39" t="str">
        <f>CONCATENATE("KME","/",F254,"/",B254,"/",E254)</f>
        <v>KME/DMS/A-253/LLA</v>
      </c>
      <c r="J254" s="21">
        <f>D254</f>
        <v>0</v>
      </c>
    </row>
    <row r="255" spans="1:10" x14ac:dyDescent="0.25">
      <c r="A255" s="30" t="s">
        <v>58</v>
      </c>
      <c r="B255" s="35" t="s">
        <v>307</v>
      </c>
      <c r="C255" s="30" t="s">
        <v>60</v>
      </c>
      <c r="D255" s="26"/>
      <c r="E255" s="27" t="s">
        <v>59</v>
      </c>
      <c r="F255" s="30" t="s">
        <v>57</v>
      </c>
      <c r="G255" s="32"/>
      <c r="H255" s="26" t="s">
        <v>0</v>
      </c>
      <c r="I255" s="39" t="str">
        <f>CONCATENATE("KME","/",F255,"/",B255,"/",E255)</f>
        <v>KME/DMS/A-254/LLA</v>
      </c>
      <c r="J255" s="21">
        <f>D255</f>
        <v>0</v>
      </c>
    </row>
    <row r="256" spans="1:10" x14ac:dyDescent="0.25">
      <c r="A256" s="30" t="s">
        <v>58</v>
      </c>
      <c r="B256" s="35" t="s">
        <v>308</v>
      </c>
      <c r="C256" s="30" t="s">
        <v>60</v>
      </c>
      <c r="D256" s="28"/>
      <c r="E256" s="27" t="s">
        <v>59</v>
      </c>
      <c r="F256" s="30" t="s">
        <v>57</v>
      </c>
      <c r="G256" s="32"/>
      <c r="H256" s="26" t="s">
        <v>0</v>
      </c>
      <c r="I256" s="39" t="str">
        <f>CONCATENATE("KME","/",F256,"/",B256,"/",E256)</f>
        <v>KME/DMS/A-255/LLA</v>
      </c>
      <c r="J256" s="21">
        <f>D256</f>
        <v>0</v>
      </c>
    </row>
    <row r="257" spans="1:10" x14ac:dyDescent="0.25">
      <c r="A257" s="30" t="s">
        <v>58</v>
      </c>
      <c r="B257" s="35" t="s">
        <v>309</v>
      </c>
      <c r="C257" s="30" t="s">
        <v>60</v>
      </c>
      <c r="D257" s="28"/>
      <c r="E257" s="27" t="s">
        <v>59</v>
      </c>
      <c r="F257" s="30" t="s">
        <v>57</v>
      </c>
      <c r="G257" s="32"/>
      <c r="H257" s="26" t="s">
        <v>0</v>
      </c>
      <c r="I257" s="39" t="str">
        <f>CONCATENATE("KME","/",F257,"/",B257,"/",E257)</f>
        <v>KME/DMS/A-256/LLA</v>
      </c>
      <c r="J257" s="21">
        <f>D257</f>
        <v>0</v>
      </c>
    </row>
    <row r="258" spans="1:10" x14ac:dyDescent="0.25">
      <c r="A258" s="30" t="s">
        <v>58</v>
      </c>
      <c r="B258" s="35" t="s">
        <v>310</v>
      </c>
      <c r="C258" s="30" t="s">
        <v>60</v>
      </c>
      <c r="D258" s="28"/>
      <c r="E258" s="27" t="s">
        <v>59</v>
      </c>
      <c r="F258" s="30" t="s">
        <v>57</v>
      </c>
      <c r="G258" s="32"/>
      <c r="H258" s="26" t="s">
        <v>0</v>
      </c>
      <c r="I258" s="39" t="str">
        <f>CONCATENATE("KME","/",F258,"/",B258,"/",E258)</f>
        <v>KME/DMS/A-257/LLA</v>
      </c>
      <c r="J258" s="21">
        <f>D258</f>
        <v>0</v>
      </c>
    </row>
    <row r="259" spans="1:10" x14ac:dyDescent="0.25">
      <c r="A259" s="30" t="s">
        <v>58</v>
      </c>
      <c r="B259" s="35" t="s">
        <v>311</v>
      </c>
      <c r="C259" s="30" t="s">
        <v>60</v>
      </c>
      <c r="D259" s="28"/>
      <c r="E259" s="27" t="s">
        <v>59</v>
      </c>
      <c r="F259" s="30" t="s">
        <v>57</v>
      </c>
      <c r="G259" s="32"/>
      <c r="H259" s="26" t="s">
        <v>0</v>
      </c>
      <c r="I259" s="39" t="str">
        <f>CONCATENATE("KME","/",F259,"/",B259,"/",E259)</f>
        <v>KME/DMS/A-258/LLA</v>
      </c>
      <c r="J259" s="21">
        <f>D259</f>
        <v>0</v>
      </c>
    </row>
    <row r="260" spans="1:10" x14ac:dyDescent="0.25">
      <c r="A260" s="30" t="s">
        <v>58</v>
      </c>
      <c r="B260" s="35" t="s">
        <v>312</v>
      </c>
      <c r="C260" s="30" t="s">
        <v>60</v>
      </c>
      <c r="D260" s="40"/>
      <c r="E260" s="27" t="s">
        <v>59</v>
      </c>
      <c r="F260" s="30" t="s">
        <v>57</v>
      </c>
      <c r="G260" s="32"/>
      <c r="H260" s="26" t="s">
        <v>0</v>
      </c>
      <c r="I260" s="39" t="str">
        <f>CONCATENATE("KME","/",F260,"/",B260,"/",E260)</f>
        <v>KME/DMS/A-259/LLA</v>
      </c>
      <c r="J260" s="21">
        <f>D260</f>
        <v>0</v>
      </c>
    </row>
    <row r="261" spans="1:10" x14ac:dyDescent="0.25">
      <c r="A261" s="30" t="s">
        <v>58</v>
      </c>
      <c r="B261" s="35" t="s">
        <v>313</v>
      </c>
      <c r="C261" s="30" t="s">
        <v>60</v>
      </c>
      <c r="D261" s="28"/>
      <c r="E261" s="27" t="s">
        <v>59</v>
      </c>
      <c r="F261" s="30" t="s">
        <v>57</v>
      </c>
      <c r="G261" s="32"/>
      <c r="H261" s="26" t="s">
        <v>0</v>
      </c>
      <c r="I261" s="39" t="str">
        <f>CONCATENATE("KME","/",F261,"/",B261,"/",E261)</f>
        <v>KME/DMS/A-260/LLA</v>
      </c>
      <c r="J261" s="21">
        <f>D261</f>
        <v>0</v>
      </c>
    </row>
    <row r="262" spans="1:10" x14ac:dyDescent="0.25">
      <c r="A262" s="30" t="s">
        <v>58</v>
      </c>
      <c r="B262" s="35" t="s">
        <v>314</v>
      </c>
      <c r="C262" s="30" t="s">
        <v>60</v>
      </c>
      <c r="D262" s="28"/>
      <c r="E262" s="27" t="s">
        <v>59</v>
      </c>
      <c r="F262" s="30" t="s">
        <v>57</v>
      </c>
      <c r="G262" s="32"/>
      <c r="H262" s="26" t="s">
        <v>0</v>
      </c>
      <c r="I262" s="39" t="str">
        <f>CONCATENATE("KME","/",F262,"/",B262,"/",E262)</f>
        <v>KME/DMS/A-261/LLA</v>
      </c>
      <c r="J262" s="21">
        <f>D262</f>
        <v>0</v>
      </c>
    </row>
    <row r="263" spans="1:10" x14ac:dyDescent="0.25">
      <c r="A263" s="30" t="s">
        <v>58</v>
      </c>
      <c r="B263" s="35" t="s">
        <v>315</v>
      </c>
      <c r="C263" s="30" t="s">
        <v>60</v>
      </c>
      <c r="D263" s="31"/>
      <c r="E263" s="27" t="s">
        <v>59</v>
      </c>
      <c r="F263" s="30" t="s">
        <v>57</v>
      </c>
      <c r="G263" s="32"/>
      <c r="H263" s="26" t="s">
        <v>0</v>
      </c>
      <c r="I263" s="39" t="str">
        <f>CONCATENATE("KME","/",F263,"/",B263,"/",E263)</f>
        <v>KME/DMS/A-262/LLA</v>
      </c>
      <c r="J263" s="21">
        <f>D263</f>
        <v>0</v>
      </c>
    </row>
  </sheetData>
  <autoFilter ref="A1:I263" xr:uid="{C680A60A-4D9B-4BCE-B627-ADB96E06D6B4}"/>
  <mergeCells count="1">
    <mergeCell ref="A2:D2"/>
  </mergeCells>
  <conditionalFormatting sqref="E1:E2 E12:E263">
    <cfRule type="cellIs" dxfId="5" priority="230" operator="equal">
      <formula>"AR"</formula>
    </cfRule>
  </conditionalFormatting>
  <conditionalFormatting sqref="F1:F2 F12:F263">
    <cfRule type="cellIs" dxfId="4" priority="229" operator="equal">
      <formula>"A2V"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BB55D-C7B6-4E52-A753-1C567F632F44}">
  <sheetPr codeName="Feuil2" filterMode="1"/>
  <dimension ref="A1:P1048568"/>
  <sheetViews>
    <sheetView workbookViewId="0">
      <selection activeCell="E19" sqref="E19"/>
    </sheetView>
  </sheetViews>
  <sheetFormatPr baseColWidth="10" defaultRowHeight="15" x14ac:dyDescent="0.25"/>
  <cols>
    <col min="1" max="1" width="20.28515625" style="1" bestFit="1" customWidth="1"/>
    <col min="2" max="2" width="15.140625" style="1" bestFit="1" customWidth="1"/>
    <col min="3" max="4" width="11.42578125" style="1"/>
    <col min="5" max="5" width="28.140625" style="1" bestFit="1" customWidth="1"/>
    <col min="6" max="6" width="11.42578125" style="11"/>
    <col min="7" max="7" width="12.28515625" style="11" bestFit="1" customWidth="1"/>
    <col min="8" max="8" width="12.28515625" style="14" customWidth="1"/>
    <col min="9" max="9" width="12" style="8" bestFit="1" customWidth="1"/>
    <col min="10" max="10" width="9.85546875" style="3" bestFit="1" customWidth="1"/>
    <col min="11" max="11" width="18.5703125" style="1" bestFit="1" customWidth="1"/>
    <col min="12" max="12" width="24" style="1" bestFit="1" customWidth="1"/>
    <col min="13" max="13" width="48" style="1" bestFit="1" customWidth="1"/>
    <col min="14" max="14" width="11.42578125" style="1"/>
    <col min="15" max="15" width="25.140625" style="1" bestFit="1" customWidth="1"/>
    <col min="16" max="16384" width="11.42578125" style="1"/>
  </cols>
  <sheetData>
    <row r="1" spans="1:16" x14ac:dyDescent="0.25">
      <c r="A1" s="2" t="s">
        <v>316</v>
      </c>
      <c r="B1" s="2" t="s">
        <v>2</v>
      </c>
      <c r="C1" s="2" t="s">
        <v>3</v>
      </c>
      <c r="D1" s="2" t="s">
        <v>22</v>
      </c>
      <c r="E1" s="2" t="s">
        <v>4</v>
      </c>
      <c r="F1" s="9" t="s">
        <v>17</v>
      </c>
      <c r="G1" s="9" t="s">
        <v>5</v>
      </c>
      <c r="H1" s="12" t="s">
        <v>20</v>
      </c>
      <c r="I1" s="6" t="s">
        <v>12</v>
      </c>
      <c r="J1" s="6" t="s">
        <v>6</v>
      </c>
      <c r="K1" s="2" t="s">
        <v>23</v>
      </c>
      <c r="L1" s="2" t="s">
        <v>13</v>
      </c>
      <c r="M1" s="2" t="s">
        <v>14</v>
      </c>
    </row>
    <row r="2" spans="1:16" ht="13.9" hidden="1" customHeight="1" x14ac:dyDescent="0.25">
      <c r="A2" s="1" t="str">
        <f>IF(ISNUMBER(FIND('Suivi de consultations'!E2,Tableau1[])),RELANCES!I:I,"")</f>
        <v/>
      </c>
      <c r="B2" s="3" t="s">
        <v>340</v>
      </c>
      <c r="C2" s="3" t="s">
        <v>341</v>
      </c>
      <c r="D2" s="3" t="s">
        <v>11</v>
      </c>
      <c r="E2" s="3" t="s">
        <v>24</v>
      </c>
      <c r="F2" s="10">
        <f ca="1">TODAY()</f>
        <v>45855</v>
      </c>
      <c r="G2" s="10">
        <v>45847</v>
      </c>
      <c r="H2" s="13">
        <f ca="1">F2-G2</f>
        <v>8</v>
      </c>
      <c r="I2" s="7" t="str">
        <f>IF(J2="NON","X"," ")</f>
        <v>X</v>
      </c>
      <c r="J2" s="3" t="s">
        <v>1</v>
      </c>
      <c r="K2" s="3" t="str">
        <f ca="1">_xlfn.IFS(L2="OUI","NON",ISNUMBER(FIND("FINI",M2)),"NON",ISNUMBER(FIND("DECLINE",M2)),"NON",H2&lt;7,"NON",H2&gt;=7,"OUI")</f>
        <v>NON</v>
      </c>
      <c r="L2" s="3"/>
      <c r="M2" s="3" t="s">
        <v>28</v>
      </c>
      <c r="P2" s="4" t="s">
        <v>17</v>
      </c>
    </row>
    <row r="3" spans="1:16" ht="15.75" hidden="1" thickBot="1" x14ac:dyDescent="0.3">
      <c r="A3" s="1" t="str">
        <f>IF(ISNUMBER(FIND('Suivi de consultations'!E3,Tableau1[])),RELANCES!I:I,"")</f>
        <v/>
      </c>
      <c r="B3" s="3" t="s">
        <v>340</v>
      </c>
      <c r="C3" s="3" t="s">
        <v>342</v>
      </c>
      <c r="D3" s="3" t="s">
        <v>11</v>
      </c>
      <c r="E3" s="3" t="s">
        <v>24</v>
      </c>
      <c r="F3" s="10">
        <f ca="1">TODAY()</f>
        <v>45855</v>
      </c>
      <c r="G3" s="10">
        <v>45842</v>
      </c>
      <c r="H3" s="13">
        <f ca="1">F3-G3</f>
        <v>13</v>
      </c>
      <c r="I3" s="7">
        <v>45850</v>
      </c>
      <c r="J3" s="3" t="s">
        <v>0</v>
      </c>
      <c r="K3" s="3" t="str">
        <f ca="1">_xlfn.IFS(L3="OUI","NON",ISNUMBER(FIND("FINI",M3)),"NON",ISNUMBER(FIND("DECLINE",M3)),"NON",H3&lt;7,"NON",H3&gt;=7,"OUI")</f>
        <v>NON</v>
      </c>
      <c r="L3" s="3" t="s">
        <v>0</v>
      </c>
      <c r="M3" s="3" t="s">
        <v>28</v>
      </c>
      <c r="P3" s="5">
        <f ca="1">TODAY()</f>
        <v>45855</v>
      </c>
    </row>
    <row r="4" spans="1:16" hidden="1" x14ac:dyDescent="0.25">
      <c r="A4" s="1" t="str">
        <f>IF(ISNUMBER(FIND('Suivi de consultations'!E4,Tableau1[])),RELANCES!I:I,"")</f>
        <v>KME/DMS/25-567/LLA</v>
      </c>
      <c r="B4" s="3" t="s">
        <v>340</v>
      </c>
      <c r="C4" s="3" t="s">
        <v>345</v>
      </c>
      <c r="D4" s="3" t="s">
        <v>11</v>
      </c>
      <c r="E4" s="3" t="s">
        <v>24</v>
      </c>
      <c r="F4" s="10">
        <f ca="1">TODAY()</f>
        <v>45855</v>
      </c>
      <c r="G4" s="10">
        <v>45847</v>
      </c>
      <c r="H4" s="13">
        <f ca="1">F4-G4</f>
        <v>8</v>
      </c>
      <c r="I4" s="7" t="str">
        <f>IF(J4="NON","X"," ")</f>
        <v>X</v>
      </c>
      <c r="J4" s="3" t="s">
        <v>1</v>
      </c>
      <c r="K4" s="3" t="str">
        <f ca="1">_xlfn.IFS(L4="OUI","NON",ISNUMBER(FIND("FINI",M4)),"NON",ISNUMBER(FIND("DECLINE",M4)),"NON",H4&lt;7,"NON",H4&gt;=7,"OUI")</f>
        <v>NON</v>
      </c>
      <c r="L4" s="3"/>
      <c r="M4" s="3" t="s">
        <v>21</v>
      </c>
    </row>
    <row r="5" spans="1:16" hidden="1" x14ac:dyDescent="0.25">
      <c r="A5" s="1" t="str">
        <f>IF(ISNUMBER(FIND('Suivi de consultations'!E5,Tableau1[])),RELANCES!I:I,"")</f>
        <v/>
      </c>
      <c r="B5" s="3" t="s">
        <v>340</v>
      </c>
      <c r="C5" s="3" t="s">
        <v>343</v>
      </c>
      <c r="D5" s="3" t="s">
        <v>11</v>
      </c>
      <c r="E5" s="3" t="s">
        <v>24</v>
      </c>
      <c r="F5" s="10">
        <f ca="1">TODAY()</f>
        <v>45855</v>
      </c>
      <c r="G5" s="10">
        <v>45845</v>
      </c>
      <c r="H5" s="13">
        <f ca="1">F5-G5</f>
        <v>10</v>
      </c>
      <c r="I5" s="7" t="str">
        <f>IF(J5="NON","X"," ")</f>
        <v>X</v>
      </c>
      <c r="J5" s="3" t="s">
        <v>1</v>
      </c>
      <c r="K5" s="3" t="str">
        <f ca="1">_xlfn.IFS(L5="OUI","NON",ISNUMBER(FIND("FINI",M5)),"NON",ISNUMBER(FIND("DECLINE",M5)),"NON",H5&lt;7,"NON",H5&gt;=7,"OUI")</f>
        <v>NON</v>
      </c>
      <c r="L5" s="3"/>
      <c r="M5" s="3" t="s">
        <v>21</v>
      </c>
    </row>
    <row r="6" spans="1:16" hidden="1" x14ac:dyDescent="0.25">
      <c r="A6" s="1" t="str">
        <f>IF(ISNUMBER(FIND('Suivi de consultations'!E6,Tableau1[])),RELANCES!I:I,"")</f>
        <v/>
      </c>
      <c r="B6" s="3" t="s">
        <v>340</v>
      </c>
      <c r="C6" s="3" t="s">
        <v>341</v>
      </c>
      <c r="D6" s="3" t="s">
        <v>11</v>
      </c>
      <c r="E6" s="3" t="s">
        <v>24</v>
      </c>
      <c r="F6" s="10">
        <f ca="1">TODAY()</f>
        <v>45855</v>
      </c>
      <c r="G6" s="10">
        <v>45847</v>
      </c>
      <c r="H6" s="13">
        <f ca="1">F6-G6</f>
        <v>8</v>
      </c>
      <c r="I6" s="7" t="str">
        <f>IF(J6="NON","X"," ")</f>
        <v>X</v>
      </c>
      <c r="J6" s="3" t="s">
        <v>1</v>
      </c>
      <c r="K6" s="3" t="str">
        <f ca="1">_xlfn.IFS(L6="OUI","NON",ISNUMBER(FIND("FINI",M6)),"NON",ISNUMBER(FIND("DECLINE",M6)),"NON",H6&lt;7,"NON",H6&gt;=7,"OUI")</f>
        <v>NON</v>
      </c>
      <c r="L6" s="3"/>
      <c r="M6" s="3" t="s">
        <v>21</v>
      </c>
    </row>
    <row r="7" spans="1:16" ht="15.75" thickBot="1" x14ac:dyDescent="0.3">
      <c r="A7" s="1" t="str">
        <f>IF(ISNUMBER(FIND('Suivi de consultations'!E7,Tableau1[])),RELANCES!I:I,"")</f>
        <v/>
      </c>
      <c r="B7" s="3" t="s">
        <v>340</v>
      </c>
      <c r="C7" s="3" t="s">
        <v>342</v>
      </c>
      <c r="D7" s="3" t="s">
        <v>340</v>
      </c>
      <c r="E7" s="3" t="s">
        <v>24</v>
      </c>
      <c r="F7" s="10">
        <f ca="1">TODAY()</f>
        <v>45855</v>
      </c>
      <c r="G7" s="10">
        <v>45842</v>
      </c>
      <c r="H7" s="13">
        <f ca="1">F7-G7</f>
        <v>13</v>
      </c>
      <c r="I7" s="7" t="str">
        <f>IF(J7="NON","X"," ")</f>
        <v xml:space="preserve"> </v>
      </c>
      <c r="J7" s="3" t="s">
        <v>0</v>
      </c>
      <c r="K7" s="3" t="str">
        <f ca="1">_xlfn.IFS(L7="OUI","NON",ISNUMBER(FIND("FINI",M7)),"NON",ISNUMBER(FIND("DECLINE",M7)),"NON",H7&lt;7,"NON",H7&gt;=7,"OUI")</f>
        <v>NON</v>
      </c>
      <c r="L7" s="3" t="s">
        <v>0</v>
      </c>
      <c r="M7" s="3"/>
    </row>
    <row r="8" spans="1:16" ht="15.75" hidden="1" thickBot="1" x14ac:dyDescent="0.3">
      <c r="A8" s="1" t="str">
        <f>IF(ISNUMBER(FIND('Suivi de consultations'!E8,Tableau1[])),RELANCES!I:I,"")</f>
        <v/>
      </c>
      <c r="B8" s="3" t="s">
        <v>340</v>
      </c>
      <c r="C8" s="3" t="s">
        <v>345</v>
      </c>
      <c r="D8" s="3" t="s">
        <v>11</v>
      </c>
      <c r="E8" s="3" t="s">
        <v>24</v>
      </c>
      <c r="F8" s="10">
        <f ca="1">TODAY()</f>
        <v>45855</v>
      </c>
      <c r="G8" s="10">
        <v>45847</v>
      </c>
      <c r="H8" s="13">
        <f ca="1">F8-G8</f>
        <v>8</v>
      </c>
      <c r="I8" s="7" t="str">
        <f>IF(J8="NON","X"," ")</f>
        <v>X</v>
      </c>
      <c r="J8" s="3" t="s">
        <v>1</v>
      </c>
      <c r="K8" s="3" t="str">
        <f ca="1">_xlfn.IFS(L8="OUI","NON",ISNUMBER(FIND("FINI",M8)),"NON",ISNUMBER(FIND("DECLINE",M8)),"NON",H8&lt;7,"NON",H8&gt;=7,"OUI")</f>
        <v>NON</v>
      </c>
      <c r="L8" s="3"/>
      <c r="M8" s="3" t="s">
        <v>28</v>
      </c>
    </row>
    <row r="9" spans="1:16" ht="15.75" thickBot="1" x14ac:dyDescent="0.3">
      <c r="A9" s="1" t="str">
        <f>IF(ISNUMBER(FIND('Suivi de consultations'!E9,Tableau1[])),RELANCES!I:I,"")</f>
        <v/>
      </c>
      <c r="B9" s="3" t="s">
        <v>340</v>
      </c>
      <c r="C9" s="3" t="s">
        <v>343</v>
      </c>
      <c r="D9" s="3" t="s">
        <v>340</v>
      </c>
      <c r="E9" s="3" t="s">
        <v>44</v>
      </c>
      <c r="F9" s="10">
        <f ca="1">TODAY()</f>
        <v>45855</v>
      </c>
      <c r="G9" s="10">
        <v>45854</v>
      </c>
      <c r="H9" s="13">
        <f ca="1">F9-G9</f>
        <v>1</v>
      </c>
      <c r="I9" s="7" t="str">
        <f>IF(J9="NON","X"," ")</f>
        <v>X</v>
      </c>
      <c r="J9" s="3" t="s">
        <v>1</v>
      </c>
      <c r="K9" s="3" t="str">
        <f ca="1">_xlfn.IFS(L9="OUI","NON",ISNUMBER(FIND("FINI",M9)),"NON",ISNUMBER(FIND("DECLINE",M9)),"NON",H9&lt;7,"NON",H9&gt;=7,"OUI")</f>
        <v>NON</v>
      </c>
      <c r="L9" s="3"/>
      <c r="M9" s="3"/>
      <c r="O9" s="19" t="s">
        <v>39</v>
      </c>
    </row>
    <row r="10" spans="1:16" ht="15.75" thickBot="1" x14ac:dyDescent="0.3">
      <c r="A10" s="1" t="str">
        <f>IF(ISNUMBER(FIND('Suivi de consultations'!E10,Tableau1[])),RELANCES!I:I,"")</f>
        <v/>
      </c>
      <c r="B10" s="3" t="s">
        <v>340</v>
      </c>
      <c r="C10" s="3" t="s">
        <v>344</v>
      </c>
      <c r="D10" s="3" t="s">
        <v>340</v>
      </c>
      <c r="E10" s="3" t="s">
        <v>44</v>
      </c>
      <c r="F10" s="10">
        <f ca="1">TODAY()</f>
        <v>45855</v>
      </c>
      <c r="G10" s="10">
        <v>45854</v>
      </c>
      <c r="H10" s="13">
        <f ca="1">F10-G10</f>
        <v>1</v>
      </c>
      <c r="I10" s="7" t="str">
        <f>IF(J10="NON","X"," ")</f>
        <v>X</v>
      </c>
      <c r="J10" s="3" t="s">
        <v>1</v>
      </c>
      <c r="K10" s="3" t="str">
        <f ca="1">_xlfn.IFS(L10="OUI","NON",ISNUMBER(FIND("FINI",M10)),"NON",ISNUMBER(FIND("DECLINE",M10)),"NON",H10&lt;7,"NON",H10&gt;=7,"OUI")</f>
        <v>NON</v>
      </c>
      <c r="L10" s="3"/>
      <c r="M10" s="3"/>
      <c r="O10" s="18">
        <f ca="1">COUNTIF(K:K,"OUI")</f>
        <v>4</v>
      </c>
    </row>
    <row r="11" spans="1:16" x14ac:dyDescent="0.25">
      <c r="A11" s="1" t="str">
        <f>IF(ISNUMBER(FIND('Suivi de consultations'!E11,Tableau1[])),RELANCES!I:I,"")</f>
        <v/>
      </c>
      <c r="B11" s="3" t="s">
        <v>340</v>
      </c>
      <c r="C11" s="3" t="s">
        <v>341</v>
      </c>
      <c r="D11" s="3" t="s">
        <v>340</v>
      </c>
      <c r="E11" s="3" t="s">
        <v>44</v>
      </c>
      <c r="F11" s="10">
        <f ca="1">TODAY()</f>
        <v>45855</v>
      </c>
      <c r="G11" s="10">
        <v>45854</v>
      </c>
      <c r="H11" s="13">
        <f ca="1">F11-G11</f>
        <v>1</v>
      </c>
      <c r="I11" s="7" t="str">
        <f>IF(J11="NON","X"," ")</f>
        <v>X</v>
      </c>
      <c r="J11" s="3" t="s">
        <v>1</v>
      </c>
      <c r="K11" s="3" t="str">
        <f ca="1">_xlfn.IFS(L11="OUI","NON",ISNUMBER(FIND("FINI",M11)),"NON",ISNUMBER(FIND("DECLINE",M11)),"NON",H11&lt;7,"NON",H11&gt;=7,"OUI")</f>
        <v>NON</v>
      </c>
      <c r="L11" s="3"/>
      <c r="M11" s="3"/>
    </row>
    <row r="12" spans="1:16" x14ac:dyDescent="0.25">
      <c r="A12" s="1" t="str">
        <f>IF(ISNUMBER(FIND('Suivi de consultations'!E12,Tableau1[])),RELANCES!I:I,"")</f>
        <v/>
      </c>
      <c r="B12" s="3" t="s">
        <v>340</v>
      </c>
      <c r="C12" s="3" t="s">
        <v>342</v>
      </c>
      <c r="D12" s="3" t="s">
        <v>340</v>
      </c>
      <c r="E12" s="3" t="s">
        <v>44</v>
      </c>
      <c r="F12" s="10">
        <f ca="1">TODAY()</f>
        <v>45855</v>
      </c>
      <c r="G12" s="10">
        <v>45854</v>
      </c>
      <c r="H12" s="13">
        <f ca="1">F12-G12</f>
        <v>1</v>
      </c>
      <c r="I12" s="7" t="str">
        <f>IF(J12="NON","X"," ")</f>
        <v>X</v>
      </c>
      <c r="J12" s="3" t="s">
        <v>1</v>
      </c>
      <c r="K12" s="3" t="str">
        <f ca="1">_xlfn.IFS(L12="OUI","NON",ISNUMBER(FIND("FINI",M12)),"NON",ISNUMBER(FIND("DECLINE",M12)),"NON",H12&lt;7,"NON",H12&gt;=7,"OUI")</f>
        <v>NON</v>
      </c>
      <c r="L12" s="3"/>
      <c r="M12" s="3"/>
    </row>
    <row r="13" spans="1:16" x14ac:dyDescent="0.25">
      <c r="A13" s="1" t="str">
        <f>IF(ISNUMBER(FIND('Suivi de consultations'!E13,Tableau1[])),RELANCES!I:I,"")</f>
        <v>KME/DMS/A-012/LLA</v>
      </c>
      <c r="B13" s="3" t="s">
        <v>340</v>
      </c>
      <c r="C13" s="3" t="s">
        <v>345</v>
      </c>
      <c r="D13" s="3" t="s">
        <v>340</v>
      </c>
      <c r="E13" s="3" t="s">
        <v>44</v>
      </c>
      <c r="F13" s="10">
        <f ca="1">TODAY()</f>
        <v>45855</v>
      </c>
      <c r="G13" s="10">
        <v>45854</v>
      </c>
      <c r="H13" s="13">
        <f ca="1">F13-G13</f>
        <v>1</v>
      </c>
      <c r="I13" s="7" t="str">
        <f>IF(J13="NON","X"," ")</f>
        <v>X</v>
      </c>
      <c r="J13" s="3" t="s">
        <v>1</v>
      </c>
      <c r="K13" s="3" t="str">
        <f ca="1">_xlfn.IFS(L13="OUI","NON",ISNUMBER(FIND("FINI",M13)),"NON",ISNUMBER(FIND("DECLINE",M13)),"NON",H13&lt;7,"NON",H13&gt;=7,"OUI")</f>
        <v>NON</v>
      </c>
      <c r="L13" s="3"/>
      <c r="M13" s="3"/>
    </row>
    <row r="14" spans="1:16" hidden="1" x14ac:dyDescent="0.25">
      <c r="A14" s="1" t="str">
        <f>IF(ISNUMBER(FIND('Suivi de consultations'!E14,Tableau1[])),RELANCES!I:I,"")</f>
        <v>KME/DMS/A-013/LLA</v>
      </c>
      <c r="B14" s="3" t="s">
        <v>340</v>
      </c>
      <c r="C14" s="3" t="s">
        <v>343</v>
      </c>
      <c r="D14" s="3" t="s">
        <v>10</v>
      </c>
      <c r="E14" s="3" t="s">
        <v>26</v>
      </c>
      <c r="F14" s="10">
        <f ca="1">TODAY()</f>
        <v>45855</v>
      </c>
      <c r="G14" s="10">
        <v>45839</v>
      </c>
      <c r="H14" s="13">
        <f ca="1">F14-G14</f>
        <v>16</v>
      </c>
      <c r="I14" s="7">
        <v>45841</v>
      </c>
      <c r="J14" s="3" t="s">
        <v>0</v>
      </c>
      <c r="K14" s="3" t="str">
        <f ca="1">_xlfn.IFS(L14="OUI","NON",ISNUMBER(FIND("FINI",M14)),"NON",ISNUMBER(FIND("DECLINE",M14)),"NON",H14&lt;7,"NON",H14&gt;=7,"OUI")</f>
        <v>NON</v>
      </c>
      <c r="L14" s="3" t="s">
        <v>0</v>
      </c>
      <c r="M14" s="3" t="s">
        <v>28</v>
      </c>
    </row>
    <row r="15" spans="1:16" x14ac:dyDescent="0.25">
      <c r="A15" s="1" t="str">
        <f>IF(ISNUMBER(FIND('Suivi de consultations'!E15,Tableau1[])),RELANCES!I:I,"")</f>
        <v>KME/DMS/A-014/LLA</v>
      </c>
      <c r="B15" s="3" t="s">
        <v>340</v>
      </c>
      <c r="C15" s="3" t="s">
        <v>341</v>
      </c>
      <c r="D15" s="3" t="s">
        <v>340</v>
      </c>
      <c r="E15" s="3" t="s">
        <v>7</v>
      </c>
      <c r="F15" s="10">
        <f ca="1">TODAY()</f>
        <v>45855</v>
      </c>
      <c r="G15" s="10">
        <v>45840</v>
      </c>
      <c r="H15" s="13">
        <f ca="1">F15-G15</f>
        <v>15</v>
      </c>
      <c r="I15" s="7">
        <v>45855</v>
      </c>
      <c r="J15" s="3" t="s">
        <v>0</v>
      </c>
      <c r="K15" s="3" t="str">
        <f ca="1">_xlfn.IFS(L15="OUI","NON",ISNUMBER(FIND("FINI",M15)),"NON",ISNUMBER(FIND("DECLINE",M15)),"NON",H15&lt;7,"NON",H15&gt;=7,"OUI")</f>
        <v>NON</v>
      </c>
      <c r="L15" s="3" t="s">
        <v>0</v>
      </c>
      <c r="M15" s="3"/>
    </row>
    <row r="16" spans="1:16" x14ac:dyDescent="0.25">
      <c r="A16" s="1" t="str">
        <f>IF(ISNUMBER(FIND('Suivi de consultations'!E16,Tableau1[])),RELANCES!I:I,"")</f>
        <v>KME/DMS/A-015/LLA</v>
      </c>
      <c r="B16" s="3" t="s">
        <v>340</v>
      </c>
      <c r="C16" s="3" t="s">
        <v>342</v>
      </c>
      <c r="D16" s="3" t="s">
        <v>340</v>
      </c>
      <c r="E16" s="3" t="s">
        <v>46</v>
      </c>
      <c r="F16" s="10">
        <f ca="1">TODAY()</f>
        <v>45855</v>
      </c>
      <c r="G16" s="10">
        <v>45854</v>
      </c>
      <c r="H16" s="13">
        <f ca="1">F16-G16</f>
        <v>1</v>
      </c>
      <c r="I16" s="7">
        <v>45854</v>
      </c>
      <c r="J16" s="3" t="s">
        <v>0</v>
      </c>
      <c r="K16" s="3" t="str">
        <f ca="1">_xlfn.IFS(L16="OUI","NON",ISNUMBER(FIND("FINI",M16)),"NON",ISNUMBER(FIND("DECLINE",M16)),"NON",H16&lt;7,"NON",H16&gt;=7,"OUI")</f>
        <v>NON</v>
      </c>
      <c r="L16" s="3" t="s">
        <v>0</v>
      </c>
      <c r="M16" s="3"/>
    </row>
    <row r="17" spans="1:13" hidden="1" x14ac:dyDescent="0.25">
      <c r="A17" s="1" t="str">
        <f>IF(ISNUMBER(FIND('Suivi de consultations'!E17,Tableau1[])),RELANCES!I:I,"")</f>
        <v>KME/DMS/A-016/LLA</v>
      </c>
      <c r="B17" s="3" t="s">
        <v>340</v>
      </c>
      <c r="C17" s="3" t="s">
        <v>345</v>
      </c>
      <c r="D17" s="3" t="s">
        <v>11</v>
      </c>
      <c r="E17" s="15" t="s">
        <v>25</v>
      </c>
      <c r="F17" s="10">
        <f ca="1">TODAY()</f>
        <v>45855</v>
      </c>
      <c r="G17" s="10">
        <v>45845</v>
      </c>
      <c r="H17" s="13">
        <f ca="1">F17-G17</f>
        <v>10</v>
      </c>
      <c r="I17" s="7">
        <v>45853</v>
      </c>
      <c r="J17" s="3" t="s">
        <v>0</v>
      </c>
      <c r="K17" s="3" t="str">
        <f ca="1">_xlfn.IFS(L17="OUI","NON",ISNUMBER(FIND("FINI",M17)),"NON",ISNUMBER(FIND("DECLINE",M17)),"NON",H17&lt;7,"NON",H17&gt;=7,"OUI")</f>
        <v>NON</v>
      </c>
      <c r="L17" s="3" t="s">
        <v>0</v>
      </c>
      <c r="M17" s="3" t="s">
        <v>28</v>
      </c>
    </row>
    <row r="18" spans="1:13" x14ac:dyDescent="0.25">
      <c r="A18" s="1" t="str">
        <f>IF(ISNUMBER(FIND('Suivi de consultations'!E18,Tableau1[])),RELANCES!I:I,"")</f>
        <v>KME/DMS/A-017/LLA</v>
      </c>
      <c r="B18" s="3" t="s">
        <v>340</v>
      </c>
      <c r="C18" s="3" t="s">
        <v>343</v>
      </c>
      <c r="D18" s="3" t="s">
        <v>340</v>
      </c>
      <c r="E18" s="15" t="s">
        <v>347</v>
      </c>
      <c r="F18" s="10">
        <f ca="1">TODAY()</f>
        <v>45855</v>
      </c>
      <c r="G18" s="10">
        <v>45849</v>
      </c>
      <c r="H18" s="13">
        <f ca="1">F18-G18</f>
        <v>6</v>
      </c>
      <c r="I18" s="7"/>
      <c r="J18" s="3" t="s">
        <v>1</v>
      </c>
      <c r="K18" s="3" t="str">
        <f ca="1">_xlfn.IFS(L18="OUI","NON",ISNUMBER(FIND("FINI",M18)),"NON",ISNUMBER(FIND("DECLINE",M18)),"NON",H18&lt;7,"NON",H18&gt;=7,"OUI")</f>
        <v>NON</v>
      </c>
      <c r="L18" s="3"/>
      <c r="M18" s="3"/>
    </row>
    <row r="19" spans="1:13" x14ac:dyDescent="0.25">
      <c r="A19" s="1" t="str">
        <f>IF(ISNUMBER(FIND('Suivi de consultations'!E19,Tableau1[])),RELANCES!I:I,"")</f>
        <v>KME/DMS/A-018/LLA</v>
      </c>
      <c r="B19" s="3" t="s">
        <v>340</v>
      </c>
      <c r="C19" s="3" t="s">
        <v>343</v>
      </c>
      <c r="D19" s="3" t="s">
        <v>340</v>
      </c>
      <c r="E19" s="3" t="s">
        <v>19</v>
      </c>
      <c r="F19" s="10">
        <f ca="1">TODAY()</f>
        <v>45855</v>
      </c>
      <c r="G19" s="10">
        <v>45853</v>
      </c>
      <c r="H19" s="13">
        <f ca="1">F19-G19</f>
        <v>2</v>
      </c>
      <c r="I19" s="7" t="str">
        <f>IF(J19="NON","X"," ")</f>
        <v>X</v>
      </c>
      <c r="J19" s="3" t="s">
        <v>1</v>
      </c>
      <c r="K19" s="3" t="str">
        <f ca="1">_xlfn.IFS(L19="OUI","NON",ISNUMBER(FIND("FINI",M19)),"NON",ISNUMBER(FIND("DECLINE",M19)),"NON",H19&lt;7,"NON",H19&gt;=7,"OUI")</f>
        <v>NON</v>
      </c>
      <c r="L19" s="3"/>
      <c r="M19" s="3"/>
    </row>
    <row r="20" spans="1:13" hidden="1" x14ac:dyDescent="0.25">
      <c r="A20" s="1" t="str">
        <f>IF(ISNUMBER(FIND('Suivi de consultations'!E20,Tableau1[])),RELANCES!I:I,"")</f>
        <v/>
      </c>
      <c r="B20" s="3" t="s">
        <v>340</v>
      </c>
      <c r="C20" s="3" t="s">
        <v>341</v>
      </c>
      <c r="D20" s="3" t="s">
        <v>10</v>
      </c>
      <c r="E20" s="3" t="s">
        <v>19</v>
      </c>
      <c r="F20" s="10">
        <f ca="1">TODAY()</f>
        <v>45855</v>
      </c>
      <c r="G20" s="10">
        <v>45842</v>
      </c>
      <c r="H20" s="13">
        <f ca="1">F20-G20</f>
        <v>13</v>
      </c>
      <c r="I20" s="7" t="str">
        <f>IF(J20="NON","X"," ")</f>
        <v>X</v>
      </c>
      <c r="J20" s="3" t="s">
        <v>1</v>
      </c>
      <c r="K20" s="3" t="str">
        <f ca="1">_xlfn.IFS(L20="OUI","NON",ISNUMBER(FIND("FINI",M20)),"NON",ISNUMBER(FIND("DECLINE",M20)),"NON",H20&lt;7,"NON",H20&gt;=7,"OUI")</f>
        <v>NON</v>
      </c>
      <c r="L20" s="3" t="s">
        <v>1</v>
      </c>
      <c r="M20" s="3" t="s">
        <v>21</v>
      </c>
    </row>
    <row r="21" spans="1:13" x14ac:dyDescent="0.25">
      <c r="A21" s="1" t="str">
        <f>IF(ISNUMBER(FIND('Suivi de consultations'!E21,Tableau1[])),RELANCES!I:I,"")</f>
        <v/>
      </c>
      <c r="B21" s="3" t="s">
        <v>340</v>
      </c>
      <c r="C21" s="3" t="s">
        <v>342</v>
      </c>
      <c r="D21" s="3" t="s">
        <v>340</v>
      </c>
      <c r="E21" s="3" t="s">
        <v>19</v>
      </c>
      <c r="F21" s="10">
        <f ca="1">TODAY()</f>
        <v>45855</v>
      </c>
      <c r="G21" s="10">
        <v>45853</v>
      </c>
      <c r="H21" s="13">
        <f ca="1">F21-G21</f>
        <v>2</v>
      </c>
      <c r="I21" s="7" t="str">
        <f>IF(J21="NON","X"," ")</f>
        <v>X</v>
      </c>
      <c r="J21" s="3" t="s">
        <v>1</v>
      </c>
      <c r="K21" s="3" t="str">
        <f ca="1">_xlfn.IFS(L21="OUI","NON",ISNUMBER(FIND("FINI",M21)),"NON",ISNUMBER(FIND("DECLINE",M21)),"NON",H21&lt;7,"NON",H21&gt;=7,"OUI")</f>
        <v>NON</v>
      </c>
      <c r="L21" s="3"/>
      <c r="M21" s="3"/>
    </row>
    <row r="22" spans="1:13" x14ac:dyDescent="0.25">
      <c r="A22" s="1" t="str">
        <f>IF(ISNUMBER(FIND('Suivi de consultations'!E22,Tableau1[])),RELANCES!I:I,"")</f>
        <v/>
      </c>
      <c r="B22" s="3" t="s">
        <v>340</v>
      </c>
      <c r="C22" s="3" t="s">
        <v>345</v>
      </c>
      <c r="D22" s="3" t="s">
        <v>340</v>
      </c>
      <c r="E22" s="3" t="s">
        <v>19</v>
      </c>
      <c r="F22" s="10">
        <f ca="1">TODAY()</f>
        <v>45855</v>
      </c>
      <c r="G22" s="10">
        <v>45853</v>
      </c>
      <c r="H22" s="13">
        <f ca="1">F22-G22</f>
        <v>2</v>
      </c>
      <c r="I22" s="7" t="str">
        <f>IF(J22="NON","X"," ")</f>
        <v>X</v>
      </c>
      <c r="J22" s="3" t="s">
        <v>1</v>
      </c>
      <c r="K22" s="3" t="str">
        <f ca="1">_xlfn.IFS(L22="OUI","NON",ISNUMBER(FIND("FINI",M22)),"NON",ISNUMBER(FIND("DECLINE",M22)),"NON",H22&lt;7,"NON",H22&gt;=7,"OUI")</f>
        <v>NON</v>
      </c>
      <c r="L22" s="3"/>
      <c r="M22" s="3"/>
    </row>
    <row r="23" spans="1:13" x14ac:dyDescent="0.25">
      <c r="A23" s="1" t="str">
        <f>IF(ISNUMBER(FIND('Suivi de consultations'!E23,Tableau1[])),RELANCES!I:I,"")</f>
        <v/>
      </c>
      <c r="B23" s="3" t="s">
        <v>340</v>
      </c>
      <c r="C23" s="3" t="s">
        <v>343</v>
      </c>
      <c r="D23" s="3" t="s">
        <v>340</v>
      </c>
      <c r="E23" s="3" t="s">
        <v>19</v>
      </c>
      <c r="F23" s="10">
        <f ca="1">TODAY()</f>
        <v>45855</v>
      </c>
      <c r="G23" s="10">
        <v>45853</v>
      </c>
      <c r="H23" s="13">
        <f ca="1">F23-G23</f>
        <v>2</v>
      </c>
      <c r="I23" s="7" t="str">
        <f>IF(J23="NON","X"," ")</f>
        <v>X</v>
      </c>
      <c r="J23" s="3" t="s">
        <v>1</v>
      </c>
      <c r="K23" s="3" t="str">
        <f ca="1">_xlfn.IFS(L23="OUI","NON",ISNUMBER(FIND("FINI",M23)),"NON",ISNUMBER(FIND("DECLINE",M23)),"NON",H23&lt;7,"NON",H23&gt;=7,"OUI")</f>
        <v>NON</v>
      </c>
      <c r="L23" s="3"/>
      <c r="M23" s="3"/>
    </row>
    <row r="24" spans="1:13" x14ac:dyDescent="0.25">
      <c r="A24" s="1" t="str">
        <f>IF(ISNUMBER(FIND('Suivi de consultations'!E24,Tableau1[])),RELANCES!I:I,"")</f>
        <v/>
      </c>
      <c r="B24" s="3" t="s">
        <v>340</v>
      </c>
      <c r="C24" s="3" t="s">
        <v>345</v>
      </c>
      <c r="D24" s="3" t="s">
        <v>340</v>
      </c>
      <c r="E24" s="3" t="s">
        <v>19</v>
      </c>
      <c r="F24" s="10">
        <f ca="1">TODAY()</f>
        <v>45855</v>
      </c>
      <c r="G24" s="10">
        <v>45842</v>
      </c>
      <c r="H24" s="13">
        <f ca="1">F24-G24</f>
        <v>13</v>
      </c>
      <c r="I24" s="7">
        <v>45848</v>
      </c>
      <c r="J24" s="3" t="s">
        <v>0</v>
      </c>
      <c r="K24" s="3" t="str">
        <f ca="1">_xlfn.IFS(L24="OUI","NON",ISNUMBER(FIND("FINI",M24)),"NON",ISNUMBER(FIND("DECLINE",M24)),"NON",H24&lt;7,"NON",H24&gt;=7,"OUI")</f>
        <v>NON</v>
      </c>
      <c r="L24" s="3" t="s">
        <v>0</v>
      </c>
      <c r="M24" s="3"/>
    </row>
    <row r="25" spans="1:13" x14ac:dyDescent="0.25">
      <c r="A25" s="1" t="str">
        <f>IF(ISNUMBER(FIND('Suivi de consultations'!E25,Tableau1[])),RELANCES!I:I,"")</f>
        <v/>
      </c>
      <c r="B25" s="3" t="s">
        <v>340</v>
      </c>
      <c r="C25" s="3" t="s">
        <v>343</v>
      </c>
      <c r="D25" s="3" t="s">
        <v>340</v>
      </c>
      <c r="E25" s="16" t="s">
        <v>34</v>
      </c>
      <c r="F25" s="10">
        <f ca="1">TODAY()</f>
        <v>45855</v>
      </c>
      <c r="G25" s="10">
        <v>45853</v>
      </c>
      <c r="H25" s="13">
        <f ca="1">F25-G25</f>
        <v>2</v>
      </c>
      <c r="I25" s="7" t="str">
        <f>IF(J25="NON","X"," ")</f>
        <v>X</v>
      </c>
      <c r="J25" s="3" t="s">
        <v>1</v>
      </c>
      <c r="K25" s="3" t="str">
        <f ca="1">_xlfn.IFS(L25="OUI","NON",ISNUMBER(FIND("FINI",M25)),"NON",ISNUMBER(FIND("DECLINE",M25)),"NON",H25&lt;7,"NON",H25&gt;=7,"OUI")</f>
        <v>NON</v>
      </c>
      <c r="L25" s="3"/>
      <c r="M25" s="3"/>
    </row>
    <row r="26" spans="1:13" x14ac:dyDescent="0.25">
      <c r="A26" s="1" t="str">
        <f>IF(ISNUMBER(FIND('Suivi de consultations'!E26,Tableau1[])),RELANCES!I:I,"")</f>
        <v/>
      </c>
      <c r="B26" s="3" t="s">
        <v>340</v>
      </c>
      <c r="C26" s="3" t="s">
        <v>341</v>
      </c>
      <c r="D26" s="3" t="s">
        <v>340</v>
      </c>
      <c r="E26" s="3" t="s">
        <v>34</v>
      </c>
      <c r="F26" s="10">
        <f ca="1">TODAY()</f>
        <v>45855</v>
      </c>
      <c r="G26" s="10">
        <v>45853</v>
      </c>
      <c r="H26" s="13">
        <f ca="1">F26-G26</f>
        <v>2</v>
      </c>
      <c r="I26" s="7" t="str">
        <f>IF(J26="NON","X"," ")</f>
        <v>X</v>
      </c>
      <c r="J26" s="3" t="s">
        <v>1</v>
      </c>
      <c r="K26" s="3" t="str">
        <f ca="1">_xlfn.IFS(L26="OUI","NON",ISNUMBER(FIND("FINI",M26)),"NON",ISNUMBER(FIND("DECLINE",M26)),"NON",H26&lt;7,"NON",H26&gt;=7,"OUI")</f>
        <v>NON</v>
      </c>
      <c r="L26" s="3"/>
      <c r="M26" s="3"/>
    </row>
    <row r="27" spans="1:13" x14ac:dyDescent="0.25">
      <c r="A27" s="1" t="str">
        <f>IF(ISNUMBER(FIND('Suivi de consultations'!E27,Tableau1[])),RELANCES!I:I,"")</f>
        <v/>
      </c>
      <c r="B27" s="3" t="s">
        <v>340</v>
      </c>
      <c r="C27" s="3" t="s">
        <v>342</v>
      </c>
      <c r="D27" s="3" t="s">
        <v>340</v>
      </c>
      <c r="E27" s="16" t="s">
        <v>34</v>
      </c>
      <c r="F27" s="10">
        <f ca="1">TODAY()</f>
        <v>45855</v>
      </c>
      <c r="G27" s="10">
        <v>45853</v>
      </c>
      <c r="H27" s="13">
        <f ca="1">F27-G27</f>
        <v>2</v>
      </c>
      <c r="I27" s="7" t="str">
        <f>IF(J27="NON","X"," ")</f>
        <v>X</v>
      </c>
      <c r="J27" s="3" t="s">
        <v>1</v>
      </c>
      <c r="K27" s="3" t="str">
        <f ca="1">_xlfn.IFS(L27="OUI","NON",ISNUMBER(FIND("FINI",M27)),"NON",ISNUMBER(FIND("DECLINE",M27)),"NON",H27&lt;7,"NON",H27&gt;=7,"OUI")</f>
        <v>NON</v>
      </c>
      <c r="L27" s="3"/>
      <c r="M27" s="3"/>
    </row>
    <row r="28" spans="1:13" hidden="1" x14ac:dyDescent="0.25">
      <c r="A28" s="1" t="str">
        <f>IF(ISNUMBER(FIND('Suivi de consultations'!E28,Tableau1[])),RELANCES!I:I,"")</f>
        <v/>
      </c>
      <c r="B28" s="3" t="s">
        <v>340</v>
      </c>
      <c r="C28" s="3" t="s">
        <v>345</v>
      </c>
      <c r="D28" s="3" t="s">
        <v>10</v>
      </c>
      <c r="E28" s="3" t="s">
        <v>15</v>
      </c>
      <c r="F28" s="10">
        <f ca="1">TODAY()</f>
        <v>45855</v>
      </c>
      <c r="G28" s="10">
        <v>45841</v>
      </c>
      <c r="H28" s="13">
        <f ca="1">F28-G28</f>
        <v>14</v>
      </c>
      <c r="I28" s="7" t="str">
        <f>IF(J28="NON","X"," ")</f>
        <v xml:space="preserve"> </v>
      </c>
      <c r="J28" s="3" t="s">
        <v>0</v>
      </c>
      <c r="K28" s="3" t="str">
        <f ca="1">_xlfn.IFS(L28="OUI","NON",ISNUMBER(FIND("FINI",M28)),"NON",ISNUMBER(FIND("DECLINE",M28)),"NON",H28&lt;7,"NON",H28&gt;=7,"OUI")</f>
        <v>NON</v>
      </c>
      <c r="L28" s="3" t="s">
        <v>0</v>
      </c>
      <c r="M28" s="3" t="s">
        <v>28</v>
      </c>
    </row>
    <row r="29" spans="1:13" hidden="1" x14ac:dyDescent="0.25">
      <c r="A29" s="1" t="str">
        <f>IF(ISNUMBER(FIND('Suivi de consultations'!E29,Tableau1[])),RELANCES!I:I,"")</f>
        <v/>
      </c>
      <c r="B29" s="3" t="s">
        <v>340</v>
      </c>
      <c r="C29" s="3" t="s">
        <v>343</v>
      </c>
      <c r="D29" s="3" t="s">
        <v>10</v>
      </c>
      <c r="E29" s="3" t="s">
        <v>16</v>
      </c>
      <c r="F29" s="10">
        <f ca="1">TODAY()</f>
        <v>45855</v>
      </c>
      <c r="G29" s="10">
        <v>45840</v>
      </c>
      <c r="H29" s="13">
        <f ca="1">F29-G29</f>
        <v>15</v>
      </c>
      <c r="I29" s="7">
        <v>45847</v>
      </c>
      <c r="J29" s="3" t="s">
        <v>0</v>
      </c>
      <c r="K29" s="3" t="str">
        <f ca="1">_xlfn.IFS(L29="OUI","NON",ISNUMBER(FIND("FINI",M29)),"NON",ISNUMBER(FIND("DECLINE",M29)),"NON",H29&lt;7,"NON",H29&gt;=7,"OUI")</f>
        <v>NON</v>
      </c>
      <c r="L29" s="3" t="s">
        <v>0</v>
      </c>
      <c r="M29" s="3" t="s">
        <v>28</v>
      </c>
    </row>
    <row r="30" spans="1:13" hidden="1" x14ac:dyDescent="0.25">
      <c r="A30" s="1" t="str">
        <f>IF(ISNUMBER(FIND('Suivi de consultations'!E30,Tableau1[])),RELANCES!I:I,"")</f>
        <v/>
      </c>
      <c r="B30" s="3" t="s">
        <v>340</v>
      </c>
      <c r="C30" s="3" t="s">
        <v>346</v>
      </c>
      <c r="D30" s="3" t="s">
        <v>9</v>
      </c>
      <c r="E30" s="3" t="s">
        <v>27</v>
      </c>
      <c r="F30" s="10">
        <f ca="1">TODAY()</f>
        <v>45855</v>
      </c>
      <c r="G30" s="10">
        <v>45839</v>
      </c>
      <c r="H30" s="13">
        <f ca="1">F30-G30</f>
        <v>16</v>
      </c>
      <c r="I30" s="7">
        <v>45840</v>
      </c>
      <c r="J30" s="3" t="s">
        <v>0</v>
      </c>
      <c r="K30" s="3" t="str">
        <f ca="1">_xlfn.IFS(L30="OUI","NON",ISNUMBER(FIND("FINI",M30)),"NON",ISNUMBER(FIND("DECLINE",M30)),"NON",H30&lt;7,"NON",H30&gt;=7,"OUI")</f>
        <v>NON</v>
      </c>
      <c r="L30" s="3" t="s">
        <v>0</v>
      </c>
      <c r="M30" s="3" t="s">
        <v>28</v>
      </c>
    </row>
    <row r="31" spans="1:13" x14ac:dyDescent="0.25">
      <c r="A31" s="1" t="str">
        <f>IF(ISNUMBER(FIND('Suivi de consultations'!E31,Tableau1[])),RELANCES!I:I,"")</f>
        <v/>
      </c>
      <c r="B31" s="3" t="s">
        <v>340</v>
      </c>
      <c r="C31" s="3" t="s">
        <v>346</v>
      </c>
      <c r="D31" s="3" t="s">
        <v>340</v>
      </c>
      <c r="E31" s="3" t="s">
        <v>42</v>
      </c>
      <c r="F31" s="10">
        <f ca="1">TODAY()</f>
        <v>45855</v>
      </c>
      <c r="G31" s="10">
        <v>45854</v>
      </c>
      <c r="H31" s="13">
        <f ca="1">F31-G31</f>
        <v>1</v>
      </c>
      <c r="I31" s="7" t="str">
        <f>IF(J31="NON","X"," ")</f>
        <v>X</v>
      </c>
      <c r="J31" s="3" t="s">
        <v>1</v>
      </c>
      <c r="K31" s="3" t="str">
        <f ca="1">_xlfn.IFS(L31="OUI","NON",ISNUMBER(FIND("FINI",M31)),"NON",ISNUMBER(FIND("DECLINE",M31)),"NON",H31&lt;7,"NON",H31&gt;=7,"OUI")</f>
        <v>NON</v>
      </c>
      <c r="L31" s="3"/>
      <c r="M31" s="3"/>
    </row>
    <row r="32" spans="1:13" hidden="1" x14ac:dyDescent="0.25">
      <c r="A32" s="1" t="str">
        <f>IF(ISNUMBER(FIND('Suivi de consultations'!E32,Tableau1[])),RELANCES!I:I,"")</f>
        <v/>
      </c>
      <c r="B32" s="3" t="s">
        <v>340</v>
      </c>
      <c r="C32" s="3" t="s">
        <v>342</v>
      </c>
      <c r="D32" s="3" t="s">
        <v>43</v>
      </c>
      <c r="E32" s="3" t="s">
        <v>42</v>
      </c>
      <c r="F32" s="10">
        <f ca="1">TODAY()</f>
        <v>45855</v>
      </c>
      <c r="G32" s="10">
        <v>45854</v>
      </c>
      <c r="H32" s="13">
        <f ca="1">F32-G32</f>
        <v>1</v>
      </c>
      <c r="I32" s="7" t="str">
        <f>IF(J32="NON","X"," ")</f>
        <v>X</v>
      </c>
      <c r="J32" s="3" t="s">
        <v>1</v>
      </c>
      <c r="K32" s="3" t="str">
        <f ca="1">_xlfn.IFS(L32="OUI","NON",ISNUMBER(FIND("FINI",M32)),"NON",ISNUMBER(FIND("DECLINE",M32)),"NON",H32&lt;7,"NON",H32&gt;=7,"OUI")</f>
        <v>NON</v>
      </c>
      <c r="L32" s="3"/>
      <c r="M32" s="3" t="s">
        <v>21</v>
      </c>
    </row>
    <row r="33" spans="1:13" hidden="1" x14ac:dyDescent="0.25">
      <c r="A33" s="1" t="str">
        <f>IF(ISNUMBER(FIND('Suivi de consultations'!E33,Tableau1[])),RELANCES!I:I,"")</f>
        <v/>
      </c>
      <c r="B33" s="3" t="s">
        <v>340</v>
      </c>
      <c r="C33" s="3" t="s">
        <v>345</v>
      </c>
      <c r="D33" s="3" t="s">
        <v>35</v>
      </c>
      <c r="E33" s="3" t="s">
        <v>36</v>
      </c>
      <c r="F33" s="10">
        <f ca="1">TODAY()</f>
        <v>45855</v>
      </c>
      <c r="G33" s="10">
        <v>45853</v>
      </c>
      <c r="H33" s="13">
        <f ca="1">F33-G33</f>
        <v>2</v>
      </c>
      <c r="I33" s="7" t="str">
        <f>IF(J33="NON","X"," ")</f>
        <v xml:space="preserve"> </v>
      </c>
      <c r="J33" s="3" t="s">
        <v>0</v>
      </c>
      <c r="K33" s="3" t="str">
        <f ca="1">_xlfn.IFS(L33="OUI","NON",ISNUMBER(FIND("FINI",M33)),"NON",ISNUMBER(FIND("DECLINE",M33)),"NON",H33&lt;7,"NON",H33&gt;=7,"OUI")</f>
        <v>NON</v>
      </c>
      <c r="L33" s="3" t="s">
        <v>0</v>
      </c>
      <c r="M33" s="3" t="s">
        <v>28</v>
      </c>
    </row>
    <row r="34" spans="1:13" x14ac:dyDescent="0.25">
      <c r="A34" s="1" t="str">
        <f>IF(ISNUMBER(FIND('Suivi de consultations'!E34,Tableau1[])),RELANCES!I:I,"")</f>
        <v/>
      </c>
      <c r="B34" s="3" t="s">
        <v>340</v>
      </c>
      <c r="C34" s="3" t="s">
        <v>341</v>
      </c>
      <c r="D34" s="3" t="s">
        <v>340</v>
      </c>
      <c r="E34" s="3" t="s">
        <v>8</v>
      </c>
      <c r="F34" s="10">
        <f ca="1">TODAY()</f>
        <v>45855</v>
      </c>
      <c r="G34" s="10">
        <v>45840</v>
      </c>
      <c r="H34" s="13">
        <f ca="1">F34-G34</f>
        <v>15</v>
      </c>
      <c r="I34" s="7">
        <v>45853</v>
      </c>
      <c r="J34" s="3" t="s">
        <v>0</v>
      </c>
      <c r="K34" s="3" t="str">
        <f ca="1">_xlfn.IFS(L34="OUI","NON",ISNUMBER(FIND("FINI",M34)),"NON",ISNUMBER(FIND("DECLINE",M34)),"NON",H34&lt;7,"NON",H34&gt;=7,"OUI")</f>
        <v>NON</v>
      </c>
      <c r="L34" s="3" t="s">
        <v>0</v>
      </c>
      <c r="M34" s="3"/>
    </row>
    <row r="35" spans="1:13" x14ac:dyDescent="0.25">
      <c r="A35" s="1" t="str">
        <f>IF(ISNUMBER(FIND('Suivi de consultations'!E35,Tableau1[])),RELANCES!I:I,"")</f>
        <v/>
      </c>
      <c r="B35" s="3" t="s">
        <v>340</v>
      </c>
      <c r="C35" s="3" t="s">
        <v>342</v>
      </c>
      <c r="D35" s="3" t="s">
        <v>340</v>
      </c>
      <c r="E35" s="3" t="s">
        <v>339</v>
      </c>
      <c r="F35" s="10">
        <f ca="1">TODAY()</f>
        <v>45855</v>
      </c>
      <c r="G35" s="10">
        <v>45848</v>
      </c>
      <c r="H35" s="13">
        <f ca="1">F35-G35</f>
        <v>7</v>
      </c>
      <c r="I35" s="7" t="str">
        <f>IF(J35="NON","X"," ")</f>
        <v>X</v>
      </c>
      <c r="J35" s="3" t="s">
        <v>1</v>
      </c>
      <c r="K35" s="3" t="str">
        <f ca="1">_xlfn.IFS(L35="OUI","NON",ISNUMBER(FIND("FINI",M35)),"NON",ISNUMBER(FIND("DECLINE",M35)),"NON",H35&lt;7,"NON",H35&gt;=7,"OUI")</f>
        <v>OUI</v>
      </c>
      <c r="L35" s="3"/>
      <c r="M35" s="3"/>
    </row>
    <row r="36" spans="1:13" x14ac:dyDescent="0.25">
      <c r="A36" s="1" t="str">
        <f>IF(ISNUMBER(FIND('Suivi de consultations'!E36,Tableau1[])),RELANCES!I:I,"")</f>
        <v/>
      </c>
      <c r="B36" s="3" t="s">
        <v>340</v>
      </c>
      <c r="C36" s="3" t="s">
        <v>345</v>
      </c>
      <c r="D36" s="3" t="s">
        <v>340</v>
      </c>
      <c r="E36" s="3" t="s">
        <v>339</v>
      </c>
      <c r="F36" s="10">
        <f ca="1">TODAY()</f>
        <v>45855</v>
      </c>
      <c r="G36" s="10">
        <v>45848</v>
      </c>
      <c r="H36" s="13">
        <f ca="1">F36-G36</f>
        <v>7</v>
      </c>
      <c r="I36" s="7" t="str">
        <f>IF(J36="NON","X"," ")</f>
        <v>X</v>
      </c>
      <c r="J36" s="3" t="s">
        <v>1</v>
      </c>
      <c r="K36" s="3" t="str">
        <f ca="1">_xlfn.IFS(L36="OUI","NON",ISNUMBER(FIND("FINI",M36)),"NON",ISNUMBER(FIND("DECLINE",M36)),"NON",H36&lt;7,"NON",H36&gt;=7,"OUI")</f>
        <v>OUI</v>
      </c>
      <c r="L36" s="3"/>
      <c r="M36" s="3"/>
    </row>
    <row r="37" spans="1:13" x14ac:dyDescent="0.25">
      <c r="A37" s="1" t="str">
        <f>IF(ISNUMBER(FIND('Suivi de consultations'!E37,Tableau1[])),RELANCES!I:I,"")</f>
        <v/>
      </c>
      <c r="B37" s="3" t="s">
        <v>340</v>
      </c>
      <c r="C37" s="3" t="s">
        <v>343</v>
      </c>
      <c r="D37" s="3" t="s">
        <v>340</v>
      </c>
      <c r="E37" s="3" t="s">
        <v>339</v>
      </c>
      <c r="F37" s="10">
        <f ca="1">TODAY()</f>
        <v>45855</v>
      </c>
      <c r="G37" s="10">
        <v>45848</v>
      </c>
      <c r="H37" s="13">
        <f ca="1">F37-G37</f>
        <v>7</v>
      </c>
      <c r="I37" s="7" t="str">
        <f>IF(J37="NON","X"," ")</f>
        <v>X</v>
      </c>
      <c r="J37" s="3" t="s">
        <v>1</v>
      </c>
      <c r="K37" s="3" t="str">
        <f ca="1">_xlfn.IFS(L37="OUI","NON",ISNUMBER(FIND("FINI",M37)),"NON",ISNUMBER(FIND("DECLINE",M37)),"NON",H37&lt;7,"NON",H37&gt;=7,"OUI")</f>
        <v>OUI</v>
      </c>
      <c r="L37" s="3"/>
      <c r="M37" s="3"/>
    </row>
    <row r="38" spans="1:13" x14ac:dyDescent="0.25">
      <c r="A38" s="1" t="str">
        <f>IF(ISNUMBER(FIND('Suivi de consultations'!E38,Tableau1[])),RELANCES!I:I,"")</f>
        <v/>
      </c>
      <c r="B38" s="3" t="s">
        <v>340</v>
      </c>
      <c r="C38" s="3" t="s">
        <v>343</v>
      </c>
      <c r="D38" s="3" t="s">
        <v>340</v>
      </c>
      <c r="E38" s="3" t="s">
        <v>339</v>
      </c>
      <c r="F38" s="10">
        <f ca="1">TODAY()</f>
        <v>45855</v>
      </c>
      <c r="G38" s="10">
        <v>45848</v>
      </c>
      <c r="H38" s="13">
        <f ca="1">F38-G38</f>
        <v>7</v>
      </c>
      <c r="I38" s="7" t="str">
        <f>IF(J38="NON","X"," ")</f>
        <v>X</v>
      </c>
      <c r="J38" s="3" t="s">
        <v>1</v>
      </c>
      <c r="K38" s="3" t="str">
        <f ca="1">_xlfn.IFS(L38="OUI","NON",ISNUMBER(FIND("FINI",M38)),"NON",ISNUMBER(FIND("DECLINE",M38)),"NON",H38&lt;7,"NON",H38&gt;=7,"OUI")</f>
        <v>OUI</v>
      </c>
      <c r="L38" s="3"/>
      <c r="M38" s="3"/>
    </row>
    <row r="1048568" spans="6:6" x14ac:dyDescent="0.25">
      <c r="F1048568" s="10">
        <f ca="1">TODAY()</f>
        <v>45855</v>
      </c>
    </row>
  </sheetData>
  <autoFilter ref="B1:M38" xr:uid="{6A8972A3-B53B-46E4-979B-FD2241ADD064}">
    <filterColumn colId="11">
      <filters blank="1">
        <filter val="Confirmation le 17/07, en cours de chiffrage"/>
        <filter val="Demande envoyée"/>
        <filter val="Demande questions techniques le 17/07"/>
        <filter val="Devis envoyé à Antoine attente de retour"/>
        <filter val="DEVIS reçu mais très cher, attente retour frn"/>
        <filter val="ENVOYE A LEO FINI"/>
        <filter val="Questions techniques demandées, en cours de chiffrage"/>
        <filter val="Questions techniques transmises à LEO"/>
      </filters>
    </filterColumn>
    <sortState ref="B2:M38">
      <sortCondition ref="E1:E38"/>
    </sortState>
  </autoFilter>
  <conditionalFormatting sqref="J2:J26 J28:J1048576">
    <cfRule type="containsText" dxfId="3" priority="9" operator="containsText" text="OUI">
      <formula>NOT(ISERROR(SEARCH("OUI",J2)))</formula>
    </cfRule>
    <cfRule type="containsText" dxfId="2" priority="10" operator="containsText" text="NON">
      <formula>NOT(ISERROR(SEARCH("NON",J2)))</formula>
    </cfRule>
  </conditionalFormatting>
  <conditionalFormatting sqref="J27">
    <cfRule type="containsText" dxfId="1" priority="5" operator="containsText" text="OUI">
      <formula>NOT(ISERROR(SEARCH("OUI",J27)))</formula>
    </cfRule>
    <cfRule type="containsText" dxfId="0" priority="6" operator="containsText" text="NON">
      <formula>NOT(ISERROR(SEARCH("NON",J27)))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DAC10-5B99-451E-9BAC-F997151222D0}">
  <sheetPr codeName="Feuil1"/>
  <dimension ref="A1:F2"/>
  <sheetViews>
    <sheetView workbookViewId="0">
      <selection activeCell="B39" sqref="B39"/>
    </sheetView>
  </sheetViews>
  <sheetFormatPr baseColWidth="10" defaultRowHeight="15" x14ac:dyDescent="0.25"/>
  <cols>
    <col min="2" max="2" width="19.42578125" bestFit="1" customWidth="1"/>
    <col min="4" max="4" width="19.42578125" bestFit="1" customWidth="1"/>
    <col min="5" max="5" width="22.28515625" customWidth="1"/>
    <col min="6" max="6" width="27.85546875" bestFit="1" customWidth="1"/>
  </cols>
  <sheetData>
    <row r="1" spans="1:6" x14ac:dyDescent="0.25">
      <c r="A1" s="21" t="s">
        <v>17</v>
      </c>
      <c r="B1" s="21" t="s">
        <v>47</v>
      </c>
      <c r="C1" s="21" t="s">
        <v>40</v>
      </c>
      <c r="D1" s="21" t="s">
        <v>29</v>
      </c>
      <c r="E1" s="21" t="s">
        <v>30</v>
      </c>
      <c r="F1" s="21" t="s">
        <v>38</v>
      </c>
    </row>
    <row r="2" spans="1:6" x14ac:dyDescent="0.25">
      <c r="A2" s="20">
        <f ca="1">TODAY()</f>
        <v>45855</v>
      </c>
      <c r="B2" s="17" t="s">
        <v>31</v>
      </c>
      <c r="C2" s="17" t="s">
        <v>41</v>
      </c>
      <c r="D2" t="s">
        <v>37</v>
      </c>
      <c r="E2" t="s">
        <v>32</v>
      </c>
      <c r="F2">
        <f ca="1">'Suivi de consultations'!O10</f>
        <v>4</v>
      </c>
    </row>
  </sheetData>
  <hyperlinks>
    <hyperlink ref="B2" r:id="rId1" xr:uid="{C33DE1EE-B78E-4517-AAD4-9A2354DC0DF7}"/>
    <hyperlink ref="A2" r:id="rId2" display="leo.laubron@knds.fr" xr:uid="{92D20B68-2F29-44EE-AF13-DE3687B6D7DC}"/>
  </hyperlink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RELANCES</vt:lpstr>
      <vt:lpstr>Suivi de consultations</vt:lpstr>
      <vt:lpstr>contacts pour relances 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LAUBRON Léo</dc:creator>
  <cp:lastModifiedBy>LAUBRON Léo</cp:lastModifiedBy>
  <dcterms:created xsi:type="dcterms:W3CDTF">2025-04-08T13:17:38Z</dcterms:created>
  <dcterms:modified xsi:type="dcterms:W3CDTF">2025-07-17T11:11:28Z</dcterms:modified>
</cp:coreProperties>
</file>