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gijm\Desktop\"/>
    </mc:Choice>
  </mc:AlternateContent>
  <xr:revisionPtr revIDLastSave="0" documentId="13_ncr:1_{8893B097-825E-4F53-912D-851EE05757BA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Feuil1" sheetId="1" r:id="rId1"/>
  </sheets>
  <definedNames>
    <definedName name="solver_adj" localSheetId="0" hidden="1">Feuil1!$C$6:$C$19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Feuil1!$C$1</definedName>
    <definedName name="solver_lhs2" localSheetId="0" hidden="1">Feuil1!$C$6:$C$19</definedName>
    <definedName name="solver_lhs3" localSheetId="0" hidden="1">Feuil1!$E$3</definedName>
    <definedName name="solver_lhs4" localSheetId="0" hidden="1">Feuil1!$F$6:$F$19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Feuil1!$C$1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2" localSheetId="0" hidden="1">5</definedName>
    <definedName name="solver_rel3" localSheetId="0" hidden="1">1</definedName>
    <definedName name="solver_rel4" localSheetId="0" hidden="1">2</definedName>
    <definedName name="solver_rhs1" localSheetId="0" hidden="1">0</definedName>
    <definedName name="solver_rhs2" localSheetId="0" hidden="1">"binaire"</definedName>
    <definedName name="solver_rhs3" localSheetId="0" hidden="1">Feuil1!$E$2</definedName>
    <definedName name="solver_rhs4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D4" i="1"/>
  <c r="C4" i="1"/>
  <c r="B4" i="1"/>
  <c r="E3" i="1"/>
  <c r="D3" i="1"/>
  <c r="C3" i="1"/>
  <c r="F3" i="1" s="1"/>
  <c r="B3" i="1"/>
  <c r="C1" i="1" l="1"/>
</calcChain>
</file>

<file path=xl/sharedStrings.xml><?xml version="1.0" encoding="utf-8"?>
<sst xmlns="http://schemas.openxmlformats.org/spreadsheetml/2006/main" count="9" uniqueCount="8">
  <si>
    <t>delta</t>
  </si>
  <si>
    <t>limite</t>
  </si>
  <si>
    <t>nombre</t>
  </si>
  <si>
    <t>valeur</t>
  </si>
  <si>
    <t>lot 1</t>
  </si>
  <si>
    <t>lot 2</t>
  </si>
  <si>
    <t>lot 3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</si>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</sst>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2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82C65F-D978-4527-8500-217E7CCA4600}" name="Tableau2" displayName="Tableau2" ref="B5:F19" totalsRowShown="0">
  <autoFilter ref="B5:F19" xr:uid="{F682C65F-D978-4527-8500-217E7CCA4600}"/>
  <tableColumns count="5">
    <tableColumn id="1" xr3:uid="{ED21863A-E8A1-4C20-8012-44E17FA69A76}" name="valeur" dataDxfId="0"/>
    <tableColumn id="2" xr3:uid="{479F8D52-407D-4B64-A174-31B086A4ED1F}" name="lot 1"/>
    <tableColumn id="3" xr3:uid="{5F867D59-2821-4D39-AA0F-7117F3B3AAE5}" name="lot 2"/>
    <tableColumn id="4" xr3:uid="{436BE92C-697E-48DC-AAA1-BEEE2CB766E9}" name="lot 3"/>
    <tableColumn id="5" xr3:uid="{C2926BB0-9A16-4AA4-A034-062B85B226E2}" name="som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C1" sqref="C1"/>
    </sheetView>
  </sheetViews>
  <sheetFormatPr baseColWidth="10" defaultColWidth="8.88671875" defaultRowHeight="14.4" x14ac:dyDescent="0.3"/>
  <cols>
    <col min="2" max="6" width="10.77734375" customWidth="1"/>
  </cols>
  <sheetData>
    <row r="1" spans="1:6" x14ac:dyDescent="0.3">
      <c r="A1" t="s">
        <v>0</v>
      </c>
      <c r="B1" s="3"/>
      <c r="C1" s="3">
        <f>ABS(C4-D4)</f>
        <v>0</v>
      </c>
      <c r="D1" s="3"/>
      <c r="E1" s="3"/>
      <c r="F1" s="3"/>
    </row>
    <row r="2" spans="1:6" x14ac:dyDescent="0.3">
      <c r="A2" t="s">
        <v>1</v>
      </c>
      <c r="B2" s="3"/>
      <c r="C2" s="3"/>
      <c r="D2" s="3"/>
      <c r="E2" s="3">
        <v>1</v>
      </c>
      <c r="F2" s="3"/>
    </row>
    <row r="3" spans="1:6" x14ac:dyDescent="0.3">
      <c r="A3" t="s">
        <v>2</v>
      </c>
      <c r="B3" s="3">
        <f>COUNT(Tableau2[valeur])</f>
        <v>14</v>
      </c>
      <c r="C3" s="3">
        <f>SUM(Tableau2[lot 1])</f>
        <v>0</v>
      </c>
      <c r="D3" s="3">
        <f>SUM(Tableau2[lot 2])</f>
        <v>0</v>
      </c>
      <c r="E3" s="3">
        <f>SUM(Tableau2[lot 3])</f>
        <v>0</v>
      </c>
      <c r="F3" s="3">
        <f>SUM(C3:E3)</f>
        <v>0</v>
      </c>
    </row>
    <row r="4" spans="1:6" x14ac:dyDescent="0.3">
      <c r="A4" t="s">
        <v>7</v>
      </c>
      <c r="B4" s="3">
        <f>SUM(Tableau2[valeur])</f>
        <v>218.41999999999996</v>
      </c>
      <c r="C4" s="3">
        <f>SUMPRODUCT(Tableau2[[valeur]:[valeur]],Tableau2[lot 1])</f>
        <v>0</v>
      </c>
      <c r="D4" s="3">
        <f>SUMPRODUCT(Tableau2[[valeur]:[valeur]],Tableau2[lot 2])</f>
        <v>0</v>
      </c>
      <c r="E4" s="3">
        <f>SUMPRODUCT(Tableau2[[valeur]:[valeur]],Tableau2[lot 3])</f>
        <v>0</v>
      </c>
      <c r="F4" s="3"/>
    </row>
    <row r="5" spans="1:6" x14ac:dyDescent="0.3">
      <c r="B5" t="s">
        <v>3</v>
      </c>
      <c r="C5" t="s">
        <v>4</v>
      </c>
      <c r="D5" t="s">
        <v>5</v>
      </c>
      <c r="E5" t="s">
        <v>6</v>
      </c>
      <c r="F5" t="s">
        <v>7</v>
      </c>
    </row>
    <row r="6" spans="1:6" x14ac:dyDescent="0.3">
      <c r="B6" s="1">
        <v>37.6</v>
      </c>
      <c r="C6">
        <v>0</v>
      </c>
      <c r="F6">
        <v>0</v>
      </c>
    </row>
    <row r="7" spans="1:6" x14ac:dyDescent="0.3">
      <c r="B7" s="2">
        <v>5.14</v>
      </c>
      <c r="C7">
        <v>0</v>
      </c>
      <c r="F7">
        <v>0</v>
      </c>
    </row>
    <row r="8" spans="1:6" x14ac:dyDescent="0.3">
      <c r="B8" s="2">
        <v>3.43</v>
      </c>
      <c r="C8">
        <v>0</v>
      </c>
      <c r="F8">
        <v>0</v>
      </c>
    </row>
    <row r="9" spans="1:6" x14ac:dyDescent="0.3">
      <c r="B9" s="2">
        <v>15.46</v>
      </c>
      <c r="C9">
        <v>0</v>
      </c>
      <c r="F9">
        <v>0</v>
      </c>
    </row>
    <row r="10" spans="1:6" x14ac:dyDescent="0.3">
      <c r="B10" s="2">
        <v>3.12</v>
      </c>
      <c r="C10">
        <v>0</v>
      </c>
      <c r="F10">
        <v>0</v>
      </c>
    </row>
    <row r="11" spans="1:6" x14ac:dyDescent="0.3">
      <c r="B11" s="2">
        <v>54.8</v>
      </c>
      <c r="C11">
        <v>0</v>
      </c>
      <c r="F11">
        <v>0</v>
      </c>
    </row>
    <row r="12" spans="1:6" x14ac:dyDescent="0.3">
      <c r="B12" s="2">
        <v>12.14</v>
      </c>
      <c r="C12">
        <v>0</v>
      </c>
      <c r="F12">
        <v>0</v>
      </c>
    </row>
    <row r="13" spans="1:6" x14ac:dyDescent="0.3">
      <c r="B13" s="2">
        <v>18.260000000000002</v>
      </c>
      <c r="C13">
        <v>0</v>
      </c>
      <c r="F13">
        <v>0</v>
      </c>
    </row>
    <row r="14" spans="1:6" x14ac:dyDescent="0.3">
      <c r="B14" s="2">
        <v>7.16</v>
      </c>
      <c r="C14">
        <v>0</v>
      </c>
      <c r="F14">
        <v>0</v>
      </c>
    </row>
    <row r="15" spans="1:6" x14ac:dyDescent="0.3">
      <c r="B15" s="2">
        <v>19.36</v>
      </c>
      <c r="C15">
        <v>0</v>
      </c>
      <c r="F15">
        <v>0</v>
      </c>
    </row>
    <row r="16" spans="1:6" x14ac:dyDescent="0.3">
      <c r="B16" s="2">
        <v>12.14</v>
      </c>
      <c r="C16">
        <v>0</v>
      </c>
      <c r="F16">
        <v>0</v>
      </c>
    </row>
    <row r="17" spans="2:6" x14ac:dyDescent="0.3">
      <c r="B17" s="2">
        <v>2.38</v>
      </c>
      <c r="C17">
        <v>0</v>
      </c>
      <c r="F17">
        <v>0</v>
      </c>
    </row>
    <row r="18" spans="2:6" x14ac:dyDescent="0.3">
      <c r="B18" s="2">
        <v>8.86</v>
      </c>
      <c r="C18">
        <v>0</v>
      </c>
      <c r="F18">
        <v>0</v>
      </c>
    </row>
    <row r="19" spans="2:6" x14ac:dyDescent="0.3">
      <c r="B19" s="2">
        <v>18.57</v>
      </c>
      <c r="C19">
        <v>0</v>
      </c>
      <c r="F19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GIRARD</dc:creator>
  <cp:lastModifiedBy>Famille GIRARD</cp:lastModifiedBy>
  <dcterms:created xsi:type="dcterms:W3CDTF">2015-06-05T18:19:34Z</dcterms:created>
  <dcterms:modified xsi:type="dcterms:W3CDTF">2025-07-19T12:03:08Z</dcterms:modified>
</cp:coreProperties>
</file>