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-15" yWindow="-15" windowWidth="22830" windowHeight="9660" tabRatio="942"/>
  </bookViews>
  <sheets>
    <sheet name="CVCA" sheetId="93" r:id="rId1"/>
    <sheet name="PLOMBERIE" sheetId="94" r:id="rId2"/>
    <sheet name="ELECTRICITE" sheetId="95" r:id="rId3"/>
    <sheet name="PISCINE" sheetId="96" r:id="rId4"/>
    <sheet name="GENERATRICE" sheetId="97" r:id="rId5"/>
    <sheet name="REFRIGERATION" sheetId="98" r:id="rId6"/>
    <sheet name="AUTRES" sheetId="99" r:id="rId7"/>
    <sheet name="001_V45" sheetId="1" r:id="rId8"/>
    <sheet name="002_P1" sheetId="105" r:id="rId9"/>
    <sheet name="003_V02" sheetId="107" r:id="rId10"/>
    <sheet name="004_TFX1" sheetId="108" r:id="rId11"/>
    <sheet name="005_PC1" sheetId="109" r:id="rId12"/>
    <sheet name="006_CH1" sheetId="110" r:id="rId13"/>
    <sheet name="007_DCD4" sheetId="111" r:id="rId14"/>
    <sheet name="008_V07" sheetId="112" r:id="rId15"/>
    <sheet name="BASE DONNÉES" sheetId="2" state="hidden" r:id="rId16"/>
  </sheets>
  <definedNames>
    <definedName name="Base" localSheetId="8">OFFSET(#REF!,,,COUNTA('002_P1'!Equipement))</definedName>
    <definedName name="Base" localSheetId="9">OFFSET(#REF!,,,COUNTA('003_V02'!Equipement))</definedName>
    <definedName name="Base" localSheetId="10">OFFSET(#REF!,,,COUNTA('004_TFX1'!Equipement))</definedName>
    <definedName name="Base" localSheetId="11">OFFSET(#REF!,,,COUNTA('005_PC1'!Equipement))</definedName>
    <definedName name="Base" localSheetId="12">OFFSET(#REF!,,,COUNTA('006_CH1'!Equipement))</definedName>
    <definedName name="Base" localSheetId="13">OFFSET(#REF!,,,COUNTA('007_DCD4'!Equipement))</definedName>
    <definedName name="Base" localSheetId="14">OFFSET(#REF!,,,COUNTA('008_V07'!Equipement))</definedName>
    <definedName name="Base">OFFSET(#REF!,,,COUNTA(Equipement))</definedName>
    <definedName name="Equipement" localSheetId="8">OFFSET(#REF!,,,COUNTA(#REF!)-1)</definedName>
    <definedName name="Equipement" localSheetId="9">OFFSET(#REF!,,,COUNTA(#REF!)-1)</definedName>
    <definedName name="Equipement" localSheetId="10">OFFSET(#REF!,,,COUNTA(#REF!)-1)</definedName>
    <definedName name="Equipement" localSheetId="11">OFFSET(#REF!,,,COUNTA(#REF!)-1)</definedName>
    <definedName name="Equipement" localSheetId="12">OFFSET(#REF!,,,COUNTA(#REF!)-1)</definedName>
    <definedName name="Equipement" localSheetId="13">OFFSET(#REF!,,,COUNTA(#REF!)-1)</definedName>
    <definedName name="Equipement" localSheetId="14">OFFSET(#REF!,,,COUNTA(#REF!)-1)</definedName>
    <definedName name="Equipement">OFFSET(#REF!,,,COUNTA(#REF!)-1)</definedName>
    <definedName name="_xlnm.Print_Area" localSheetId="7">'001_V45'!$A$1:$X$50</definedName>
    <definedName name="_xlnm.Print_Area" localSheetId="8">'002_P1'!$A$1:$X$50</definedName>
    <definedName name="_xlnm.Print_Area" localSheetId="9">'003_V02'!$A$1:$X$50</definedName>
    <definedName name="_xlnm.Print_Area" localSheetId="10">'004_TFX1'!$A$1:$X$50</definedName>
    <definedName name="_xlnm.Print_Area" localSheetId="11">'005_PC1'!$A$1:$X$50</definedName>
    <definedName name="_xlnm.Print_Area" localSheetId="12">'006_CH1'!$A$1:$X$50</definedName>
    <definedName name="_xlnm.Print_Area" localSheetId="13">'007_DCD4'!$A$1:$X$50</definedName>
    <definedName name="_xlnm.Print_Area" localSheetId="14">'008_V07'!$A$1:$X$50</definedName>
    <definedName name="_xlnm.Print_Area" localSheetId="6">AUTRES!$A$1:$E$95</definedName>
    <definedName name="_xlnm.Print_Area" localSheetId="2">ELECTRICITE!$A$1:$E$95</definedName>
    <definedName name="_xlnm.Print_Area" localSheetId="4">GENERATRICE!$A$1:$E$95</definedName>
    <definedName name="_xlnm.Print_Area" localSheetId="3">PISCINE!$A$1:$E$95</definedName>
    <definedName name="_xlnm.Print_Area" localSheetId="1">PLOMBERIE!$A$1:$G$95</definedName>
    <definedName name="_xlnm.Print_Area" localSheetId="5">REFRIGERATION!$A$1:$E$95</definedName>
  </definedNames>
  <calcPr calcId="125725" iterate="1"/>
</workbook>
</file>

<file path=xl/calcChain.xml><?xml version="1.0" encoding="utf-8"?>
<calcChain xmlns="http://schemas.openxmlformats.org/spreadsheetml/2006/main">
  <c r="I94" i="93"/>
  <c r="I26" s="1"/>
  <c r="G94"/>
  <c r="I75"/>
  <c r="I74"/>
  <c r="I73"/>
  <c r="I72"/>
  <c r="I71"/>
  <c r="I70"/>
  <c r="I69"/>
  <c r="I68"/>
  <c r="I67"/>
  <c r="I66"/>
  <c r="I65"/>
  <c r="I64"/>
  <c r="I63"/>
  <c r="I62"/>
  <c r="I59"/>
  <c r="I58"/>
  <c r="I57"/>
  <c r="I56"/>
  <c r="I55"/>
  <c r="I54"/>
  <c r="I53"/>
  <c r="I52"/>
  <c r="I51"/>
  <c r="I50"/>
  <c r="I49"/>
  <c r="I48"/>
  <c r="I47"/>
  <c r="I46"/>
  <c r="G75"/>
  <c r="G74"/>
  <c r="G73"/>
  <c r="G72"/>
  <c r="G71"/>
  <c r="G70"/>
  <c r="G69"/>
  <c r="G68"/>
  <c r="G67"/>
  <c r="G66"/>
  <c r="G65"/>
  <c r="G64"/>
  <c r="G63"/>
  <c r="G62"/>
  <c r="G59"/>
  <c r="G58"/>
  <c r="G57"/>
  <c r="G56"/>
  <c r="G55"/>
  <c r="G54"/>
  <c r="G53"/>
  <c r="G52"/>
  <c r="G51"/>
  <c r="G50"/>
  <c r="G49"/>
  <c r="G48"/>
  <c r="G47"/>
  <c r="G46"/>
  <c r="E75"/>
  <c r="E74"/>
  <c r="E73"/>
  <c r="E72"/>
  <c r="E71"/>
  <c r="E70"/>
  <c r="E69"/>
  <c r="E68"/>
  <c r="E67"/>
  <c r="E66"/>
  <c r="E65"/>
  <c r="E64"/>
  <c r="E63"/>
  <c r="E62"/>
  <c r="E59"/>
  <c r="E58"/>
  <c r="E57"/>
  <c r="E56"/>
  <c r="E55"/>
  <c r="E54"/>
  <c r="E53"/>
  <c r="E52"/>
  <c r="E51"/>
  <c r="E50"/>
  <c r="E49"/>
  <c r="E48"/>
  <c r="E47"/>
  <c r="E46"/>
  <c r="E26" i="94"/>
  <c r="E94" i="93" l="1"/>
  <c r="E26" s="1"/>
  <c r="T48" i="112"/>
  <c r="P48" s="1"/>
  <c r="V14"/>
  <c r="T14"/>
  <c r="V13"/>
  <c r="V12"/>
  <c r="D42" s="1"/>
  <c r="D2"/>
  <c r="O48" l="1"/>
  <c r="A50"/>
  <c r="G26" i="94" l="1"/>
  <c r="G25" s="1"/>
  <c r="G22"/>
  <c r="G24" s="1"/>
  <c r="G26" i="93"/>
  <c r="G25" s="1"/>
  <c r="G22"/>
  <c r="G23" s="1"/>
  <c r="G23" i="94" l="1"/>
  <c r="G24" i="93"/>
  <c r="T48" i="111" l="1"/>
  <c r="O48" s="1"/>
  <c r="V14"/>
  <c r="T14"/>
  <c r="V13"/>
  <c r="V12"/>
  <c r="D2"/>
  <c r="T48" i="110"/>
  <c r="O48" s="1"/>
  <c r="V14"/>
  <c r="T14"/>
  <c r="V13"/>
  <c r="D42" s="1"/>
  <c r="V12"/>
  <c r="D2"/>
  <c r="T48" i="109"/>
  <c r="O48" s="1"/>
  <c r="V14"/>
  <c r="T14"/>
  <c r="V13"/>
  <c r="V12"/>
  <c r="D2"/>
  <c r="T48" i="108"/>
  <c r="O48" s="1"/>
  <c r="V14"/>
  <c r="T14"/>
  <c r="V13"/>
  <c r="V12"/>
  <c r="D2"/>
  <c r="T48" i="107"/>
  <c r="P48" s="1"/>
  <c r="V14"/>
  <c r="T14"/>
  <c r="V13"/>
  <c r="D42" s="1"/>
  <c r="V12"/>
  <c r="D2"/>
  <c r="D42" i="111" l="1"/>
  <c r="D42" i="108"/>
  <c r="D42" i="109"/>
  <c r="A50" i="111"/>
  <c r="P48"/>
  <c r="A50" i="110"/>
  <c r="P48"/>
  <c r="A50" i="109"/>
  <c r="P48"/>
  <c r="A50" i="108"/>
  <c r="P48"/>
  <c r="A50" i="107"/>
  <c r="O48"/>
  <c r="T48" i="105" l="1"/>
  <c r="O48" s="1"/>
  <c r="V14"/>
  <c r="T14"/>
  <c r="V13"/>
  <c r="V12"/>
  <c r="D2"/>
  <c r="E22" i="99"/>
  <c r="E23" s="1"/>
  <c r="E24" i="98"/>
  <c r="E23"/>
  <c r="E22"/>
  <c r="E22" i="97"/>
  <c r="E23" s="1"/>
  <c r="E22" i="96"/>
  <c r="E24" s="1"/>
  <c r="E22" i="95"/>
  <c r="E23" s="1"/>
  <c r="E22" i="94"/>
  <c r="E23" s="1"/>
  <c r="D42" i="105" l="1"/>
  <c r="E23" i="96"/>
  <c r="E24" i="95"/>
  <c r="A50" i="105"/>
  <c r="P48"/>
  <c r="E24" i="94"/>
  <c r="E24" i="97"/>
  <c r="E24" i="99"/>
  <c r="E22" i="93" l="1"/>
  <c r="E24" l="1"/>
  <c r="E23"/>
  <c r="T14" i="1" l="1"/>
  <c r="V12"/>
  <c r="V14"/>
  <c r="V13"/>
  <c r="BQ167" i="2" l="1"/>
  <c r="B11"/>
  <c r="B10"/>
  <c r="JM5"/>
  <c r="JB5"/>
  <c r="IQ5"/>
  <c r="IF5"/>
  <c r="HU5"/>
  <c r="HJ5"/>
  <c r="GY5"/>
  <c r="GN5"/>
  <c r="GC5"/>
  <c r="FR5"/>
  <c r="EY5"/>
  <c r="ER5"/>
  <c r="EK5"/>
  <c r="ED5"/>
  <c r="CX5"/>
  <c r="CA5"/>
  <c r="BZ5"/>
  <c r="BQ5"/>
  <c r="BB5"/>
  <c r="D5"/>
  <c r="C5" s="1"/>
  <c r="B5"/>
  <c r="A5"/>
  <c r="C2"/>
  <c r="T48" i="1"/>
  <c r="P48" l="1"/>
  <c r="O48"/>
  <c r="D42" l="1"/>
  <c r="D2" l="1"/>
  <c r="A50" l="1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<sst xmlns="http://schemas.openxmlformats.org/spreadsheetml/2006/main" count="1157" uniqueCount="322">
  <si>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</si>
  <si>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</si>
  <si>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</si>
  <si>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</si>
  <si>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</si>
  <si>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</si>
  <si>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</si>
  <si>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</si>
  <si>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</si>
  <si>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</si>
  <si>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</si>
  <si>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</si>
  <si>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</si>
  <si>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</si>
  <si>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</si>
  <si>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</si>
  <si>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</si>
  <si>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</si>
  <si>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</si>
  <si>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</si>
  <si>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</si>
  <si>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</si>
  <si>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</si>
  <si>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</si>
  <si>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</si>
  <si>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</si>
  <si>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</si>
  <si>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</si>
  <si>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</si>
  <si>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</si>
  <si>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</si>
  <si>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</si>
  <si>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</si>
  <si>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</si>
  <si>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</si>
  <si>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</si>
  <si>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</si>
  <si>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</si>
  <si>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</si>
  <si>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</si>
  <si>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</si>
  <si>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</si>
  <si>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</si>
  <si>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</si>
  <si>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</si>
  <si>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</si>
  <si>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</si>
  <si>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</si>
  <si>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</si>
  <si>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</si>
  <si>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</si>
  <si>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</si>
  <si>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</si>
  <si>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</si>
  <si>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</si>
  <si>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</si>
  <si>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</si>
  <si>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</si>
  <si>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</si>
  <si>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</si>
  <si>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</si>
  <si>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</si>
  <si>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</si>
  <si>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</si>
  <si>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</si>
  <si>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</si>
  <si>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</si>
  <si>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</si>
  <si>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</si>
  <si>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</si>
  <si>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</si>
  <si>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</si>
  <si>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</si>
  <si>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</si>
  <si>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</si>
  <si>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</si>
  <si>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</si>
  <si>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</si>
  <si>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</si>
  <si>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</si>
  <si>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</si>
  <si>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</si>
  <si>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</si>
  <si>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</si>
  <si>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</si>
  <si>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</si>
  <si>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</si>
  <si>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</si>
  <si>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</si>
  <si>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</si>
  <si>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</si>
  <si>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</si>
  <si>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</si>
  <si>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</si>
  <si>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</si>
  <si>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</si>
  <si>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</si>
  <si>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</si>
  <si>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</si>
  <si>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</si>
  <si>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</si>
  <si>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</si>
  <si>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</si>
  <si>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</si>
  <si>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</si>
  <si>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</si>
  <si>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</si>
  <si>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</si>
  <si>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</si>
  <si>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Équipement :</t>
  </si>
  <si>
    <t>Application :</t>
  </si>
  <si>
    <t>CVCA</t>
  </si>
  <si>
    <t>PLOMBERIE</t>
  </si>
  <si>
    <t>ELECTRICITE</t>
  </si>
  <si>
    <t>PISCINE</t>
  </si>
  <si>
    <t>GENERATRICE</t>
  </si>
  <si>
    <t>AUTRES</t>
  </si>
  <si>
    <t>REFRIGERATION</t>
  </si>
  <si>
    <t>Etage :</t>
  </si>
  <si>
    <t>Etiquette (tag) :</t>
  </si>
  <si>
    <t>Local / Repère :</t>
  </si>
  <si>
    <t>ID :</t>
  </si>
  <si>
    <t>FABRICANT :</t>
  </si>
  <si>
    <t>Modèle :</t>
  </si>
  <si>
    <t>Voltage :</t>
  </si>
  <si>
    <t>Ampérage FLA :</t>
  </si>
  <si>
    <t>575/3/60</t>
  </si>
  <si>
    <t>N° Série :</t>
  </si>
  <si>
    <t>Année d'installation :</t>
  </si>
  <si>
    <t>Capacité (1) :</t>
  </si>
  <si>
    <t>Capacité (2) :</t>
  </si>
  <si>
    <t>Fabricant</t>
  </si>
  <si>
    <t xml:space="preserve"> Pression :</t>
  </si>
  <si>
    <t>Cadenassable :</t>
  </si>
  <si>
    <t>Nom :</t>
  </si>
  <si>
    <t>Adresse :</t>
  </si>
  <si>
    <t>Ville :</t>
  </si>
  <si>
    <t>Téléphone :</t>
  </si>
  <si>
    <t>DURÉE DE VIE ESTIMÉE :</t>
  </si>
  <si>
    <t>ANNÉE :</t>
  </si>
  <si>
    <t>Site Internet :</t>
  </si>
  <si>
    <t>DURÉE DE VIE RÉSIDUELLE :</t>
  </si>
  <si>
    <t>AGE :</t>
  </si>
  <si>
    <t>2</t>
  </si>
  <si>
    <t>5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</si>
  <si>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</si>
  <si>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</si>
  <si>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</si>
  <si>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</si>
  <si>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</si>
  <si>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</si>
  <si>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</si>
  <si>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</si>
  <si>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</si>
  <si>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</si>
  <si>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</si>
  <si>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</si>
  <si>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</si>
  <si>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</si>
  <si>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</si>
  <si>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</si>
  <si>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</si>
  <si>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</si>
  <si>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</si>
  <si>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</si>
  <si>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</si>
  <si>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</si>
  <si>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</si>
  <si>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</si>
  <si>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</si>
  <si>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</si>
  <si>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</si>
  <si>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</si>
  <si>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</si>
  <si>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</si>
  <si>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</si>
  <si>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</si>
  <si>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</si>
  <si>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</si>
  <si>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</si>
  <si>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</si>
  <si>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</si>
  <si>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</si>
  <si>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</si>
  <si>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</si>
  <si>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</si>
  <si>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2013</t>
  </si>
  <si>
    <t>=CONCATENER($C$8;"_";$C$7)</t>
  </si>
  <si>
    <t>Bâtiment :</t>
  </si>
  <si>
    <t>ARMSTRONG</t>
  </si>
  <si>
    <t>002</t>
  </si>
  <si>
    <t>SS1</t>
  </si>
  <si>
    <t>QUANTITÉ :</t>
  </si>
  <si>
    <t>REMPLACEMENT REDRESSÉ PRÉVU EN</t>
  </si>
  <si>
    <t>REMPLACEMENT INITIAL PRÉVU EN</t>
  </si>
  <si>
    <t>AGE ACTUEL</t>
  </si>
  <si>
    <t xml:space="preserve">    VIE UTILE ESTIMÉE (Facteur correctif)</t>
  </si>
  <si>
    <t>VIE UTILE ESTIMÉE (Théorique)</t>
  </si>
  <si>
    <t>FOURNISSEUR :</t>
  </si>
  <si>
    <t>PHOTOS # :</t>
  </si>
  <si>
    <t>$</t>
  </si>
  <si>
    <t>V45</t>
  </si>
  <si>
    <t>001</t>
  </si>
  <si>
    <t>Tour Ste-Catherine</t>
  </si>
  <si>
    <t>25</t>
  </si>
  <si>
    <t>28</t>
  </si>
  <si>
    <t>LEADER FAN</t>
  </si>
  <si>
    <t>TC-45</t>
  </si>
  <si>
    <t>2002</t>
  </si>
  <si>
    <t>5 HP</t>
  </si>
  <si>
    <t>115/1/60</t>
  </si>
  <si>
    <t>AÉROFAN</t>
  </si>
  <si>
    <t>112 PAUL-BUISSIERE</t>
  </si>
  <si>
    <t>LONGUEUIL</t>
  </si>
  <si>
    <t>450-789-4565</t>
  </si>
  <si>
    <t>aerofan@hotmail.com</t>
  </si>
  <si>
    <t>Pompe circulatrice</t>
  </si>
  <si>
    <t>Salle mécanique #1</t>
  </si>
  <si>
    <t>Salle mécanique #2</t>
  </si>
  <si>
    <t>P1</t>
  </si>
  <si>
    <t>42</t>
  </si>
  <si>
    <t>45</t>
  </si>
  <si>
    <t>P4585T45</t>
  </si>
  <si>
    <t>2 HP</t>
  </si>
  <si>
    <t>ARMSTRONG PUMP</t>
  </si>
  <si>
    <t>2003</t>
  </si>
  <si>
    <t>56 COUSSIERE</t>
  </si>
  <si>
    <t>MONTREAL</t>
  </si>
  <si>
    <t>514-788-4545</t>
  </si>
  <si>
    <t>armstrong@hotmail.com</t>
  </si>
  <si>
    <t>Ventilateur d'évacuation</t>
  </si>
  <si>
    <t>003</t>
  </si>
  <si>
    <t>Ventilateur de transfert</t>
  </si>
  <si>
    <t>V02</t>
  </si>
  <si>
    <t>Rangement #2</t>
  </si>
  <si>
    <t>SS2</t>
  </si>
  <si>
    <t>LFI</t>
  </si>
  <si>
    <t>L-24</t>
  </si>
  <si>
    <t>1 HP</t>
  </si>
  <si>
    <t>VENTILOTEX</t>
  </si>
  <si>
    <t>74 ST-LAURENT</t>
  </si>
  <si>
    <t>514-854-2563</t>
  </si>
  <si>
    <t>ventilotex@hotmail.com</t>
  </si>
  <si>
    <t>Transformateur de courant</t>
  </si>
  <si>
    <t>004</t>
  </si>
  <si>
    <t>Salle électrique #1</t>
  </si>
  <si>
    <t>49</t>
  </si>
  <si>
    <t>52</t>
  </si>
  <si>
    <t>BEMAG</t>
  </si>
  <si>
    <t>TFX-200</t>
  </si>
  <si>
    <t>200 KVA</t>
  </si>
  <si>
    <t>565 LACROIX</t>
  </si>
  <si>
    <t>VARENNES</t>
  </si>
  <si>
    <t>450-583-5896</t>
  </si>
  <si>
    <t>bemag@hotmail.com</t>
  </si>
  <si>
    <t>TFX1</t>
  </si>
  <si>
    <t>Salle mécanique piscine</t>
  </si>
  <si>
    <t>005</t>
  </si>
  <si>
    <t>Pompe circulatrice piscine</t>
  </si>
  <si>
    <t>63</t>
  </si>
  <si>
    <t>68</t>
  </si>
  <si>
    <t>JACUZZI</t>
  </si>
  <si>
    <t>452-T42</t>
  </si>
  <si>
    <t>542 CHARNIE</t>
  </si>
  <si>
    <t>BOUCHERVILLE</t>
  </si>
  <si>
    <t>450-524-5247</t>
  </si>
  <si>
    <t>jacuzzi@hotmail.com</t>
  </si>
  <si>
    <t>PC1</t>
  </si>
  <si>
    <t>Chaudière atmosphérique</t>
  </si>
  <si>
    <t>CH1</t>
  </si>
  <si>
    <t>006</t>
  </si>
  <si>
    <t>Salle mécanique #3</t>
  </si>
  <si>
    <t>VOLCANO</t>
  </si>
  <si>
    <t>VOL-458</t>
  </si>
  <si>
    <t>5000 MBH</t>
  </si>
  <si>
    <t>548 JULIETTE</t>
  </si>
  <si>
    <t>MASCOUCHE</t>
  </si>
  <si>
    <t>450-548-3654</t>
  </si>
  <si>
    <t>volcano@hotmail.com</t>
  </si>
  <si>
    <t>Détecteur de gaz CO</t>
  </si>
  <si>
    <t>Garage, stat. 45</t>
  </si>
  <si>
    <t>007</t>
  </si>
  <si>
    <t>75</t>
  </si>
  <si>
    <t>78</t>
  </si>
  <si>
    <t>82</t>
  </si>
  <si>
    <t>84</t>
  </si>
  <si>
    <t>DCD4</t>
  </si>
  <si>
    <t>VULCAIN</t>
  </si>
  <si>
    <t>VUL-45</t>
  </si>
  <si>
    <t>025254</t>
  </si>
  <si>
    <t>0354852</t>
  </si>
  <si>
    <t>038546</t>
  </si>
  <si>
    <t>034241</t>
  </si>
  <si>
    <t>024559</t>
  </si>
  <si>
    <t>036542</t>
  </si>
  <si>
    <t>025548</t>
  </si>
  <si>
    <t>452 S-HUBERT</t>
  </si>
  <si>
    <t>514-256-54863</t>
  </si>
  <si>
    <t>vulcain@hotmail.com</t>
  </si>
  <si>
    <t>Théorique</t>
  </si>
  <si>
    <t>Facteur correctif</t>
  </si>
  <si>
    <t>0</t>
  </si>
  <si>
    <t>20</t>
  </si>
  <si>
    <t>47</t>
  </si>
  <si>
    <t>48</t>
  </si>
  <si>
    <t>15</t>
  </si>
  <si>
    <t>40</t>
  </si>
  <si>
    <t>30</t>
  </si>
  <si>
    <t>514-256-5483</t>
  </si>
  <si>
    <t>Evacuateur</t>
  </si>
  <si>
    <t>V07</t>
  </si>
  <si>
    <t>008</t>
  </si>
  <si>
    <t>LOREN COOK</t>
  </si>
  <si>
    <t>FC456</t>
  </si>
  <si>
    <t>03546</t>
  </si>
  <si>
    <t>1/2 HP</t>
  </si>
  <si>
    <t>²</t>
  </si>
  <si>
    <t>96</t>
  </si>
  <si>
    <t>98</t>
  </si>
  <si>
    <t>2552</t>
  </si>
  <si>
    <t>131218</t>
  </si>
  <si>
    <t xml:space="preserve">Prix : </t>
  </si>
</sst>
</file>

<file path=xl/styles.xml><?xml version="1.0" encoding="utf-8"?>
<styleSheet xmlns="http://schemas.openxmlformats.org/spreadsheetml/2006/main">
  <numFmts count="10">
    <numFmt numFmtId="43" formatCode="_ * #,##0.00_)\ _$_ ;_ * \(#,##0.00\)\ _$_ ;_ * &quot;-&quot;??_)\ _$_ ;_ @_ "/>
    <numFmt numFmtId="164" formatCode="#,##0.00\ _$"/>
    <numFmt numFmtId="165" formatCode="#,##0.00\ [$$-C0C]"/>
    <numFmt numFmtId="166" formatCode="[$$-1009]#,##0.00"/>
    <numFmt numFmtId="167" formatCode="0.0"/>
    <numFmt numFmtId="168" formatCode="#,##0&quot; ans&quot;"/>
    <numFmt numFmtId="169" formatCode="&quot;$&quot;#,##0.00_);[Red]\(&quot;$&quot;#,##0.00\)"/>
    <numFmt numFmtId="170" formatCode="_ * #,##0.00_)\ [$€-1]_ ;_ * \(#,##0.00\)\ [$€-1]_ ;_ * &quot;-&quot;??_)\ [$€-1]_ "/>
    <numFmt numFmtId="171" formatCode="#,##0.00\ &quot;$&quot;"/>
    <numFmt numFmtId="172" formatCode="#,##0\ &quot;$&quot;"/>
  </numFmts>
  <fonts count="10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b/>
      <u/>
      <sz val="18"/>
      <color indexed="9"/>
      <name val="Arial"/>
      <family val="2"/>
    </font>
    <font>
      <sz val="1"/>
      <color theme="0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u/>
      <sz val="1"/>
      <color theme="0"/>
      <name val="Arial"/>
      <family val="2"/>
    </font>
    <font>
      <b/>
      <u/>
      <sz val="11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9"/>
      <color indexed="8"/>
      <name val="Arial"/>
      <family val="2"/>
    </font>
    <font>
      <sz val="6"/>
      <color indexed="8"/>
      <name val="Arial"/>
      <family val="2"/>
    </font>
    <font>
      <b/>
      <sz val="8"/>
      <color indexed="8"/>
      <name val="Arial"/>
      <family val="2"/>
    </font>
    <font>
      <b/>
      <sz val="9"/>
      <color rgb="FFFF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Calibri"/>
      <family val="2"/>
    </font>
    <font>
      <u/>
      <sz val="9"/>
      <color indexed="8"/>
      <name val="Arial"/>
      <family val="2"/>
    </font>
    <font>
      <b/>
      <u/>
      <sz val="16"/>
      <name val="Calibri"/>
      <family val="2"/>
    </font>
    <font>
      <b/>
      <sz val="9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theme="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5"/>
      <name val="Arial"/>
      <family val="2"/>
    </font>
    <font>
      <b/>
      <sz val="8"/>
      <name val="Arial"/>
      <family val="2"/>
    </font>
    <font>
      <b/>
      <sz val="11"/>
      <color theme="0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theme="0" tint="-0.14999847407452621"/>
      <name val="Arial"/>
      <family val="2"/>
    </font>
    <font>
      <b/>
      <sz val="10"/>
      <color theme="0" tint="-0.14999847407452621"/>
      <name val="Arial"/>
      <family val="2"/>
    </font>
    <font>
      <sz val="9"/>
      <color rgb="FF000000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0"/>
      <color rgb="FF000000"/>
      <name val="Arial"/>
      <family val="2"/>
    </font>
    <font>
      <b/>
      <u/>
      <sz val="9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b/>
      <u/>
      <sz val="8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b/>
      <i/>
      <u/>
      <sz val="8"/>
      <color theme="0"/>
      <name val="Arial"/>
      <family val="2"/>
    </font>
    <font>
      <sz val="9"/>
      <color theme="0"/>
      <name val="Calibri"/>
      <family val="2"/>
      <scheme val="minor"/>
    </font>
    <font>
      <u/>
      <sz val="8"/>
      <color theme="10"/>
      <name val="Arial"/>
      <family val="2"/>
    </font>
    <font>
      <sz val="3"/>
      <name val="Arial"/>
      <family val="2"/>
    </font>
    <font>
      <sz val="4"/>
      <name val="Arial"/>
      <family val="2"/>
    </font>
    <font>
      <sz val="8"/>
      <color rgb="FFC0000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890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20" fillId="0" borderId="0"/>
    <xf numFmtId="0" fontId="20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3" fillId="0" borderId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5" borderId="0" applyNumberFormat="0" applyBorder="0" applyAlignment="0" applyProtection="0"/>
    <xf numFmtId="0" fontId="44" fillId="15" borderId="0" applyNumberFormat="0" applyBorder="0" applyAlignment="0" applyProtection="0"/>
    <xf numFmtId="0" fontId="44" fillId="13" borderId="0" applyNumberFormat="0" applyBorder="0" applyAlignment="0" applyProtection="0"/>
    <xf numFmtId="0" fontId="44" fillId="13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27" borderId="0" applyNumberFormat="0" applyBorder="0" applyAlignment="0" applyProtection="0"/>
    <xf numFmtId="0" fontId="45" fillId="27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4" borderId="0" applyNumberFormat="0" applyBorder="0" applyAlignment="0" applyProtection="0"/>
    <xf numFmtId="0" fontId="45" fillId="24" borderId="0" applyNumberFormat="0" applyBorder="0" applyAlignment="0" applyProtection="0"/>
    <xf numFmtId="0" fontId="45" fillId="28" borderId="0" applyNumberFormat="0" applyBorder="0" applyAlignment="0" applyProtection="0"/>
    <xf numFmtId="0" fontId="45" fillId="28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9" borderId="0" applyNumberFormat="0" applyBorder="0" applyAlignment="0" applyProtection="0"/>
    <xf numFmtId="0" fontId="45" fillId="29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20" borderId="17" applyNumberFormat="0" applyAlignment="0" applyProtection="0"/>
    <xf numFmtId="0" fontId="48" fillId="20" borderId="17" applyNumberFormat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169" fontId="51" fillId="0" borderId="0" applyFon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5" fillId="0" borderId="21" applyNumberFormat="0" applyFill="0" applyAlignment="0" applyProtection="0"/>
    <xf numFmtId="0" fontId="55" fillId="0" borderId="21" applyNumberFormat="0" applyFill="0" applyAlignment="0" applyProtection="0"/>
    <xf numFmtId="0" fontId="56" fillId="0" borderId="22" applyNumberFormat="0" applyFill="0" applyAlignment="0" applyProtection="0"/>
    <xf numFmtId="0" fontId="56" fillId="0" borderId="22" applyNumberFormat="0" applyFill="0" applyAlignment="0" applyProtection="0"/>
    <xf numFmtId="0" fontId="57" fillId="0" borderId="23" applyNumberFormat="0" applyFill="0" applyAlignment="0" applyProtection="0"/>
    <xf numFmtId="0" fontId="57" fillId="0" borderId="23" applyNumberFormat="0" applyFill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3" fillId="0" borderId="0"/>
    <xf numFmtId="0" fontId="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62" fillId="0" borderId="0"/>
    <xf numFmtId="0" fontId="15" fillId="0" borderId="0"/>
    <xf numFmtId="0" fontId="62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" fillId="0" borderId="0"/>
    <xf numFmtId="0" fontId="15" fillId="0" borderId="0"/>
    <xf numFmtId="0" fontId="4" fillId="0" borderId="0"/>
    <xf numFmtId="0" fontId="15" fillId="0" borderId="0"/>
    <xf numFmtId="0" fontId="21" fillId="0" borderId="0"/>
    <xf numFmtId="0" fontId="21" fillId="0" borderId="0"/>
    <xf numFmtId="0" fontId="44" fillId="0" borderId="0"/>
    <xf numFmtId="0" fontId="15" fillId="0" borderId="0"/>
    <xf numFmtId="0" fontId="15" fillId="0" borderId="0"/>
    <xf numFmtId="165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63" fillId="20" borderId="24" applyNumberFormat="0" applyAlignment="0" applyProtection="0"/>
    <xf numFmtId="0" fontId="63" fillId="20" borderId="24" applyNumberFormat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1" fillId="0" borderId="0"/>
    <xf numFmtId="0" fontId="44" fillId="0" borderId="0"/>
    <xf numFmtId="0" fontId="77" fillId="0" borderId="0"/>
    <xf numFmtId="0" fontId="3" fillId="0" borderId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20" borderId="32" applyNumberFormat="0" applyAlignment="0" applyProtection="0"/>
    <xf numFmtId="0" fontId="48" fillId="20" borderId="32" applyNumberForma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14" borderId="33" applyNumberFormat="0" applyFont="0" applyAlignment="0" applyProtection="0"/>
    <xf numFmtId="0" fontId="44" fillId="14" borderId="33" applyNumberFormat="0" applyFont="0" applyAlignment="0" applyProtection="0"/>
    <xf numFmtId="0" fontId="63" fillId="20" borderId="34" applyNumberFormat="0" applyAlignment="0" applyProtection="0"/>
    <xf numFmtId="0" fontId="63" fillId="20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0" borderId="0"/>
    <xf numFmtId="0" fontId="15" fillId="0" borderId="0"/>
    <xf numFmtId="0" fontId="87" fillId="0" borderId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20" borderId="42" applyNumberFormat="0" applyAlignment="0" applyProtection="0"/>
    <xf numFmtId="0" fontId="48" fillId="20" borderId="42" applyNumberForma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63" fillId="20" borderId="44" applyNumberFormat="0" applyAlignment="0" applyProtection="0"/>
    <xf numFmtId="0" fontId="63" fillId="20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15" fillId="0" borderId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</cellStyleXfs>
  <cellXfs count="546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49" fontId="9" fillId="2" borderId="0" xfId="0" applyNumberFormat="1" applyFont="1" applyFill="1" applyBorder="1" applyAlignment="1">
      <alignment vertical="center"/>
    </xf>
    <xf numFmtId="49" fontId="13" fillId="4" borderId="2" xfId="2" applyNumberFormat="1" applyFont="1" applyFill="1" applyBorder="1" applyAlignment="1">
      <alignment horizontal="center" vertical="center" shrinkToFit="1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0" fontId="7" fillId="2" borderId="0" xfId="0" applyNumberFormat="1" applyFont="1" applyFill="1"/>
    <xf numFmtId="49" fontId="13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8" fillId="3" borderId="3" xfId="0" applyNumberFormat="1" applyFont="1" applyFill="1" applyBorder="1" applyAlignment="1" applyProtection="1">
      <alignment vertical="center"/>
      <protection locked="0"/>
    </xf>
    <xf numFmtId="49" fontId="4" fillId="3" borderId="4" xfId="0" applyNumberFormat="1" applyFont="1" applyFill="1" applyBorder="1"/>
    <xf numFmtId="49" fontId="4" fillId="3" borderId="5" xfId="0" applyNumberFormat="1" applyFont="1" applyFill="1" applyBorder="1"/>
    <xf numFmtId="49" fontId="4" fillId="3" borderId="0" xfId="0" applyNumberFormat="1" applyFont="1" applyFill="1"/>
    <xf numFmtId="49" fontId="4" fillId="3" borderId="0" xfId="0" applyNumberFormat="1" applyFont="1" applyFill="1" applyAlignment="1">
      <alignment horizontal="right" vertical="center"/>
    </xf>
    <xf numFmtId="49" fontId="19" fillId="3" borderId="0" xfId="0" applyNumberFormat="1" applyFont="1" applyFill="1" applyAlignment="1">
      <alignment horizontal="center"/>
    </xf>
    <xf numFmtId="0" fontId="10" fillId="3" borderId="0" xfId="0" applyNumberFormat="1" applyFont="1" applyFill="1"/>
    <xf numFmtId="0" fontId="4" fillId="3" borderId="0" xfId="0" applyNumberFormat="1" applyFont="1" applyFill="1"/>
    <xf numFmtId="49" fontId="4" fillId="2" borderId="4" xfId="0" applyNumberFormat="1" applyFont="1" applyFill="1" applyBorder="1"/>
    <xf numFmtId="49" fontId="4" fillId="2" borderId="5" xfId="0" applyNumberFormat="1" applyFont="1" applyFill="1" applyBorder="1"/>
    <xf numFmtId="49" fontId="18" fillId="2" borderId="3" xfId="0" applyNumberFormat="1" applyFont="1" applyFill="1" applyBorder="1" applyAlignment="1" applyProtection="1">
      <alignment vertical="center"/>
      <protection locked="0"/>
    </xf>
    <xf numFmtId="49" fontId="4" fillId="2" borderId="6" xfId="0" applyNumberFormat="1" applyFont="1" applyFill="1" applyBorder="1"/>
    <xf numFmtId="49" fontId="18" fillId="2" borderId="4" xfId="0" applyNumberFormat="1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 applyProtection="1">
      <protection locked="0"/>
    </xf>
    <xf numFmtId="49" fontId="18" fillId="2" borderId="3" xfId="0" applyNumberFormat="1" applyFont="1" applyFill="1" applyBorder="1" applyAlignment="1" applyProtection="1">
      <alignment horizontal="left" vertical="center"/>
      <protection locked="0"/>
    </xf>
    <xf numFmtId="49" fontId="17" fillId="2" borderId="3" xfId="0" applyNumberFormat="1" applyFont="1" applyFill="1" applyBorder="1" applyAlignment="1" applyProtection="1">
      <alignment horizontal="center" vertical="center"/>
      <protection locked="0"/>
    </xf>
    <xf numFmtId="49" fontId="22" fillId="2" borderId="4" xfId="0" applyNumberFormat="1" applyFont="1" applyFill="1" applyBorder="1" applyAlignment="1">
      <alignment horizontal="center" vertical="center"/>
    </xf>
    <xf numFmtId="49" fontId="17" fillId="2" borderId="4" xfId="0" applyNumberFormat="1" applyFont="1" applyFill="1" applyBorder="1" applyAlignment="1" applyProtection="1">
      <alignment horizontal="center" vertical="center"/>
      <protection locked="0"/>
    </xf>
    <xf numFmtId="0" fontId="23" fillId="3" borderId="0" xfId="0" applyNumberFormat="1" applyFont="1" applyFill="1" applyBorder="1" applyAlignment="1">
      <alignment vertical="center"/>
    </xf>
    <xf numFmtId="49" fontId="25" fillId="2" borderId="0" xfId="0" applyNumberFormat="1" applyFont="1" applyFill="1" applyAlignment="1" applyProtection="1">
      <alignment horizontal="left"/>
      <protection locked="0"/>
    </xf>
    <xf numFmtId="0" fontId="4" fillId="5" borderId="0" xfId="0" applyNumberFormat="1" applyFont="1" applyFill="1"/>
    <xf numFmtId="49" fontId="19" fillId="2" borderId="0" xfId="0" applyNumberFormat="1" applyFont="1" applyFill="1" applyAlignment="1">
      <alignment horizontal="center" vertical="center"/>
    </xf>
    <xf numFmtId="49" fontId="18" fillId="2" borderId="0" xfId="0" applyNumberFormat="1" applyFont="1" applyFill="1" applyAlignment="1">
      <alignment horizontal="right" vertical="center"/>
    </xf>
    <xf numFmtId="49" fontId="27" fillId="2" borderId="8" xfId="0" applyNumberFormat="1" applyFont="1" applyFill="1" applyBorder="1" applyAlignment="1" applyProtection="1">
      <alignment vertical="center"/>
      <protection locked="0"/>
    </xf>
    <xf numFmtId="49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22" fillId="2" borderId="0" xfId="0" applyNumberFormat="1" applyFont="1" applyFill="1" applyAlignment="1">
      <alignment horizontal="right" vertical="center"/>
    </xf>
    <xf numFmtId="49" fontId="11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5" xfId="0" applyNumberFormat="1" applyFont="1" applyFill="1" applyBorder="1" applyProtection="1">
      <protection locked="0"/>
    </xf>
    <xf numFmtId="49" fontId="4" fillId="2" borderId="0" xfId="0" applyNumberFormat="1" applyFont="1" applyFill="1" applyProtection="1">
      <protection locked="0"/>
    </xf>
    <xf numFmtId="49" fontId="18" fillId="2" borderId="0" xfId="0" applyNumberFormat="1" applyFont="1" applyFill="1" applyAlignment="1">
      <alignment horizontal="left" vertical="top"/>
    </xf>
    <xf numFmtId="49" fontId="28" fillId="2" borderId="0" xfId="0" applyNumberFormat="1" applyFont="1" applyFill="1" applyAlignment="1">
      <alignment horizontal="right"/>
    </xf>
    <xf numFmtId="49" fontId="29" fillId="2" borderId="0" xfId="0" applyNumberFormat="1" applyFont="1" applyFill="1" applyAlignment="1">
      <alignment horizontal="center"/>
    </xf>
    <xf numFmtId="49" fontId="18" fillId="2" borderId="4" xfId="0" applyNumberFormat="1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49" fontId="30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8" xfId="0" applyNumberFormat="1" applyFont="1" applyFill="1" applyBorder="1"/>
    <xf numFmtId="49" fontId="22" fillId="2" borderId="9" xfId="0" applyNumberFormat="1" applyFont="1" applyFill="1" applyBorder="1" applyAlignment="1">
      <alignment horizontal="center" vertical="center"/>
    </xf>
    <xf numFmtId="49" fontId="22" fillId="2" borderId="10" xfId="0" applyNumberFormat="1" applyFont="1" applyFill="1" applyBorder="1" applyAlignment="1">
      <alignment horizontal="center" vertical="center"/>
    </xf>
    <xf numFmtId="49" fontId="22" fillId="2" borderId="11" xfId="0" applyNumberFormat="1" applyFont="1" applyFill="1" applyBorder="1" applyAlignment="1">
      <alignment horizontal="center" vertical="center"/>
    </xf>
    <xf numFmtId="49" fontId="22" fillId="2" borderId="12" xfId="0" applyNumberFormat="1" applyFont="1" applyFill="1" applyBorder="1" applyAlignment="1">
      <alignment horizontal="center" vertical="center"/>
    </xf>
    <xf numFmtId="0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>
      <alignment horizontal="center" vertical="center"/>
    </xf>
    <xf numFmtId="49" fontId="18" fillId="2" borderId="14" xfId="0" applyNumberFormat="1" applyFont="1" applyFill="1" applyBorder="1" applyAlignment="1" applyProtection="1">
      <alignment horizontal="center" vertical="center"/>
      <protection locked="0"/>
    </xf>
    <xf numFmtId="49" fontId="18" fillId="2" borderId="14" xfId="0" applyNumberFormat="1" applyFont="1" applyFill="1" applyBorder="1" applyAlignment="1">
      <alignment horizontal="center" vertical="center"/>
    </xf>
    <xf numFmtId="49" fontId="18" fillId="2" borderId="8" xfId="0" applyNumberFormat="1" applyFont="1" applyFill="1" applyBorder="1" applyAlignment="1" applyProtection="1">
      <alignment horizontal="center" vertical="center"/>
      <protection locked="0"/>
    </xf>
    <xf numFmtId="0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18" fillId="2" borderId="2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>
      <alignment horizontal="center" vertical="center"/>
    </xf>
    <xf numFmtId="49" fontId="4" fillId="2" borderId="0" xfId="0" applyNumberFormat="1" applyFont="1" applyFill="1" applyBorder="1"/>
    <xf numFmtId="166" fontId="31" fillId="2" borderId="2" xfId="0" applyNumberFormat="1" applyFont="1" applyFill="1" applyBorder="1" applyAlignment="1" applyProtection="1">
      <alignment horizontal="center" vertical="center"/>
      <protection hidden="1"/>
    </xf>
    <xf numFmtId="49" fontId="32" fillId="2" borderId="0" xfId="0" applyNumberFormat="1" applyFont="1" applyFill="1" applyAlignment="1">
      <alignment vertical="center"/>
    </xf>
    <xf numFmtId="167" fontId="33" fillId="2" borderId="0" xfId="0" applyNumberFormat="1" applyFont="1" applyFill="1" applyAlignment="1">
      <alignment horizontal="center" vertical="center"/>
    </xf>
    <xf numFmtId="49" fontId="35" fillId="2" borderId="0" xfId="5" applyNumberFormat="1" applyFont="1" applyFill="1" applyAlignment="1" applyProtection="1">
      <alignment horizontal="left"/>
    </xf>
    <xf numFmtId="49" fontId="36" fillId="2" borderId="0" xfId="0" applyNumberFormat="1" applyFont="1" applyFill="1" applyAlignment="1">
      <alignment horizontal="right"/>
    </xf>
    <xf numFmtId="49" fontId="35" fillId="2" borderId="0" xfId="1" applyNumberFormat="1" applyFont="1" applyFill="1" applyAlignment="1" applyProtection="1">
      <alignment horizontal="left" vertical="center"/>
    </xf>
    <xf numFmtId="166" fontId="14" fillId="2" borderId="2" xfId="0" applyNumberFormat="1" applyFont="1" applyFill="1" applyBorder="1" applyAlignment="1" applyProtection="1">
      <alignment horizontal="center" vertical="center"/>
      <protection locked="0"/>
    </xf>
    <xf numFmtId="49" fontId="37" fillId="2" borderId="0" xfId="5" applyNumberFormat="1" applyFont="1" applyFill="1" applyAlignment="1" applyProtection="1">
      <alignment horizontal="left"/>
    </xf>
    <xf numFmtId="49" fontId="19" fillId="2" borderId="0" xfId="0" applyNumberFormat="1" applyFont="1" applyFill="1" applyBorder="1" applyAlignment="1"/>
    <xf numFmtId="49" fontId="38" fillId="2" borderId="0" xfId="0" applyNumberFormat="1" applyFont="1" applyFill="1" applyAlignment="1">
      <alignment horizontal="right" vertical="center"/>
    </xf>
    <xf numFmtId="49" fontId="39" fillId="2" borderId="0" xfId="0" applyNumberFormat="1" applyFont="1" applyFill="1" applyAlignment="1">
      <alignment horizontal="center"/>
    </xf>
    <xf numFmtId="168" fontId="18" fillId="2" borderId="3" xfId="0" applyNumberFormat="1" applyFont="1" applyFill="1" applyBorder="1" applyAlignment="1">
      <alignment horizontal="center" vertical="center"/>
    </xf>
    <xf numFmtId="0" fontId="18" fillId="10" borderId="0" xfId="0" applyNumberFormat="1" applyFont="1" applyFill="1" applyAlignment="1">
      <alignment horizontal="left"/>
    </xf>
    <xf numFmtId="0" fontId="40" fillId="3" borderId="0" xfId="0" applyFont="1" applyFill="1"/>
    <xf numFmtId="49" fontId="27" fillId="2" borderId="0" xfId="0" applyNumberFormat="1" applyFont="1" applyFill="1" applyAlignment="1">
      <alignment horizontal="left" vertical="center"/>
    </xf>
    <xf numFmtId="49" fontId="27" fillId="2" borderId="0" xfId="0" applyNumberFormat="1" applyFont="1" applyFill="1"/>
    <xf numFmtId="49" fontId="27" fillId="2" borderId="0" xfId="0" applyNumberFormat="1" applyFont="1" applyFill="1" applyAlignment="1">
      <alignment horizontal="right" vertical="center"/>
    </xf>
    <xf numFmtId="49" fontId="18" fillId="2" borderId="0" xfId="0" applyNumberFormat="1" applyFont="1" applyFill="1" applyAlignment="1" applyProtection="1">
      <alignment horizontal="left" vertical="center"/>
      <protection locked="0"/>
    </xf>
    <xf numFmtId="49" fontId="41" fillId="2" borderId="0" xfId="0" applyNumberFormat="1" applyFont="1" applyFill="1" applyAlignment="1">
      <alignment horizontal="right" vertical="center"/>
    </xf>
    <xf numFmtId="49" fontId="4" fillId="11" borderId="0" xfId="0" applyNumberFormat="1" applyFont="1" applyFill="1" applyAlignment="1">
      <alignment shrinkToFit="1"/>
    </xf>
    <xf numFmtId="49" fontId="17" fillId="2" borderId="0" xfId="0" applyNumberFormat="1" applyFont="1" applyFill="1" applyAlignment="1">
      <alignment horizontal="center" vertical="center"/>
    </xf>
    <xf numFmtId="0" fontId="15" fillId="0" borderId="0" xfId="5348" applyFont="1"/>
    <xf numFmtId="0" fontId="21" fillId="8" borderId="0" xfId="4" applyFont="1" applyFill="1" applyAlignment="1">
      <alignment horizontal="center" vertical="center"/>
    </xf>
    <xf numFmtId="0" fontId="21" fillId="8" borderId="0" xfId="4" applyNumberFormat="1" applyFont="1" applyFill="1" applyAlignment="1">
      <alignment horizontal="center" vertical="center"/>
    </xf>
    <xf numFmtId="4" fontId="21" fillId="8" borderId="0" xfId="4" applyNumberFormat="1" applyFont="1" applyFill="1" applyAlignment="1">
      <alignment horizontal="center" vertical="center"/>
    </xf>
    <xf numFmtId="165" fontId="21" fillId="8" borderId="0" xfId="4" applyNumberFormat="1" applyFont="1" applyFill="1" applyAlignment="1">
      <alignment horizontal="center" vertical="center"/>
    </xf>
    <xf numFmtId="2" fontId="21" fillId="8" borderId="0" xfId="4" applyNumberFormat="1" applyFont="1" applyFill="1" applyAlignment="1">
      <alignment horizontal="center" vertical="center"/>
    </xf>
    <xf numFmtId="165" fontId="15" fillId="0" borderId="0" xfId="5348" applyNumberFormat="1" applyFont="1"/>
    <xf numFmtId="0" fontId="21" fillId="8" borderId="2" xfId="4" applyFont="1" applyFill="1" applyBorder="1" applyAlignment="1">
      <alignment horizontal="center" vertical="center" shrinkToFit="1"/>
    </xf>
    <xf numFmtId="0" fontId="21" fillId="8" borderId="2" xfId="4" applyNumberFormat="1" applyFont="1" applyFill="1" applyBorder="1" applyAlignment="1">
      <alignment horizontal="center" vertical="center" shrinkToFit="1"/>
    </xf>
    <xf numFmtId="0" fontId="21" fillId="8" borderId="3" xfId="4" applyFont="1" applyFill="1" applyBorder="1" applyAlignment="1">
      <alignment horizontal="center" vertical="center" shrinkToFit="1"/>
    </xf>
    <xf numFmtId="164" fontId="21" fillId="0" borderId="0" xfId="3680" applyNumberFormat="1" applyFont="1" applyFill="1" applyBorder="1"/>
    <xf numFmtId="165" fontId="21" fillId="0" borderId="0" xfId="3680" applyNumberFormat="1" applyFont="1" applyFill="1" applyBorder="1"/>
    <xf numFmtId="9" fontId="12" fillId="9" borderId="28" xfId="4" applyNumberFormat="1" applyFont="1" applyFill="1" applyBorder="1"/>
    <xf numFmtId="165" fontId="69" fillId="9" borderId="28" xfId="3680" applyNumberFormat="1" applyFont="1" applyFill="1" applyBorder="1" applyAlignment="1" applyProtection="1">
      <alignment horizontal="center" vertical="center"/>
    </xf>
    <xf numFmtId="0" fontId="21" fillId="9" borderId="0" xfId="3680" applyFont="1" applyFill="1" applyBorder="1"/>
    <xf numFmtId="0" fontId="21" fillId="0" borderId="0" xfId="3680" applyFont="1" applyFill="1" applyBorder="1"/>
    <xf numFmtId="0" fontId="21" fillId="0" borderId="0" xfId="3680" applyFont="1" applyFill="1" applyBorder="1" applyAlignment="1">
      <alignment horizontal="center"/>
    </xf>
    <xf numFmtId="165" fontId="21" fillId="0" borderId="0" xfId="3680" applyNumberFormat="1" applyFont="1" applyFill="1" applyBorder="1" applyAlignment="1">
      <alignment horizontal="right"/>
    </xf>
    <xf numFmtId="2" fontId="21" fillId="0" borderId="0" xfId="3680" applyNumberFormat="1" applyFont="1" applyFill="1" applyBorder="1" applyAlignment="1">
      <alignment horizontal="center" vertical="center"/>
    </xf>
    <xf numFmtId="0" fontId="21" fillId="0" borderId="0" xfId="3680" applyFont="1"/>
    <xf numFmtId="164" fontId="13" fillId="0" borderId="2" xfId="3680" applyNumberFormat="1" applyFont="1" applyBorder="1" applyAlignment="1">
      <alignment horizontal="center" wrapText="1" shrinkToFit="1"/>
    </xf>
    <xf numFmtId="165" fontId="13" fillId="0" borderId="2" xfId="3680" applyNumberFormat="1" applyFont="1" applyBorder="1" applyAlignment="1">
      <alignment horizontal="center" wrapText="1" shrinkToFit="1"/>
    </xf>
    <xf numFmtId="165" fontId="21" fillId="3" borderId="13" xfId="4" applyNumberFormat="1" applyFont="1" applyFill="1" applyBorder="1" applyAlignment="1">
      <alignment horizontal="center" vertical="center" wrapText="1" shrinkToFit="1"/>
    </xf>
    <xf numFmtId="165" fontId="13" fillId="3" borderId="13" xfId="3680" applyNumberFormat="1" applyFont="1" applyFill="1" applyBorder="1" applyAlignment="1">
      <alignment horizontal="center" vertical="center" shrinkToFit="1"/>
    </xf>
    <xf numFmtId="0" fontId="13" fillId="4" borderId="2" xfId="2" applyFont="1" applyFill="1" applyBorder="1" applyAlignment="1">
      <alignment horizontal="center" vertical="center" shrinkToFit="1"/>
    </xf>
    <xf numFmtId="49" fontId="13" fillId="5" borderId="2" xfId="2" applyNumberFormat="1" applyFont="1" applyFill="1" applyBorder="1" applyAlignment="1">
      <alignment horizontal="center" vertical="center" shrinkToFit="1"/>
    </xf>
    <xf numFmtId="49" fontId="14" fillId="4" borderId="2" xfId="2" applyNumberFormat="1" applyFont="1" applyFill="1" applyBorder="1" applyAlignment="1">
      <alignment horizontal="center" vertical="center" shrinkToFit="1"/>
    </xf>
    <xf numFmtId="49" fontId="14" fillId="10" borderId="2" xfId="2" applyNumberFormat="1" applyFont="1" applyFill="1" applyBorder="1" applyAlignment="1">
      <alignment horizontal="center" vertical="center" shrinkToFit="1"/>
    </xf>
    <xf numFmtId="49" fontId="13" fillId="6" borderId="2" xfId="2" applyNumberFormat="1" applyFont="1" applyFill="1" applyBorder="1" applyAlignment="1">
      <alignment horizontal="center" vertical="center" shrinkToFit="1"/>
    </xf>
    <xf numFmtId="49" fontId="13" fillId="7" borderId="2" xfId="2" applyNumberFormat="1" applyFont="1" applyFill="1" applyBorder="1" applyAlignment="1">
      <alignment horizontal="center" vertical="center" shrinkToFit="1"/>
    </xf>
    <xf numFmtId="49" fontId="13" fillId="8" borderId="2" xfId="2" applyNumberFormat="1" applyFont="1" applyFill="1" applyBorder="1" applyAlignment="1">
      <alignment horizontal="center" vertical="center" shrinkToFit="1"/>
    </xf>
    <xf numFmtId="49" fontId="13" fillId="9" borderId="2" xfId="2" applyNumberFormat="1" applyFont="1" applyFill="1" applyBorder="1" applyAlignment="1">
      <alignment horizontal="center" vertical="center" shrinkToFit="1"/>
    </xf>
    <xf numFmtId="0" fontId="15" fillId="4" borderId="0" xfId="2" applyFont="1" applyFill="1"/>
    <xf numFmtId="164" fontId="12" fillId="0" borderId="0" xfId="3680" applyNumberFormat="1" applyFont="1" applyFill="1" applyAlignment="1">
      <alignment shrinkToFit="1"/>
    </xf>
    <xf numFmtId="165" fontId="12" fillId="0" borderId="0" xfId="3680" applyNumberFormat="1" applyFont="1" applyFill="1" applyAlignment="1">
      <alignment shrinkToFit="1"/>
    </xf>
    <xf numFmtId="165" fontId="12" fillId="0" borderId="0" xfId="4" applyNumberFormat="1" applyFont="1" applyFill="1"/>
    <xf numFmtId="0" fontId="21" fillId="0" borderId="0" xfId="3680" applyFont="1" applyFill="1" applyAlignment="1">
      <alignment shrinkToFit="1"/>
    </xf>
    <xf numFmtId="0" fontId="21" fillId="0" borderId="2" xfId="3680" applyFont="1" applyFill="1" applyBorder="1" applyAlignment="1">
      <alignment horizontal="center" shrinkToFit="1"/>
    </xf>
    <xf numFmtId="165" fontId="21" fillId="0" borderId="2" xfId="3680" applyNumberFormat="1" applyFont="1" applyFill="1" applyBorder="1" applyAlignment="1">
      <alignment horizontal="right" shrinkToFit="1"/>
    </xf>
    <xf numFmtId="165" fontId="21" fillId="5" borderId="2" xfId="3680" applyNumberFormat="1" applyFont="1" applyFill="1" applyBorder="1" applyAlignment="1">
      <alignment shrinkToFit="1"/>
    </xf>
    <xf numFmtId="165" fontId="21" fillId="3" borderId="2" xfId="3680" applyNumberFormat="1" applyFont="1" applyFill="1" applyBorder="1" applyAlignment="1">
      <alignment shrinkToFit="1"/>
    </xf>
    <xf numFmtId="2" fontId="21" fillId="3" borderId="2" xfId="3680" applyNumberFormat="1" applyFont="1" applyFill="1" applyBorder="1" applyAlignment="1">
      <alignment horizontal="center" vertical="center" shrinkToFit="1"/>
    </xf>
    <xf numFmtId="0" fontId="21" fillId="3" borderId="2" xfId="3680" applyFont="1" applyFill="1" applyBorder="1" applyAlignment="1">
      <alignment horizontal="center" shrinkToFit="1"/>
    </xf>
    <xf numFmtId="0" fontId="21" fillId="0" borderId="0" xfId="3680" applyFont="1" applyFill="1" applyBorder="1" applyAlignment="1">
      <alignment shrinkToFit="1"/>
    </xf>
    <xf numFmtId="1" fontId="21" fillId="0" borderId="2" xfId="3680" applyNumberFormat="1" applyFont="1" applyFill="1" applyBorder="1" applyAlignment="1">
      <alignment horizontal="center" shrinkToFit="1"/>
    </xf>
    <xf numFmtId="0" fontId="21" fillId="0" borderId="2" xfId="3680" applyFont="1" applyFill="1" applyBorder="1" applyAlignment="1">
      <alignment shrinkToFit="1"/>
    </xf>
    <xf numFmtId="165" fontId="21" fillId="0" borderId="2" xfId="3680" applyNumberFormat="1" applyFont="1" applyFill="1" applyBorder="1" applyAlignment="1">
      <alignment shrinkToFit="1"/>
    </xf>
    <xf numFmtId="165" fontId="21" fillId="5" borderId="13" xfId="3680" applyNumberFormat="1" applyFont="1" applyFill="1" applyBorder="1" applyAlignment="1">
      <alignment shrinkToFit="1"/>
    </xf>
    <xf numFmtId="0" fontId="21" fillId="0" borderId="14" xfId="3680" applyFont="1" applyFill="1" applyBorder="1" applyAlignment="1">
      <alignment shrinkToFit="1"/>
    </xf>
    <xf numFmtId="0" fontId="21" fillId="0" borderId="8" xfId="3680" applyFont="1" applyFill="1" applyBorder="1" applyAlignment="1">
      <alignment shrinkToFit="1"/>
    </xf>
    <xf numFmtId="165" fontId="21" fillId="0" borderId="8" xfId="3680" applyNumberFormat="1" applyFont="1" applyFill="1" applyBorder="1" applyAlignment="1">
      <alignment shrinkToFit="1"/>
    </xf>
    <xf numFmtId="0" fontId="21" fillId="0" borderId="15" xfId="3680" applyFont="1" applyFill="1" applyBorder="1" applyAlignment="1">
      <alignment shrinkToFit="1"/>
    </xf>
    <xf numFmtId="0" fontId="21" fillId="0" borderId="0" xfId="3680" applyFont="1" applyFill="1" applyAlignment="1">
      <alignment horizontal="center" shrinkToFit="1"/>
    </xf>
    <xf numFmtId="0" fontId="21" fillId="9" borderId="0" xfId="3680" applyFont="1" applyFill="1" applyAlignment="1">
      <alignment horizontal="center" shrinkToFit="1"/>
    </xf>
    <xf numFmtId="165" fontId="13" fillId="0" borderId="13" xfId="3680" applyNumberFormat="1" applyFont="1" applyFill="1" applyBorder="1" applyAlignment="1">
      <alignment shrinkToFit="1"/>
    </xf>
    <xf numFmtId="0" fontId="21" fillId="0" borderId="13" xfId="3680" applyFont="1" applyFill="1" applyBorder="1" applyAlignment="1">
      <alignment shrinkToFit="1"/>
    </xf>
    <xf numFmtId="0" fontId="21" fillId="35" borderId="0" xfId="3680" applyFont="1" applyFill="1" applyAlignment="1">
      <alignment shrinkToFit="1"/>
    </xf>
    <xf numFmtId="0" fontId="21" fillId="35" borderId="0" xfId="3680" applyFont="1" applyFill="1" applyAlignment="1">
      <alignment horizontal="center" shrinkToFit="1"/>
    </xf>
    <xf numFmtId="165" fontId="21" fillId="35" borderId="0" xfId="3680" applyNumberFormat="1" applyFont="1" applyFill="1" applyAlignment="1">
      <alignment horizontal="right" shrinkToFit="1"/>
    </xf>
    <xf numFmtId="165" fontId="21" fillId="35" borderId="0" xfId="3680" applyNumberFormat="1" applyFont="1" applyFill="1" applyAlignment="1">
      <alignment shrinkToFit="1"/>
    </xf>
    <xf numFmtId="2" fontId="21" fillId="35" borderId="0" xfId="3680" applyNumberFormat="1" applyFont="1" applyFill="1" applyAlignment="1">
      <alignment horizontal="center" vertical="center" shrinkToFit="1"/>
    </xf>
    <xf numFmtId="1" fontId="21" fillId="35" borderId="0" xfId="3680" applyNumberFormat="1" applyFont="1" applyFill="1" applyAlignment="1">
      <alignment horizontal="center" shrinkToFit="1"/>
    </xf>
    <xf numFmtId="0" fontId="21" fillId="0" borderId="7" xfId="3680" applyFont="1" applyBorder="1" applyAlignment="1">
      <alignment shrinkToFit="1"/>
    </xf>
    <xf numFmtId="0" fontId="21" fillId="0" borderId="7" xfId="3680" applyFont="1" applyBorder="1" applyAlignment="1">
      <alignment horizontal="center" shrinkToFit="1"/>
    </xf>
    <xf numFmtId="164" fontId="21" fillId="0" borderId="7" xfId="3680" applyNumberFormat="1" applyFont="1" applyBorder="1" applyAlignment="1">
      <alignment shrinkToFit="1"/>
    </xf>
    <xf numFmtId="2" fontId="21" fillId="0" borderId="1" xfId="3680" applyNumberFormat="1" applyFont="1" applyBorder="1" applyAlignment="1">
      <alignment horizontal="center" shrinkToFit="1"/>
    </xf>
    <xf numFmtId="1" fontId="21" fillId="0" borderId="7" xfId="3680" applyNumberFormat="1" applyFont="1" applyBorder="1" applyAlignment="1">
      <alignment horizontal="center" shrinkToFit="1"/>
    </xf>
    <xf numFmtId="165" fontId="21" fillId="0" borderId="7" xfId="3680" applyNumberFormat="1" applyFont="1" applyBorder="1" applyAlignment="1">
      <alignment shrinkToFit="1"/>
    </xf>
    <xf numFmtId="0" fontId="21" fillId="0" borderId="0" xfId="3680" applyFont="1" applyAlignment="1">
      <alignment shrinkToFit="1"/>
    </xf>
    <xf numFmtId="0" fontId="15" fillId="0" borderId="0" xfId="2"/>
    <xf numFmtId="164" fontId="21" fillId="0" borderId="0" xfId="3680" applyNumberFormat="1" applyFont="1" applyAlignment="1">
      <alignment shrinkToFit="1"/>
    </xf>
    <xf numFmtId="165" fontId="21" fillId="0" borderId="0" xfId="3680" applyNumberFormat="1" applyFont="1" applyAlignment="1">
      <alignment shrinkToFit="1"/>
    </xf>
    <xf numFmtId="165" fontId="70" fillId="0" borderId="0" xfId="3680" applyNumberFormat="1" applyFont="1" applyFill="1"/>
    <xf numFmtId="165" fontId="70" fillId="0" borderId="0" xfId="3680" applyNumberFormat="1" applyFont="1" applyAlignment="1">
      <alignment shrinkToFit="1"/>
    </xf>
    <xf numFmtId="0" fontId="21" fillId="0" borderId="0" xfId="3680" applyNumberFormat="1" applyFont="1"/>
    <xf numFmtId="0" fontId="21" fillId="0" borderId="0" xfId="3680" applyNumberFormat="1" applyFont="1" applyAlignment="1">
      <alignment horizontal="center"/>
    </xf>
    <xf numFmtId="164" fontId="21" fillId="0" borderId="0" xfId="3680" applyNumberFormat="1" applyFont="1"/>
    <xf numFmtId="165" fontId="21" fillId="36" borderId="13" xfId="3680" applyNumberFormat="1" applyFont="1" applyFill="1" applyBorder="1" applyAlignment="1">
      <alignment shrinkToFit="1"/>
    </xf>
    <xf numFmtId="2" fontId="21" fillId="0" borderId="0" xfId="3680" applyNumberFormat="1" applyFont="1" applyAlignment="1">
      <alignment horizontal="center"/>
    </xf>
    <xf numFmtId="166" fontId="21" fillId="36" borderId="2" xfId="3680" applyNumberFormat="1" applyFont="1" applyFill="1" applyBorder="1" applyAlignment="1">
      <alignment shrinkToFit="1"/>
    </xf>
    <xf numFmtId="165" fontId="21" fillId="36" borderId="2" xfId="3680" applyNumberFormat="1" applyFont="1" applyFill="1" applyBorder="1" applyAlignment="1">
      <alignment shrinkToFit="1"/>
    </xf>
    <xf numFmtId="1" fontId="21" fillId="0" borderId="0" xfId="3680" applyNumberFormat="1" applyFont="1" applyAlignment="1">
      <alignment horizontal="center"/>
    </xf>
    <xf numFmtId="165" fontId="21" fillId="37" borderId="29" xfId="3680" applyNumberFormat="1" applyFont="1" applyFill="1" applyBorder="1" applyAlignment="1">
      <alignment shrinkToFit="1"/>
    </xf>
    <xf numFmtId="165" fontId="21" fillId="37" borderId="30" xfId="3680" applyNumberFormat="1" applyFont="1" applyFill="1" applyBorder="1" applyAlignment="1">
      <alignment shrinkToFit="1"/>
    </xf>
    <xf numFmtId="165" fontId="21" fillId="4" borderId="13" xfId="3680" applyNumberFormat="1" applyFont="1" applyFill="1" applyBorder="1" applyAlignment="1">
      <alignment shrinkToFit="1"/>
    </xf>
    <xf numFmtId="166" fontId="21" fillId="37" borderId="2" xfId="3680" applyNumberFormat="1" applyFont="1" applyFill="1" applyBorder="1" applyAlignment="1">
      <alignment shrinkToFit="1"/>
    </xf>
    <xf numFmtId="165" fontId="21" fillId="0" borderId="0" xfId="3680" applyNumberFormat="1" applyFont="1"/>
    <xf numFmtId="0" fontId="21" fillId="0" borderId="0" xfId="4" applyFont="1" applyFill="1"/>
    <xf numFmtId="0" fontId="21" fillId="0" borderId="0" xfId="4" applyFont="1" applyFill="1" applyAlignment="1">
      <alignment horizontal="center"/>
    </xf>
    <xf numFmtId="4" fontId="21" fillId="0" borderId="0" xfId="4" applyNumberFormat="1" applyFont="1" applyFill="1" applyAlignment="1">
      <alignment horizontal="right"/>
    </xf>
    <xf numFmtId="4" fontId="21" fillId="0" borderId="0" xfId="4" applyNumberFormat="1" applyFont="1" applyFill="1"/>
    <xf numFmtId="0" fontId="21" fillId="0" borderId="0" xfId="4" applyFont="1" applyFill="1" applyAlignment="1">
      <alignment horizontal="center" vertical="center"/>
    </xf>
    <xf numFmtId="2" fontId="21" fillId="0" borderId="0" xfId="4" applyNumberFormat="1" applyFont="1" applyFill="1"/>
    <xf numFmtId="0" fontId="21" fillId="0" borderId="0" xfId="3680" applyFont="1" applyAlignment="1">
      <alignment horizontal="center"/>
    </xf>
    <xf numFmtId="0" fontId="33" fillId="2" borderId="2" xfId="0" applyNumberFormat="1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vertical="center"/>
    </xf>
    <xf numFmtId="0" fontId="10" fillId="3" borderId="0" xfId="0" applyFont="1" applyFill="1" applyBorder="1" applyAlignment="1">
      <alignment horizontal="center" vertical="center"/>
    </xf>
    <xf numFmtId="43" fontId="10" fillId="3" borderId="0" xfId="5606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left" vertical="center"/>
    </xf>
    <xf numFmtId="0" fontId="24" fillId="10" borderId="0" xfId="0" applyNumberFormat="1" applyFont="1" applyFill="1" applyBorder="1" applyAlignment="1">
      <alignment vertical="center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49" fontId="13" fillId="2" borderId="0" xfId="0" applyNumberFormat="1" applyFont="1" applyFill="1"/>
    <xf numFmtId="49" fontId="18" fillId="2" borderId="31" xfId="0" applyNumberFormat="1" applyFont="1" applyFill="1" applyBorder="1" applyAlignment="1" applyProtection="1">
      <alignment horizontal="center" vertical="center"/>
      <protection locked="0"/>
    </xf>
    <xf numFmtId="49" fontId="11" fillId="2" borderId="5" xfId="0" applyNumberFormat="1" applyFont="1" applyFill="1" applyBorder="1" applyAlignment="1">
      <alignment horizontal="center" vertical="center" shrinkToFit="1"/>
    </xf>
    <xf numFmtId="49" fontId="76" fillId="2" borderId="0" xfId="0" applyNumberFormat="1" applyFont="1" applyFill="1"/>
    <xf numFmtId="49" fontId="76" fillId="2" borderId="0" xfId="0" applyNumberFormat="1" applyFont="1" applyFill="1" applyAlignment="1">
      <alignment vertical="center"/>
    </xf>
    <xf numFmtId="49" fontId="78" fillId="3" borderId="1" xfId="1" applyNumberFormat="1" applyFont="1" applyFill="1" applyBorder="1" applyAlignment="1" applyProtection="1">
      <alignment horizontal="center" vertical="center"/>
      <protection locked="0"/>
    </xf>
    <xf numFmtId="49" fontId="78" fillId="3" borderId="0" xfId="1" applyNumberFormat="1" applyFont="1" applyFill="1" applyBorder="1" applyAlignment="1" applyProtection="1">
      <alignment horizontal="center" vertical="center"/>
      <protection locked="0"/>
    </xf>
    <xf numFmtId="49" fontId="27" fillId="2" borderId="4" xfId="0" applyNumberFormat="1" applyFont="1" applyFill="1" applyBorder="1" applyProtection="1">
      <protection locked="0"/>
    </xf>
    <xf numFmtId="49" fontId="27" fillId="2" borderId="5" xfId="0" applyNumberFormat="1" applyFont="1" applyFill="1" applyBorder="1"/>
    <xf numFmtId="49" fontId="27" fillId="2" borderId="4" xfId="0" applyNumberFormat="1" applyFont="1" applyFill="1" applyBorder="1"/>
    <xf numFmtId="0" fontId="18" fillId="2" borderId="3" xfId="0" applyNumberFormat="1" applyFont="1" applyFill="1" applyBorder="1" applyAlignment="1" applyProtection="1">
      <alignment horizontal="left" vertical="center"/>
      <protection locked="0"/>
    </xf>
    <xf numFmtId="0" fontId="29" fillId="2" borderId="3" xfId="0" applyNumberFormat="1" applyFont="1" applyFill="1" applyBorder="1" applyAlignment="1" applyProtection="1">
      <alignment horizontal="left"/>
      <protection locked="0"/>
    </xf>
    <xf numFmtId="0" fontId="18" fillId="2" borderId="3" xfId="0" applyNumberFormat="1" applyFont="1" applyFill="1" applyBorder="1" applyAlignment="1" applyProtection="1">
      <alignment horizontal="left"/>
      <protection locked="0"/>
    </xf>
    <xf numFmtId="0" fontId="18" fillId="2" borderId="4" xfId="0" applyNumberFormat="1" applyFont="1" applyFill="1" applyBorder="1" applyAlignment="1" applyProtection="1">
      <alignment horizontal="left"/>
      <protection locked="0"/>
    </xf>
    <xf numFmtId="0" fontId="80" fillId="2" borderId="0" xfId="0" applyNumberFormat="1" applyFont="1" applyFill="1" applyAlignment="1" applyProtection="1">
      <alignment horizontal="center" vertical="center"/>
      <protection locked="0"/>
    </xf>
    <xf numFmtId="49" fontId="73" fillId="2" borderId="5" xfId="0" applyNumberFormat="1" applyFont="1" applyFill="1" applyBorder="1" applyAlignment="1">
      <alignment vertical="center"/>
    </xf>
    <xf numFmtId="0" fontId="18" fillId="2" borderId="2" xfId="0" applyNumberFormat="1" applyFont="1" applyFill="1" applyBorder="1" applyAlignment="1" applyProtection="1">
      <alignment horizontal="left" vertical="center"/>
      <protection locked="0"/>
    </xf>
    <xf numFmtId="0" fontId="18" fillId="2" borderId="31" xfId="0" applyNumberFormat="1" applyFont="1" applyFill="1" applyBorder="1" applyAlignment="1" applyProtection="1">
      <alignment horizontal="center" vertical="center"/>
      <protection locked="0"/>
    </xf>
    <xf numFmtId="0" fontId="18" fillId="2" borderId="15" xfId="0" applyNumberFormat="1" applyFont="1" applyFill="1" applyBorder="1" applyAlignment="1" applyProtection="1">
      <alignment horizontal="center" vertical="center"/>
      <protection locked="0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0" fontId="38" fillId="3" borderId="4" xfId="0" applyNumberFormat="1" applyFont="1" applyFill="1" applyBorder="1" applyAlignment="1" applyProtection="1">
      <alignment horizontal="left" vertical="center"/>
      <protection locked="0"/>
    </xf>
    <xf numFmtId="49" fontId="82" fillId="3" borderId="0" xfId="0" applyNumberFormat="1" applyFont="1" applyFill="1" applyAlignment="1">
      <alignment horizontal="right" vertical="center"/>
    </xf>
    <xf numFmtId="49" fontId="82" fillId="2" borderId="0" xfId="0" applyNumberFormat="1" applyFont="1" applyFill="1" applyAlignment="1">
      <alignment horizontal="right" vertical="center"/>
    </xf>
    <xf numFmtId="49" fontId="84" fillId="2" borderId="0" xfId="0" applyNumberFormat="1" applyFont="1" applyFill="1" applyAlignment="1">
      <alignment horizontal="right" vertical="center"/>
    </xf>
    <xf numFmtId="49" fontId="81" fillId="2" borderId="0" xfId="0" applyNumberFormat="1" applyFont="1" applyFill="1" applyAlignment="1">
      <alignment horizontal="right" vertical="center"/>
    </xf>
    <xf numFmtId="49" fontId="83" fillId="2" borderId="0" xfId="0" applyNumberFormat="1" applyFont="1" applyFill="1" applyAlignment="1">
      <alignment horizontal="right" vertical="center"/>
    </xf>
    <xf numFmtId="49" fontId="85" fillId="2" borderId="0" xfId="0" applyNumberFormat="1" applyFont="1" applyFill="1" applyAlignment="1">
      <alignment horizontal="right" vertical="center"/>
    </xf>
    <xf numFmtId="49" fontId="83" fillId="2" borderId="0" xfId="0" applyNumberFormat="1" applyFont="1" applyFill="1" applyAlignment="1">
      <alignment horizontal="right"/>
    </xf>
    <xf numFmtId="49" fontId="82" fillId="3" borderId="0" xfId="5609" applyNumberFormat="1" applyFont="1" applyFill="1" applyAlignment="1">
      <alignment horizontal="right" vertical="center"/>
    </xf>
    <xf numFmtId="49" fontId="82" fillId="2" borderId="0" xfId="5609" applyNumberFormat="1" applyFont="1" applyFill="1" applyAlignment="1">
      <alignment horizontal="right" vertical="center"/>
    </xf>
    <xf numFmtId="0" fontId="86" fillId="2" borderId="8" xfId="2454" applyNumberFormat="1" applyFont="1" applyFill="1" applyBorder="1" applyAlignment="1" applyProtection="1">
      <alignment horizontal="left" vertical="center"/>
    </xf>
    <xf numFmtId="0" fontId="15" fillId="2" borderId="8" xfId="2454" applyFont="1" applyFill="1" applyBorder="1" applyAlignment="1" applyProtection="1">
      <alignment horizontal="left" vertical="center"/>
    </xf>
    <xf numFmtId="0" fontId="86" fillId="2" borderId="36" xfId="2454" applyNumberFormat="1" applyFont="1" applyFill="1" applyBorder="1" applyAlignment="1" applyProtection="1">
      <alignment horizontal="left" vertical="center"/>
    </xf>
    <xf numFmtId="0" fontId="15" fillId="2" borderId="36" xfId="2454" applyFont="1" applyFill="1" applyBorder="1" applyAlignment="1" applyProtection="1">
      <alignment horizontal="left" vertical="center"/>
    </xf>
    <xf numFmtId="0" fontId="15" fillId="2" borderId="0" xfId="2454" applyFont="1" applyFill="1" applyBorder="1" applyAlignment="1" applyProtection="1">
      <alignment horizontal="right" vertical="center"/>
    </xf>
    <xf numFmtId="0" fontId="15" fillId="2" borderId="8" xfId="2454" applyFont="1" applyFill="1" applyBorder="1" applyAlignment="1" applyProtection="1">
      <alignment horizontal="left" vertical="center"/>
      <protection locked="0"/>
    </xf>
    <xf numFmtId="0" fontId="15" fillId="2" borderId="8" xfId="2" applyFill="1" applyBorder="1" applyAlignment="1">
      <alignment vertical="center"/>
    </xf>
    <xf numFmtId="0" fontId="86" fillId="2" borderId="8" xfId="2454" applyNumberFormat="1" applyFont="1" applyFill="1" applyBorder="1" applyAlignment="1" applyProtection="1">
      <alignment horizontal="left" vertical="center"/>
    </xf>
    <xf numFmtId="0" fontId="15" fillId="2" borderId="8" xfId="2454" applyFont="1" applyFill="1" applyBorder="1" applyAlignment="1" applyProtection="1">
      <alignment horizontal="left" vertical="center"/>
    </xf>
    <xf numFmtId="0" fontId="15" fillId="2" borderId="0" xfId="2454" applyFont="1" applyFill="1" applyBorder="1" applyAlignment="1" applyProtection="1">
      <alignment horizontal="right" vertical="center"/>
    </xf>
    <xf numFmtId="0" fontId="15" fillId="2" borderId="8" xfId="2454" applyFont="1" applyFill="1" applyBorder="1" applyAlignment="1" applyProtection="1">
      <alignment horizontal="left" vertical="center"/>
      <protection locked="0"/>
    </xf>
    <xf numFmtId="0" fontId="15" fillId="2" borderId="8" xfId="2" applyFill="1" applyBorder="1" applyAlignment="1">
      <alignment vertical="center"/>
    </xf>
    <xf numFmtId="0" fontId="32" fillId="3" borderId="0" xfId="5771" applyFont="1" applyFill="1" applyBorder="1"/>
    <xf numFmtId="171" fontId="32" fillId="3" borderId="0" xfId="5771" applyNumberFormat="1" applyFont="1" applyFill="1" applyAlignment="1">
      <alignment horizontal="right"/>
    </xf>
    <xf numFmtId="0" fontId="32" fillId="3" borderId="0" xfId="5771" applyFont="1" applyFill="1" applyAlignment="1">
      <alignment horizontal="center"/>
    </xf>
    <xf numFmtId="0" fontId="32" fillId="3" borderId="0" xfId="5771" applyFont="1" applyFill="1" applyAlignment="1">
      <alignment horizontal="right"/>
    </xf>
    <xf numFmtId="0" fontId="32" fillId="38" borderId="0" xfId="5771" applyFont="1" applyFill="1" applyAlignment="1">
      <alignment horizontal="right"/>
    </xf>
    <xf numFmtId="171" fontId="32" fillId="3" borderId="0" xfId="5771" applyNumberFormat="1" applyFont="1" applyFill="1" applyAlignment="1">
      <alignment horizontal="center"/>
    </xf>
    <xf numFmtId="0" fontId="32" fillId="38" borderId="0" xfId="5771" applyFont="1" applyFill="1" applyBorder="1"/>
    <xf numFmtId="0" fontId="32" fillId="3" borderId="0" xfId="5771" applyFont="1" applyFill="1" applyBorder="1" applyAlignment="1">
      <alignment vertical="center"/>
    </xf>
    <xf numFmtId="0" fontId="74" fillId="3" borderId="0" xfId="5771" applyFont="1" applyFill="1" applyBorder="1" applyAlignment="1">
      <alignment horizontal="center" vertical="center"/>
    </xf>
    <xf numFmtId="171" fontId="74" fillId="3" borderId="31" xfId="5771" applyNumberFormat="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horizontal="center" vertical="center"/>
    </xf>
    <xf numFmtId="0" fontId="74" fillId="3" borderId="31" xfId="5771" applyFont="1" applyFill="1" applyBorder="1" applyAlignment="1">
      <alignment horizontal="right" vertical="center"/>
    </xf>
    <xf numFmtId="0" fontId="74" fillId="38" borderId="31" xfId="577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vertical="center"/>
    </xf>
    <xf numFmtId="0" fontId="88" fillId="3" borderId="0" xfId="5771" applyFont="1" applyFill="1" applyBorder="1" applyAlignment="1">
      <alignment horizontal="center" vertical="center"/>
    </xf>
    <xf numFmtId="171" fontId="30" fillId="3" borderId="31" xfId="5771" applyNumberFormat="1" applyFont="1" applyFill="1" applyBorder="1" applyAlignment="1">
      <alignment horizontal="right" vertical="center"/>
    </xf>
    <xf numFmtId="0" fontId="88" fillId="3" borderId="31" xfId="5771" applyFont="1" applyFill="1" applyBorder="1" applyAlignment="1">
      <alignment horizontal="center" vertical="center"/>
    </xf>
    <xf numFmtId="0" fontId="89" fillId="3" borderId="31" xfId="5771" applyFont="1" applyFill="1" applyBorder="1" applyAlignment="1">
      <alignment horizontal="right" vertical="center"/>
    </xf>
    <xf numFmtId="1" fontId="86" fillId="38" borderId="0" xfId="5771" applyNumberFormat="1" applyFont="1" applyFill="1" applyBorder="1" applyAlignment="1">
      <alignment horizontal="center" vertical="center"/>
    </xf>
    <xf numFmtId="1" fontId="86" fillId="38" borderId="31" xfId="5771" applyNumberFormat="1" applyFont="1" applyFill="1" applyBorder="1" applyAlignment="1">
      <alignment horizontal="center" vertical="center"/>
    </xf>
    <xf numFmtId="0" fontId="32" fillId="3" borderId="0" xfId="5771" applyFont="1" applyFill="1" applyBorder="1" applyAlignment="1">
      <alignment horizontal="center" vertical="center"/>
    </xf>
    <xf numFmtId="171" fontId="32" fillId="3" borderId="31" xfId="5771" applyNumberFormat="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horizontal="right" vertical="center"/>
    </xf>
    <xf numFmtId="0" fontId="32" fillId="38" borderId="31" xfId="5771" applyFont="1" applyFill="1" applyBorder="1" applyAlignment="1">
      <alignment horizontal="right" vertical="center"/>
    </xf>
    <xf numFmtId="0" fontId="32" fillId="3" borderId="0" xfId="5771" applyFont="1" applyFill="1" applyAlignment="1">
      <alignment horizontal="center" vertical="center"/>
    </xf>
    <xf numFmtId="171" fontId="74" fillId="3" borderId="39" xfId="5771" applyNumberFormat="1" applyFont="1" applyFill="1" applyBorder="1" applyAlignment="1">
      <alignment horizontal="right" vertical="center"/>
    </xf>
    <xf numFmtId="0" fontId="74" fillId="3" borderId="39" xfId="5771" applyFont="1" applyFill="1" applyBorder="1" applyAlignment="1">
      <alignment horizontal="center" vertical="center"/>
    </xf>
    <xf numFmtId="0" fontId="74" fillId="3" borderId="39" xfId="5771" applyFont="1" applyFill="1" applyBorder="1" applyAlignment="1">
      <alignment horizontal="right" vertical="center"/>
    </xf>
    <xf numFmtId="0" fontId="74" fillId="38" borderId="39" xfId="5771" applyFont="1" applyFill="1" applyBorder="1" applyAlignment="1">
      <alignment horizontal="right" vertical="center"/>
    </xf>
    <xf numFmtId="0" fontId="74" fillId="3" borderId="31" xfId="5771" applyFont="1" applyFill="1" applyBorder="1" applyAlignment="1">
      <alignment horizontal="center" vertical="center"/>
    </xf>
    <xf numFmtId="171" fontId="74" fillId="3" borderId="37" xfId="5771" applyNumberFormat="1" applyFont="1" applyFill="1" applyBorder="1" applyAlignment="1">
      <alignment horizontal="right" vertical="center"/>
    </xf>
    <xf numFmtId="0" fontId="32" fillId="3" borderId="37" xfId="5771" applyFont="1" applyFill="1" applyBorder="1" applyAlignment="1">
      <alignment horizontal="center" vertical="center"/>
    </xf>
    <xf numFmtId="0" fontId="32" fillId="3" borderId="37" xfId="5771" applyFont="1" applyFill="1" applyBorder="1" applyAlignment="1">
      <alignment horizontal="right" vertical="center"/>
    </xf>
    <xf numFmtId="0" fontId="32" fillId="38" borderId="37" xfId="5771" applyFont="1" applyFill="1" applyBorder="1" applyAlignment="1">
      <alignment horizontal="right" vertical="center"/>
    </xf>
    <xf numFmtId="0" fontId="74" fillId="3" borderId="0" xfId="5771" applyFont="1" applyFill="1" applyBorder="1" applyAlignment="1">
      <alignment vertical="center"/>
    </xf>
    <xf numFmtId="171" fontId="90" fillId="3" borderId="31" xfId="5771" applyNumberFormat="1" applyFont="1" applyFill="1" applyBorder="1" applyAlignment="1">
      <alignment horizontal="right" vertical="center"/>
    </xf>
    <xf numFmtId="0" fontId="74" fillId="3" borderId="31" xfId="5771" applyFont="1" applyFill="1" applyBorder="1" applyAlignment="1">
      <alignment vertical="center"/>
    </xf>
    <xf numFmtId="0" fontId="91" fillId="9" borderId="0" xfId="5771" applyFont="1" applyFill="1" applyBorder="1" applyAlignment="1">
      <alignment vertical="center"/>
    </xf>
    <xf numFmtId="0" fontId="91" fillId="9" borderId="31" xfId="5771" applyFont="1" applyFill="1" applyBorder="1" applyAlignment="1">
      <alignment horizontal="center" vertical="center"/>
    </xf>
    <xf numFmtId="0" fontId="43" fillId="9" borderId="31" xfId="5771" applyFont="1" applyFill="1" applyBorder="1" applyAlignment="1">
      <alignment horizontal="center" vertical="center"/>
    </xf>
    <xf numFmtId="0" fontId="91" fillId="9" borderId="31" xfId="5771" applyFont="1" applyFill="1" applyBorder="1" applyAlignment="1">
      <alignment vertical="center"/>
    </xf>
    <xf numFmtId="0" fontId="92" fillId="38" borderId="0" xfId="5771" applyFont="1" applyFill="1" applyBorder="1" applyAlignment="1">
      <alignment horizontal="center" vertical="center"/>
    </xf>
    <xf numFmtId="171" fontId="92" fillId="38" borderId="39" xfId="5771" applyNumberFormat="1" applyFont="1" applyFill="1" applyBorder="1" applyAlignment="1">
      <alignment horizontal="right" vertical="center"/>
    </xf>
    <xf numFmtId="0" fontId="92" fillId="38" borderId="39" xfId="5771" applyFont="1" applyFill="1" applyBorder="1" applyAlignment="1">
      <alignment horizontal="center" vertical="center"/>
    </xf>
    <xf numFmtId="0" fontId="92" fillId="38" borderId="39" xfId="5771" applyFont="1" applyFill="1" applyBorder="1" applyAlignment="1">
      <alignment horizontal="right" vertical="center"/>
    </xf>
    <xf numFmtId="0" fontId="92" fillId="38" borderId="31" xfId="5771" applyFont="1" applyFill="1" applyBorder="1" applyAlignment="1">
      <alignment horizontal="center" vertical="center"/>
    </xf>
    <xf numFmtId="171" fontId="32" fillId="3" borderId="38" xfId="5771" applyNumberFormat="1" applyFont="1" applyFill="1" applyBorder="1" applyAlignment="1">
      <alignment horizontal="right" vertical="center"/>
    </xf>
    <xf numFmtId="171" fontId="32" fillId="3" borderId="37" xfId="5771" applyNumberFormat="1" applyFont="1" applyFill="1" applyBorder="1" applyAlignment="1">
      <alignment horizontal="right" vertical="center"/>
    </xf>
    <xf numFmtId="0" fontId="74" fillId="3" borderId="37" xfId="5771" applyFont="1" applyFill="1" applyBorder="1" applyAlignment="1">
      <alignment horizontal="center" vertical="center"/>
    </xf>
    <xf numFmtId="0" fontId="90" fillId="3" borderId="31" xfId="5771" applyFont="1" applyFill="1" applyBorder="1" applyAlignment="1">
      <alignment horizontal="center" vertical="center"/>
    </xf>
    <xf numFmtId="0" fontId="93" fillId="3" borderId="31" xfId="5771" applyFont="1" applyFill="1" applyBorder="1" applyAlignment="1">
      <alignment horizontal="right" vertical="center"/>
    </xf>
    <xf numFmtId="0" fontId="93" fillId="38" borderId="31" xfId="5771" applyFont="1" applyFill="1" applyBorder="1" applyAlignment="1">
      <alignment horizontal="right" vertical="center"/>
    </xf>
    <xf numFmtId="0" fontId="16" fillId="3" borderId="31" xfId="5771" applyFont="1" applyFill="1" applyBorder="1" applyAlignment="1">
      <alignment horizontal="center" vertical="center"/>
    </xf>
    <xf numFmtId="0" fontId="16" fillId="38" borderId="31" xfId="5771" applyFont="1" applyFill="1" applyBorder="1" applyAlignment="1">
      <alignment horizontal="center" vertical="center"/>
    </xf>
    <xf numFmtId="0" fontId="74" fillId="38" borderId="31" xfId="5771" applyFont="1" applyFill="1" applyBorder="1" applyAlignment="1">
      <alignment horizontal="center" vertical="center"/>
    </xf>
    <xf numFmtId="171" fontId="91" fillId="9" borderId="40" xfId="5771" applyNumberFormat="1" applyFont="1" applyFill="1" applyBorder="1" applyAlignment="1">
      <alignment horizontal="right" vertical="center"/>
    </xf>
    <xf numFmtId="0" fontId="91" fillId="9" borderId="40" xfId="5771" applyFont="1" applyFill="1" applyBorder="1" applyAlignment="1">
      <alignment horizontal="center" vertical="center"/>
    </xf>
    <xf numFmtId="0" fontId="43" fillId="9" borderId="8" xfId="5771" applyFont="1" applyFill="1" applyBorder="1" applyAlignment="1">
      <alignment horizontal="center" vertical="center"/>
    </xf>
    <xf numFmtId="0" fontId="91" fillId="9" borderId="40" xfId="5771" applyFont="1" applyFill="1" applyBorder="1" applyAlignment="1">
      <alignment vertical="center"/>
    </xf>
    <xf numFmtId="0" fontId="32" fillId="3" borderId="0" xfId="5771" applyNumberFormat="1" applyFont="1" applyFill="1" applyBorder="1" applyAlignment="1">
      <alignment horizontal="left" vertical="center"/>
    </xf>
    <xf numFmtId="0" fontId="74" fillId="3" borderId="0" xfId="5771" applyNumberFormat="1" applyFont="1" applyFill="1" applyBorder="1" applyAlignment="1">
      <alignment horizontal="left" vertical="center"/>
    </xf>
    <xf numFmtId="0" fontId="95" fillId="3" borderId="31" xfId="5771" applyFont="1" applyFill="1" applyBorder="1" applyAlignment="1">
      <alignment horizontal="center" vertical="center"/>
    </xf>
    <xf numFmtId="0" fontId="95" fillId="38" borderId="31" xfId="5771" applyFont="1" applyFill="1" applyBorder="1" applyAlignment="1">
      <alignment horizontal="center" vertical="center"/>
    </xf>
    <xf numFmtId="171" fontId="91" fillId="9" borderId="8" xfId="5771" applyNumberFormat="1" applyFont="1" applyFill="1" applyBorder="1" applyAlignment="1">
      <alignment horizontal="right" vertical="center"/>
    </xf>
    <xf numFmtId="0" fontId="91" fillId="9" borderId="8" xfId="5771" applyFont="1" applyFill="1" applyBorder="1" applyAlignment="1">
      <alignment horizontal="center" vertical="center"/>
    </xf>
    <xf numFmtId="0" fontId="91" fillId="9" borderId="8" xfId="5771" applyFont="1" applyFill="1" applyBorder="1" applyAlignment="1">
      <alignment vertical="center"/>
    </xf>
    <xf numFmtId="0" fontId="32" fillId="3" borderId="31" xfId="5771" applyNumberFormat="1" applyFont="1" applyFill="1" applyBorder="1" applyAlignment="1">
      <alignment vertical="center"/>
    </xf>
    <xf numFmtId="1" fontId="32" fillId="3" borderId="0" xfId="5771" applyNumberFormat="1" applyFont="1" applyFill="1" applyBorder="1" applyAlignment="1">
      <alignment horizontal="center" vertical="center"/>
    </xf>
    <xf numFmtId="1" fontId="74" fillId="3" borderId="41" xfId="5771" applyNumberFormat="1" applyFont="1" applyFill="1" applyBorder="1" applyAlignment="1">
      <alignment horizontal="center" vertical="center"/>
    </xf>
    <xf numFmtId="1" fontId="32" fillId="3" borderId="37" xfId="5771" applyNumberFormat="1" applyFont="1" applyFill="1" applyBorder="1" applyAlignment="1">
      <alignment horizontal="center" vertical="center"/>
    </xf>
    <xf numFmtId="1" fontId="74" fillId="3" borderId="37" xfId="5771" applyNumberFormat="1" applyFont="1" applyFill="1" applyBorder="1" applyAlignment="1">
      <alignment horizontal="center" vertical="center"/>
    </xf>
    <xf numFmtId="1" fontId="74" fillId="38" borderId="37" xfId="5771" applyNumberFormat="1" applyFont="1" applyFill="1" applyBorder="1" applyAlignment="1">
      <alignment horizontal="center" vertical="center"/>
    </xf>
    <xf numFmtId="0" fontId="32" fillId="38" borderId="0" xfId="5771" applyFont="1" applyFill="1" applyBorder="1" applyAlignment="1">
      <alignment vertical="center"/>
    </xf>
    <xf numFmtId="171" fontId="86" fillId="38" borderId="13" xfId="5771" applyNumberFormat="1" applyFont="1" applyFill="1" applyBorder="1" applyAlignment="1">
      <alignment vertical="center"/>
    </xf>
    <xf numFmtId="0" fontId="74" fillId="38" borderId="13" xfId="5771" applyFont="1" applyFill="1" applyBorder="1" applyAlignment="1">
      <alignment horizontal="center" vertical="center"/>
    </xf>
    <xf numFmtId="0" fontId="32" fillId="38" borderId="31" xfId="5771" applyNumberFormat="1" applyFont="1" applyFill="1" applyBorder="1" applyAlignment="1">
      <alignment vertical="center"/>
    </xf>
    <xf numFmtId="0" fontId="32" fillId="3" borderId="0" xfId="5771" applyNumberFormat="1" applyFont="1" applyFill="1" applyBorder="1" applyAlignment="1">
      <alignment vertical="center"/>
    </xf>
    <xf numFmtId="0" fontId="32" fillId="3" borderId="31" xfId="5771" applyNumberFormat="1" applyFont="1" applyFill="1" applyBorder="1" applyAlignment="1">
      <alignment horizontal="center" vertical="center"/>
    </xf>
    <xf numFmtId="0" fontId="96" fillId="3" borderId="31" xfId="5771" applyNumberFormat="1" applyFont="1" applyFill="1" applyBorder="1" applyAlignment="1">
      <alignment horizontal="right" vertical="center"/>
    </xf>
    <xf numFmtId="0" fontId="96" fillId="38" borderId="31" xfId="5771" applyNumberFormat="1" applyFont="1" applyFill="1" applyBorder="1" applyAlignment="1">
      <alignment horizontal="right" vertical="center"/>
    </xf>
    <xf numFmtId="49" fontId="32" fillId="3" borderId="38" xfId="5771" applyNumberFormat="1" applyFont="1" applyFill="1" applyBorder="1" applyAlignment="1">
      <alignment horizontal="center" vertical="center"/>
    </xf>
    <xf numFmtId="0" fontId="96" fillId="38" borderId="31" xfId="5771" applyNumberFormat="1" applyFont="1" applyFill="1" applyBorder="1" applyAlignment="1">
      <alignment horizontal="right" vertical="center" wrapText="1"/>
    </xf>
    <xf numFmtId="171" fontId="32" fillId="3" borderId="14" xfId="5771" applyNumberFormat="1" applyFont="1" applyFill="1" applyBorder="1" applyAlignment="1">
      <alignment horizontal="right" vertical="center"/>
    </xf>
    <xf numFmtId="0" fontId="74" fillId="3" borderId="31" xfId="5771" applyNumberFormat="1" applyFont="1" applyFill="1" applyBorder="1" applyAlignment="1">
      <alignment horizontal="left" vertical="center"/>
    </xf>
    <xf numFmtId="0" fontId="74" fillId="3" borderId="37" xfId="5771" applyNumberFormat="1" applyFont="1" applyFill="1" applyBorder="1" applyAlignment="1">
      <alignment horizontal="left" vertical="center"/>
    </xf>
    <xf numFmtId="0" fontId="32" fillId="3" borderId="31" xfId="5771" applyNumberFormat="1" applyFont="1" applyFill="1" applyBorder="1" applyAlignment="1">
      <alignment horizontal="left" vertical="center"/>
    </xf>
    <xf numFmtId="0" fontId="74" fillId="3" borderId="31" xfId="5771" applyNumberFormat="1" applyFont="1" applyFill="1" applyBorder="1" applyAlignment="1">
      <alignment horizontal="right" vertical="center"/>
    </xf>
    <xf numFmtId="0" fontId="74" fillId="38" borderId="31" xfId="5771" applyNumberFormat="1" applyFont="1" applyFill="1" applyBorder="1" applyAlignment="1">
      <alignment horizontal="right" vertical="center"/>
    </xf>
    <xf numFmtId="0" fontId="74" fillId="3" borderId="13" xfId="5771" applyNumberFormat="1" applyFont="1" applyFill="1" applyBorder="1" applyAlignment="1">
      <alignment horizontal="left" vertical="center"/>
    </xf>
    <xf numFmtId="0" fontId="74" fillId="38" borderId="13" xfId="5771" applyNumberFormat="1" applyFont="1" applyFill="1" applyBorder="1" applyAlignment="1">
      <alignment horizontal="right" vertical="center"/>
    </xf>
    <xf numFmtId="0" fontId="32" fillId="3" borderId="13" xfId="5771" applyNumberFormat="1" applyFont="1" applyFill="1" applyBorder="1" applyAlignment="1">
      <alignment vertical="center"/>
    </xf>
    <xf numFmtId="0" fontId="74" fillId="3" borderId="7" xfId="5771" applyNumberFormat="1" applyFont="1" applyFill="1" applyBorder="1" applyAlignment="1">
      <alignment horizontal="left" vertical="center"/>
    </xf>
    <xf numFmtId="0" fontId="74" fillId="3" borderId="16" xfId="5771" applyNumberFormat="1" applyFont="1" applyFill="1" applyBorder="1" applyAlignment="1">
      <alignment horizontal="left" vertical="center"/>
    </xf>
    <xf numFmtId="0" fontId="33" fillId="38" borderId="16" xfId="5771" applyNumberFormat="1" applyFont="1" applyFill="1" applyBorder="1" applyAlignment="1">
      <alignment horizontal="right" vertical="center"/>
    </xf>
    <xf numFmtId="0" fontId="32" fillId="3" borderId="16" xfId="5771" applyNumberFormat="1" applyFont="1" applyFill="1" applyBorder="1" applyAlignment="1">
      <alignment vertical="center"/>
    </xf>
    <xf numFmtId="49" fontId="74" fillId="38" borderId="0" xfId="5771" applyNumberFormat="1" applyFont="1" applyFill="1" applyBorder="1" applyAlignment="1">
      <alignment horizontal="left" vertical="center"/>
    </xf>
    <xf numFmtId="49" fontId="74" fillId="38" borderId="31" xfId="5771" applyNumberFormat="1" applyFont="1" applyFill="1" applyBorder="1" applyAlignment="1">
      <alignment horizontal="left" vertical="center"/>
    </xf>
    <xf numFmtId="49" fontId="74" fillId="38" borderId="31" xfId="5771" applyNumberFormat="1" applyFont="1" applyFill="1" applyBorder="1" applyAlignment="1">
      <alignment horizontal="right" vertical="center"/>
    </xf>
    <xf numFmtId="49" fontId="32" fillId="38" borderId="31" xfId="5771" applyNumberFormat="1" applyFont="1" applyFill="1" applyBorder="1" applyAlignment="1">
      <alignment vertical="center"/>
    </xf>
    <xf numFmtId="0" fontId="74" fillId="3" borderId="0" xfId="5771" applyNumberFormat="1" applyFont="1" applyFill="1" applyBorder="1" applyAlignment="1">
      <alignment horizontal="center" vertical="center"/>
    </xf>
    <xf numFmtId="0" fontId="74" fillId="3" borderId="13" xfId="5771" applyNumberFormat="1" applyFont="1" applyFill="1" applyBorder="1" applyAlignment="1">
      <alignment horizontal="center" vertical="center"/>
    </xf>
    <xf numFmtId="0" fontId="74" fillId="3" borderId="13" xfId="5771" applyNumberFormat="1" applyFont="1" applyFill="1" applyBorder="1" applyAlignment="1">
      <alignment horizontal="right" vertical="center"/>
    </xf>
    <xf numFmtId="0" fontId="92" fillId="38" borderId="31" xfId="5771" applyNumberFormat="1" applyFont="1" applyFill="1" applyBorder="1" applyAlignment="1">
      <alignment horizontal="right" vertical="center"/>
    </xf>
    <xf numFmtId="171" fontId="92" fillId="38" borderId="31" xfId="5771" applyNumberFormat="1" applyFont="1" applyFill="1" applyBorder="1" applyAlignment="1">
      <alignment horizontal="right" vertical="center"/>
    </xf>
    <xf numFmtId="0" fontId="94" fillId="38" borderId="31" xfId="5771" applyNumberFormat="1" applyFont="1" applyFill="1" applyBorder="1" applyAlignment="1">
      <alignment vertical="center"/>
    </xf>
    <xf numFmtId="0" fontId="32" fillId="3" borderId="37" xfId="5771" applyNumberFormat="1" applyFont="1" applyFill="1" applyBorder="1" applyAlignment="1">
      <alignment horizontal="center" vertical="center"/>
    </xf>
    <xf numFmtId="0" fontId="74" fillId="3" borderId="37" xfId="5771" applyNumberFormat="1" applyFont="1" applyFill="1" applyBorder="1" applyAlignment="1">
      <alignment horizontal="right" vertical="center"/>
    </xf>
    <xf numFmtId="0" fontId="74" fillId="38" borderId="37" xfId="5771" applyNumberFormat="1" applyFont="1" applyFill="1" applyBorder="1" applyAlignment="1">
      <alignment horizontal="right" vertical="center"/>
    </xf>
    <xf numFmtId="0" fontId="32" fillId="3" borderId="37" xfId="5771" applyNumberFormat="1" applyFont="1" applyFill="1" applyBorder="1" applyAlignment="1">
      <alignment vertical="center"/>
    </xf>
    <xf numFmtId="1" fontId="32" fillId="3" borderId="0" xfId="5771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71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71" applyNumberFormat="1" applyFont="1" applyFill="1" applyBorder="1" applyAlignment="1">
      <alignment horizontal="center" vertical="center"/>
    </xf>
    <xf numFmtId="0" fontId="90" fillId="38" borderId="0" xfId="5771" applyNumberFormat="1" applyFont="1" applyFill="1" applyBorder="1" applyAlignment="1">
      <alignment vertical="center"/>
    </xf>
    <xf numFmtId="0" fontId="90" fillId="38" borderId="31" xfId="5771" applyNumberFormat="1" applyFont="1" applyFill="1" applyBorder="1" applyAlignment="1">
      <alignment vertical="center"/>
    </xf>
    <xf numFmtId="0" fontId="90" fillId="38" borderId="31" xfId="5771" applyNumberFormat="1" applyFont="1" applyFill="1" applyBorder="1" applyAlignment="1">
      <alignment horizontal="right" vertical="center"/>
    </xf>
    <xf numFmtId="0" fontId="90" fillId="38" borderId="13" xfId="5771" applyNumberFormat="1" applyFont="1" applyFill="1" applyBorder="1" applyAlignment="1">
      <alignment vertical="center"/>
    </xf>
    <xf numFmtId="0" fontId="90" fillId="38" borderId="13" xfId="5771" applyNumberFormat="1" applyFont="1" applyFill="1" applyBorder="1" applyAlignment="1">
      <alignment horizontal="right" vertical="center"/>
    </xf>
    <xf numFmtId="49" fontId="32" fillId="3" borderId="7" xfId="5771" applyNumberFormat="1" applyFont="1" applyFill="1" applyBorder="1" applyAlignment="1">
      <alignment horizontal="left" vertical="center"/>
    </xf>
    <xf numFmtId="0" fontId="32" fillId="3" borderId="16" xfId="5771" applyNumberFormat="1" applyFont="1" applyFill="1" applyBorder="1" applyAlignment="1">
      <alignment horizontal="left" vertical="center"/>
    </xf>
    <xf numFmtId="49" fontId="74" fillId="3" borderId="16" xfId="5771" applyNumberFormat="1" applyFont="1" applyFill="1" applyBorder="1" applyAlignment="1">
      <alignment horizontal="center" vertical="center"/>
    </xf>
    <xf numFmtId="49" fontId="74" fillId="3" borderId="16" xfId="5771" applyNumberFormat="1" applyFont="1" applyFill="1" applyBorder="1" applyAlignment="1">
      <alignment horizontal="right" vertical="center"/>
    </xf>
    <xf numFmtId="49" fontId="74" fillId="38" borderId="30" xfId="5771" applyNumberFormat="1" applyFont="1" applyFill="1" applyBorder="1" applyAlignment="1">
      <alignment horizontal="right" vertical="center"/>
    </xf>
    <xf numFmtId="49" fontId="32" fillId="3" borderId="16" xfId="5771" applyNumberFormat="1" applyFont="1" applyFill="1" applyBorder="1" applyAlignment="1">
      <alignment horizontal="left" vertical="center"/>
    </xf>
    <xf numFmtId="49" fontId="32" fillId="3" borderId="0" xfId="5771" applyNumberFormat="1" applyFont="1" applyFill="1" applyBorder="1" applyAlignment="1">
      <alignment horizontal="left" vertical="center"/>
    </xf>
    <xf numFmtId="0" fontId="32" fillId="3" borderId="37" xfId="5771" applyNumberFormat="1" applyFont="1" applyFill="1" applyBorder="1" applyAlignment="1">
      <alignment horizontal="left" vertical="center"/>
    </xf>
    <xf numFmtId="49" fontId="32" fillId="3" borderId="37" xfId="5771" applyNumberFormat="1" applyFont="1" applyFill="1" applyBorder="1" applyAlignment="1">
      <alignment vertical="center"/>
    </xf>
    <xf numFmtId="49" fontId="74" fillId="3" borderId="37" xfId="5771" applyNumberFormat="1" applyFont="1" applyFill="1" applyBorder="1" applyAlignment="1">
      <alignment horizontal="right" vertical="center"/>
    </xf>
    <xf numFmtId="49" fontId="32" fillId="3" borderId="37" xfId="5771" applyNumberFormat="1" applyFont="1" applyFill="1" applyBorder="1" applyAlignment="1">
      <alignment horizontal="left" vertical="center"/>
    </xf>
    <xf numFmtId="49" fontId="32" fillId="3" borderId="31" xfId="5771" applyNumberFormat="1" applyFont="1" applyFill="1" applyBorder="1" applyAlignment="1">
      <alignment vertical="center"/>
    </xf>
    <xf numFmtId="49" fontId="74" fillId="3" borderId="31" xfId="5771" applyNumberFormat="1" applyFont="1" applyFill="1" applyBorder="1" applyAlignment="1">
      <alignment horizontal="right" vertical="center"/>
    </xf>
    <xf numFmtId="49" fontId="32" fillId="3" borderId="31" xfId="5771" applyNumberFormat="1" applyFont="1" applyFill="1" applyBorder="1" applyAlignment="1">
      <alignment horizontal="left" vertical="center"/>
    </xf>
    <xf numFmtId="49" fontId="32" fillId="38" borderId="0" xfId="5771" applyNumberFormat="1" applyFont="1" applyFill="1" applyBorder="1" applyAlignment="1">
      <alignment horizontal="left" vertical="center"/>
    </xf>
    <xf numFmtId="49" fontId="32" fillId="38" borderId="31" xfId="5771" applyNumberFormat="1" applyFont="1" applyFill="1" applyBorder="1" applyAlignment="1">
      <alignment horizontal="left" vertical="center"/>
    </xf>
    <xf numFmtId="0" fontId="32" fillId="38" borderId="0" xfId="5771" applyNumberFormat="1" applyFont="1" applyFill="1" applyBorder="1" applyAlignment="1">
      <alignment vertical="center"/>
    </xf>
    <xf numFmtId="0" fontId="86" fillId="3" borderId="13" xfId="5771" applyNumberFormat="1" applyFont="1" applyFill="1" applyBorder="1" applyAlignment="1">
      <alignment horizontal="right" vertical="center"/>
    </xf>
    <xf numFmtId="0" fontId="32" fillId="3" borderId="13" xfId="5771" applyNumberFormat="1" applyFont="1" applyFill="1" applyBorder="1" applyAlignment="1">
      <alignment horizontal="left" vertical="center"/>
    </xf>
    <xf numFmtId="0" fontId="32" fillId="3" borderId="7" xfId="5771" applyNumberFormat="1" applyFont="1" applyFill="1" applyBorder="1" applyAlignment="1">
      <alignment horizontal="left" vertical="center"/>
    </xf>
    <xf numFmtId="0" fontId="74" fillId="3" borderId="16" xfId="5771" applyNumberFormat="1" applyFont="1" applyFill="1" applyBorder="1" applyAlignment="1">
      <alignment horizontal="right" vertical="center"/>
    </xf>
    <xf numFmtId="0" fontId="32" fillId="38" borderId="0" xfId="5771" applyNumberFormat="1" applyFont="1" applyFill="1" applyBorder="1" applyAlignment="1">
      <alignment horizontal="left" vertical="center"/>
    </xf>
    <xf numFmtId="0" fontId="32" fillId="38" borderId="31" xfId="5771" applyNumberFormat="1" applyFont="1" applyFill="1" applyBorder="1" applyAlignment="1">
      <alignment horizontal="left" vertical="center"/>
    </xf>
    <xf numFmtId="0" fontId="74" fillId="3" borderId="13" xfId="5771" applyFont="1" applyFill="1" applyBorder="1" applyAlignment="1">
      <alignment horizontal="left" vertical="center"/>
    </xf>
    <xf numFmtId="0" fontId="32" fillId="3" borderId="8" xfId="5771" applyFont="1" applyFill="1" applyBorder="1" applyAlignment="1">
      <alignment vertical="center"/>
    </xf>
    <xf numFmtId="172" fontId="74" fillId="3" borderId="31" xfId="5771" applyNumberFormat="1" applyFont="1" applyFill="1" applyBorder="1" applyAlignment="1">
      <alignment horizontal="center" vertical="center"/>
    </xf>
    <xf numFmtId="171" fontId="74" fillId="38" borderId="31" xfId="5771" applyNumberFormat="1" applyFont="1" applyFill="1" applyBorder="1" applyAlignment="1">
      <alignment horizontal="center" vertical="center"/>
    </xf>
    <xf numFmtId="1" fontId="32" fillId="3" borderId="0" xfId="5771" applyNumberFormat="1" applyFont="1" applyFill="1" applyBorder="1" applyAlignment="1">
      <alignment vertical="center"/>
    </xf>
    <xf numFmtId="1" fontId="32" fillId="3" borderId="0" xfId="5771" applyNumberFormat="1" applyFont="1" applyFill="1" applyAlignment="1">
      <alignment horizontal="center" vertical="center"/>
    </xf>
    <xf numFmtId="0" fontId="73" fillId="3" borderId="0" xfId="5771" applyFont="1" applyFill="1" applyAlignment="1">
      <alignment vertical="center"/>
    </xf>
    <xf numFmtId="1" fontId="33" fillId="38" borderId="31" xfId="5771" applyNumberFormat="1" applyFont="1" applyFill="1" applyBorder="1" applyAlignment="1">
      <alignment horizontal="center" vertical="center"/>
    </xf>
    <xf numFmtId="171" fontId="32" fillId="0" borderId="0" xfId="5771" applyNumberFormat="1" applyFont="1" applyFill="1" applyAlignment="1">
      <alignment horizontal="center" vertical="center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49" fontId="17" fillId="2" borderId="0" xfId="0" applyNumberFormat="1" applyFont="1" applyFill="1" applyAlignment="1">
      <alignment horizontal="right"/>
    </xf>
    <xf numFmtId="0" fontId="74" fillId="38" borderId="50" xfId="5771" applyNumberFormat="1" applyFont="1" applyFill="1" applyBorder="1" applyAlignment="1">
      <alignment horizontal="right" vertical="center"/>
    </xf>
    <xf numFmtId="49" fontId="74" fillId="38" borderId="50" xfId="5771" applyNumberFormat="1" applyFont="1" applyFill="1" applyBorder="1" applyAlignment="1" applyProtection="1">
      <alignment horizontal="right" vertical="center"/>
    </xf>
    <xf numFmtId="49" fontId="74" fillId="39" borderId="50" xfId="5771" applyNumberFormat="1" applyFont="1" applyFill="1" applyBorder="1" applyAlignment="1" applyProtection="1">
      <alignment horizontal="right" vertical="center"/>
    </xf>
    <xf numFmtId="0" fontId="74" fillId="38" borderId="13" xfId="5771" applyFont="1" applyFill="1" applyBorder="1" applyAlignment="1">
      <alignment horizontal="right" vertical="center"/>
    </xf>
    <xf numFmtId="0" fontId="97" fillId="3" borderId="0" xfId="0" applyFont="1" applyFill="1" applyBorder="1" applyAlignment="1">
      <alignment horizontal="left" vertical="center"/>
    </xf>
    <xf numFmtId="0" fontId="42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vertical="center" shrinkToFit="1"/>
    </xf>
    <xf numFmtId="0" fontId="42" fillId="3" borderId="0" xfId="0" applyFont="1" applyFill="1" applyBorder="1" applyAlignment="1" applyProtection="1">
      <alignment horizontal="center" vertical="center"/>
      <protection locked="0"/>
    </xf>
    <xf numFmtId="0" fontId="75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shrinkToFit="1"/>
    </xf>
    <xf numFmtId="0" fontId="98" fillId="3" borderId="0" xfId="0" applyFont="1" applyFill="1" applyBorder="1"/>
    <xf numFmtId="0" fontId="18" fillId="3" borderId="3" xfId="0" applyNumberFormat="1" applyFont="1" applyFill="1" applyBorder="1" applyAlignment="1" applyProtection="1">
      <alignment horizontal="left" vertical="center"/>
      <protection locked="0"/>
    </xf>
    <xf numFmtId="0" fontId="79" fillId="3" borderId="0" xfId="0" applyNumberFormat="1" applyFont="1" applyFill="1" applyAlignment="1" applyProtection="1">
      <alignment horizontal="left" vertical="center"/>
      <protection locked="0"/>
    </xf>
    <xf numFmtId="49" fontId="25" fillId="3" borderId="0" xfId="0" applyNumberFormat="1" applyFont="1" applyFill="1" applyAlignment="1" applyProtection="1">
      <alignment horizontal="left"/>
      <protection locked="0"/>
    </xf>
    <xf numFmtId="49" fontId="18" fillId="3" borderId="3" xfId="0" applyNumberFormat="1" applyFont="1" applyFill="1" applyBorder="1" applyAlignment="1" applyProtection="1">
      <alignment horizontal="left" vertical="center"/>
      <protection locked="0"/>
    </xf>
    <xf numFmtId="49" fontId="86" fillId="3" borderId="8" xfId="2454" applyNumberFormat="1" applyFont="1" applyFill="1" applyBorder="1" applyAlignment="1" applyProtection="1">
      <alignment horizontal="left" vertical="center"/>
      <protection locked="0"/>
    </xf>
    <xf numFmtId="49" fontId="86" fillId="3" borderId="36" xfId="2454" applyNumberFormat="1" applyFont="1" applyFill="1" applyBorder="1" applyAlignment="1" applyProtection="1">
      <alignment horizontal="left" vertical="center"/>
      <protection locked="0"/>
    </xf>
    <xf numFmtId="49" fontId="8" fillId="3" borderId="8" xfId="1" applyNumberFormat="1" applyFill="1" applyBorder="1" applyAlignment="1" applyProtection="1">
      <alignment horizontal="left" vertical="center"/>
      <protection locked="0"/>
    </xf>
    <xf numFmtId="49" fontId="86" fillId="3" borderId="8" xfId="2454" applyNumberFormat="1" applyFont="1" applyFill="1" applyBorder="1" applyAlignment="1" applyProtection="1">
      <alignment horizontal="right" vertical="center"/>
    </xf>
    <xf numFmtId="49" fontId="86" fillId="3" borderId="36" xfId="2454" applyNumberFormat="1" applyFont="1" applyFill="1" applyBorder="1" applyAlignment="1" applyProtection="1">
      <alignment horizontal="right" vertical="center"/>
    </xf>
    <xf numFmtId="0" fontId="86" fillId="3" borderId="8" xfId="2" applyFont="1" applyFill="1" applyBorder="1" applyAlignment="1">
      <alignment vertical="center"/>
    </xf>
    <xf numFmtId="0" fontId="18" fillId="3" borderId="3" xfId="0" applyNumberFormat="1" applyFont="1" applyFill="1" applyBorder="1" applyAlignment="1" applyProtection="1">
      <alignment horizontal="left"/>
      <protection locked="0"/>
    </xf>
    <xf numFmtId="0" fontId="18" fillId="3" borderId="4" xfId="0" applyNumberFormat="1" applyFont="1" applyFill="1" applyBorder="1" applyAlignment="1" applyProtection="1">
      <alignment horizontal="left"/>
      <protection locked="0"/>
    </xf>
    <xf numFmtId="49" fontId="17" fillId="3" borderId="0" xfId="0" applyNumberFormat="1" applyFont="1" applyFill="1" applyAlignment="1">
      <alignment horizontal="right"/>
    </xf>
    <xf numFmtId="49" fontId="73" fillId="3" borderId="5" xfId="0" applyNumberFormat="1" applyFont="1" applyFill="1" applyBorder="1" applyAlignment="1">
      <alignment vertical="center"/>
    </xf>
    <xf numFmtId="49" fontId="27" fillId="3" borderId="4" xfId="0" applyNumberFormat="1" applyFont="1" applyFill="1" applyBorder="1"/>
    <xf numFmtId="49" fontId="27" fillId="3" borderId="5" xfId="0" applyNumberFormat="1" applyFont="1" applyFill="1" applyBorder="1"/>
    <xf numFmtId="49" fontId="27" fillId="3" borderId="4" xfId="0" applyNumberFormat="1" applyFont="1" applyFill="1" applyBorder="1" applyProtection="1">
      <protection locked="0"/>
    </xf>
    <xf numFmtId="49" fontId="18" fillId="3" borderId="0" xfId="0" applyNumberFormat="1" applyFont="1" applyFill="1" applyAlignment="1">
      <alignment horizontal="right" vertical="center"/>
    </xf>
    <xf numFmtId="0" fontId="18" fillId="3" borderId="2" xfId="0" applyNumberFormat="1" applyFont="1" applyFill="1" applyBorder="1" applyAlignment="1" applyProtection="1">
      <alignment horizontal="left" vertical="center"/>
      <protection locked="0"/>
    </xf>
    <xf numFmtId="49" fontId="27" fillId="3" borderId="8" xfId="0" applyNumberFormat="1" applyFont="1" applyFill="1" applyBorder="1" applyAlignment="1" applyProtection="1">
      <alignment vertical="center"/>
      <protection locked="0"/>
    </xf>
    <xf numFmtId="49" fontId="81" fillId="3" borderId="0" xfId="0" applyNumberFormat="1" applyFont="1" applyFill="1" applyAlignment="1">
      <alignment horizontal="right" vertical="center"/>
    </xf>
    <xf numFmtId="49" fontId="22" fillId="3" borderId="0" xfId="0" applyNumberFormat="1" applyFont="1" applyFill="1" applyAlignment="1">
      <alignment horizontal="right" vertical="center"/>
    </xf>
    <xf numFmtId="49" fontId="84" fillId="3" borderId="0" xfId="0" applyNumberFormat="1" applyFont="1" applyFill="1" applyAlignment="1">
      <alignment horizontal="right" vertical="center"/>
    </xf>
    <xf numFmtId="49" fontId="83" fillId="3" borderId="0" xfId="0" applyNumberFormat="1" applyFont="1" applyFill="1" applyAlignment="1">
      <alignment horizontal="right" vertical="center"/>
    </xf>
    <xf numFmtId="49" fontId="4" fillId="3" borderId="5" xfId="0" applyNumberFormat="1" applyFont="1" applyFill="1" applyBorder="1" applyProtection="1">
      <protection locked="0"/>
    </xf>
    <xf numFmtId="49" fontId="18" fillId="3" borderId="0" xfId="0" applyNumberFormat="1" applyFont="1" applyFill="1" applyAlignment="1">
      <alignment horizontal="left" vertical="top"/>
    </xf>
    <xf numFmtId="49" fontId="28" fillId="3" borderId="0" xfId="0" applyNumberFormat="1" applyFont="1" applyFill="1" applyAlignment="1">
      <alignment horizontal="right"/>
    </xf>
    <xf numFmtId="49" fontId="83" fillId="3" borderId="0" xfId="0" applyNumberFormat="1" applyFont="1" applyFill="1" applyAlignment="1">
      <alignment horizontal="right"/>
    </xf>
    <xf numFmtId="49" fontId="22" fillId="3" borderId="9" xfId="0" applyNumberFormat="1" applyFont="1" applyFill="1" applyBorder="1" applyAlignment="1">
      <alignment horizontal="center" vertical="center"/>
    </xf>
    <xf numFmtId="49" fontId="22" fillId="3" borderId="10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Protection="1">
      <protection locked="0"/>
    </xf>
    <xf numFmtId="0" fontId="18" fillId="3" borderId="13" xfId="0" applyNumberFormat="1" applyFont="1" applyFill="1" applyBorder="1" applyAlignment="1" applyProtection="1">
      <alignment horizontal="center" vertical="center"/>
      <protection locked="0"/>
    </xf>
    <xf numFmtId="49" fontId="18" fillId="3" borderId="13" xfId="0" applyNumberFormat="1" applyFont="1" applyFill="1" applyBorder="1" applyAlignment="1" applyProtection="1">
      <alignment horizontal="center" vertical="center"/>
      <protection locked="0"/>
    </xf>
    <xf numFmtId="49" fontId="18" fillId="3" borderId="13" xfId="0" applyNumberFormat="1" applyFont="1" applyFill="1" applyBorder="1" applyAlignment="1">
      <alignment horizontal="center" vertical="center"/>
    </xf>
    <xf numFmtId="49" fontId="18" fillId="3" borderId="14" xfId="0" applyNumberFormat="1" applyFont="1" applyFill="1" applyBorder="1" applyAlignment="1" applyProtection="1">
      <alignment horizontal="center" vertical="center"/>
      <protection locked="0"/>
    </xf>
    <xf numFmtId="0" fontId="18" fillId="3" borderId="2" xfId="0" applyNumberFormat="1" applyFont="1" applyFill="1" applyBorder="1" applyAlignment="1" applyProtection="1">
      <alignment horizontal="center" vertical="center"/>
      <protection locked="0"/>
    </xf>
    <xf numFmtId="49" fontId="18" fillId="3" borderId="2" xfId="0" applyNumberFormat="1" applyFont="1" applyFill="1" applyBorder="1" applyAlignment="1" applyProtection="1">
      <alignment horizontal="center" vertical="center"/>
      <protection locked="0"/>
    </xf>
    <xf numFmtId="49" fontId="18" fillId="3" borderId="2" xfId="0" applyNumberFormat="1" applyFont="1" applyFill="1" applyBorder="1" applyAlignment="1">
      <alignment horizontal="center" vertical="center"/>
    </xf>
    <xf numFmtId="49" fontId="18" fillId="3" borderId="3" xfId="0" applyNumberFormat="1" applyFont="1" applyFill="1" applyBorder="1" applyAlignment="1" applyProtection="1">
      <alignment horizontal="center" vertical="center"/>
      <protection locked="0"/>
    </xf>
    <xf numFmtId="0" fontId="29" fillId="3" borderId="3" xfId="0" applyNumberFormat="1" applyFont="1" applyFill="1" applyBorder="1" applyAlignment="1" applyProtection="1">
      <alignment horizontal="left"/>
      <protection locked="0"/>
    </xf>
    <xf numFmtId="0" fontId="86" fillId="3" borderId="8" xfId="2454" applyNumberFormat="1" applyFont="1" applyFill="1" applyBorder="1" applyAlignment="1" applyProtection="1">
      <alignment horizontal="left" vertical="center"/>
    </xf>
    <xf numFmtId="0" fontId="15" fillId="3" borderId="8" xfId="2454" applyFont="1" applyFill="1" applyBorder="1" applyAlignment="1" applyProtection="1">
      <alignment horizontal="left" vertical="center"/>
    </xf>
    <xf numFmtId="49" fontId="4" fillId="3" borderId="0" xfId="0" applyNumberFormat="1" applyFont="1" applyFill="1" applyBorder="1"/>
    <xf numFmtId="49" fontId="85" fillId="3" borderId="0" xfId="0" applyNumberFormat="1" applyFont="1" applyFill="1" applyAlignment="1">
      <alignment horizontal="right" vertical="center"/>
    </xf>
    <xf numFmtId="166" fontId="31" fillId="3" borderId="2" xfId="0" applyNumberFormat="1" applyFont="1" applyFill="1" applyBorder="1" applyAlignment="1" applyProtection="1">
      <alignment horizontal="center" vertical="center"/>
      <protection hidden="1"/>
    </xf>
    <xf numFmtId="49" fontId="32" fillId="3" borderId="0" xfId="0" applyNumberFormat="1" applyFont="1" applyFill="1" applyAlignment="1">
      <alignment vertical="center"/>
    </xf>
    <xf numFmtId="167" fontId="33" fillId="3" borderId="0" xfId="0" applyNumberFormat="1" applyFont="1" applyFill="1" applyAlignment="1">
      <alignment horizontal="center" vertical="center"/>
    </xf>
    <xf numFmtId="166" fontId="14" fillId="3" borderId="2" xfId="0" applyNumberFormat="1" applyFont="1" applyFill="1" applyBorder="1" applyAlignment="1" applyProtection="1">
      <alignment horizontal="center" vertical="center"/>
      <protection locked="0"/>
    </xf>
    <xf numFmtId="0" fontId="86" fillId="3" borderId="36" xfId="2454" applyNumberFormat="1" applyFont="1" applyFill="1" applyBorder="1" applyAlignment="1" applyProtection="1">
      <alignment horizontal="left" vertical="center"/>
    </xf>
    <xf numFmtId="0" fontId="15" fillId="3" borderId="36" xfId="2454" applyFont="1" applyFill="1" applyBorder="1" applyAlignment="1" applyProtection="1">
      <alignment horizontal="left" vertical="center"/>
    </xf>
    <xf numFmtId="49" fontId="38" fillId="3" borderId="0" xfId="0" applyNumberFormat="1" applyFont="1" applyFill="1" applyAlignment="1">
      <alignment horizontal="right" vertical="center"/>
    </xf>
    <xf numFmtId="0" fontId="15" fillId="3" borderId="0" xfId="2454" applyFont="1" applyFill="1" applyBorder="1" applyAlignment="1" applyProtection="1">
      <alignment horizontal="right" vertical="center"/>
    </xf>
    <xf numFmtId="0" fontId="15" fillId="3" borderId="8" xfId="2454" applyFont="1" applyFill="1" applyBorder="1" applyAlignment="1" applyProtection="1">
      <alignment horizontal="left" vertical="center"/>
      <protection locked="0"/>
    </xf>
    <xf numFmtId="0" fontId="15" fillId="3" borderId="8" xfId="2" applyFill="1" applyBorder="1" applyAlignment="1">
      <alignment vertical="center"/>
    </xf>
    <xf numFmtId="168" fontId="18" fillId="3" borderId="3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49" fontId="32" fillId="3" borderId="31" xfId="5771" applyNumberFormat="1" applyFont="1" applyFill="1" applyBorder="1" applyAlignment="1">
      <alignment horizontal="center" vertical="center"/>
    </xf>
    <xf numFmtId="49" fontId="32" fillId="3" borderId="16" xfId="5771" applyNumberFormat="1" applyFont="1" applyFill="1" applyBorder="1" applyAlignment="1">
      <alignment horizontal="center" vertical="center"/>
    </xf>
    <xf numFmtId="49" fontId="74" fillId="38" borderId="31" xfId="5771" applyNumberFormat="1" applyFont="1" applyFill="1" applyBorder="1" applyAlignment="1">
      <alignment horizontal="center" vertical="center"/>
    </xf>
    <xf numFmtId="49" fontId="90" fillId="38" borderId="31" xfId="5771" applyNumberFormat="1" applyFont="1" applyFill="1" applyBorder="1" applyAlignment="1">
      <alignment horizontal="center" vertical="center"/>
    </xf>
    <xf numFmtId="49" fontId="32" fillId="38" borderId="31" xfId="5771" applyNumberFormat="1" applyFont="1" applyFill="1" applyBorder="1" applyAlignment="1">
      <alignment horizontal="center" vertical="center"/>
    </xf>
    <xf numFmtId="49" fontId="32" fillId="3" borderId="13" xfId="5771" applyNumberFormat="1" applyFont="1" applyFill="1" applyBorder="1" applyAlignment="1">
      <alignment horizontal="center" vertical="center"/>
    </xf>
    <xf numFmtId="49" fontId="99" fillId="3" borderId="16" xfId="1" applyNumberFormat="1" applyFont="1" applyFill="1" applyBorder="1" applyAlignment="1" applyProtection="1">
      <alignment horizontal="center" vertical="center"/>
    </xf>
    <xf numFmtId="0" fontId="0" fillId="0" borderId="0" xfId="0"/>
    <xf numFmtId="171" fontId="32" fillId="3" borderId="0" xfId="7374" applyNumberFormat="1" applyFont="1" applyFill="1" applyAlignment="1">
      <alignment horizontal="right"/>
    </xf>
    <xf numFmtId="0" fontId="32" fillId="3" borderId="0" xfId="7374" applyFont="1" applyFill="1" applyAlignment="1">
      <alignment horizontal="center"/>
    </xf>
    <xf numFmtId="171" fontId="32" fillId="3" borderId="0" xfId="7374" applyNumberFormat="1" applyFont="1" applyFill="1" applyAlignment="1">
      <alignment horizontal="center"/>
    </xf>
    <xf numFmtId="0" fontId="32" fillId="3" borderId="0" xfId="7374" applyFont="1" applyFill="1" applyBorder="1" applyAlignment="1">
      <alignment vertical="center"/>
    </xf>
    <xf numFmtId="171" fontId="74" fillId="3" borderId="57" xfId="7374" applyNumberFormat="1" applyFont="1" applyFill="1" applyBorder="1" applyAlignment="1">
      <alignment horizontal="right" vertical="center"/>
    </xf>
    <xf numFmtId="0" fontId="32" fillId="3" borderId="57" xfId="7374" applyFont="1" applyFill="1" applyBorder="1" applyAlignment="1">
      <alignment horizontal="center" vertical="center"/>
    </xf>
    <xf numFmtId="0" fontId="88" fillId="3" borderId="57" xfId="7374" applyFont="1" applyFill="1" applyBorder="1" applyAlignment="1">
      <alignment horizontal="center" vertical="center"/>
    </xf>
    <xf numFmtId="1" fontId="86" fillId="38" borderId="57" xfId="7374" applyNumberFormat="1" applyFont="1" applyFill="1" applyBorder="1" applyAlignment="1">
      <alignment horizontal="center" vertical="center"/>
    </xf>
    <xf numFmtId="171" fontId="32" fillId="3" borderId="57" xfId="7374" applyNumberFormat="1" applyFont="1" applyFill="1" applyBorder="1" applyAlignment="1">
      <alignment horizontal="right" vertical="center"/>
    </xf>
    <xf numFmtId="0" fontId="32" fillId="3" borderId="0" xfId="7374" applyFont="1" applyFill="1" applyAlignment="1">
      <alignment horizontal="center" vertical="center"/>
    </xf>
    <xf numFmtId="171" fontId="74" fillId="3" borderId="39" xfId="7374" applyNumberFormat="1" applyFont="1" applyFill="1" applyBorder="1" applyAlignment="1">
      <alignment horizontal="right" vertical="center"/>
    </xf>
    <xf numFmtId="0" fontId="74" fillId="3" borderId="39" xfId="7374" applyFont="1" applyFill="1" applyBorder="1" applyAlignment="1">
      <alignment horizontal="center" vertical="center"/>
    </xf>
    <xf numFmtId="0" fontId="74" fillId="3" borderId="57" xfId="7374" applyFont="1" applyFill="1" applyBorder="1" applyAlignment="1">
      <alignment horizontal="center" vertical="center"/>
    </xf>
    <xf numFmtId="171" fontId="74" fillId="3" borderId="58" xfId="7374" applyNumberFormat="1" applyFont="1" applyFill="1" applyBorder="1" applyAlignment="1">
      <alignment horizontal="right" vertical="center"/>
    </xf>
    <xf numFmtId="0" fontId="32" fillId="3" borderId="58" xfId="7374" applyFont="1" applyFill="1" applyBorder="1" applyAlignment="1">
      <alignment horizontal="center" vertical="center"/>
    </xf>
    <xf numFmtId="171" fontId="90" fillId="3" borderId="57" xfId="7374" applyNumberFormat="1" applyFont="1" applyFill="1" applyBorder="1" applyAlignment="1">
      <alignment horizontal="right" vertical="center"/>
    </xf>
    <xf numFmtId="0" fontId="91" fillId="9" borderId="57" xfId="7374" applyFont="1" applyFill="1" applyBorder="1" applyAlignment="1">
      <alignment horizontal="center" vertical="center"/>
    </xf>
    <xf numFmtId="171" fontId="92" fillId="38" borderId="39" xfId="7374" applyNumberFormat="1" applyFont="1" applyFill="1" applyBorder="1" applyAlignment="1">
      <alignment horizontal="right" vertical="center"/>
    </xf>
    <xf numFmtId="0" fontId="92" fillId="38" borderId="39" xfId="7374" applyFont="1" applyFill="1" applyBorder="1" applyAlignment="1">
      <alignment horizontal="center" vertical="center"/>
    </xf>
    <xf numFmtId="171" fontId="32" fillId="3" borderId="51" xfId="7374" applyNumberFormat="1" applyFont="1" applyFill="1" applyBorder="1" applyAlignment="1">
      <alignment horizontal="right" vertical="center"/>
    </xf>
    <xf numFmtId="171" fontId="32" fillId="3" borderId="58" xfId="7374" applyNumberFormat="1" applyFont="1" applyFill="1" applyBorder="1" applyAlignment="1">
      <alignment horizontal="right" vertical="center"/>
    </xf>
    <xf numFmtId="0" fontId="74" fillId="3" borderId="58" xfId="7374" applyFont="1" applyFill="1" applyBorder="1" applyAlignment="1">
      <alignment horizontal="center" vertical="center"/>
    </xf>
    <xf numFmtId="0" fontId="90" fillId="3" borderId="57" xfId="7374" applyFont="1" applyFill="1" applyBorder="1" applyAlignment="1">
      <alignment horizontal="center" vertical="center"/>
    </xf>
    <xf numFmtId="171" fontId="91" fillId="9" borderId="52" xfId="7374" applyNumberFormat="1" applyFont="1" applyFill="1" applyBorder="1" applyAlignment="1">
      <alignment horizontal="right" vertical="center"/>
    </xf>
    <xf numFmtId="0" fontId="91" fillId="9" borderId="52" xfId="7374" applyFont="1" applyFill="1" applyBorder="1" applyAlignment="1">
      <alignment horizontal="center" vertical="center"/>
    </xf>
    <xf numFmtId="171" fontId="91" fillId="9" borderId="8" xfId="7374" applyNumberFormat="1" applyFont="1" applyFill="1" applyBorder="1" applyAlignment="1">
      <alignment horizontal="right" vertical="center"/>
    </xf>
    <xf numFmtId="0" fontId="91" fillId="9" borderId="8" xfId="7374" applyFont="1" applyFill="1" applyBorder="1" applyAlignment="1">
      <alignment horizontal="center" vertical="center"/>
    </xf>
    <xf numFmtId="0" fontId="32" fillId="3" borderId="57" xfId="7374" applyNumberFormat="1" applyFont="1" applyFill="1" applyBorder="1" applyAlignment="1">
      <alignment vertical="center"/>
    </xf>
    <xf numFmtId="1" fontId="74" fillId="3" borderId="41" xfId="7374" applyNumberFormat="1" applyFont="1" applyFill="1" applyBorder="1" applyAlignment="1">
      <alignment horizontal="center" vertical="center"/>
    </xf>
    <xf numFmtId="1" fontId="32" fillId="3" borderId="58" xfId="7374" applyNumberFormat="1" applyFont="1" applyFill="1" applyBorder="1" applyAlignment="1">
      <alignment horizontal="center" vertical="center"/>
    </xf>
    <xf numFmtId="171" fontId="86" fillId="38" borderId="13" xfId="7374" applyNumberFormat="1" applyFont="1" applyFill="1" applyBorder="1" applyAlignment="1">
      <alignment vertical="center"/>
    </xf>
    <xf numFmtId="0" fontId="74" fillId="38" borderId="13" xfId="7374" applyFont="1" applyFill="1" applyBorder="1" applyAlignment="1">
      <alignment horizontal="center" vertical="center"/>
    </xf>
    <xf numFmtId="0" fontId="32" fillId="38" borderId="57" xfId="7374" applyNumberFormat="1" applyFont="1" applyFill="1" applyBorder="1" applyAlignment="1">
      <alignment vertical="center"/>
    </xf>
    <xf numFmtId="0" fontId="32" fillId="3" borderId="57" xfId="7374" applyNumberFormat="1" applyFont="1" applyFill="1" applyBorder="1" applyAlignment="1">
      <alignment horizontal="center" vertical="center"/>
    </xf>
    <xf numFmtId="49" fontId="32" fillId="3" borderId="51" xfId="7374" applyNumberFormat="1" applyFont="1" applyFill="1" applyBorder="1" applyAlignment="1">
      <alignment horizontal="center" vertical="center"/>
    </xf>
    <xf numFmtId="171" fontId="32" fillId="3" borderId="14" xfId="7374" applyNumberFormat="1" applyFont="1" applyFill="1" applyBorder="1" applyAlignment="1">
      <alignment horizontal="right" vertical="center"/>
    </xf>
    <xf numFmtId="0" fontId="74" fillId="3" borderId="57" xfId="7374" applyNumberFormat="1" applyFont="1" applyFill="1" applyBorder="1" applyAlignment="1">
      <alignment horizontal="left" vertical="center"/>
    </xf>
    <xf numFmtId="0" fontId="32" fillId="3" borderId="57" xfId="7374" applyNumberFormat="1" applyFont="1" applyFill="1" applyBorder="1" applyAlignment="1">
      <alignment horizontal="left" vertical="center"/>
    </xf>
    <xf numFmtId="0" fontId="74" fillId="3" borderId="13" xfId="7374" applyNumberFormat="1" applyFont="1" applyFill="1" applyBorder="1" applyAlignment="1">
      <alignment horizontal="left" vertical="center"/>
    </xf>
    <xf numFmtId="0" fontId="32" fillId="3" borderId="13" xfId="7374" applyNumberFormat="1" applyFont="1" applyFill="1" applyBorder="1" applyAlignment="1">
      <alignment vertical="center"/>
    </xf>
    <xf numFmtId="0" fontId="74" fillId="3" borderId="16" xfId="7374" applyNumberFormat="1" applyFont="1" applyFill="1" applyBorder="1" applyAlignment="1">
      <alignment horizontal="left" vertical="center"/>
    </xf>
    <xf numFmtId="0" fontId="32" fillId="3" borderId="16" xfId="7374" applyNumberFormat="1" applyFont="1" applyFill="1" applyBorder="1" applyAlignment="1">
      <alignment vertical="center"/>
    </xf>
    <xf numFmtId="49" fontId="74" fillId="38" borderId="57" xfId="7374" applyNumberFormat="1" applyFont="1" applyFill="1" applyBorder="1" applyAlignment="1">
      <alignment horizontal="left" vertical="center"/>
    </xf>
    <xf numFmtId="49" fontId="32" fillId="38" borderId="57" xfId="7374" applyNumberFormat="1" applyFont="1" applyFill="1" applyBorder="1" applyAlignment="1">
      <alignment vertical="center"/>
    </xf>
    <xf numFmtId="0" fontId="74" fillId="3" borderId="13" xfId="7374" applyNumberFormat="1" applyFont="1" applyFill="1" applyBorder="1" applyAlignment="1">
      <alignment horizontal="center" vertical="center"/>
    </xf>
    <xf numFmtId="0" fontId="92" fillId="38" borderId="57" xfId="7374" applyNumberFormat="1" applyFont="1" applyFill="1" applyBorder="1" applyAlignment="1">
      <alignment horizontal="right" vertical="center"/>
    </xf>
    <xf numFmtId="0" fontId="32" fillId="3" borderId="58" xfId="7374" applyNumberFormat="1" applyFont="1" applyFill="1" applyBorder="1" applyAlignment="1">
      <alignment horizontal="center" vertical="center"/>
    </xf>
    <xf numFmtId="1" fontId="32" fillId="3" borderId="0" xfId="7374" quotePrefix="1" applyNumberFormat="1" applyFont="1" applyFill="1" applyBorder="1" applyAlignment="1" applyProtection="1">
      <alignment horizontal="center" vertical="center"/>
      <protection hidden="1"/>
    </xf>
    <xf numFmtId="1" fontId="32" fillId="3" borderId="57" xfId="7374" quotePrefix="1" applyNumberFormat="1" applyFont="1" applyFill="1" applyBorder="1" applyAlignment="1" applyProtection="1">
      <alignment horizontal="center" vertical="center"/>
      <protection hidden="1"/>
    </xf>
    <xf numFmtId="1" fontId="32" fillId="3" borderId="57" xfId="7374" applyNumberFormat="1" applyFont="1" applyFill="1" applyBorder="1" applyAlignment="1">
      <alignment horizontal="center" vertical="center"/>
    </xf>
    <xf numFmtId="0" fontId="90" fillId="38" borderId="57" xfId="7374" applyNumberFormat="1" applyFont="1" applyFill="1" applyBorder="1" applyAlignment="1">
      <alignment vertical="center"/>
    </xf>
    <xf numFmtId="0" fontId="90" fillId="38" borderId="13" xfId="7374" applyNumberFormat="1" applyFont="1" applyFill="1" applyBorder="1" applyAlignment="1">
      <alignment vertical="center"/>
    </xf>
    <xf numFmtId="0" fontId="32" fillId="3" borderId="16" xfId="7374" applyNumberFormat="1" applyFont="1" applyFill="1" applyBorder="1" applyAlignment="1">
      <alignment horizontal="left" vertical="center"/>
    </xf>
    <xf numFmtId="49" fontId="74" fillId="3" borderId="16" xfId="7374" applyNumberFormat="1" applyFont="1" applyFill="1" applyBorder="1" applyAlignment="1">
      <alignment horizontal="center" vertical="center"/>
    </xf>
    <xf numFmtId="0" fontId="32" fillId="3" borderId="58" xfId="7374" applyNumberFormat="1" applyFont="1" applyFill="1" applyBorder="1" applyAlignment="1">
      <alignment horizontal="left" vertical="center"/>
    </xf>
    <xf numFmtId="49" fontId="32" fillId="3" borderId="58" xfId="7374" applyNumberFormat="1" applyFont="1" applyFill="1" applyBorder="1" applyAlignment="1">
      <alignment vertical="center"/>
    </xf>
    <xf numFmtId="49" fontId="32" fillId="3" borderId="57" xfId="7374" applyNumberFormat="1" applyFont="1" applyFill="1" applyBorder="1" applyAlignment="1">
      <alignment vertical="center"/>
    </xf>
    <xf numFmtId="1" fontId="32" fillId="3" borderId="0" xfId="7374" applyNumberFormat="1" applyFont="1" applyFill="1" applyAlignment="1">
      <alignment horizontal="center" vertical="center"/>
    </xf>
    <xf numFmtId="171" fontId="32" fillId="0" borderId="0" xfId="7374" applyNumberFormat="1" applyFont="1" applyFill="1" applyAlignment="1">
      <alignment horizontal="center" vertical="center"/>
    </xf>
    <xf numFmtId="49" fontId="32" fillId="3" borderId="57" xfId="7374" applyNumberFormat="1" applyFont="1" applyFill="1" applyBorder="1" applyAlignment="1">
      <alignment horizontal="center" vertical="center"/>
    </xf>
    <xf numFmtId="49" fontId="32" fillId="3" borderId="16" xfId="7374" applyNumberFormat="1" applyFont="1" applyFill="1" applyBorder="1" applyAlignment="1">
      <alignment horizontal="center" vertical="center"/>
    </xf>
    <xf numFmtId="49" fontId="74" fillId="38" borderId="57" xfId="7374" applyNumberFormat="1" applyFont="1" applyFill="1" applyBorder="1" applyAlignment="1">
      <alignment horizontal="center" vertical="center"/>
    </xf>
    <xf numFmtId="49" fontId="90" fillId="38" borderId="57" xfId="7374" applyNumberFormat="1" applyFont="1" applyFill="1" applyBorder="1" applyAlignment="1">
      <alignment horizontal="center" vertical="center"/>
    </xf>
    <xf numFmtId="49" fontId="32" fillId="38" borderId="57" xfId="7374" applyNumberFormat="1" applyFont="1" applyFill="1" applyBorder="1" applyAlignment="1">
      <alignment horizontal="center" vertical="center"/>
    </xf>
    <xf numFmtId="49" fontId="32" fillId="3" borderId="13" xfId="7374" applyNumberFormat="1" applyFont="1" applyFill="1" applyBorder="1" applyAlignment="1">
      <alignment horizontal="center" vertical="center"/>
    </xf>
    <xf numFmtId="49" fontId="99" fillId="3" borderId="16" xfId="1" applyNumberFormat="1" applyFont="1" applyFill="1" applyBorder="1" applyAlignment="1" applyProtection="1">
      <alignment horizontal="center" vertical="center"/>
    </xf>
    <xf numFmtId="49" fontId="100" fillId="3" borderId="0" xfId="0" applyNumberFormat="1" applyFont="1" applyFill="1" applyAlignment="1">
      <alignment vertical="center"/>
    </xf>
    <xf numFmtId="49" fontId="101" fillId="3" borderId="0" xfId="5771" applyNumberFormat="1" applyFont="1" applyFill="1" applyBorder="1" applyAlignment="1">
      <alignment horizontal="center" vertical="center"/>
    </xf>
    <xf numFmtId="0" fontId="101" fillId="3" borderId="0" xfId="5771" applyFont="1" applyFill="1" applyBorder="1" applyAlignment="1">
      <alignment horizontal="center" vertical="center"/>
    </xf>
    <xf numFmtId="49" fontId="12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49" fontId="39" fillId="2" borderId="8" xfId="0" applyNumberFormat="1" applyFont="1" applyFill="1" applyBorder="1" applyAlignment="1">
      <alignment horizontal="center"/>
    </xf>
    <xf numFmtId="168" fontId="38" fillId="2" borderId="3" xfId="0" applyNumberFormat="1" applyFont="1" applyFill="1" applyBorder="1" applyAlignment="1">
      <alignment horizontal="center" vertical="center"/>
    </xf>
    <xf numFmtId="168" fontId="38" fillId="2" borderId="5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>
      <alignment horizontal="left" vertical="center"/>
    </xf>
    <xf numFmtId="49" fontId="18" fillId="2" borderId="5" xfId="0" applyNumberFormat="1" applyFont="1" applyFill="1" applyBorder="1" applyAlignment="1">
      <alignment horizontal="left" vertical="center"/>
    </xf>
    <xf numFmtId="168" fontId="18" fillId="2" borderId="3" xfId="0" applyNumberFormat="1" applyFont="1" applyFill="1" applyBorder="1" applyAlignment="1">
      <alignment horizontal="left" vertical="center"/>
    </xf>
    <xf numFmtId="168" fontId="18" fillId="2" borderId="5" xfId="0" applyNumberFormat="1" applyFont="1" applyFill="1" applyBorder="1" applyAlignment="1">
      <alignment horizontal="left" vertical="center"/>
    </xf>
    <xf numFmtId="49" fontId="26" fillId="2" borderId="0" xfId="0" applyNumberFormat="1" applyFont="1" applyFill="1" applyAlignment="1" applyProtection="1">
      <alignment horizontal="center" vertical="center"/>
      <protection locked="0"/>
    </xf>
    <xf numFmtId="49" fontId="26" fillId="2" borderId="0" xfId="0" applyNumberFormat="1" applyFont="1" applyFill="1" applyAlignment="1" applyProtection="1">
      <alignment horizontal="center" vertical="center" wrapText="1"/>
      <protection locked="0"/>
    </xf>
    <xf numFmtId="49" fontId="19" fillId="3" borderId="8" xfId="0" applyNumberFormat="1" applyFont="1" applyFill="1" applyBorder="1" applyAlignment="1">
      <alignment horizontal="center"/>
    </xf>
    <xf numFmtId="49" fontId="26" fillId="3" borderId="0" xfId="0" applyNumberFormat="1" applyFont="1" applyFill="1" applyAlignment="1" applyProtection="1">
      <alignment horizontal="center" vertical="center"/>
      <protection locked="0"/>
    </xf>
    <xf numFmtId="168" fontId="38" fillId="3" borderId="3" xfId="0" applyNumberFormat="1" applyFont="1" applyFill="1" applyBorder="1" applyAlignment="1">
      <alignment horizontal="center" vertical="center"/>
    </xf>
    <xf numFmtId="168" fontId="38" fillId="3" borderId="5" xfId="0" applyNumberFormat="1" applyFont="1" applyFill="1" applyBorder="1" applyAlignment="1">
      <alignment horizontal="center" vertical="center"/>
    </xf>
    <xf numFmtId="49" fontId="26" fillId="3" borderId="0" xfId="0" applyNumberFormat="1" applyFont="1" applyFill="1" applyAlignment="1" applyProtection="1">
      <alignment horizontal="center" vertical="center" wrapText="1"/>
      <protection locked="0"/>
    </xf>
    <xf numFmtId="0" fontId="102" fillId="3" borderId="31" xfId="5771" applyFont="1" applyFill="1" applyBorder="1" applyAlignment="1">
      <alignment horizontal="center" vertical="center"/>
    </xf>
    <xf numFmtId="0" fontId="94" fillId="38" borderId="39" xfId="5771" applyFont="1" applyFill="1" applyBorder="1" applyAlignment="1">
      <alignment horizontal="center" vertical="center"/>
    </xf>
  </cellXfs>
  <cellStyles count="7890">
    <cellStyle name="20 % - Accent1 2" xfId="8"/>
    <cellStyle name="20 % - Accent1 2 2" xfId="9"/>
    <cellStyle name="20 % - Accent1 2 2 2" xfId="10"/>
    <cellStyle name="20 % - Accent1 2 3" xfId="11"/>
    <cellStyle name="20 % - Accent1 2 3 2" xfId="12"/>
    <cellStyle name="20 % - Accent1 2 4" xfId="13"/>
    <cellStyle name="20 % - Accent1 3" xfId="14"/>
    <cellStyle name="20 % - Accent1 3 2" xfId="15"/>
    <cellStyle name="20 % - Accent1 3 2 2" xfId="16"/>
    <cellStyle name="20 % - Accent1 3 3" xfId="17"/>
    <cellStyle name="20 % - Accent1 3 3 2" xfId="18"/>
    <cellStyle name="20 % - Accent1 3 4" xfId="19"/>
    <cellStyle name="20 % - Accent1 4" xfId="20"/>
    <cellStyle name="20 % - Accent1 4 2" xfId="21"/>
    <cellStyle name="20 % - Accent1 5" xfId="22"/>
    <cellStyle name="20 % - Accent1 5 2" xfId="23"/>
    <cellStyle name="20 % - Accent1 6" xfId="24"/>
    <cellStyle name="20 % - Accent1 6 2" xfId="25"/>
    <cellStyle name="20 % - Accent2 2" xfId="26"/>
    <cellStyle name="20 % - Accent2 2 2" xfId="27"/>
    <cellStyle name="20 % - Accent2 2 2 2" xfId="28"/>
    <cellStyle name="20 % - Accent2 2 3" xfId="29"/>
    <cellStyle name="20 % - Accent2 2 3 2" xfId="30"/>
    <cellStyle name="20 % - Accent2 2 4" xfId="31"/>
    <cellStyle name="20 % - Accent2 3" xfId="32"/>
    <cellStyle name="20 % - Accent2 3 2" xfId="33"/>
    <cellStyle name="20 % - Accent2 3 2 2" xfId="34"/>
    <cellStyle name="20 % - Accent2 3 3" xfId="35"/>
    <cellStyle name="20 % - Accent2 3 3 2" xfId="36"/>
    <cellStyle name="20 % - Accent2 3 4" xfId="37"/>
    <cellStyle name="20 % - Accent2 4" xfId="38"/>
    <cellStyle name="20 % - Accent2 4 2" xfId="39"/>
    <cellStyle name="20 % - Accent2 5" xfId="40"/>
    <cellStyle name="20 % - Accent2 5 2" xfId="41"/>
    <cellStyle name="20 % - Accent2 6" xfId="42"/>
    <cellStyle name="20 % - Accent2 6 2" xfId="43"/>
    <cellStyle name="20 % - Accent3 2" xfId="44"/>
    <cellStyle name="20 % - Accent3 2 2" xfId="45"/>
    <cellStyle name="20 % - Accent3 2 2 2" xfId="46"/>
    <cellStyle name="20 % - Accent3 2 3" xfId="47"/>
    <cellStyle name="20 % - Accent3 2 3 2" xfId="48"/>
    <cellStyle name="20 % - Accent3 2 4" xfId="49"/>
    <cellStyle name="20 % - Accent3 3" xfId="50"/>
    <cellStyle name="20 % - Accent3 3 2" xfId="51"/>
    <cellStyle name="20 % - Accent3 3 2 2" xfId="52"/>
    <cellStyle name="20 % - Accent3 3 3" xfId="53"/>
    <cellStyle name="20 % - Accent3 3 3 2" xfId="54"/>
    <cellStyle name="20 % - Accent3 3 4" xfId="55"/>
    <cellStyle name="20 % - Accent3 4" xfId="56"/>
    <cellStyle name="20 % - Accent3 4 2" xfId="57"/>
    <cellStyle name="20 % - Accent3 5" xfId="58"/>
    <cellStyle name="20 % - Accent3 5 2" xfId="59"/>
    <cellStyle name="20 % - Accent3 6" xfId="60"/>
    <cellStyle name="20 % - Accent3 6 2" xfId="61"/>
    <cellStyle name="20 % - Accent4 2" xfId="62"/>
    <cellStyle name="20 % - Accent4 2 2" xfId="63"/>
    <cellStyle name="20 % - Accent4 2 2 2" xfId="64"/>
    <cellStyle name="20 % - Accent4 2 3" xfId="65"/>
    <cellStyle name="20 % - Accent4 2 3 2" xfId="66"/>
    <cellStyle name="20 % - Accent4 2 4" xfId="67"/>
    <cellStyle name="20 % - Accent4 3" xfId="68"/>
    <cellStyle name="20 % - Accent4 3 2" xfId="69"/>
    <cellStyle name="20 % - Accent4 3 2 2" xfId="70"/>
    <cellStyle name="20 % - Accent4 3 3" xfId="71"/>
    <cellStyle name="20 % - Accent4 3 3 2" xfId="72"/>
    <cellStyle name="20 % - Accent4 3 4" xfId="73"/>
    <cellStyle name="20 % - Accent4 4" xfId="74"/>
    <cellStyle name="20 % - Accent4 4 2" xfId="75"/>
    <cellStyle name="20 % - Accent4 5" xfId="76"/>
    <cellStyle name="20 % - Accent4 5 2" xfId="77"/>
    <cellStyle name="20 % - Accent4 6" xfId="78"/>
    <cellStyle name="20 % - Accent4 6 2" xfId="79"/>
    <cellStyle name="20 % - Accent5 2" xfId="80"/>
    <cellStyle name="20 % - Accent5 2 2" xfId="81"/>
    <cellStyle name="20 % - Accent5 2 2 2" xfId="82"/>
    <cellStyle name="20 % - Accent5 2 3" xfId="83"/>
    <cellStyle name="20 % - Accent5 2 3 2" xfId="84"/>
    <cellStyle name="20 % - Accent5 2 4" xfId="85"/>
    <cellStyle name="20 % - Accent5 3" xfId="86"/>
    <cellStyle name="20 % - Accent5 3 2" xfId="87"/>
    <cellStyle name="20 % - Accent5 3 2 2" xfId="88"/>
    <cellStyle name="20 % - Accent5 3 3" xfId="89"/>
    <cellStyle name="20 % - Accent5 3 3 2" xfId="90"/>
    <cellStyle name="20 % - Accent5 3 4" xfId="91"/>
    <cellStyle name="20 % - Accent5 4" xfId="92"/>
    <cellStyle name="20 % - Accent5 4 2" xfId="93"/>
    <cellStyle name="20 % - Accent5 5" xfId="94"/>
    <cellStyle name="20 % - Accent5 5 2" xfId="95"/>
    <cellStyle name="20 % - Accent5 6" xfId="96"/>
    <cellStyle name="20 % - Accent5 6 2" xfId="97"/>
    <cellStyle name="20 % - Accent6 2" xfId="98"/>
    <cellStyle name="20 % - Accent6 2 2" xfId="99"/>
    <cellStyle name="20 % - Accent6 2 2 2" xfId="100"/>
    <cellStyle name="20 % - Accent6 2 3" xfId="101"/>
    <cellStyle name="20 % - Accent6 2 3 2" xfId="102"/>
    <cellStyle name="20 % - Accent6 2 4" xfId="103"/>
    <cellStyle name="20 % - Accent6 3" xfId="104"/>
    <cellStyle name="20 % - Accent6 3 2" xfId="105"/>
    <cellStyle name="20 % - Accent6 3 2 2" xfId="106"/>
    <cellStyle name="20 % - Accent6 3 3" xfId="107"/>
    <cellStyle name="20 % - Accent6 3 3 2" xfId="108"/>
    <cellStyle name="20 % - Accent6 3 4" xfId="109"/>
    <cellStyle name="20 % - Accent6 4" xfId="110"/>
    <cellStyle name="20 % - Accent6 4 2" xfId="111"/>
    <cellStyle name="20 % - Accent6 5" xfId="112"/>
    <cellStyle name="20 % - Accent6 5 2" xfId="113"/>
    <cellStyle name="20 % - Accent6 6" xfId="114"/>
    <cellStyle name="20 % - Accent6 6 2" xfId="115"/>
    <cellStyle name="20% - Accent1" xfId="116"/>
    <cellStyle name="20% - Accent1 2" xfId="117"/>
    <cellStyle name="20% - Accent2" xfId="118"/>
    <cellStyle name="20% - Accent2 2" xfId="119"/>
    <cellStyle name="20% - Accent3" xfId="120"/>
    <cellStyle name="20% - Accent3 2" xfId="121"/>
    <cellStyle name="20% - Accent4" xfId="122"/>
    <cellStyle name="20% - Accent4 2" xfId="123"/>
    <cellStyle name="20% - Accent5" xfId="124"/>
    <cellStyle name="20% - Accent5 2" xfId="125"/>
    <cellStyle name="20% - Accent6" xfId="126"/>
    <cellStyle name="20% - Accent6 2" xfId="127"/>
    <cellStyle name="40 % - Accent1 2" xfId="128"/>
    <cellStyle name="40 % - Accent1 2 2" xfId="129"/>
    <cellStyle name="40 % - Accent1 2 2 2" xfId="130"/>
    <cellStyle name="40 % - Accent1 2 3" xfId="131"/>
    <cellStyle name="40 % - Accent1 2 3 2" xfId="132"/>
    <cellStyle name="40 % - Accent1 2 4" xfId="133"/>
    <cellStyle name="40 % - Accent1 3" xfId="134"/>
    <cellStyle name="40 % - Accent1 3 2" xfId="135"/>
    <cellStyle name="40 % - Accent1 3 2 2" xfId="136"/>
    <cellStyle name="40 % - Accent1 3 3" xfId="137"/>
    <cellStyle name="40 % - Accent1 3 3 2" xfId="138"/>
    <cellStyle name="40 % - Accent1 3 4" xfId="139"/>
    <cellStyle name="40 % - Accent1 4" xfId="140"/>
    <cellStyle name="40 % - Accent1 4 2" xfId="141"/>
    <cellStyle name="40 % - Accent1 5" xfId="142"/>
    <cellStyle name="40 % - Accent1 5 2" xfId="143"/>
    <cellStyle name="40 % - Accent1 6" xfId="144"/>
    <cellStyle name="40 % - Accent1 6 2" xfId="145"/>
    <cellStyle name="40 % - Accent2 2" xfId="146"/>
    <cellStyle name="40 % - Accent2 2 2" xfId="147"/>
    <cellStyle name="40 % - Accent2 2 2 2" xfId="148"/>
    <cellStyle name="40 % - Accent2 2 3" xfId="149"/>
    <cellStyle name="40 % - Accent2 2 3 2" xfId="150"/>
    <cellStyle name="40 % - Accent2 2 4" xfId="151"/>
    <cellStyle name="40 % - Accent2 3" xfId="152"/>
    <cellStyle name="40 % - Accent2 3 2" xfId="153"/>
    <cellStyle name="40 % - Accent2 3 2 2" xfId="154"/>
    <cellStyle name="40 % - Accent2 3 3" xfId="155"/>
    <cellStyle name="40 % - Accent2 3 3 2" xfId="156"/>
    <cellStyle name="40 % - Accent2 3 4" xfId="157"/>
    <cellStyle name="40 % - Accent2 4" xfId="158"/>
    <cellStyle name="40 % - Accent2 4 2" xfId="159"/>
    <cellStyle name="40 % - Accent2 5" xfId="160"/>
    <cellStyle name="40 % - Accent2 5 2" xfId="161"/>
    <cellStyle name="40 % - Accent2 6" xfId="162"/>
    <cellStyle name="40 % - Accent2 6 2" xfId="163"/>
    <cellStyle name="40 % - Accent3 2" xfId="164"/>
    <cellStyle name="40 % - Accent3 2 2" xfId="165"/>
    <cellStyle name="40 % - Accent3 2 2 2" xfId="166"/>
    <cellStyle name="40 % - Accent3 2 3" xfId="167"/>
    <cellStyle name="40 % - Accent3 2 3 2" xfId="168"/>
    <cellStyle name="40 % - Accent3 2 4" xfId="169"/>
    <cellStyle name="40 % - Accent3 3" xfId="170"/>
    <cellStyle name="40 % - Accent3 3 2" xfId="171"/>
    <cellStyle name="40 % - Accent3 3 2 2" xfId="172"/>
    <cellStyle name="40 % - Accent3 3 3" xfId="173"/>
    <cellStyle name="40 % - Accent3 3 3 2" xfId="174"/>
    <cellStyle name="40 % - Accent3 3 4" xfId="175"/>
    <cellStyle name="40 % - Accent3 4" xfId="176"/>
    <cellStyle name="40 % - Accent3 4 2" xfId="177"/>
    <cellStyle name="40 % - Accent3 5" xfId="178"/>
    <cellStyle name="40 % - Accent3 5 2" xfId="179"/>
    <cellStyle name="40 % - Accent3 6" xfId="180"/>
    <cellStyle name="40 % - Accent3 6 2" xfId="181"/>
    <cellStyle name="40 % - Accent4 2" xfId="182"/>
    <cellStyle name="40 % - Accent4 2 2" xfId="183"/>
    <cellStyle name="40 % - Accent4 2 2 2" xfId="184"/>
    <cellStyle name="40 % - Accent4 2 3" xfId="185"/>
    <cellStyle name="40 % - Accent4 2 3 2" xfId="186"/>
    <cellStyle name="40 % - Accent4 2 4" xfId="187"/>
    <cellStyle name="40 % - Accent4 3" xfId="188"/>
    <cellStyle name="40 % - Accent4 3 2" xfId="189"/>
    <cellStyle name="40 % - Accent4 3 2 2" xfId="190"/>
    <cellStyle name="40 % - Accent4 3 3" xfId="191"/>
    <cellStyle name="40 % - Accent4 3 3 2" xfId="192"/>
    <cellStyle name="40 % - Accent4 3 4" xfId="193"/>
    <cellStyle name="40 % - Accent4 4" xfId="194"/>
    <cellStyle name="40 % - Accent4 4 2" xfId="195"/>
    <cellStyle name="40 % - Accent4 5" xfId="196"/>
    <cellStyle name="40 % - Accent4 5 2" xfId="197"/>
    <cellStyle name="40 % - Accent4 6" xfId="198"/>
    <cellStyle name="40 % - Accent4 6 2" xfId="199"/>
    <cellStyle name="40 % - Accent5 2" xfId="200"/>
    <cellStyle name="40 % - Accent5 2 2" xfId="201"/>
    <cellStyle name="40 % - Accent5 2 2 2" xfId="202"/>
    <cellStyle name="40 % - Accent5 2 3" xfId="203"/>
    <cellStyle name="40 % - Accent5 2 3 2" xfId="204"/>
    <cellStyle name="40 % - Accent5 2 4" xfId="205"/>
    <cellStyle name="40 % - Accent5 3" xfId="206"/>
    <cellStyle name="40 % - Accent5 3 2" xfId="207"/>
    <cellStyle name="40 % - Accent5 3 2 2" xfId="208"/>
    <cellStyle name="40 % - Accent5 3 3" xfId="209"/>
    <cellStyle name="40 % - Accent5 3 3 2" xfId="210"/>
    <cellStyle name="40 % - Accent5 3 4" xfId="211"/>
    <cellStyle name="40 % - Accent5 4" xfId="212"/>
    <cellStyle name="40 % - Accent5 4 2" xfId="213"/>
    <cellStyle name="40 % - Accent5 5" xfId="214"/>
    <cellStyle name="40 % - Accent5 5 2" xfId="215"/>
    <cellStyle name="40 % - Accent5 6" xfId="216"/>
    <cellStyle name="40 % - Accent5 6 2" xfId="217"/>
    <cellStyle name="40 % - Accent6 2" xfId="218"/>
    <cellStyle name="40 % - Accent6 2 2" xfId="219"/>
    <cellStyle name="40 % - Accent6 2 2 2" xfId="220"/>
    <cellStyle name="40 % - Accent6 2 3" xfId="221"/>
    <cellStyle name="40 % - Accent6 2 3 2" xfId="222"/>
    <cellStyle name="40 % - Accent6 2 4" xfId="223"/>
    <cellStyle name="40 % - Accent6 3" xfId="224"/>
    <cellStyle name="40 % - Accent6 3 2" xfId="225"/>
    <cellStyle name="40 % - Accent6 3 2 2" xfId="226"/>
    <cellStyle name="40 % - Accent6 3 3" xfId="227"/>
    <cellStyle name="40 % - Accent6 3 3 2" xfId="228"/>
    <cellStyle name="40 % - Accent6 3 4" xfId="229"/>
    <cellStyle name="40 % - Accent6 4" xfId="230"/>
    <cellStyle name="40 % - Accent6 4 2" xfId="231"/>
    <cellStyle name="40 % - Accent6 5" xfId="232"/>
    <cellStyle name="40 % - Accent6 5 2" xfId="233"/>
    <cellStyle name="40 % - Accent6 6" xfId="234"/>
    <cellStyle name="40 % - Accent6 6 2" xfId="235"/>
    <cellStyle name="40% - Accent1" xfId="236"/>
    <cellStyle name="40% - Accent1 2" xfId="237"/>
    <cellStyle name="40% - Accent2" xfId="238"/>
    <cellStyle name="40% - Accent2 2" xfId="239"/>
    <cellStyle name="40% - Accent3" xfId="240"/>
    <cellStyle name="40% - Accent3 2" xfId="241"/>
    <cellStyle name="40% - Accent4" xfId="242"/>
    <cellStyle name="40% - Accent4 2" xfId="243"/>
    <cellStyle name="40% - Accent5" xfId="244"/>
    <cellStyle name="40% - Accent5 2" xfId="245"/>
    <cellStyle name="40% - Accent6" xfId="246"/>
    <cellStyle name="40% - Accent6 2" xfId="247"/>
    <cellStyle name="60 % - Accent1 2" xfId="248"/>
    <cellStyle name="60 % - Accent1 2 2" xfId="249"/>
    <cellStyle name="60 % - Accent1 2 2 2" xfId="250"/>
    <cellStyle name="60 % - Accent1 2 3" xfId="251"/>
    <cellStyle name="60 % - Accent1 2 3 2" xfId="252"/>
    <cellStyle name="60 % - Accent1 2 4" xfId="253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3" xfId="258"/>
    <cellStyle name="60 % - Accent1 3 3 2" xfId="259"/>
    <cellStyle name="60 % - Accent1 3 4" xfId="260"/>
    <cellStyle name="60 % - Accent1 3_IST - Hôtel Mortagne - Chambres du 08-12-10" xfId="261"/>
    <cellStyle name="60 % - Accent1 4" xfId="262"/>
    <cellStyle name="60 % - Accent1 4 2" xfId="263"/>
    <cellStyle name="60 % - Accent1 5" xfId="264"/>
    <cellStyle name="60 % - Accent1 5 2" xfId="265"/>
    <cellStyle name="60 % - Accent1 6" xfId="266"/>
    <cellStyle name="60 % - Accent1 6 2" xfId="267"/>
    <cellStyle name="60 % - Accent2 2" xfId="268"/>
    <cellStyle name="60 % - Accent2 2 2" xfId="269"/>
    <cellStyle name="60 % - Accent2 2 2 2" xfId="270"/>
    <cellStyle name="60 % - Accent2 2 3" xfId="271"/>
    <cellStyle name="60 % - Accent2 2 3 2" xfId="272"/>
    <cellStyle name="60 % - Accent2 2 4" xfId="27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3" xfId="278"/>
    <cellStyle name="60 % - Accent2 3 3 2" xfId="279"/>
    <cellStyle name="60 % - Accent2 3 4" xfId="280"/>
    <cellStyle name="60 % - Accent2 3_IST - Hôtel Mortagne - Chambres du 08-12-10" xfId="281"/>
    <cellStyle name="60 % - Accent2 4" xfId="282"/>
    <cellStyle name="60 % - Accent2 4 2" xfId="283"/>
    <cellStyle name="60 % - Accent2 5" xfId="284"/>
    <cellStyle name="60 % - Accent2 5 2" xfId="285"/>
    <cellStyle name="60 % - Accent2 6" xfId="286"/>
    <cellStyle name="60 % - Accent2 6 2" xfId="287"/>
    <cellStyle name="60 % - Accent3 2" xfId="288"/>
    <cellStyle name="60 % - Accent3 2 2" xfId="289"/>
    <cellStyle name="60 % - Accent3 2 2 2" xfId="290"/>
    <cellStyle name="60 % - Accent3 2 3" xfId="291"/>
    <cellStyle name="60 % - Accent3 2 3 2" xfId="292"/>
    <cellStyle name="60 % - Accent3 2 4" xfId="293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3" xfId="298"/>
    <cellStyle name="60 % - Accent3 3 3 2" xfId="299"/>
    <cellStyle name="60 % - Accent3 3 4" xfId="300"/>
    <cellStyle name="60 % - Accent3 3_IST - Hôtel Mortagne - Chambres du 08-12-10" xfId="301"/>
    <cellStyle name="60 % - Accent3 4" xfId="302"/>
    <cellStyle name="60 % - Accent3 4 2" xfId="303"/>
    <cellStyle name="60 % - Accent3 5" xfId="304"/>
    <cellStyle name="60 % - Accent3 5 2" xfId="305"/>
    <cellStyle name="60 % - Accent3 6" xfId="306"/>
    <cellStyle name="60 % - Accent3 6 2" xfId="307"/>
    <cellStyle name="60 % - Accent4 2" xfId="308"/>
    <cellStyle name="60 % - Accent4 2 2" xfId="309"/>
    <cellStyle name="60 % - Accent4 2 2 2" xfId="310"/>
    <cellStyle name="60 % - Accent4 2 3" xfId="311"/>
    <cellStyle name="60 % - Accent4 2 3 2" xfId="312"/>
    <cellStyle name="60 % - Accent4 2 4" xfId="313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3" xfId="318"/>
    <cellStyle name="60 % - Accent4 3 3 2" xfId="319"/>
    <cellStyle name="60 % - Accent4 3 4" xfId="320"/>
    <cellStyle name="60 % - Accent4 3_IST - Hôtel Mortagne - Chambres du 08-12-10" xfId="321"/>
    <cellStyle name="60 % - Accent4 4" xfId="322"/>
    <cellStyle name="60 % - Accent4 4 2" xfId="323"/>
    <cellStyle name="60 % - Accent4 5" xfId="324"/>
    <cellStyle name="60 % - Accent4 5 2" xfId="325"/>
    <cellStyle name="60 % - Accent4 6" xfId="326"/>
    <cellStyle name="60 % - Accent4 6 2" xfId="327"/>
    <cellStyle name="60 % - Accent5 2" xfId="328"/>
    <cellStyle name="60 % - Accent5 2 2" xfId="329"/>
    <cellStyle name="60 % - Accent5 2 2 2" xfId="330"/>
    <cellStyle name="60 % - Accent5 2 3" xfId="331"/>
    <cellStyle name="60 % - Accent5 2 3 2" xfId="332"/>
    <cellStyle name="60 % - Accent5 2 4" xfId="333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3" xfId="338"/>
    <cellStyle name="60 % - Accent5 3 3 2" xfId="339"/>
    <cellStyle name="60 % - Accent5 3 4" xfId="340"/>
    <cellStyle name="60 % - Accent5 3_IST - Hôtel Mortagne - Chambres du 08-12-10" xfId="341"/>
    <cellStyle name="60 % - Accent5 4" xfId="342"/>
    <cellStyle name="60 % - Accent5 4 2" xfId="343"/>
    <cellStyle name="60 % - Accent5 5" xfId="344"/>
    <cellStyle name="60 % - Accent5 5 2" xfId="345"/>
    <cellStyle name="60 % - Accent5 6" xfId="346"/>
    <cellStyle name="60 % - Accent5 6 2" xfId="347"/>
    <cellStyle name="60 % - Accent6 2" xfId="348"/>
    <cellStyle name="60 % - Accent6 2 2" xfId="349"/>
    <cellStyle name="60 % - Accent6 2 2 2" xfId="350"/>
    <cellStyle name="60 % - Accent6 2 3" xfId="351"/>
    <cellStyle name="60 % - Accent6 2 3 2" xfId="352"/>
    <cellStyle name="60 % - Accent6 2 4" xfId="353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3" xfId="358"/>
    <cellStyle name="60 % - Accent6 3 3 2" xfId="359"/>
    <cellStyle name="60 % - Accent6 3 4" xfId="360"/>
    <cellStyle name="60 % - Accent6 3_IST - Hôtel Mortagne - Chambres du 08-12-10" xfId="361"/>
    <cellStyle name="60 % - Accent6 4" xfId="362"/>
    <cellStyle name="60 % - Accent6 4 2" xfId="363"/>
    <cellStyle name="60 % - Accent6 5" xfId="364"/>
    <cellStyle name="60 % - Accent6 5 2" xfId="365"/>
    <cellStyle name="60 % - Accent6 6" xfId="366"/>
    <cellStyle name="60 % - Accent6 6 2" xfId="367"/>
    <cellStyle name="60% - Accent1" xfId="368"/>
    <cellStyle name="60% - Accent1 2" xfId="369"/>
    <cellStyle name="60% - Accent2" xfId="370"/>
    <cellStyle name="60% - Accent2 2" xfId="371"/>
    <cellStyle name="60% - Accent3" xfId="372"/>
    <cellStyle name="60% - Accent3 2" xfId="373"/>
    <cellStyle name="60% - Accent4" xfId="374"/>
    <cellStyle name="60% - Accent4 2" xfId="375"/>
    <cellStyle name="60% - Accent5" xfId="376"/>
    <cellStyle name="60% - Accent5 2" xfId="377"/>
    <cellStyle name="60% - Accent6" xfId="378"/>
    <cellStyle name="60% - Accent6 2" xfId="379"/>
    <cellStyle name="Accent1 2" xfId="380"/>
    <cellStyle name="Accent1 2 2" xfId="381"/>
    <cellStyle name="Accent1 2 2 2" xfId="382"/>
    <cellStyle name="Accent1 2 3" xfId="383"/>
    <cellStyle name="Accent1 2 3 2" xfId="384"/>
    <cellStyle name="Accent1 2 4" xfId="385"/>
    <cellStyle name="Accent1 2_IST - Hôtel Mortagne - Chambres du 08-12-10" xfId="386"/>
    <cellStyle name="Accent1 3" xfId="387"/>
    <cellStyle name="Accent1 3 2" xfId="388"/>
    <cellStyle name="Accent1 3 2 2" xfId="389"/>
    <cellStyle name="Accent1 3 3" xfId="390"/>
    <cellStyle name="Accent1 3 3 2" xfId="391"/>
    <cellStyle name="Accent1 3 4" xfId="392"/>
    <cellStyle name="Accent1 3_IST - Hôtel Mortagne - Chambres du 08-12-10" xfId="393"/>
    <cellStyle name="Accent1 4" xfId="394"/>
    <cellStyle name="Accent1 4 2" xfId="395"/>
    <cellStyle name="Accent1 5" xfId="396"/>
    <cellStyle name="Accent1 5 2" xfId="397"/>
    <cellStyle name="Accent1 6" xfId="398"/>
    <cellStyle name="Accent1 6 2" xfId="399"/>
    <cellStyle name="Accent2 2" xfId="400"/>
    <cellStyle name="Accent2 2 2" xfId="401"/>
    <cellStyle name="Accent2 2 2 2" xfId="402"/>
    <cellStyle name="Accent2 2 3" xfId="403"/>
    <cellStyle name="Accent2 2 3 2" xfId="404"/>
    <cellStyle name="Accent2 2 4" xfId="405"/>
    <cellStyle name="Accent2 2_IST - Hôtel Mortagne - Chambres du 08-12-10" xfId="406"/>
    <cellStyle name="Accent2 3" xfId="407"/>
    <cellStyle name="Accent2 3 2" xfId="408"/>
    <cellStyle name="Accent2 3 2 2" xfId="409"/>
    <cellStyle name="Accent2 3 3" xfId="410"/>
    <cellStyle name="Accent2 3 3 2" xfId="411"/>
    <cellStyle name="Accent2 3 4" xfId="412"/>
    <cellStyle name="Accent2 3_IST - Hôtel Mortagne - Chambres du 08-12-10" xfId="413"/>
    <cellStyle name="Accent2 4" xfId="414"/>
    <cellStyle name="Accent2 4 2" xfId="415"/>
    <cellStyle name="Accent2 5" xfId="416"/>
    <cellStyle name="Accent2 5 2" xfId="417"/>
    <cellStyle name="Accent2 6" xfId="418"/>
    <cellStyle name="Accent2 6 2" xfId="419"/>
    <cellStyle name="Accent3 2" xfId="420"/>
    <cellStyle name="Accent3 2 2" xfId="421"/>
    <cellStyle name="Accent3 2 2 2" xfId="422"/>
    <cellStyle name="Accent3 2 3" xfId="423"/>
    <cellStyle name="Accent3 2 3 2" xfId="424"/>
    <cellStyle name="Accent3 2 4" xfId="425"/>
    <cellStyle name="Accent3 2_IST - Hôtel Mortagne - Chambres du 08-12-10" xfId="426"/>
    <cellStyle name="Accent3 3" xfId="427"/>
    <cellStyle name="Accent3 3 2" xfId="428"/>
    <cellStyle name="Accent3 3 2 2" xfId="429"/>
    <cellStyle name="Accent3 3 3" xfId="430"/>
    <cellStyle name="Accent3 3 3 2" xfId="431"/>
    <cellStyle name="Accent3 3 4" xfId="432"/>
    <cellStyle name="Accent3 3_IST - Hôtel Mortagne - Chambres du 08-12-10" xfId="433"/>
    <cellStyle name="Accent3 4" xfId="434"/>
    <cellStyle name="Accent3 4 2" xfId="435"/>
    <cellStyle name="Accent3 5" xfId="436"/>
    <cellStyle name="Accent3 5 2" xfId="437"/>
    <cellStyle name="Accent3 6" xfId="438"/>
    <cellStyle name="Accent3 6 2" xfId="439"/>
    <cellStyle name="Accent4 2" xfId="440"/>
    <cellStyle name="Accent4 2 2" xfId="441"/>
    <cellStyle name="Accent4 2 2 2" xfId="442"/>
    <cellStyle name="Accent4 2 3" xfId="443"/>
    <cellStyle name="Accent4 2 3 2" xfId="444"/>
    <cellStyle name="Accent4 2 4" xfId="445"/>
    <cellStyle name="Accent4 2_IST - Hôtel Mortagne - Chambres du 08-12-10" xfId="446"/>
    <cellStyle name="Accent4 3" xfId="447"/>
    <cellStyle name="Accent4 3 2" xfId="448"/>
    <cellStyle name="Accent4 3 2 2" xfId="449"/>
    <cellStyle name="Accent4 3 3" xfId="450"/>
    <cellStyle name="Accent4 3 3 2" xfId="451"/>
    <cellStyle name="Accent4 3 4" xfId="452"/>
    <cellStyle name="Accent4 3_IST - Hôtel Mortagne - Chambres du 08-12-10" xfId="453"/>
    <cellStyle name="Accent4 4" xfId="454"/>
    <cellStyle name="Accent4 4 2" xfId="455"/>
    <cellStyle name="Accent4 5" xfId="456"/>
    <cellStyle name="Accent4 5 2" xfId="457"/>
    <cellStyle name="Accent4 6" xfId="458"/>
    <cellStyle name="Accent4 6 2" xfId="459"/>
    <cellStyle name="Accent5 2" xfId="460"/>
    <cellStyle name="Accent5 2 2" xfId="461"/>
    <cellStyle name="Accent5 2 2 2" xfId="462"/>
    <cellStyle name="Accent5 2 3" xfId="463"/>
    <cellStyle name="Accent5 2 3 2" xfId="464"/>
    <cellStyle name="Accent5 2 4" xfId="465"/>
    <cellStyle name="Accent5 2_IST - Hôtel Mortagne - Chambres du 08-12-10" xfId="466"/>
    <cellStyle name="Accent5 3" xfId="467"/>
    <cellStyle name="Accent5 3 2" xfId="468"/>
    <cellStyle name="Accent5 3 2 2" xfId="469"/>
    <cellStyle name="Accent5 3 3" xfId="470"/>
    <cellStyle name="Accent5 3 3 2" xfId="471"/>
    <cellStyle name="Accent5 3 4" xfId="472"/>
    <cellStyle name="Accent5 3_IST - Hôtel Mortagne - Chambres du 08-12-10" xfId="473"/>
    <cellStyle name="Accent5 4" xfId="474"/>
    <cellStyle name="Accent5 4 2" xfId="475"/>
    <cellStyle name="Accent5 5" xfId="476"/>
    <cellStyle name="Accent5 5 2" xfId="477"/>
    <cellStyle name="Accent5 6" xfId="478"/>
    <cellStyle name="Accent5 6 2" xfId="479"/>
    <cellStyle name="Accent6 2" xfId="480"/>
    <cellStyle name="Accent6 2 2" xfId="481"/>
    <cellStyle name="Accent6 2 2 2" xfId="482"/>
    <cellStyle name="Accent6 2 3" xfId="483"/>
    <cellStyle name="Accent6 2 3 2" xfId="484"/>
    <cellStyle name="Accent6 2 4" xfId="485"/>
    <cellStyle name="Accent6 2_IST - Hôtel Mortagne - Chambres du 08-12-10" xfId="486"/>
    <cellStyle name="Accent6 3" xfId="487"/>
    <cellStyle name="Accent6 3 2" xfId="488"/>
    <cellStyle name="Accent6 3 2 2" xfId="489"/>
    <cellStyle name="Accent6 3 3" xfId="490"/>
    <cellStyle name="Accent6 3 3 2" xfId="491"/>
    <cellStyle name="Accent6 3 4" xfId="492"/>
    <cellStyle name="Accent6 3_IST - Hôtel Mortagne - Chambres du 08-12-10" xfId="493"/>
    <cellStyle name="Accent6 4" xfId="494"/>
    <cellStyle name="Accent6 4 2" xfId="495"/>
    <cellStyle name="Accent6 5" xfId="496"/>
    <cellStyle name="Accent6 5 2" xfId="497"/>
    <cellStyle name="Accent6 6" xfId="498"/>
    <cellStyle name="Accent6 6 2" xfId="499"/>
    <cellStyle name="Avertissement 2" xfId="500"/>
    <cellStyle name="Avertissement 2 2" xfId="501"/>
    <cellStyle name="Avertissement 2 2 2" xfId="502"/>
    <cellStyle name="Avertissement 2 3" xfId="503"/>
    <cellStyle name="Avertissement 2 3 2" xfId="504"/>
    <cellStyle name="Avertissement 2 4" xfId="505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3" xfId="510"/>
    <cellStyle name="Avertissement 3 3 2" xfId="511"/>
    <cellStyle name="Avertissement 3 4" xfId="512"/>
    <cellStyle name="Avertissement 3_IST - Hôtel Mortagne - Chambres du 08-12-10" xfId="513"/>
    <cellStyle name="Avertissement 4" xfId="514"/>
    <cellStyle name="Avertissement 4 2" xfId="515"/>
    <cellStyle name="Avertissement 5" xfId="516"/>
    <cellStyle name="Avertissement 5 2" xfId="517"/>
    <cellStyle name="Avertissement 6" xfId="518"/>
    <cellStyle name="Avertissement 6 2" xfId="519"/>
    <cellStyle name="Bad" xfId="520"/>
    <cellStyle name="Bad 2" xfId="521"/>
    <cellStyle name="Calcul 2" xfId="522"/>
    <cellStyle name="Calcul 2 2" xfId="523"/>
    <cellStyle name="Calcul 2 2 2" xfId="524"/>
    <cellStyle name="Calcul 2 2 2 2" xfId="5612"/>
    <cellStyle name="Calcul 2 2 2 2 2" xfId="5881"/>
    <cellStyle name="Calcul 2 2 2 2 2 2" xfId="7484"/>
    <cellStyle name="Calcul 2 2 2 2 3" xfId="7240"/>
    <cellStyle name="Calcul 2 2 2 2_CVCA" xfId="6289"/>
    <cellStyle name="Calcul 2 2 2 3" xfId="6153"/>
    <cellStyle name="Calcul 2 2 2 3 2" xfId="7756"/>
    <cellStyle name="Calcul 2 2 2 4" xfId="6017"/>
    <cellStyle name="Calcul 2 2 2 4 2" xfId="7620"/>
    <cellStyle name="Calcul 2 2 2 5" xfId="5774"/>
    <cellStyle name="Calcul 2 2 2 5 2" xfId="7377"/>
    <cellStyle name="Calcul 2 2 2 6" xfId="7133"/>
    <cellStyle name="Calcul 2 2 2_CVCA" xfId="6288"/>
    <cellStyle name="Calcul 2 2 3" xfId="5611"/>
    <cellStyle name="Calcul 2 2 3 2" xfId="5880"/>
    <cellStyle name="Calcul 2 2 3 2 2" xfId="7483"/>
    <cellStyle name="Calcul 2 2 3 3" xfId="7239"/>
    <cellStyle name="Calcul 2 2 3_CVCA" xfId="6290"/>
    <cellStyle name="Calcul 2 2 4" xfId="6152"/>
    <cellStyle name="Calcul 2 2 4 2" xfId="7755"/>
    <cellStyle name="Calcul 2 2 5" xfId="6016"/>
    <cellStyle name="Calcul 2 2 5 2" xfId="7619"/>
    <cellStyle name="Calcul 2 2 6" xfId="5773"/>
    <cellStyle name="Calcul 2 2 6 2" xfId="7376"/>
    <cellStyle name="Calcul 2 2 7" xfId="7132"/>
    <cellStyle name="Calcul 2 2_CVCA" xfId="6287"/>
    <cellStyle name="Calcul 2 3" xfId="525"/>
    <cellStyle name="Calcul 2 3 2" xfId="526"/>
    <cellStyle name="Calcul 2 3 2 2" xfId="5614"/>
    <cellStyle name="Calcul 2 3 2 2 2" xfId="5883"/>
    <cellStyle name="Calcul 2 3 2 2 2 2" xfId="7486"/>
    <cellStyle name="Calcul 2 3 2 2 3" xfId="7242"/>
    <cellStyle name="Calcul 2 3 2 2_CVCA" xfId="6293"/>
    <cellStyle name="Calcul 2 3 2 3" xfId="6155"/>
    <cellStyle name="Calcul 2 3 2 3 2" xfId="7758"/>
    <cellStyle name="Calcul 2 3 2 4" xfId="6019"/>
    <cellStyle name="Calcul 2 3 2 4 2" xfId="7622"/>
    <cellStyle name="Calcul 2 3 2 5" xfId="5776"/>
    <cellStyle name="Calcul 2 3 2 5 2" xfId="7379"/>
    <cellStyle name="Calcul 2 3 2 6" xfId="7135"/>
    <cellStyle name="Calcul 2 3 2_CVCA" xfId="6292"/>
    <cellStyle name="Calcul 2 3 3" xfId="5613"/>
    <cellStyle name="Calcul 2 3 3 2" xfId="5882"/>
    <cellStyle name="Calcul 2 3 3 2 2" xfId="7485"/>
    <cellStyle name="Calcul 2 3 3 3" xfId="7241"/>
    <cellStyle name="Calcul 2 3 3_CVCA" xfId="6294"/>
    <cellStyle name="Calcul 2 3 4" xfId="6154"/>
    <cellStyle name="Calcul 2 3 4 2" xfId="7757"/>
    <cellStyle name="Calcul 2 3 5" xfId="6018"/>
    <cellStyle name="Calcul 2 3 5 2" xfId="7621"/>
    <cellStyle name="Calcul 2 3 6" xfId="5775"/>
    <cellStyle name="Calcul 2 3 6 2" xfId="7378"/>
    <cellStyle name="Calcul 2 3 7" xfId="7134"/>
    <cellStyle name="Calcul 2 3_CVCA" xfId="6291"/>
    <cellStyle name="Calcul 2 4" xfId="527"/>
    <cellStyle name="Calcul 2 4 2" xfId="5615"/>
    <cellStyle name="Calcul 2 4 2 2" xfId="5884"/>
    <cellStyle name="Calcul 2 4 2 2 2" xfId="7487"/>
    <cellStyle name="Calcul 2 4 2 3" xfId="7243"/>
    <cellStyle name="Calcul 2 4 2_CVCA" xfId="6296"/>
    <cellStyle name="Calcul 2 4 3" xfId="6156"/>
    <cellStyle name="Calcul 2 4 3 2" xfId="7759"/>
    <cellStyle name="Calcul 2 4 4" xfId="6020"/>
    <cellStyle name="Calcul 2 4 4 2" xfId="7623"/>
    <cellStyle name="Calcul 2 4 5" xfId="5777"/>
    <cellStyle name="Calcul 2 4 5 2" xfId="7380"/>
    <cellStyle name="Calcul 2 4 6" xfId="7136"/>
    <cellStyle name="Calcul 2 4_CVCA" xfId="6295"/>
    <cellStyle name="Calcul 2 5" xfId="5610"/>
    <cellStyle name="Calcul 2 5 2" xfId="5879"/>
    <cellStyle name="Calcul 2 5 2 2" xfId="7482"/>
    <cellStyle name="Calcul 2 5 3" xfId="7238"/>
    <cellStyle name="Calcul 2 5_CVCA" xfId="6297"/>
    <cellStyle name="Calcul 2 6" xfId="6151"/>
    <cellStyle name="Calcul 2 6 2" xfId="7754"/>
    <cellStyle name="Calcul 2 7" xfId="6015"/>
    <cellStyle name="Calcul 2 7 2" xfId="7618"/>
    <cellStyle name="Calcul 2 8" xfId="5772"/>
    <cellStyle name="Calcul 2 8 2" xfId="7375"/>
    <cellStyle name="Calcul 2 9" xfId="7131"/>
    <cellStyle name="Calcul 2_052_X" xfId="528"/>
    <cellStyle name="Calcul 3" xfId="529"/>
    <cellStyle name="Calcul 3 2" xfId="530"/>
    <cellStyle name="Calcul 3 2 2" xfId="531"/>
    <cellStyle name="Calcul 3 2 2 2" xfId="5618"/>
    <cellStyle name="Calcul 3 2 2 2 2" xfId="5887"/>
    <cellStyle name="Calcul 3 2 2 2 2 2" xfId="7490"/>
    <cellStyle name="Calcul 3 2 2 2 3" xfId="7246"/>
    <cellStyle name="Calcul 3 2 2 2_CVCA" xfId="6300"/>
    <cellStyle name="Calcul 3 2 2 3" xfId="6159"/>
    <cellStyle name="Calcul 3 2 2 3 2" xfId="7762"/>
    <cellStyle name="Calcul 3 2 2 4" xfId="6023"/>
    <cellStyle name="Calcul 3 2 2 4 2" xfId="7626"/>
    <cellStyle name="Calcul 3 2 2 5" xfId="5780"/>
    <cellStyle name="Calcul 3 2 2 5 2" xfId="7383"/>
    <cellStyle name="Calcul 3 2 2 6" xfId="7139"/>
    <cellStyle name="Calcul 3 2 2_CVCA" xfId="6299"/>
    <cellStyle name="Calcul 3 2 3" xfId="5617"/>
    <cellStyle name="Calcul 3 2 3 2" xfId="5886"/>
    <cellStyle name="Calcul 3 2 3 2 2" xfId="7489"/>
    <cellStyle name="Calcul 3 2 3 3" xfId="7245"/>
    <cellStyle name="Calcul 3 2 3_CVCA" xfId="6301"/>
    <cellStyle name="Calcul 3 2 4" xfId="6158"/>
    <cellStyle name="Calcul 3 2 4 2" xfId="7761"/>
    <cellStyle name="Calcul 3 2 5" xfId="6022"/>
    <cellStyle name="Calcul 3 2 5 2" xfId="7625"/>
    <cellStyle name="Calcul 3 2 6" xfId="5779"/>
    <cellStyle name="Calcul 3 2 6 2" xfId="7382"/>
    <cellStyle name="Calcul 3 2 7" xfId="7138"/>
    <cellStyle name="Calcul 3 2_CVCA" xfId="6298"/>
    <cellStyle name="Calcul 3 3" xfId="532"/>
    <cellStyle name="Calcul 3 3 2" xfId="533"/>
    <cellStyle name="Calcul 3 3 2 2" xfId="5620"/>
    <cellStyle name="Calcul 3 3 2 2 2" xfId="5889"/>
    <cellStyle name="Calcul 3 3 2 2 2 2" xfId="7492"/>
    <cellStyle name="Calcul 3 3 2 2 3" xfId="7248"/>
    <cellStyle name="Calcul 3 3 2 2_CVCA" xfId="6304"/>
    <cellStyle name="Calcul 3 3 2 3" xfId="6161"/>
    <cellStyle name="Calcul 3 3 2 3 2" xfId="7764"/>
    <cellStyle name="Calcul 3 3 2 4" xfId="6025"/>
    <cellStyle name="Calcul 3 3 2 4 2" xfId="7628"/>
    <cellStyle name="Calcul 3 3 2 5" xfId="5782"/>
    <cellStyle name="Calcul 3 3 2 5 2" xfId="7385"/>
    <cellStyle name="Calcul 3 3 2 6" xfId="7141"/>
    <cellStyle name="Calcul 3 3 2_CVCA" xfId="6303"/>
    <cellStyle name="Calcul 3 3 3" xfId="5619"/>
    <cellStyle name="Calcul 3 3 3 2" xfId="5888"/>
    <cellStyle name="Calcul 3 3 3 2 2" xfId="7491"/>
    <cellStyle name="Calcul 3 3 3 3" xfId="7247"/>
    <cellStyle name="Calcul 3 3 3_CVCA" xfId="6305"/>
    <cellStyle name="Calcul 3 3 4" xfId="6160"/>
    <cellStyle name="Calcul 3 3 4 2" xfId="7763"/>
    <cellStyle name="Calcul 3 3 5" xfId="6024"/>
    <cellStyle name="Calcul 3 3 5 2" xfId="7627"/>
    <cellStyle name="Calcul 3 3 6" xfId="5781"/>
    <cellStyle name="Calcul 3 3 6 2" xfId="7384"/>
    <cellStyle name="Calcul 3 3 7" xfId="7140"/>
    <cellStyle name="Calcul 3 3_CVCA" xfId="6302"/>
    <cellStyle name="Calcul 3 4" xfId="534"/>
    <cellStyle name="Calcul 3 4 2" xfId="5621"/>
    <cellStyle name="Calcul 3 4 2 2" xfId="5890"/>
    <cellStyle name="Calcul 3 4 2 2 2" xfId="7493"/>
    <cellStyle name="Calcul 3 4 2 3" xfId="7249"/>
    <cellStyle name="Calcul 3 4 2_CVCA" xfId="6307"/>
    <cellStyle name="Calcul 3 4 3" xfId="6162"/>
    <cellStyle name="Calcul 3 4 3 2" xfId="7765"/>
    <cellStyle name="Calcul 3 4 4" xfId="6026"/>
    <cellStyle name="Calcul 3 4 4 2" xfId="7629"/>
    <cellStyle name="Calcul 3 4 5" xfId="5783"/>
    <cellStyle name="Calcul 3 4 5 2" xfId="7386"/>
    <cellStyle name="Calcul 3 4 6" xfId="7142"/>
    <cellStyle name="Calcul 3 4_CVCA" xfId="6306"/>
    <cellStyle name="Calcul 3 5" xfId="5616"/>
    <cellStyle name="Calcul 3 5 2" xfId="5885"/>
    <cellStyle name="Calcul 3 5 2 2" xfId="7488"/>
    <cellStyle name="Calcul 3 5 3" xfId="7244"/>
    <cellStyle name="Calcul 3 5_CVCA" xfId="6308"/>
    <cellStyle name="Calcul 3 6" xfId="6157"/>
    <cellStyle name="Calcul 3 6 2" xfId="7760"/>
    <cellStyle name="Calcul 3 7" xfId="6021"/>
    <cellStyle name="Calcul 3 7 2" xfId="7624"/>
    <cellStyle name="Calcul 3 8" xfId="5778"/>
    <cellStyle name="Calcul 3 8 2" xfId="7381"/>
    <cellStyle name="Calcul 3 9" xfId="7137"/>
    <cellStyle name="Calcul 3_052_X" xfId="535"/>
    <cellStyle name="Calcul 4" xfId="536"/>
    <cellStyle name="Calcul 4 2" xfId="537"/>
    <cellStyle name="Calcul 4 2 2" xfId="5623"/>
    <cellStyle name="Calcul 4 2 2 2" xfId="5892"/>
    <cellStyle name="Calcul 4 2 2 2 2" xfId="7495"/>
    <cellStyle name="Calcul 4 2 2 3" xfId="7251"/>
    <cellStyle name="Calcul 4 2 2_CVCA" xfId="6311"/>
    <cellStyle name="Calcul 4 2 3" xfId="6164"/>
    <cellStyle name="Calcul 4 2 3 2" xfId="7767"/>
    <cellStyle name="Calcul 4 2 4" xfId="6028"/>
    <cellStyle name="Calcul 4 2 4 2" xfId="7631"/>
    <cellStyle name="Calcul 4 2 5" xfId="5785"/>
    <cellStyle name="Calcul 4 2 5 2" xfId="7388"/>
    <cellStyle name="Calcul 4 2 6" xfId="7144"/>
    <cellStyle name="Calcul 4 2_CVCA" xfId="6310"/>
    <cellStyle name="Calcul 4 3" xfId="5622"/>
    <cellStyle name="Calcul 4 3 2" xfId="5891"/>
    <cellStyle name="Calcul 4 3 2 2" xfId="7494"/>
    <cellStyle name="Calcul 4 3 3" xfId="7250"/>
    <cellStyle name="Calcul 4 3_CVCA" xfId="6312"/>
    <cellStyle name="Calcul 4 4" xfId="6163"/>
    <cellStyle name="Calcul 4 4 2" xfId="7766"/>
    <cellStyle name="Calcul 4 5" xfId="6027"/>
    <cellStyle name="Calcul 4 5 2" xfId="7630"/>
    <cellStyle name="Calcul 4 6" xfId="5784"/>
    <cellStyle name="Calcul 4 6 2" xfId="7387"/>
    <cellStyle name="Calcul 4 7" xfId="7143"/>
    <cellStyle name="Calcul 4_CVCA" xfId="6309"/>
    <cellStyle name="Calcul 5" xfId="538"/>
    <cellStyle name="Calcul 5 2" xfId="539"/>
    <cellStyle name="Calcul 5 2 2" xfId="5625"/>
    <cellStyle name="Calcul 5 2 2 2" xfId="5894"/>
    <cellStyle name="Calcul 5 2 2 2 2" xfId="7497"/>
    <cellStyle name="Calcul 5 2 2 3" xfId="7253"/>
    <cellStyle name="Calcul 5 2 2_CVCA" xfId="6315"/>
    <cellStyle name="Calcul 5 2 3" xfId="6166"/>
    <cellStyle name="Calcul 5 2 3 2" xfId="7769"/>
    <cellStyle name="Calcul 5 2 4" xfId="6030"/>
    <cellStyle name="Calcul 5 2 4 2" xfId="7633"/>
    <cellStyle name="Calcul 5 2 5" xfId="5787"/>
    <cellStyle name="Calcul 5 2 5 2" xfId="7390"/>
    <cellStyle name="Calcul 5 2 6" xfId="7146"/>
    <cellStyle name="Calcul 5 2_CVCA" xfId="6314"/>
    <cellStyle name="Calcul 5 3" xfId="5624"/>
    <cellStyle name="Calcul 5 3 2" xfId="5893"/>
    <cellStyle name="Calcul 5 3 2 2" xfId="7496"/>
    <cellStyle name="Calcul 5 3 3" xfId="7252"/>
    <cellStyle name="Calcul 5 3_CVCA" xfId="6316"/>
    <cellStyle name="Calcul 5 4" xfId="6165"/>
    <cellStyle name="Calcul 5 4 2" xfId="7768"/>
    <cellStyle name="Calcul 5 5" xfId="6029"/>
    <cellStyle name="Calcul 5 5 2" xfId="7632"/>
    <cellStyle name="Calcul 5 6" xfId="5786"/>
    <cellStyle name="Calcul 5 6 2" xfId="7389"/>
    <cellStyle name="Calcul 5 7" xfId="7145"/>
    <cellStyle name="Calcul 5_CVCA" xfId="6313"/>
    <cellStyle name="Calcul 6" xfId="540"/>
    <cellStyle name="Calcul 6 2" xfId="541"/>
    <cellStyle name="Calcul 6 2 2" xfId="5627"/>
    <cellStyle name="Calcul 6 2 2 2" xfId="5896"/>
    <cellStyle name="Calcul 6 2 2 2 2" xfId="7499"/>
    <cellStyle name="Calcul 6 2 2 3" xfId="7255"/>
    <cellStyle name="Calcul 6 2 2_CVCA" xfId="6319"/>
    <cellStyle name="Calcul 6 2 3" xfId="6168"/>
    <cellStyle name="Calcul 6 2 3 2" xfId="7771"/>
    <cellStyle name="Calcul 6 2 4" xfId="6032"/>
    <cellStyle name="Calcul 6 2 4 2" xfId="7635"/>
    <cellStyle name="Calcul 6 2 5" xfId="5789"/>
    <cellStyle name="Calcul 6 2 5 2" xfId="7392"/>
    <cellStyle name="Calcul 6 2 6" xfId="7148"/>
    <cellStyle name="Calcul 6 2_CVCA" xfId="6318"/>
    <cellStyle name="Calcul 6 3" xfId="5626"/>
    <cellStyle name="Calcul 6 3 2" xfId="5895"/>
    <cellStyle name="Calcul 6 3 2 2" xfId="7498"/>
    <cellStyle name="Calcul 6 3 3" xfId="7254"/>
    <cellStyle name="Calcul 6 3_CVCA" xfId="6320"/>
    <cellStyle name="Calcul 6 4" xfId="6167"/>
    <cellStyle name="Calcul 6 4 2" xfId="7770"/>
    <cellStyle name="Calcul 6 5" xfId="6031"/>
    <cellStyle name="Calcul 6 5 2" xfId="7634"/>
    <cellStyle name="Calcul 6 6" xfId="5788"/>
    <cellStyle name="Calcul 6 6 2" xfId="7391"/>
    <cellStyle name="Calcul 6 7" xfId="7147"/>
    <cellStyle name="Calcul 6_CVCA" xfId="6317"/>
    <cellStyle name="Calculation" xfId="542"/>
    <cellStyle name="Calculation 2" xfId="543"/>
    <cellStyle name="Calculation 2 2" xfId="5629"/>
    <cellStyle name="Calculation 2 2 2" xfId="5898"/>
    <cellStyle name="Calculation 2 2 2 2" xfId="7501"/>
    <cellStyle name="Calculation 2 2 3" xfId="7257"/>
    <cellStyle name="Calculation 2 2_CVCA" xfId="6323"/>
    <cellStyle name="Calculation 2 3" xfId="6170"/>
    <cellStyle name="Calculation 2 3 2" xfId="7773"/>
    <cellStyle name="Calculation 2 4" xfId="6034"/>
    <cellStyle name="Calculation 2 4 2" xfId="7637"/>
    <cellStyle name="Calculation 2 5" xfId="5791"/>
    <cellStyle name="Calculation 2 5 2" xfId="7394"/>
    <cellStyle name="Calculation 2 6" xfId="7150"/>
    <cellStyle name="Calculation 2_CVCA" xfId="6322"/>
    <cellStyle name="Calculation 3" xfId="5628"/>
    <cellStyle name="Calculation 3 2" xfId="5897"/>
    <cellStyle name="Calculation 3 2 2" xfId="7500"/>
    <cellStyle name="Calculation 3 3" xfId="7256"/>
    <cellStyle name="Calculation 3_CVCA" xfId="6324"/>
    <cellStyle name="Calculation 4" xfId="6169"/>
    <cellStyle name="Calculation 4 2" xfId="7772"/>
    <cellStyle name="Calculation 5" xfId="6033"/>
    <cellStyle name="Calculation 5 2" xfId="7636"/>
    <cellStyle name="Calculation 6" xfId="5790"/>
    <cellStyle name="Calculation 6 2" xfId="7393"/>
    <cellStyle name="Calculation 7" xfId="7149"/>
    <cellStyle name="Calculation_CVCA" xfId="6321"/>
    <cellStyle name="Cellule liée 2" xfId="544"/>
    <cellStyle name="Cellule liée 2 2" xfId="545"/>
    <cellStyle name="Cellule liée 2 2 2" xfId="546"/>
    <cellStyle name="Cellule liée 2 3" xfId="547"/>
    <cellStyle name="Cellule liée 2 3 2" xfId="548"/>
    <cellStyle name="Cellule liée 2 4" xfId="549"/>
    <cellStyle name="Cellule liée 2_052_X" xfId="550"/>
    <cellStyle name="Cellule liée 3" xfId="551"/>
    <cellStyle name="Cellule liée 3 2" xfId="552"/>
    <cellStyle name="Cellule liée 3 2 2" xfId="553"/>
    <cellStyle name="Cellule liée 3 3" xfId="554"/>
    <cellStyle name="Cellule liée 3 3 2" xfId="555"/>
    <cellStyle name="Cellule liée 3 4" xfId="556"/>
    <cellStyle name="Cellule liée 3_052_X" xfId="557"/>
    <cellStyle name="Cellule liée 4" xfId="558"/>
    <cellStyle name="Cellule liée 4 2" xfId="559"/>
    <cellStyle name="Cellule liée 5" xfId="560"/>
    <cellStyle name="Cellule liée 5 2" xfId="561"/>
    <cellStyle name="Cellule liée 6" xfId="562"/>
    <cellStyle name="Cellule liée 6 2" xfId="563"/>
    <cellStyle name="Check Cell" xfId="564"/>
    <cellStyle name="Check Cell 2" xfId="565"/>
    <cellStyle name="Commentaire 2" xfId="566"/>
    <cellStyle name="Commentaire 2 10" xfId="7151"/>
    <cellStyle name="Commentaire 2 2" xfId="567"/>
    <cellStyle name="Commentaire 2 2 2" xfId="568"/>
    <cellStyle name="Commentaire 2 2 2 2" xfId="5632"/>
    <cellStyle name="Commentaire 2 2 2 2 2" xfId="5740"/>
    <cellStyle name="Commentaire 2 2 2 2 2 2" xfId="6258"/>
    <cellStyle name="Commentaire 2 2 2 2 2 2 2" xfId="7861"/>
    <cellStyle name="Commentaire 2 2 2 2 2 3" xfId="6122"/>
    <cellStyle name="Commentaire 2 2 2 2 2 3 2" xfId="7725"/>
    <cellStyle name="Commentaire 2 2 2 2 2 4" xfId="5986"/>
    <cellStyle name="Commentaire 2 2 2 2 2 4 2" xfId="7589"/>
    <cellStyle name="Commentaire 2 2 2 2 2 5" xfId="7345"/>
    <cellStyle name="Commentaire 2 2 2 2 2_CVCA" xfId="6328"/>
    <cellStyle name="Commentaire 2 2 2 2 3" xfId="5901"/>
    <cellStyle name="Commentaire 2 2 2 2 3 2" xfId="7504"/>
    <cellStyle name="Commentaire 2 2 2 2 4" xfId="7260"/>
    <cellStyle name="Commentaire 2 2 2 2_CVCA" xfId="6327"/>
    <cellStyle name="Commentaire 2 2 2 3" xfId="6173"/>
    <cellStyle name="Commentaire 2 2 2 3 2" xfId="7776"/>
    <cellStyle name="Commentaire 2 2 2 4" xfId="6037"/>
    <cellStyle name="Commentaire 2 2 2 4 2" xfId="7640"/>
    <cellStyle name="Commentaire 2 2 2 5" xfId="5794"/>
    <cellStyle name="Commentaire 2 2 2 5 2" xfId="7397"/>
    <cellStyle name="Commentaire 2 2 2 6" xfId="7153"/>
    <cellStyle name="Commentaire 2 2 2_CVCA" xfId="6326"/>
    <cellStyle name="Commentaire 2 2 3" xfId="569"/>
    <cellStyle name="Commentaire 2 2 3 2" xfId="5633"/>
    <cellStyle name="Commentaire 2 2 3 2 2" xfId="5741"/>
    <cellStyle name="Commentaire 2 2 3 2 2 2" xfId="6259"/>
    <cellStyle name="Commentaire 2 2 3 2 2 2 2" xfId="7862"/>
    <cellStyle name="Commentaire 2 2 3 2 2 3" xfId="6123"/>
    <cellStyle name="Commentaire 2 2 3 2 2 3 2" xfId="7726"/>
    <cellStyle name="Commentaire 2 2 3 2 2 4" xfId="5987"/>
    <cellStyle name="Commentaire 2 2 3 2 2 4 2" xfId="7590"/>
    <cellStyle name="Commentaire 2 2 3 2 2 5" xfId="7346"/>
    <cellStyle name="Commentaire 2 2 3 2 2_CVCA" xfId="6331"/>
    <cellStyle name="Commentaire 2 2 3 2 3" xfId="5902"/>
    <cellStyle name="Commentaire 2 2 3 2 3 2" xfId="7505"/>
    <cellStyle name="Commentaire 2 2 3 2 4" xfId="7261"/>
    <cellStyle name="Commentaire 2 2 3 2_CVCA" xfId="6330"/>
    <cellStyle name="Commentaire 2 2 3 3" xfId="6174"/>
    <cellStyle name="Commentaire 2 2 3 3 2" xfId="7777"/>
    <cellStyle name="Commentaire 2 2 3 4" xfId="6038"/>
    <cellStyle name="Commentaire 2 2 3 4 2" xfId="7641"/>
    <cellStyle name="Commentaire 2 2 3 5" xfId="5795"/>
    <cellStyle name="Commentaire 2 2 3 5 2" xfId="7398"/>
    <cellStyle name="Commentaire 2 2 3 6" xfId="7154"/>
    <cellStyle name="Commentaire 2 2 3_CVCA" xfId="6329"/>
    <cellStyle name="Commentaire 2 2 4" xfId="5631"/>
    <cellStyle name="Commentaire 2 2 4 2" xfId="5742"/>
    <cellStyle name="Commentaire 2 2 4 2 2" xfId="6260"/>
    <cellStyle name="Commentaire 2 2 4 2 2 2" xfId="7863"/>
    <cellStyle name="Commentaire 2 2 4 2 3" xfId="6124"/>
    <cellStyle name="Commentaire 2 2 4 2 3 2" xfId="7727"/>
    <cellStyle name="Commentaire 2 2 4 2 4" xfId="5988"/>
    <cellStyle name="Commentaire 2 2 4 2 4 2" xfId="7591"/>
    <cellStyle name="Commentaire 2 2 4 2 5" xfId="7347"/>
    <cellStyle name="Commentaire 2 2 4 2_CVCA" xfId="6333"/>
    <cellStyle name="Commentaire 2 2 4 3" xfId="5900"/>
    <cellStyle name="Commentaire 2 2 4 3 2" xfId="7503"/>
    <cellStyle name="Commentaire 2 2 4 4" xfId="7259"/>
    <cellStyle name="Commentaire 2 2 4_CVCA" xfId="6332"/>
    <cellStyle name="Commentaire 2 2 5" xfId="6172"/>
    <cellStyle name="Commentaire 2 2 5 2" xfId="7775"/>
    <cellStyle name="Commentaire 2 2 6" xfId="6036"/>
    <cellStyle name="Commentaire 2 2 6 2" xfId="7639"/>
    <cellStyle name="Commentaire 2 2 7" xfId="5793"/>
    <cellStyle name="Commentaire 2 2 7 2" xfId="7396"/>
    <cellStyle name="Commentaire 2 2 8" xfId="7152"/>
    <cellStyle name="Commentaire 2 2_CVCA" xfId="6325"/>
    <cellStyle name="Commentaire 2 3" xfId="570"/>
    <cellStyle name="Commentaire 2 3 2" xfId="571"/>
    <cellStyle name="Commentaire 2 3 2 2" xfId="5635"/>
    <cellStyle name="Commentaire 2 3 2 2 2" xfId="5743"/>
    <cellStyle name="Commentaire 2 3 2 2 2 2" xfId="6261"/>
    <cellStyle name="Commentaire 2 3 2 2 2 2 2" xfId="7864"/>
    <cellStyle name="Commentaire 2 3 2 2 2 3" xfId="6125"/>
    <cellStyle name="Commentaire 2 3 2 2 2 3 2" xfId="7728"/>
    <cellStyle name="Commentaire 2 3 2 2 2 4" xfId="5989"/>
    <cellStyle name="Commentaire 2 3 2 2 2 4 2" xfId="7592"/>
    <cellStyle name="Commentaire 2 3 2 2 2 5" xfId="7348"/>
    <cellStyle name="Commentaire 2 3 2 2 2_CVCA" xfId="6337"/>
    <cellStyle name="Commentaire 2 3 2 2 3" xfId="5904"/>
    <cellStyle name="Commentaire 2 3 2 2 3 2" xfId="7507"/>
    <cellStyle name="Commentaire 2 3 2 2 4" xfId="7263"/>
    <cellStyle name="Commentaire 2 3 2 2_CVCA" xfId="6336"/>
    <cellStyle name="Commentaire 2 3 2 3" xfId="6176"/>
    <cellStyle name="Commentaire 2 3 2 3 2" xfId="7779"/>
    <cellStyle name="Commentaire 2 3 2 4" xfId="6040"/>
    <cellStyle name="Commentaire 2 3 2 4 2" xfId="7643"/>
    <cellStyle name="Commentaire 2 3 2 5" xfId="5797"/>
    <cellStyle name="Commentaire 2 3 2 5 2" xfId="7400"/>
    <cellStyle name="Commentaire 2 3 2 6" xfId="7156"/>
    <cellStyle name="Commentaire 2 3 2_CVCA" xfId="6335"/>
    <cellStyle name="Commentaire 2 3 3" xfId="572"/>
    <cellStyle name="Commentaire 2 3 3 2" xfId="5636"/>
    <cellStyle name="Commentaire 2 3 3 2 2" xfId="5744"/>
    <cellStyle name="Commentaire 2 3 3 2 2 2" xfId="6262"/>
    <cellStyle name="Commentaire 2 3 3 2 2 2 2" xfId="7865"/>
    <cellStyle name="Commentaire 2 3 3 2 2 3" xfId="6126"/>
    <cellStyle name="Commentaire 2 3 3 2 2 3 2" xfId="7729"/>
    <cellStyle name="Commentaire 2 3 3 2 2 4" xfId="5990"/>
    <cellStyle name="Commentaire 2 3 3 2 2 4 2" xfId="7593"/>
    <cellStyle name="Commentaire 2 3 3 2 2 5" xfId="7349"/>
    <cellStyle name="Commentaire 2 3 3 2 2_CVCA" xfId="6340"/>
    <cellStyle name="Commentaire 2 3 3 2 3" xfId="5905"/>
    <cellStyle name="Commentaire 2 3 3 2 3 2" xfId="7508"/>
    <cellStyle name="Commentaire 2 3 3 2 4" xfId="7264"/>
    <cellStyle name="Commentaire 2 3 3 2_CVCA" xfId="6339"/>
    <cellStyle name="Commentaire 2 3 3 3" xfId="6177"/>
    <cellStyle name="Commentaire 2 3 3 3 2" xfId="7780"/>
    <cellStyle name="Commentaire 2 3 3 4" xfId="6041"/>
    <cellStyle name="Commentaire 2 3 3 4 2" xfId="7644"/>
    <cellStyle name="Commentaire 2 3 3 5" xfId="5798"/>
    <cellStyle name="Commentaire 2 3 3 5 2" xfId="7401"/>
    <cellStyle name="Commentaire 2 3 3 6" xfId="7157"/>
    <cellStyle name="Commentaire 2 3 3_CVCA" xfId="6338"/>
    <cellStyle name="Commentaire 2 3 4" xfId="5634"/>
    <cellStyle name="Commentaire 2 3 4 2" xfId="5745"/>
    <cellStyle name="Commentaire 2 3 4 2 2" xfId="6263"/>
    <cellStyle name="Commentaire 2 3 4 2 2 2" xfId="7866"/>
    <cellStyle name="Commentaire 2 3 4 2 3" xfId="6127"/>
    <cellStyle name="Commentaire 2 3 4 2 3 2" xfId="7730"/>
    <cellStyle name="Commentaire 2 3 4 2 4" xfId="5991"/>
    <cellStyle name="Commentaire 2 3 4 2 4 2" xfId="7594"/>
    <cellStyle name="Commentaire 2 3 4 2 5" xfId="7350"/>
    <cellStyle name="Commentaire 2 3 4 2_CVCA" xfId="6342"/>
    <cellStyle name="Commentaire 2 3 4 3" xfId="5903"/>
    <cellStyle name="Commentaire 2 3 4 3 2" xfId="7506"/>
    <cellStyle name="Commentaire 2 3 4 4" xfId="7262"/>
    <cellStyle name="Commentaire 2 3 4_CVCA" xfId="6341"/>
    <cellStyle name="Commentaire 2 3 5" xfId="6175"/>
    <cellStyle name="Commentaire 2 3 5 2" xfId="7778"/>
    <cellStyle name="Commentaire 2 3 6" xfId="6039"/>
    <cellStyle name="Commentaire 2 3 6 2" xfId="7642"/>
    <cellStyle name="Commentaire 2 3 7" xfId="5796"/>
    <cellStyle name="Commentaire 2 3 7 2" xfId="7399"/>
    <cellStyle name="Commentaire 2 3 8" xfId="7155"/>
    <cellStyle name="Commentaire 2 3_CVCA" xfId="6334"/>
    <cellStyle name="Commentaire 2 4" xfId="573"/>
    <cellStyle name="Commentaire 2 4 2" xfId="5637"/>
    <cellStyle name="Commentaire 2 4 2 2" xfId="5746"/>
    <cellStyle name="Commentaire 2 4 2 2 2" xfId="6264"/>
    <cellStyle name="Commentaire 2 4 2 2 2 2" xfId="7867"/>
    <cellStyle name="Commentaire 2 4 2 2 3" xfId="6128"/>
    <cellStyle name="Commentaire 2 4 2 2 3 2" xfId="7731"/>
    <cellStyle name="Commentaire 2 4 2 2 4" xfId="5992"/>
    <cellStyle name="Commentaire 2 4 2 2 4 2" xfId="7595"/>
    <cellStyle name="Commentaire 2 4 2 2 5" xfId="7351"/>
    <cellStyle name="Commentaire 2 4 2 2_CVCA" xfId="6345"/>
    <cellStyle name="Commentaire 2 4 2 3" xfId="5906"/>
    <cellStyle name="Commentaire 2 4 2 3 2" xfId="7509"/>
    <cellStyle name="Commentaire 2 4 2 4" xfId="7265"/>
    <cellStyle name="Commentaire 2 4 2_CVCA" xfId="6344"/>
    <cellStyle name="Commentaire 2 4 3" xfId="6178"/>
    <cellStyle name="Commentaire 2 4 3 2" xfId="7781"/>
    <cellStyle name="Commentaire 2 4 4" xfId="6042"/>
    <cellStyle name="Commentaire 2 4 4 2" xfId="7645"/>
    <cellStyle name="Commentaire 2 4 5" xfId="5799"/>
    <cellStyle name="Commentaire 2 4 5 2" xfId="7402"/>
    <cellStyle name="Commentaire 2 4 6" xfId="7158"/>
    <cellStyle name="Commentaire 2 4_CVCA" xfId="6343"/>
    <cellStyle name="Commentaire 2 5" xfId="574"/>
    <cellStyle name="Commentaire 2 5 2" xfId="5638"/>
    <cellStyle name="Commentaire 2 5 2 2" xfId="5747"/>
    <cellStyle name="Commentaire 2 5 2 2 2" xfId="6265"/>
    <cellStyle name="Commentaire 2 5 2 2 2 2" xfId="7868"/>
    <cellStyle name="Commentaire 2 5 2 2 3" xfId="6129"/>
    <cellStyle name="Commentaire 2 5 2 2 3 2" xfId="7732"/>
    <cellStyle name="Commentaire 2 5 2 2 4" xfId="5993"/>
    <cellStyle name="Commentaire 2 5 2 2 4 2" xfId="7596"/>
    <cellStyle name="Commentaire 2 5 2 2 5" xfId="7352"/>
    <cellStyle name="Commentaire 2 5 2 2_CVCA" xfId="6348"/>
    <cellStyle name="Commentaire 2 5 2 3" xfId="5907"/>
    <cellStyle name="Commentaire 2 5 2 3 2" xfId="7510"/>
    <cellStyle name="Commentaire 2 5 2 4" xfId="7266"/>
    <cellStyle name="Commentaire 2 5 2_CVCA" xfId="6347"/>
    <cellStyle name="Commentaire 2 5 3" xfId="6179"/>
    <cellStyle name="Commentaire 2 5 3 2" xfId="7782"/>
    <cellStyle name="Commentaire 2 5 4" xfId="6043"/>
    <cellStyle name="Commentaire 2 5 4 2" xfId="7646"/>
    <cellStyle name="Commentaire 2 5 5" xfId="5800"/>
    <cellStyle name="Commentaire 2 5 5 2" xfId="7403"/>
    <cellStyle name="Commentaire 2 5 6" xfId="7159"/>
    <cellStyle name="Commentaire 2 5_CVCA" xfId="6346"/>
    <cellStyle name="Commentaire 2 6" xfId="5630"/>
    <cellStyle name="Commentaire 2 6 2" xfId="5748"/>
    <cellStyle name="Commentaire 2 6 2 2" xfId="6266"/>
    <cellStyle name="Commentaire 2 6 2 2 2" xfId="7869"/>
    <cellStyle name="Commentaire 2 6 2 3" xfId="6130"/>
    <cellStyle name="Commentaire 2 6 2 3 2" xfId="7733"/>
    <cellStyle name="Commentaire 2 6 2 4" xfId="5994"/>
    <cellStyle name="Commentaire 2 6 2 4 2" xfId="7597"/>
    <cellStyle name="Commentaire 2 6 2 5" xfId="7353"/>
    <cellStyle name="Commentaire 2 6 2_CVCA" xfId="6350"/>
    <cellStyle name="Commentaire 2 6 3" xfId="5899"/>
    <cellStyle name="Commentaire 2 6 3 2" xfId="7502"/>
    <cellStyle name="Commentaire 2 6 4" xfId="7258"/>
    <cellStyle name="Commentaire 2 6_CVCA" xfId="6349"/>
    <cellStyle name="Commentaire 2 7" xfId="6171"/>
    <cellStyle name="Commentaire 2 7 2" xfId="7774"/>
    <cellStyle name="Commentaire 2 8" xfId="6035"/>
    <cellStyle name="Commentaire 2 8 2" xfId="7638"/>
    <cellStyle name="Commentaire 2 9" xfId="5792"/>
    <cellStyle name="Commentaire 2 9 2" xfId="7395"/>
    <cellStyle name="Commentaire 2_052_X" xfId="575"/>
    <cellStyle name="Commentaire 3" xfId="576"/>
    <cellStyle name="Commentaire 3 10" xfId="7160"/>
    <cellStyle name="Commentaire 3 2" xfId="577"/>
    <cellStyle name="Commentaire 3 2 2" xfId="578"/>
    <cellStyle name="Commentaire 3 2 2 2" xfId="5641"/>
    <cellStyle name="Commentaire 3 2 2 2 2" xfId="5749"/>
    <cellStyle name="Commentaire 3 2 2 2 2 2" xfId="6267"/>
    <cellStyle name="Commentaire 3 2 2 2 2 2 2" xfId="7870"/>
    <cellStyle name="Commentaire 3 2 2 2 2 3" xfId="6131"/>
    <cellStyle name="Commentaire 3 2 2 2 2 3 2" xfId="7734"/>
    <cellStyle name="Commentaire 3 2 2 2 2 4" xfId="5995"/>
    <cellStyle name="Commentaire 3 2 2 2 2 4 2" xfId="7598"/>
    <cellStyle name="Commentaire 3 2 2 2 2 5" xfId="7354"/>
    <cellStyle name="Commentaire 3 2 2 2 2_CVCA" xfId="6354"/>
    <cellStyle name="Commentaire 3 2 2 2 3" xfId="5910"/>
    <cellStyle name="Commentaire 3 2 2 2 3 2" xfId="7513"/>
    <cellStyle name="Commentaire 3 2 2 2 4" xfId="7269"/>
    <cellStyle name="Commentaire 3 2 2 2_CVCA" xfId="6353"/>
    <cellStyle name="Commentaire 3 2 2 3" xfId="6182"/>
    <cellStyle name="Commentaire 3 2 2 3 2" xfId="7785"/>
    <cellStyle name="Commentaire 3 2 2 4" xfId="6046"/>
    <cellStyle name="Commentaire 3 2 2 4 2" xfId="7649"/>
    <cellStyle name="Commentaire 3 2 2 5" xfId="5803"/>
    <cellStyle name="Commentaire 3 2 2 5 2" xfId="7406"/>
    <cellStyle name="Commentaire 3 2 2 6" xfId="7162"/>
    <cellStyle name="Commentaire 3 2 2_CVCA" xfId="6352"/>
    <cellStyle name="Commentaire 3 2 3" xfId="579"/>
    <cellStyle name="Commentaire 3 2 3 2" xfId="5642"/>
    <cellStyle name="Commentaire 3 2 3 2 2" xfId="5750"/>
    <cellStyle name="Commentaire 3 2 3 2 2 2" xfId="6268"/>
    <cellStyle name="Commentaire 3 2 3 2 2 2 2" xfId="7871"/>
    <cellStyle name="Commentaire 3 2 3 2 2 3" xfId="6132"/>
    <cellStyle name="Commentaire 3 2 3 2 2 3 2" xfId="7735"/>
    <cellStyle name="Commentaire 3 2 3 2 2 4" xfId="5996"/>
    <cellStyle name="Commentaire 3 2 3 2 2 4 2" xfId="7599"/>
    <cellStyle name="Commentaire 3 2 3 2 2 5" xfId="7355"/>
    <cellStyle name="Commentaire 3 2 3 2 2_CVCA" xfId="6357"/>
    <cellStyle name="Commentaire 3 2 3 2 3" xfId="5911"/>
    <cellStyle name="Commentaire 3 2 3 2 3 2" xfId="7514"/>
    <cellStyle name="Commentaire 3 2 3 2 4" xfId="7270"/>
    <cellStyle name="Commentaire 3 2 3 2_CVCA" xfId="6356"/>
    <cellStyle name="Commentaire 3 2 3 3" xfId="6183"/>
    <cellStyle name="Commentaire 3 2 3 3 2" xfId="7786"/>
    <cellStyle name="Commentaire 3 2 3 4" xfId="6047"/>
    <cellStyle name="Commentaire 3 2 3 4 2" xfId="7650"/>
    <cellStyle name="Commentaire 3 2 3 5" xfId="5804"/>
    <cellStyle name="Commentaire 3 2 3 5 2" xfId="7407"/>
    <cellStyle name="Commentaire 3 2 3 6" xfId="7163"/>
    <cellStyle name="Commentaire 3 2 3_CVCA" xfId="6355"/>
    <cellStyle name="Commentaire 3 2 4" xfId="5640"/>
    <cellStyle name="Commentaire 3 2 4 2" xfId="5751"/>
    <cellStyle name="Commentaire 3 2 4 2 2" xfId="6269"/>
    <cellStyle name="Commentaire 3 2 4 2 2 2" xfId="7872"/>
    <cellStyle name="Commentaire 3 2 4 2 3" xfId="6133"/>
    <cellStyle name="Commentaire 3 2 4 2 3 2" xfId="7736"/>
    <cellStyle name="Commentaire 3 2 4 2 4" xfId="5997"/>
    <cellStyle name="Commentaire 3 2 4 2 4 2" xfId="7600"/>
    <cellStyle name="Commentaire 3 2 4 2 5" xfId="7356"/>
    <cellStyle name="Commentaire 3 2 4 2_CVCA" xfId="6359"/>
    <cellStyle name="Commentaire 3 2 4 3" xfId="5909"/>
    <cellStyle name="Commentaire 3 2 4 3 2" xfId="7512"/>
    <cellStyle name="Commentaire 3 2 4 4" xfId="7268"/>
    <cellStyle name="Commentaire 3 2 4_CVCA" xfId="6358"/>
    <cellStyle name="Commentaire 3 2 5" xfId="6181"/>
    <cellStyle name="Commentaire 3 2 5 2" xfId="7784"/>
    <cellStyle name="Commentaire 3 2 6" xfId="6045"/>
    <cellStyle name="Commentaire 3 2 6 2" xfId="7648"/>
    <cellStyle name="Commentaire 3 2 7" xfId="5802"/>
    <cellStyle name="Commentaire 3 2 7 2" xfId="7405"/>
    <cellStyle name="Commentaire 3 2 8" xfId="7161"/>
    <cellStyle name="Commentaire 3 2_CVCA" xfId="6351"/>
    <cellStyle name="Commentaire 3 3" xfId="580"/>
    <cellStyle name="Commentaire 3 3 2" xfId="581"/>
    <cellStyle name="Commentaire 3 3 2 2" xfId="5644"/>
    <cellStyle name="Commentaire 3 3 2 2 2" xfId="5752"/>
    <cellStyle name="Commentaire 3 3 2 2 2 2" xfId="6270"/>
    <cellStyle name="Commentaire 3 3 2 2 2 2 2" xfId="7873"/>
    <cellStyle name="Commentaire 3 3 2 2 2 3" xfId="6134"/>
    <cellStyle name="Commentaire 3 3 2 2 2 3 2" xfId="7737"/>
    <cellStyle name="Commentaire 3 3 2 2 2 4" xfId="5998"/>
    <cellStyle name="Commentaire 3 3 2 2 2 4 2" xfId="7601"/>
    <cellStyle name="Commentaire 3 3 2 2 2 5" xfId="7357"/>
    <cellStyle name="Commentaire 3 3 2 2 2_CVCA" xfId="6363"/>
    <cellStyle name="Commentaire 3 3 2 2 3" xfId="5913"/>
    <cellStyle name="Commentaire 3 3 2 2 3 2" xfId="7516"/>
    <cellStyle name="Commentaire 3 3 2 2 4" xfId="7272"/>
    <cellStyle name="Commentaire 3 3 2 2_CVCA" xfId="6362"/>
    <cellStyle name="Commentaire 3 3 2 3" xfId="6185"/>
    <cellStyle name="Commentaire 3 3 2 3 2" xfId="7788"/>
    <cellStyle name="Commentaire 3 3 2 4" xfId="6049"/>
    <cellStyle name="Commentaire 3 3 2 4 2" xfId="7652"/>
    <cellStyle name="Commentaire 3 3 2 5" xfId="5806"/>
    <cellStyle name="Commentaire 3 3 2 5 2" xfId="7409"/>
    <cellStyle name="Commentaire 3 3 2 6" xfId="7165"/>
    <cellStyle name="Commentaire 3 3 2_CVCA" xfId="6361"/>
    <cellStyle name="Commentaire 3 3 3" xfId="582"/>
    <cellStyle name="Commentaire 3 3 3 2" xfId="5645"/>
    <cellStyle name="Commentaire 3 3 3 2 2" xfId="5753"/>
    <cellStyle name="Commentaire 3 3 3 2 2 2" xfId="6271"/>
    <cellStyle name="Commentaire 3 3 3 2 2 2 2" xfId="7874"/>
    <cellStyle name="Commentaire 3 3 3 2 2 3" xfId="6135"/>
    <cellStyle name="Commentaire 3 3 3 2 2 3 2" xfId="7738"/>
    <cellStyle name="Commentaire 3 3 3 2 2 4" xfId="5999"/>
    <cellStyle name="Commentaire 3 3 3 2 2 4 2" xfId="7602"/>
    <cellStyle name="Commentaire 3 3 3 2 2 5" xfId="7358"/>
    <cellStyle name="Commentaire 3 3 3 2 2_CVCA" xfId="6366"/>
    <cellStyle name="Commentaire 3 3 3 2 3" xfId="5914"/>
    <cellStyle name="Commentaire 3 3 3 2 3 2" xfId="7517"/>
    <cellStyle name="Commentaire 3 3 3 2 4" xfId="7273"/>
    <cellStyle name="Commentaire 3 3 3 2_CVCA" xfId="6365"/>
    <cellStyle name="Commentaire 3 3 3 3" xfId="6186"/>
    <cellStyle name="Commentaire 3 3 3 3 2" xfId="7789"/>
    <cellStyle name="Commentaire 3 3 3 4" xfId="6050"/>
    <cellStyle name="Commentaire 3 3 3 4 2" xfId="7653"/>
    <cellStyle name="Commentaire 3 3 3 5" xfId="5807"/>
    <cellStyle name="Commentaire 3 3 3 5 2" xfId="7410"/>
    <cellStyle name="Commentaire 3 3 3 6" xfId="7166"/>
    <cellStyle name="Commentaire 3 3 3_CVCA" xfId="6364"/>
    <cellStyle name="Commentaire 3 3 4" xfId="5643"/>
    <cellStyle name="Commentaire 3 3 4 2" xfId="5754"/>
    <cellStyle name="Commentaire 3 3 4 2 2" xfId="6272"/>
    <cellStyle name="Commentaire 3 3 4 2 2 2" xfId="7875"/>
    <cellStyle name="Commentaire 3 3 4 2 3" xfId="6136"/>
    <cellStyle name="Commentaire 3 3 4 2 3 2" xfId="7739"/>
    <cellStyle name="Commentaire 3 3 4 2 4" xfId="6000"/>
    <cellStyle name="Commentaire 3 3 4 2 4 2" xfId="7603"/>
    <cellStyle name="Commentaire 3 3 4 2 5" xfId="7359"/>
    <cellStyle name="Commentaire 3 3 4 2_CVCA" xfId="6368"/>
    <cellStyle name="Commentaire 3 3 4 3" xfId="5912"/>
    <cellStyle name="Commentaire 3 3 4 3 2" xfId="7515"/>
    <cellStyle name="Commentaire 3 3 4 4" xfId="7271"/>
    <cellStyle name="Commentaire 3 3 4_CVCA" xfId="6367"/>
    <cellStyle name="Commentaire 3 3 5" xfId="6184"/>
    <cellStyle name="Commentaire 3 3 5 2" xfId="7787"/>
    <cellStyle name="Commentaire 3 3 6" xfId="6048"/>
    <cellStyle name="Commentaire 3 3 6 2" xfId="7651"/>
    <cellStyle name="Commentaire 3 3 7" xfId="5805"/>
    <cellStyle name="Commentaire 3 3 7 2" xfId="7408"/>
    <cellStyle name="Commentaire 3 3 8" xfId="7164"/>
    <cellStyle name="Commentaire 3 3_CVCA" xfId="6360"/>
    <cellStyle name="Commentaire 3 4" xfId="583"/>
    <cellStyle name="Commentaire 3 4 2" xfId="5646"/>
    <cellStyle name="Commentaire 3 4 2 2" xfId="5755"/>
    <cellStyle name="Commentaire 3 4 2 2 2" xfId="6273"/>
    <cellStyle name="Commentaire 3 4 2 2 2 2" xfId="7876"/>
    <cellStyle name="Commentaire 3 4 2 2 3" xfId="6137"/>
    <cellStyle name="Commentaire 3 4 2 2 3 2" xfId="7740"/>
    <cellStyle name="Commentaire 3 4 2 2 4" xfId="6001"/>
    <cellStyle name="Commentaire 3 4 2 2 4 2" xfId="7604"/>
    <cellStyle name="Commentaire 3 4 2 2 5" xfId="7360"/>
    <cellStyle name="Commentaire 3 4 2 2_CVCA" xfId="6371"/>
    <cellStyle name="Commentaire 3 4 2 3" xfId="5915"/>
    <cellStyle name="Commentaire 3 4 2 3 2" xfId="7518"/>
    <cellStyle name="Commentaire 3 4 2 4" xfId="7274"/>
    <cellStyle name="Commentaire 3 4 2_CVCA" xfId="6370"/>
    <cellStyle name="Commentaire 3 4 3" xfId="6187"/>
    <cellStyle name="Commentaire 3 4 3 2" xfId="7790"/>
    <cellStyle name="Commentaire 3 4 4" xfId="6051"/>
    <cellStyle name="Commentaire 3 4 4 2" xfId="7654"/>
    <cellStyle name="Commentaire 3 4 5" xfId="5808"/>
    <cellStyle name="Commentaire 3 4 5 2" xfId="7411"/>
    <cellStyle name="Commentaire 3 4 6" xfId="7167"/>
    <cellStyle name="Commentaire 3 4_CVCA" xfId="6369"/>
    <cellStyle name="Commentaire 3 5" xfId="584"/>
    <cellStyle name="Commentaire 3 5 2" xfId="5647"/>
    <cellStyle name="Commentaire 3 5 2 2" xfId="5756"/>
    <cellStyle name="Commentaire 3 5 2 2 2" xfId="6274"/>
    <cellStyle name="Commentaire 3 5 2 2 2 2" xfId="7877"/>
    <cellStyle name="Commentaire 3 5 2 2 3" xfId="6138"/>
    <cellStyle name="Commentaire 3 5 2 2 3 2" xfId="7741"/>
    <cellStyle name="Commentaire 3 5 2 2 4" xfId="6002"/>
    <cellStyle name="Commentaire 3 5 2 2 4 2" xfId="7605"/>
    <cellStyle name="Commentaire 3 5 2 2 5" xfId="7361"/>
    <cellStyle name="Commentaire 3 5 2 2_CVCA" xfId="6374"/>
    <cellStyle name="Commentaire 3 5 2 3" xfId="5916"/>
    <cellStyle name="Commentaire 3 5 2 3 2" xfId="7519"/>
    <cellStyle name="Commentaire 3 5 2 4" xfId="7275"/>
    <cellStyle name="Commentaire 3 5 2_CVCA" xfId="6373"/>
    <cellStyle name="Commentaire 3 5 3" xfId="6188"/>
    <cellStyle name="Commentaire 3 5 3 2" xfId="7791"/>
    <cellStyle name="Commentaire 3 5 4" xfId="6052"/>
    <cellStyle name="Commentaire 3 5 4 2" xfId="7655"/>
    <cellStyle name="Commentaire 3 5 5" xfId="5809"/>
    <cellStyle name="Commentaire 3 5 5 2" xfId="7412"/>
    <cellStyle name="Commentaire 3 5 6" xfId="7168"/>
    <cellStyle name="Commentaire 3 5_CVCA" xfId="6372"/>
    <cellStyle name="Commentaire 3 6" xfId="5639"/>
    <cellStyle name="Commentaire 3 6 2" xfId="5757"/>
    <cellStyle name="Commentaire 3 6 2 2" xfId="6275"/>
    <cellStyle name="Commentaire 3 6 2 2 2" xfId="7878"/>
    <cellStyle name="Commentaire 3 6 2 3" xfId="6139"/>
    <cellStyle name="Commentaire 3 6 2 3 2" xfId="7742"/>
    <cellStyle name="Commentaire 3 6 2 4" xfId="6003"/>
    <cellStyle name="Commentaire 3 6 2 4 2" xfId="7606"/>
    <cellStyle name="Commentaire 3 6 2 5" xfId="7362"/>
    <cellStyle name="Commentaire 3 6 2_CVCA" xfId="6376"/>
    <cellStyle name="Commentaire 3 6 3" xfId="5908"/>
    <cellStyle name="Commentaire 3 6 3 2" xfId="7511"/>
    <cellStyle name="Commentaire 3 6 4" xfId="7267"/>
    <cellStyle name="Commentaire 3 6_CVCA" xfId="6375"/>
    <cellStyle name="Commentaire 3 7" xfId="6180"/>
    <cellStyle name="Commentaire 3 7 2" xfId="7783"/>
    <cellStyle name="Commentaire 3 8" xfId="6044"/>
    <cellStyle name="Commentaire 3 8 2" xfId="7647"/>
    <cellStyle name="Commentaire 3 9" xfId="5801"/>
    <cellStyle name="Commentaire 3 9 2" xfId="7404"/>
    <cellStyle name="Commentaire 3_052_X" xfId="585"/>
    <cellStyle name="Commentaire 4" xfId="586"/>
    <cellStyle name="Commentaire 4 2" xfId="587"/>
    <cellStyle name="Commentaire 4 2 2" xfId="5649"/>
    <cellStyle name="Commentaire 4 2 2 2" xfId="5758"/>
    <cellStyle name="Commentaire 4 2 2 2 2" xfId="6276"/>
    <cellStyle name="Commentaire 4 2 2 2 2 2" xfId="7879"/>
    <cellStyle name="Commentaire 4 2 2 2 3" xfId="6140"/>
    <cellStyle name="Commentaire 4 2 2 2 3 2" xfId="7743"/>
    <cellStyle name="Commentaire 4 2 2 2 4" xfId="6004"/>
    <cellStyle name="Commentaire 4 2 2 2 4 2" xfId="7607"/>
    <cellStyle name="Commentaire 4 2 2 2 5" xfId="7363"/>
    <cellStyle name="Commentaire 4 2 2 2_CVCA" xfId="6380"/>
    <cellStyle name="Commentaire 4 2 2 3" xfId="5918"/>
    <cellStyle name="Commentaire 4 2 2 3 2" xfId="7521"/>
    <cellStyle name="Commentaire 4 2 2 4" xfId="7277"/>
    <cellStyle name="Commentaire 4 2 2_CVCA" xfId="6379"/>
    <cellStyle name="Commentaire 4 2 3" xfId="6190"/>
    <cellStyle name="Commentaire 4 2 3 2" xfId="7793"/>
    <cellStyle name="Commentaire 4 2 4" xfId="6054"/>
    <cellStyle name="Commentaire 4 2 4 2" xfId="7657"/>
    <cellStyle name="Commentaire 4 2 5" xfId="5811"/>
    <cellStyle name="Commentaire 4 2 5 2" xfId="7414"/>
    <cellStyle name="Commentaire 4 2 6" xfId="7170"/>
    <cellStyle name="Commentaire 4 2_CVCA" xfId="6378"/>
    <cellStyle name="Commentaire 4 3" xfId="588"/>
    <cellStyle name="Commentaire 4 3 2" xfId="5650"/>
    <cellStyle name="Commentaire 4 3 2 2" xfId="5759"/>
    <cellStyle name="Commentaire 4 3 2 2 2" xfId="6277"/>
    <cellStyle name="Commentaire 4 3 2 2 2 2" xfId="7880"/>
    <cellStyle name="Commentaire 4 3 2 2 3" xfId="6141"/>
    <cellStyle name="Commentaire 4 3 2 2 3 2" xfId="7744"/>
    <cellStyle name="Commentaire 4 3 2 2 4" xfId="6005"/>
    <cellStyle name="Commentaire 4 3 2 2 4 2" xfId="7608"/>
    <cellStyle name="Commentaire 4 3 2 2 5" xfId="7364"/>
    <cellStyle name="Commentaire 4 3 2 2_CVCA" xfId="6383"/>
    <cellStyle name="Commentaire 4 3 2 3" xfId="5919"/>
    <cellStyle name="Commentaire 4 3 2 3 2" xfId="7522"/>
    <cellStyle name="Commentaire 4 3 2 4" xfId="7278"/>
    <cellStyle name="Commentaire 4 3 2_CVCA" xfId="6382"/>
    <cellStyle name="Commentaire 4 3 3" xfId="6191"/>
    <cellStyle name="Commentaire 4 3 3 2" xfId="7794"/>
    <cellStyle name="Commentaire 4 3 4" xfId="6055"/>
    <cellStyle name="Commentaire 4 3 4 2" xfId="7658"/>
    <cellStyle name="Commentaire 4 3 5" xfId="5812"/>
    <cellStyle name="Commentaire 4 3 5 2" xfId="7415"/>
    <cellStyle name="Commentaire 4 3 6" xfId="7171"/>
    <cellStyle name="Commentaire 4 3_CVCA" xfId="6381"/>
    <cellStyle name="Commentaire 4 4" xfId="5648"/>
    <cellStyle name="Commentaire 4 4 2" xfId="5760"/>
    <cellStyle name="Commentaire 4 4 2 2" xfId="6278"/>
    <cellStyle name="Commentaire 4 4 2 2 2" xfId="7881"/>
    <cellStyle name="Commentaire 4 4 2 3" xfId="6142"/>
    <cellStyle name="Commentaire 4 4 2 3 2" xfId="7745"/>
    <cellStyle name="Commentaire 4 4 2 4" xfId="6006"/>
    <cellStyle name="Commentaire 4 4 2 4 2" xfId="7609"/>
    <cellStyle name="Commentaire 4 4 2 5" xfId="7365"/>
    <cellStyle name="Commentaire 4 4 2_CVCA" xfId="6385"/>
    <cellStyle name="Commentaire 4 4 3" xfId="5917"/>
    <cellStyle name="Commentaire 4 4 3 2" xfId="7520"/>
    <cellStyle name="Commentaire 4 4 4" xfId="7276"/>
    <cellStyle name="Commentaire 4 4_CVCA" xfId="6384"/>
    <cellStyle name="Commentaire 4 5" xfId="6189"/>
    <cellStyle name="Commentaire 4 5 2" xfId="7792"/>
    <cellStyle name="Commentaire 4 6" xfId="6053"/>
    <cellStyle name="Commentaire 4 6 2" xfId="7656"/>
    <cellStyle name="Commentaire 4 7" xfId="5810"/>
    <cellStyle name="Commentaire 4 7 2" xfId="7413"/>
    <cellStyle name="Commentaire 4 8" xfId="7169"/>
    <cellStyle name="Commentaire 4_CVCA" xfId="6377"/>
    <cellStyle name="Commentaire 5" xfId="589"/>
    <cellStyle name="Commentaire 5 2" xfId="590"/>
    <cellStyle name="Commentaire 5 2 2" xfId="5652"/>
    <cellStyle name="Commentaire 5 2 2 2" xfId="5761"/>
    <cellStyle name="Commentaire 5 2 2 2 2" xfId="6279"/>
    <cellStyle name="Commentaire 5 2 2 2 2 2" xfId="7882"/>
    <cellStyle name="Commentaire 5 2 2 2 3" xfId="6143"/>
    <cellStyle name="Commentaire 5 2 2 2 3 2" xfId="7746"/>
    <cellStyle name="Commentaire 5 2 2 2 4" xfId="6007"/>
    <cellStyle name="Commentaire 5 2 2 2 4 2" xfId="7610"/>
    <cellStyle name="Commentaire 5 2 2 2 5" xfId="7366"/>
    <cellStyle name="Commentaire 5 2 2 2_CVCA" xfId="6389"/>
    <cellStyle name="Commentaire 5 2 2 3" xfId="5921"/>
    <cellStyle name="Commentaire 5 2 2 3 2" xfId="7524"/>
    <cellStyle name="Commentaire 5 2 2 4" xfId="7280"/>
    <cellStyle name="Commentaire 5 2 2_CVCA" xfId="6388"/>
    <cellStyle name="Commentaire 5 2 3" xfId="6193"/>
    <cellStyle name="Commentaire 5 2 3 2" xfId="7796"/>
    <cellStyle name="Commentaire 5 2 4" xfId="6057"/>
    <cellStyle name="Commentaire 5 2 4 2" xfId="7660"/>
    <cellStyle name="Commentaire 5 2 5" xfId="5814"/>
    <cellStyle name="Commentaire 5 2 5 2" xfId="7417"/>
    <cellStyle name="Commentaire 5 2 6" xfId="7173"/>
    <cellStyle name="Commentaire 5 2_CVCA" xfId="6387"/>
    <cellStyle name="Commentaire 5 3" xfId="591"/>
    <cellStyle name="Commentaire 5 3 2" xfId="5653"/>
    <cellStyle name="Commentaire 5 3 2 2" xfId="5762"/>
    <cellStyle name="Commentaire 5 3 2 2 2" xfId="6280"/>
    <cellStyle name="Commentaire 5 3 2 2 2 2" xfId="7883"/>
    <cellStyle name="Commentaire 5 3 2 2 3" xfId="6144"/>
    <cellStyle name="Commentaire 5 3 2 2 3 2" xfId="7747"/>
    <cellStyle name="Commentaire 5 3 2 2 4" xfId="6008"/>
    <cellStyle name="Commentaire 5 3 2 2 4 2" xfId="7611"/>
    <cellStyle name="Commentaire 5 3 2 2 5" xfId="7367"/>
    <cellStyle name="Commentaire 5 3 2 2_CVCA" xfId="6392"/>
    <cellStyle name="Commentaire 5 3 2 3" xfId="5922"/>
    <cellStyle name="Commentaire 5 3 2 3 2" xfId="7525"/>
    <cellStyle name="Commentaire 5 3 2 4" xfId="7281"/>
    <cellStyle name="Commentaire 5 3 2_CVCA" xfId="6391"/>
    <cellStyle name="Commentaire 5 3 3" xfId="6194"/>
    <cellStyle name="Commentaire 5 3 3 2" xfId="7797"/>
    <cellStyle name="Commentaire 5 3 4" xfId="6058"/>
    <cellStyle name="Commentaire 5 3 4 2" xfId="7661"/>
    <cellStyle name="Commentaire 5 3 5" xfId="5815"/>
    <cellStyle name="Commentaire 5 3 5 2" xfId="7418"/>
    <cellStyle name="Commentaire 5 3 6" xfId="7174"/>
    <cellStyle name="Commentaire 5 3_CVCA" xfId="6390"/>
    <cellStyle name="Commentaire 5 4" xfId="5651"/>
    <cellStyle name="Commentaire 5 4 2" xfId="5763"/>
    <cellStyle name="Commentaire 5 4 2 2" xfId="6281"/>
    <cellStyle name="Commentaire 5 4 2 2 2" xfId="7884"/>
    <cellStyle name="Commentaire 5 4 2 3" xfId="6145"/>
    <cellStyle name="Commentaire 5 4 2 3 2" xfId="7748"/>
    <cellStyle name="Commentaire 5 4 2 4" xfId="6009"/>
    <cellStyle name="Commentaire 5 4 2 4 2" xfId="7612"/>
    <cellStyle name="Commentaire 5 4 2 5" xfId="7368"/>
    <cellStyle name="Commentaire 5 4 2_CVCA" xfId="6394"/>
    <cellStyle name="Commentaire 5 4 3" xfId="5920"/>
    <cellStyle name="Commentaire 5 4 3 2" xfId="7523"/>
    <cellStyle name="Commentaire 5 4 4" xfId="7279"/>
    <cellStyle name="Commentaire 5 4_CVCA" xfId="6393"/>
    <cellStyle name="Commentaire 5 5" xfId="6192"/>
    <cellStyle name="Commentaire 5 5 2" xfId="7795"/>
    <cellStyle name="Commentaire 5 6" xfId="6056"/>
    <cellStyle name="Commentaire 5 6 2" xfId="7659"/>
    <cellStyle name="Commentaire 5 7" xfId="5813"/>
    <cellStyle name="Commentaire 5 7 2" xfId="7416"/>
    <cellStyle name="Commentaire 5 8" xfId="7172"/>
    <cellStyle name="Commentaire 5_CVCA" xfId="6386"/>
    <cellStyle name="Commentaire 6" xfId="592"/>
    <cellStyle name="Commentaire 6 2" xfId="593"/>
    <cellStyle name="Commentaire 6 2 2" xfId="5655"/>
    <cellStyle name="Commentaire 6 2 2 2" xfId="5764"/>
    <cellStyle name="Commentaire 6 2 2 2 2" xfId="6282"/>
    <cellStyle name="Commentaire 6 2 2 2 2 2" xfId="7885"/>
    <cellStyle name="Commentaire 6 2 2 2 3" xfId="6146"/>
    <cellStyle name="Commentaire 6 2 2 2 3 2" xfId="7749"/>
    <cellStyle name="Commentaire 6 2 2 2 4" xfId="6010"/>
    <cellStyle name="Commentaire 6 2 2 2 4 2" xfId="7613"/>
    <cellStyle name="Commentaire 6 2 2 2 5" xfId="7369"/>
    <cellStyle name="Commentaire 6 2 2 2_CVCA" xfId="6398"/>
    <cellStyle name="Commentaire 6 2 2 3" xfId="5924"/>
    <cellStyle name="Commentaire 6 2 2 3 2" xfId="7527"/>
    <cellStyle name="Commentaire 6 2 2 4" xfId="7283"/>
    <cellStyle name="Commentaire 6 2 2_CVCA" xfId="6397"/>
    <cellStyle name="Commentaire 6 2 3" xfId="6196"/>
    <cellStyle name="Commentaire 6 2 3 2" xfId="7799"/>
    <cellStyle name="Commentaire 6 2 4" xfId="6060"/>
    <cellStyle name="Commentaire 6 2 4 2" xfId="7663"/>
    <cellStyle name="Commentaire 6 2 5" xfId="5817"/>
    <cellStyle name="Commentaire 6 2 5 2" xfId="7420"/>
    <cellStyle name="Commentaire 6 2 6" xfId="7176"/>
    <cellStyle name="Commentaire 6 2_CVCA" xfId="6396"/>
    <cellStyle name="Commentaire 6 3" xfId="594"/>
    <cellStyle name="Commentaire 6 3 2" xfId="5656"/>
    <cellStyle name="Commentaire 6 3 2 2" xfId="5765"/>
    <cellStyle name="Commentaire 6 3 2 2 2" xfId="6283"/>
    <cellStyle name="Commentaire 6 3 2 2 2 2" xfId="7886"/>
    <cellStyle name="Commentaire 6 3 2 2 3" xfId="6147"/>
    <cellStyle name="Commentaire 6 3 2 2 3 2" xfId="7750"/>
    <cellStyle name="Commentaire 6 3 2 2 4" xfId="6011"/>
    <cellStyle name="Commentaire 6 3 2 2 4 2" xfId="7614"/>
    <cellStyle name="Commentaire 6 3 2 2 5" xfId="7370"/>
    <cellStyle name="Commentaire 6 3 2 2_CVCA" xfId="6401"/>
    <cellStyle name="Commentaire 6 3 2 3" xfId="5925"/>
    <cellStyle name="Commentaire 6 3 2 3 2" xfId="7528"/>
    <cellStyle name="Commentaire 6 3 2 4" xfId="7284"/>
    <cellStyle name="Commentaire 6 3 2_CVCA" xfId="6400"/>
    <cellStyle name="Commentaire 6 3 3" xfId="6197"/>
    <cellStyle name="Commentaire 6 3 3 2" xfId="7800"/>
    <cellStyle name="Commentaire 6 3 4" xfId="6061"/>
    <cellStyle name="Commentaire 6 3 4 2" xfId="7664"/>
    <cellStyle name="Commentaire 6 3 5" xfId="5818"/>
    <cellStyle name="Commentaire 6 3 5 2" xfId="7421"/>
    <cellStyle name="Commentaire 6 3 6" xfId="7177"/>
    <cellStyle name="Commentaire 6 3_CVCA" xfId="6399"/>
    <cellStyle name="Commentaire 6 4" xfId="5654"/>
    <cellStyle name="Commentaire 6 4 2" xfId="5766"/>
    <cellStyle name="Commentaire 6 4 2 2" xfId="6284"/>
    <cellStyle name="Commentaire 6 4 2 2 2" xfId="7887"/>
    <cellStyle name="Commentaire 6 4 2 3" xfId="6148"/>
    <cellStyle name="Commentaire 6 4 2 3 2" xfId="7751"/>
    <cellStyle name="Commentaire 6 4 2 4" xfId="6012"/>
    <cellStyle name="Commentaire 6 4 2 4 2" xfId="7615"/>
    <cellStyle name="Commentaire 6 4 2 5" xfId="7371"/>
    <cellStyle name="Commentaire 6 4 2_CVCA" xfId="6403"/>
    <cellStyle name="Commentaire 6 4 3" xfId="5923"/>
    <cellStyle name="Commentaire 6 4 3 2" xfId="7526"/>
    <cellStyle name="Commentaire 6 4 4" xfId="7282"/>
    <cellStyle name="Commentaire 6 4_CVCA" xfId="6402"/>
    <cellStyle name="Commentaire 6 5" xfId="6195"/>
    <cellStyle name="Commentaire 6 5 2" xfId="7798"/>
    <cellStyle name="Commentaire 6 6" xfId="6059"/>
    <cellStyle name="Commentaire 6 6 2" xfId="7662"/>
    <cellStyle name="Commentaire 6 7" xfId="5816"/>
    <cellStyle name="Commentaire 6 7 2" xfId="7419"/>
    <cellStyle name="Commentaire 6 8" xfId="7175"/>
    <cellStyle name="Commentaire 6_CVCA" xfId="6395"/>
    <cellStyle name="Currency_Tableau1" xfId="595"/>
    <cellStyle name="Entrée 2" xfId="596"/>
    <cellStyle name="Entrée 2 2" xfId="597"/>
    <cellStyle name="Entrée 2 2 2" xfId="598"/>
    <cellStyle name="Entrée 2 2 2 2" xfId="5659"/>
    <cellStyle name="Entrée 2 2 2 2 2" xfId="5928"/>
    <cellStyle name="Entrée 2 2 2 2 2 2" xfId="7531"/>
    <cellStyle name="Entrée 2 2 2 2 3" xfId="7287"/>
    <cellStyle name="Entrée 2 2 2 2_CVCA" xfId="6406"/>
    <cellStyle name="Entrée 2 2 2 3" xfId="6200"/>
    <cellStyle name="Entrée 2 2 2 3 2" xfId="7803"/>
    <cellStyle name="Entrée 2 2 2 4" xfId="6064"/>
    <cellStyle name="Entrée 2 2 2 4 2" xfId="7667"/>
    <cellStyle name="Entrée 2 2 2 5" xfId="5821"/>
    <cellStyle name="Entrée 2 2 2 5 2" xfId="7424"/>
    <cellStyle name="Entrée 2 2 2 6" xfId="7180"/>
    <cellStyle name="Entrée 2 2 2_CVCA" xfId="6405"/>
    <cellStyle name="Entrée 2 2 3" xfId="5658"/>
    <cellStyle name="Entrée 2 2 3 2" xfId="5927"/>
    <cellStyle name="Entrée 2 2 3 2 2" xfId="7530"/>
    <cellStyle name="Entrée 2 2 3 3" xfId="7286"/>
    <cellStyle name="Entrée 2 2 3_CVCA" xfId="6407"/>
    <cellStyle name="Entrée 2 2 4" xfId="6199"/>
    <cellStyle name="Entrée 2 2 4 2" xfId="7802"/>
    <cellStyle name="Entrée 2 2 5" xfId="6063"/>
    <cellStyle name="Entrée 2 2 5 2" xfId="7666"/>
    <cellStyle name="Entrée 2 2 6" xfId="5820"/>
    <cellStyle name="Entrée 2 2 6 2" xfId="7423"/>
    <cellStyle name="Entrée 2 2 7" xfId="7179"/>
    <cellStyle name="Entrée 2 2_CVCA" xfId="6404"/>
    <cellStyle name="Entrée 2 3" xfId="599"/>
    <cellStyle name="Entrée 2 3 2" xfId="600"/>
    <cellStyle name="Entrée 2 3 2 2" xfId="5661"/>
    <cellStyle name="Entrée 2 3 2 2 2" xfId="5930"/>
    <cellStyle name="Entrée 2 3 2 2 2 2" xfId="7533"/>
    <cellStyle name="Entrée 2 3 2 2 3" xfId="7289"/>
    <cellStyle name="Entrée 2 3 2 2_CVCA" xfId="6410"/>
    <cellStyle name="Entrée 2 3 2 3" xfId="6202"/>
    <cellStyle name="Entrée 2 3 2 3 2" xfId="7805"/>
    <cellStyle name="Entrée 2 3 2 4" xfId="6066"/>
    <cellStyle name="Entrée 2 3 2 4 2" xfId="7669"/>
    <cellStyle name="Entrée 2 3 2 5" xfId="5823"/>
    <cellStyle name="Entrée 2 3 2 5 2" xfId="7426"/>
    <cellStyle name="Entrée 2 3 2 6" xfId="7182"/>
    <cellStyle name="Entrée 2 3 2_CVCA" xfId="6409"/>
    <cellStyle name="Entrée 2 3 3" xfId="5660"/>
    <cellStyle name="Entrée 2 3 3 2" xfId="5929"/>
    <cellStyle name="Entrée 2 3 3 2 2" xfId="7532"/>
    <cellStyle name="Entrée 2 3 3 3" xfId="7288"/>
    <cellStyle name="Entrée 2 3 3_CVCA" xfId="6411"/>
    <cellStyle name="Entrée 2 3 4" xfId="6201"/>
    <cellStyle name="Entrée 2 3 4 2" xfId="7804"/>
    <cellStyle name="Entrée 2 3 5" xfId="6065"/>
    <cellStyle name="Entrée 2 3 5 2" xfId="7668"/>
    <cellStyle name="Entrée 2 3 6" xfId="5822"/>
    <cellStyle name="Entrée 2 3 6 2" xfId="7425"/>
    <cellStyle name="Entrée 2 3 7" xfId="7181"/>
    <cellStyle name="Entrée 2 3_CVCA" xfId="6408"/>
    <cellStyle name="Entrée 2 4" xfId="601"/>
    <cellStyle name="Entrée 2 4 2" xfId="5662"/>
    <cellStyle name="Entrée 2 4 2 2" xfId="5931"/>
    <cellStyle name="Entrée 2 4 2 2 2" xfId="7534"/>
    <cellStyle name="Entrée 2 4 2 3" xfId="7290"/>
    <cellStyle name="Entrée 2 4 2_CVCA" xfId="6413"/>
    <cellStyle name="Entrée 2 4 3" xfId="6203"/>
    <cellStyle name="Entrée 2 4 3 2" xfId="7806"/>
    <cellStyle name="Entrée 2 4 4" xfId="6067"/>
    <cellStyle name="Entrée 2 4 4 2" xfId="7670"/>
    <cellStyle name="Entrée 2 4 5" xfId="5824"/>
    <cellStyle name="Entrée 2 4 5 2" xfId="7427"/>
    <cellStyle name="Entrée 2 4 6" xfId="7183"/>
    <cellStyle name="Entrée 2 4_CVCA" xfId="6412"/>
    <cellStyle name="Entrée 2 5" xfId="5657"/>
    <cellStyle name="Entrée 2 5 2" xfId="5926"/>
    <cellStyle name="Entrée 2 5 2 2" xfId="7529"/>
    <cellStyle name="Entrée 2 5 3" xfId="7285"/>
    <cellStyle name="Entrée 2 5_CVCA" xfId="6414"/>
    <cellStyle name="Entrée 2 6" xfId="6198"/>
    <cellStyle name="Entrée 2 6 2" xfId="7801"/>
    <cellStyle name="Entrée 2 7" xfId="6062"/>
    <cellStyle name="Entrée 2 7 2" xfId="7665"/>
    <cellStyle name="Entrée 2 8" xfId="5819"/>
    <cellStyle name="Entrée 2 8 2" xfId="7422"/>
    <cellStyle name="Entrée 2 9" xfId="7178"/>
    <cellStyle name="Entrée 2_052_X" xfId="602"/>
    <cellStyle name="Entrée 3" xfId="603"/>
    <cellStyle name="Entrée 3 2" xfId="604"/>
    <cellStyle name="Entrée 3 2 2" xfId="605"/>
    <cellStyle name="Entrée 3 2 2 2" xfId="5665"/>
    <cellStyle name="Entrée 3 2 2 2 2" xfId="5934"/>
    <cellStyle name="Entrée 3 2 2 2 2 2" xfId="7537"/>
    <cellStyle name="Entrée 3 2 2 2 3" xfId="7293"/>
    <cellStyle name="Entrée 3 2 2 2_CVCA" xfId="6417"/>
    <cellStyle name="Entrée 3 2 2 3" xfId="6206"/>
    <cellStyle name="Entrée 3 2 2 3 2" xfId="7809"/>
    <cellStyle name="Entrée 3 2 2 4" xfId="6070"/>
    <cellStyle name="Entrée 3 2 2 4 2" xfId="7673"/>
    <cellStyle name="Entrée 3 2 2 5" xfId="5827"/>
    <cellStyle name="Entrée 3 2 2 5 2" xfId="7430"/>
    <cellStyle name="Entrée 3 2 2 6" xfId="7186"/>
    <cellStyle name="Entrée 3 2 2_CVCA" xfId="6416"/>
    <cellStyle name="Entrée 3 2 3" xfId="5664"/>
    <cellStyle name="Entrée 3 2 3 2" xfId="5933"/>
    <cellStyle name="Entrée 3 2 3 2 2" xfId="7536"/>
    <cellStyle name="Entrée 3 2 3 3" xfId="7292"/>
    <cellStyle name="Entrée 3 2 3_CVCA" xfId="6418"/>
    <cellStyle name="Entrée 3 2 4" xfId="6205"/>
    <cellStyle name="Entrée 3 2 4 2" xfId="7808"/>
    <cellStyle name="Entrée 3 2 5" xfId="6069"/>
    <cellStyle name="Entrée 3 2 5 2" xfId="7672"/>
    <cellStyle name="Entrée 3 2 6" xfId="5826"/>
    <cellStyle name="Entrée 3 2 6 2" xfId="7429"/>
    <cellStyle name="Entrée 3 2 7" xfId="7185"/>
    <cellStyle name="Entrée 3 2_CVCA" xfId="6415"/>
    <cellStyle name="Entrée 3 3" xfId="606"/>
    <cellStyle name="Entrée 3 3 2" xfId="607"/>
    <cellStyle name="Entrée 3 3 2 2" xfId="5667"/>
    <cellStyle name="Entrée 3 3 2 2 2" xfId="5936"/>
    <cellStyle name="Entrée 3 3 2 2 2 2" xfId="7539"/>
    <cellStyle name="Entrée 3 3 2 2 3" xfId="7295"/>
    <cellStyle name="Entrée 3 3 2 2_CVCA" xfId="6421"/>
    <cellStyle name="Entrée 3 3 2 3" xfId="6208"/>
    <cellStyle name="Entrée 3 3 2 3 2" xfId="7811"/>
    <cellStyle name="Entrée 3 3 2 4" xfId="6072"/>
    <cellStyle name="Entrée 3 3 2 4 2" xfId="7675"/>
    <cellStyle name="Entrée 3 3 2 5" xfId="5829"/>
    <cellStyle name="Entrée 3 3 2 5 2" xfId="7432"/>
    <cellStyle name="Entrée 3 3 2 6" xfId="7188"/>
    <cellStyle name="Entrée 3 3 2_CVCA" xfId="6420"/>
    <cellStyle name="Entrée 3 3 3" xfId="5666"/>
    <cellStyle name="Entrée 3 3 3 2" xfId="5935"/>
    <cellStyle name="Entrée 3 3 3 2 2" xfId="7538"/>
    <cellStyle name="Entrée 3 3 3 3" xfId="7294"/>
    <cellStyle name="Entrée 3 3 3_CVCA" xfId="6422"/>
    <cellStyle name="Entrée 3 3 4" xfId="6207"/>
    <cellStyle name="Entrée 3 3 4 2" xfId="7810"/>
    <cellStyle name="Entrée 3 3 5" xfId="6071"/>
    <cellStyle name="Entrée 3 3 5 2" xfId="7674"/>
    <cellStyle name="Entrée 3 3 6" xfId="5828"/>
    <cellStyle name="Entrée 3 3 6 2" xfId="7431"/>
    <cellStyle name="Entrée 3 3 7" xfId="7187"/>
    <cellStyle name="Entrée 3 3_CVCA" xfId="6419"/>
    <cellStyle name="Entrée 3 4" xfId="608"/>
    <cellStyle name="Entrée 3 4 2" xfId="5668"/>
    <cellStyle name="Entrée 3 4 2 2" xfId="5937"/>
    <cellStyle name="Entrée 3 4 2 2 2" xfId="7540"/>
    <cellStyle name="Entrée 3 4 2 3" xfId="7296"/>
    <cellStyle name="Entrée 3 4 2_CVCA" xfId="6424"/>
    <cellStyle name="Entrée 3 4 3" xfId="6209"/>
    <cellStyle name="Entrée 3 4 3 2" xfId="7812"/>
    <cellStyle name="Entrée 3 4 4" xfId="6073"/>
    <cellStyle name="Entrée 3 4 4 2" xfId="7676"/>
    <cellStyle name="Entrée 3 4 5" xfId="5830"/>
    <cellStyle name="Entrée 3 4 5 2" xfId="7433"/>
    <cellStyle name="Entrée 3 4 6" xfId="7189"/>
    <cellStyle name="Entrée 3 4_CVCA" xfId="6423"/>
    <cellStyle name="Entrée 3 5" xfId="5663"/>
    <cellStyle name="Entrée 3 5 2" xfId="5932"/>
    <cellStyle name="Entrée 3 5 2 2" xfId="7535"/>
    <cellStyle name="Entrée 3 5 3" xfId="7291"/>
    <cellStyle name="Entrée 3 5_CVCA" xfId="6425"/>
    <cellStyle name="Entrée 3 6" xfId="6204"/>
    <cellStyle name="Entrée 3 6 2" xfId="7807"/>
    <cellStyle name="Entrée 3 7" xfId="6068"/>
    <cellStyle name="Entrée 3 7 2" xfId="7671"/>
    <cellStyle name="Entrée 3 8" xfId="5825"/>
    <cellStyle name="Entrée 3 8 2" xfId="7428"/>
    <cellStyle name="Entrée 3 9" xfId="7184"/>
    <cellStyle name="Entrée 3_052_X" xfId="609"/>
    <cellStyle name="Entrée 4" xfId="610"/>
    <cellStyle name="Entrée 4 2" xfId="611"/>
    <cellStyle name="Entrée 4 2 2" xfId="5670"/>
    <cellStyle name="Entrée 4 2 2 2" xfId="5939"/>
    <cellStyle name="Entrée 4 2 2 2 2" xfId="7542"/>
    <cellStyle name="Entrée 4 2 2 3" xfId="7298"/>
    <cellStyle name="Entrée 4 2 2_CVCA" xfId="6428"/>
    <cellStyle name="Entrée 4 2 3" xfId="6211"/>
    <cellStyle name="Entrée 4 2 3 2" xfId="7814"/>
    <cellStyle name="Entrée 4 2 4" xfId="6075"/>
    <cellStyle name="Entrée 4 2 4 2" xfId="7678"/>
    <cellStyle name="Entrée 4 2 5" xfId="5832"/>
    <cellStyle name="Entrée 4 2 5 2" xfId="7435"/>
    <cellStyle name="Entrée 4 2 6" xfId="7191"/>
    <cellStyle name="Entrée 4 2_CVCA" xfId="6427"/>
    <cellStyle name="Entrée 4 3" xfId="5669"/>
    <cellStyle name="Entrée 4 3 2" xfId="5938"/>
    <cellStyle name="Entrée 4 3 2 2" xfId="7541"/>
    <cellStyle name="Entrée 4 3 3" xfId="7297"/>
    <cellStyle name="Entrée 4 3_CVCA" xfId="6429"/>
    <cellStyle name="Entrée 4 4" xfId="6210"/>
    <cellStyle name="Entrée 4 4 2" xfId="7813"/>
    <cellStyle name="Entrée 4 5" xfId="6074"/>
    <cellStyle name="Entrée 4 5 2" xfId="7677"/>
    <cellStyle name="Entrée 4 6" xfId="5831"/>
    <cellStyle name="Entrée 4 6 2" xfId="7434"/>
    <cellStyle name="Entrée 4 7" xfId="7190"/>
    <cellStyle name="Entrée 4_CVCA" xfId="6426"/>
    <cellStyle name="Entrée 5" xfId="612"/>
    <cellStyle name="Entrée 5 2" xfId="613"/>
    <cellStyle name="Entrée 5 2 2" xfId="5672"/>
    <cellStyle name="Entrée 5 2 2 2" xfId="5941"/>
    <cellStyle name="Entrée 5 2 2 2 2" xfId="7544"/>
    <cellStyle name="Entrée 5 2 2 3" xfId="7300"/>
    <cellStyle name="Entrée 5 2 2_CVCA" xfId="6432"/>
    <cellStyle name="Entrée 5 2 3" xfId="6213"/>
    <cellStyle name="Entrée 5 2 3 2" xfId="7816"/>
    <cellStyle name="Entrée 5 2 4" xfId="6077"/>
    <cellStyle name="Entrée 5 2 4 2" xfId="7680"/>
    <cellStyle name="Entrée 5 2 5" xfId="5834"/>
    <cellStyle name="Entrée 5 2 5 2" xfId="7437"/>
    <cellStyle name="Entrée 5 2 6" xfId="7193"/>
    <cellStyle name="Entrée 5 2_CVCA" xfId="6431"/>
    <cellStyle name="Entrée 5 3" xfId="5671"/>
    <cellStyle name="Entrée 5 3 2" xfId="5940"/>
    <cellStyle name="Entrée 5 3 2 2" xfId="7543"/>
    <cellStyle name="Entrée 5 3 3" xfId="7299"/>
    <cellStyle name="Entrée 5 3_CVCA" xfId="6433"/>
    <cellStyle name="Entrée 5 4" xfId="6212"/>
    <cellStyle name="Entrée 5 4 2" xfId="7815"/>
    <cellStyle name="Entrée 5 5" xfId="6076"/>
    <cellStyle name="Entrée 5 5 2" xfId="7679"/>
    <cellStyle name="Entrée 5 6" xfId="5833"/>
    <cellStyle name="Entrée 5 6 2" xfId="7436"/>
    <cellStyle name="Entrée 5 7" xfId="7192"/>
    <cellStyle name="Entrée 5_CVCA" xfId="6430"/>
    <cellStyle name="Entrée 6" xfId="614"/>
    <cellStyle name="Entrée 6 2" xfId="615"/>
    <cellStyle name="Entrée 6 2 2" xfId="5674"/>
    <cellStyle name="Entrée 6 2 2 2" xfId="5943"/>
    <cellStyle name="Entrée 6 2 2 2 2" xfId="7546"/>
    <cellStyle name="Entrée 6 2 2 3" xfId="7302"/>
    <cellStyle name="Entrée 6 2 2_CVCA" xfId="6436"/>
    <cellStyle name="Entrée 6 2 3" xfId="6215"/>
    <cellStyle name="Entrée 6 2 3 2" xfId="7818"/>
    <cellStyle name="Entrée 6 2 4" xfId="6079"/>
    <cellStyle name="Entrée 6 2 4 2" xfId="7682"/>
    <cellStyle name="Entrée 6 2 5" xfId="5836"/>
    <cellStyle name="Entrée 6 2 5 2" xfId="7439"/>
    <cellStyle name="Entrée 6 2 6" xfId="7195"/>
    <cellStyle name="Entrée 6 2_CVCA" xfId="6435"/>
    <cellStyle name="Entrée 6 3" xfId="5673"/>
    <cellStyle name="Entrée 6 3 2" xfId="5942"/>
    <cellStyle name="Entrée 6 3 2 2" xfId="7545"/>
    <cellStyle name="Entrée 6 3 3" xfId="7301"/>
    <cellStyle name="Entrée 6 3_CVCA" xfId="6437"/>
    <cellStyle name="Entrée 6 4" xfId="6214"/>
    <cellStyle name="Entrée 6 4 2" xfId="7817"/>
    <cellStyle name="Entrée 6 5" xfId="6078"/>
    <cellStyle name="Entrée 6 5 2" xfId="7681"/>
    <cellStyle name="Entrée 6 6" xfId="5835"/>
    <cellStyle name="Entrée 6 6 2" xfId="7438"/>
    <cellStyle name="Entrée 6 7" xfId="7194"/>
    <cellStyle name="Entrée 6_CVCA" xfId="6434"/>
    <cellStyle name="Euro" xfId="616"/>
    <cellStyle name="Euro 10" xfId="617"/>
    <cellStyle name="Euro 10 2" xfId="618"/>
    <cellStyle name="Euro 10 3" xfId="619"/>
    <cellStyle name="Euro 100" xfId="620"/>
    <cellStyle name="Euro 100 2" xfId="621"/>
    <cellStyle name="Euro 100 3" xfId="622"/>
    <cellStyle name="Euro 101" xfId="623"/>
    <cellStyle name="Euro 101 2" xfId="624"/>
    <cellStyle name="Euro 101 3" xfId="625"/>
    <cellStyle name="Euro 102" xfId="626"/>
    <cellStyle name="Euro 102 2" xfId="627"/>
    <cellStyle name="Euro 102 3" xfId="628"/>
    <cellStyle name="Euro 103" xfId="629"/>
    <cellStyle name="Euro 103 2" xfId="630"/>
    <cellStyle name="Euro 103 3" xfId="631"/>
    <cellStyle name="Euro 104" xfId="632"/>
    <cellStyle name="Euro 104 2" xfId="633"/>
    <cellStyle name="Euro 104 3" xfId="634"/>
    <cellStyle name="Euro 105" xfId="635"/>
    <cellStyle name="Euro 105 2" xfId="636"/>
    <cellStyle name="Euro 105 3" xfId="637"/>
    <cellStyle name="Euro 106" xfId="638"/>
    <cellStyle name="Euro 106 2" xfId="639"/>
    <cellStyle name="Euro 106 3" xfId="640"/>
    <cellStyle name="Euro 107" xfId="641"/>
    <cellStyle name="Euro 107 2" xfId="642"/>
    <cellStyle name="Euro 107 3" xfId="643"/>
    <cellStyle name="Euro 108" xfId="644"/>
    <cellStyle name="Euro 108 2" xfId="645"/>
    <cellStyle name="Euro 108 3" xfId="646"/>
    <cellStyle name="Euro 109" xfId="647"/>
    <cellStyle name="Euro 109 2" xfId="648"/>
    <cellStyle name="Euro 109 3" xfId="649"/>
    <cellStyle name="Euro 11" xfId="650"/>
    <cellStyle name="Euro 11 2" xfId="651"/>
    <cellStyle name="Euro 11 3" xfId="652"/>
    <cellStyle name="Euro 110" xfId="653"/>
    <cellStyle name="Euro 110 2" xfId="654"/>
    <cellStyle name="Euro 110 3" xfId="655"/>
    <cellStyle name="Euro 111" xfId="656"/>
    <cellStyle name="Euro 111 2" xfId="657"/>
    <cellStyle name="Euro 111 3" xfId="658"/>
    <cellStyle name="Euro 112" xfId="659"/>
    <cellStyle name="Euro 112 2" xfId="660"/>
    <cellStyle name="Euro 112 3" xfId="661"/>
    <cellStyle name="Euro 113" xfId="662"/>
    <cellStyle name="Euro 113 2" xfId="663"/>
    <cellStyle name="Euro 113 3" xfId="664"/>
    <cellStyle name="Euro 114" xfId="665"/>
    <cellStyle name="Euro 114 2" xfId="666"/>
    <cellStyle name="Euro 114 3" xfId="667"/>
    <cellStyle name="Euro 115" xfId="668"/>
    <cellStyle name="Euro 115 2" xfId="669"/>
    <cellStyle name="Euro 115 3" xfId="670"/>
    <cellStyle name="Euro 116" xfId="671"/>
    <cellStyle name="Euro 116 2" xfId="672"/>
    <cellStyle name="Euro 116 3" xfId="673"/>
    <cellStyle name="Euro 117" xfId="674"/>
    <cellStyle name="Euro 117 2" xfId="675"/>
    <cellStyle name="Euro 117 3" xfId="676"/>
    <cellStyle name="Euro 118" xfId="677"/>
    <cellStyle name="Euro 118 2" xfId="678"/>
    <cellStyle name="Euro 118 3" xfId="679"/>
    <cellStyle name="Euro 119" xfId="680"/>
    <cellStyle name="Euro 119 2" xfId="681"/>
    <cellStyle name="Euro 119 3" xfId="682"/>
    <cellStyle name="Euro 12" xfId="683"/>
    <cellStyle name="Euro 12 2" xfId="684"/>
    <cellStyle name="Euro 12 3" xfId="685"/>
    <cellStyle name="Euro 120" xfId="686"/>
    <cellStyle name="Euro 120 2" xfId="687"/>
    <cellStyle name="Euro 120 3" xfId="688"/>
    <cellStyle name="Euro 121" xfId="689"/>
    <cellStyle name="Euro 121 2" xfId="690"/>
    <cellStyle name="Euro 121 3" xfId="691"/>
    <cellStyle name="Euro 122" xfId="692"/>
    <cellStyle name="Euro 122 2" xfId="693"/>
    <cellStyle name="Euro 122 3" xfId="694"/>
    <cellStyle name="Euro 123" xfId="695"/>
    <cellStyle name="Euro 123 2" xfId="696"/>
    <cellStyle name="Euro 123 3" xfId="697"/>
    <cellStyle name="Euro 124" xfId="698"/>
    <cellStyle name="Euro 124 2" xfId="699"/>
    <cellStyle name="Euro 124 3" xfId="700"/>
    <cellStyle name="Euro 125" xfId="701"/>
    <cellStyle name="Euro 125 2" xfId="702"/>
    <cellStyle name="Euro 125 3" xfId="703"/>
    <cellStyle name="Euro 126" xfId="704"/>
    <cellStyle name="Euro 126 2" xfId="705"/>
    <cellStyle name="Euro 126 3" xfId="706"/>
    <cellStyle name="Euro 127" xfId="707"/>
    <cellStyle name="Euro 127 2" xfId="708"/>
    <cellStyle name="Euro 127 3" xfId="709"/>
    <cellStyle name="Euro 128" xfId="710"/>
    <cellStyle name="Euro 128 2" xfId="711"/>
    <cellStyle name="Euro 128 3" xfId="712"/>
    <cellStyle name="Euro 129" xfId="713"/>
    <cellStyle name="Euro 129 2" xfId="714"/>
    <cellStyle name="Euro 129 3" xfId="715"/>
    <cellStyle name="Euro 13" xfId="716"/>
    <cellStyle name="Euro 13 2" xfId="717"/>
    <cellStyle name="Euro 13 3" xfId="718"/>
    <cellStyle name="Euro 130" xfId="719"/>
    <cellStyle name="Euro 130 2" xfId="720"/>
    <cellStyle name="Euro 130 3" xfId="721"/>
    <cellStyle name="Euro 131" xfId="722"/>
    <cellStyle name="Euro 131 2" xfId="723"/>
    <cellStyle name="Euro 131 3" xfId="724"/>
    <cellStyle name="Euro 132" xfId="725"/>
    <cellStyle name="Euro 132 2" xfId="726"/>
    <cellStyle name="Euro 132 3" xfId="727"/>
    <cellStyle name="Euro 133" xfId="728"/>
    <cellStyle name="Euro 133 2" xfId="729"/>
    <cellStyle name="Euro 133 3" xfId="730"/>
    <cellStyle name="Euro 134" xfId="731"/>
    <cellStyle name="Euro 134 2" xfId="732"/>
    <cellStyle name="Euro 134 3" xfId="733"/>
    <cellStyle name="Euro 135" xfId="734"/>
    <cellStyle name="Euro 135 2" xfId="735"/>
    <cellStyle name="Euro 135 3" xfId="736"/>
    <cellStyle name="Euro 136" xfId="737"/>
    <cellStyle name="Euro 136 2" xfId="738"/>
    <cellStyle name="Euro 136 3" xfId="739"/>
    <cellStyle name="Euro 137" xfId="740"/>
    <cellStyle name="Euro 137 2" xfId="741"/>
    <cellStyle name="Euro 137 3" xfId="742"/>
    <cellStyle name="Euro 138" xfId="743"/>
    <cellStyle name="Euro 138 2" xfId="744"/>
    <cellStyle name="Euro 138 3" xfId="745"/>
    <cellStyle name="Euro 139" xfId="746"/>
    <cellStyle name="Euro 139 2" xfId="747"/>
    <cellStyle name="Euro 139 3" xfId="748"/>
    <cellStyle name="Euro 14" xfId="749"/>
    <cellStyle name="Euro 14 2" xfId="750"/>
    <cellStyle name="Euro 14 3" xfId="751"/>
    <cellStyle name="Euro 140" xfId="752"/>
    <cellStyle name="Euro 140 2" xfId="753"/>
    <cellStyle name="Euro 140 3" xfId="754"/>
    <cellStyle name="Euro 141" xfId="755"/>
    <cellStyle name="Euro 141 2" xfId="756"/>
    <cellStyle name="Euro 141 3" xfId="757"/>
    <cellStyle name="Euro 142" xfId="758"/>
    <cellStyle name="Euro 142 2" xfId="759"/>
    <cellStyle name="Euro 142 3" xfId="760"/>
    <cellStyle name="Euro 15" xfId="761"/>
    <cellStyle name="Euro 15 2" xfId="762"/>
    <cellStyle name="Euro 15 3" xfId="763"/>
    <cellStyle name="Euro 16" xfId="764"/>
    <cellStyle name="Euro 16 2" xfId="765"/>
    <cellStyle name="Euro 16 3" xfId="766"/>
    <cellStyle name="Euro 17" xfId="767"/>
    <cellStyle name="Euro 17 2" xfId="768"/>
    <cellStyle name="Euro 17 3" xfId="769"/>
    <cellStyle name="Euro 18" xfId="770"/>
    <cellStyle name="Euro 18 2" xfId="771"/>
    <cellStyle name="Euro 18 3" xfId="772"/>
    <cellStyle name="Euro 19" xfId="773"/>
    <cellStyle name="Euro 19 2" xfId="774"/>
    <cellStyle name="Euro 19 3" xfId="775"/>
    <cellStyle name="Euro 2" xfId="776"/>
    <cellStyle name="Euro 2 10" xfId="777"/>
    <cellStyle name="Euro 2 10 2" xfId="778"/>
    <cellStyle name="Euro 2 10 3" xfId="779"/>
    <cellStyle name="Euro 2 11" xfId="780"/>
    <cellStyle name="Euro 2 11 2" xfId="781"/>
    <cellStyle name="Euro 2 11 3" xfId="782"/>
    <cellStyle name="Euro 2 12" xfId="783"/>
    <cellStyle name="Euro 2 12 2" xfId="784"/>
    <cellStyle name="Euro 2 12 3" xfId="785"/>
    <cellStyle name="Euro 2 13" xfId="786"/>
    <cellStyle name="Euro 2 13 2" xfId="787"/>
    <cellStyle name="Euro 2 13 3" xfId="788"/>
    <cellStyle name="Euro 2 14" xfId="789"/>
    <cellStyle name="Euro 2 14 2" xfId="790"/>
    <cellStyle name="Euro 2 14 3" xfId="791"/>
    <cellStyle name="Euro 2 15" xfId="792"/>
    <cellStyle name="Euro 2 15 2" xfId="793"/>
    <cellStyle name="Euro 2 15 3" xfId="794"/>
    <cellStyle name="Euro 2 16" xfId="795"/>
    <cellStyle name="Euro 2 16 2" xfId="796"/>
    <cellStyle name="Euro 2 16 3" xfId="797"/>
    <cellStyle name="Euro 2 17" xfId="798"/>
    <cellStyle name="Euro 2 17 2" xfId="799"/>
    <cellStyle name="Euro 2 17 3" xfId="800"/>
    <cellStyle name="Euro 2 18" xfId="801"/>
    <cellStyle name="Euro 2 18 2" xfId="802"/>
    <cellStyle name="Euro 2 18 3" xfId="803"/>
    <cellStyle name="Euro 2 19" xfId="804"/>
    <cellStyle name="Euro 2 19 2" xfId="805"/>
    <cellStyle name="Euro 2 19 3" xfId="806"/>
    <cellStyle name="Euro 2 2" xfId="807"/>
    <cellStyle name="Euro 2 2 2" xfId="808"/>
    <cellStyle name="Euro 2 2 3" xfId="809"/>
    <cellStyle name="Euro 2 20" xfId="810"/>
    <cellStyle name="Euro 2 20 2" xfId="811"/>
    <cellStyle name="Euro 2 20 3" xfId="812"/>
    <cellStyle name="Euro 2 21" xfId="813"/>
    <cellStyle name="Euro 2 21 2" xfId="814"/>
    <cellStyle name="Euro 2 21 3" xfId="815"/>
    <cellStyle name="Euro 2 22" xfId="816"/>
    <cellStyle name="Euro 2 22 2" xfId="817"/>
    <cellStyle name="Euro 2 22 3" xfId="818"/>
    <cellStyle name="Euro 2 23" xfId="819"/>
    <cellStyle name="Euro 2 23 2" xfId="820"/>
    <cellStyle name="Euro 2 23 3" xfId="821"/>
    <cellStyle name="Euro 2 24" xfId="822"/>
    <cellStyle name="Euro 2 24 2" xfId="823"/>
    <cellStyle name="Euro 2 24 3" xfId="824"/>
    <cellStyle name="Euro 2 25" xfId="825"/>
    <cellStyle name="Euro 2 25 2" xfId="826"/>
    <cellStyle name="Euro 2 25 3" xfId="827"/>
    <cellStyle name="Euro 2 26" xfId="828"/>
    <cellStyle name="Euro 2 26 2" xfId="829"/>
    <cellStyle name="Euro 2 26 3" xfId="830"/>
    <cellStyle name="Euro 2 27" xfId="831"/>
    <cellStyle name="Euro 2 27 2" xfId="832"/>
    <cellStyle name="Euro 2 27 3" xfId="833"/>
    <cellStyle name="Euro 2 28" xfId="834"/>
    <cellStyle name="Euro 2 28 2" xfId="835"/>
    <cellStyle name="Euro 2 28 3" xfId="836"/>
    <cellStyle name="Euro 2 29" xfId="837"/>
    <cellStyle name="Euro 2 29 2" xfId="838"/>
    <cellStyle name="Euro 2 29 3" xfId="839"/>
    <cellStyle name="Euro 2 3" xfId="840"/>
    <cellStyle name="Euro 2 3 2" xfId="841"/>
    <cellStyle name="Euro 2 3 3" xfId="842"/>
    <cellStyle name="Euro 2 30" xfId="843"/>
    <cellStyle name="Euro 2 30 2" xfId="844"/>
    <cellStyle name="Euro 2 30 3" xfId="845"/>
    <cellStyle name="Euro 2 31" xfId="846"/>
    <cellStyle name="Euro 2 31 2" xfId="847"/>
    <cellStyle name="Euro 2 31 3" xfId="848"/>
    <cellStyle name="Euro 2 32" xfId="849"/>
    <cellStyle name="Euro 2 32 2" xfId="850"/>
    <cellStyle name="Euro 2 32 3" xfId="851"/>
    <cellStyle name="Euro 2 33" xfId="852"/>
    <cellStyle name="Euro 2 33 2" xfId="853"/>
    <cellStyle name="Euro 2 33 3" xfId="854"/>
    <cellStyle name="Euro 2 34" xfId="855"/>
    <cellStyle name="Euro 2 34 2" xfId="856"/>
    <cellStyle name="Euro 2 34 3" xfId="857"/>
    <cellStyle name="Euro 2 35" xfId="858"/>
    <cellStyle name="Euro 2 35 2" xfId="859"/>
    <cellStyle name="Euro 2 35 3" xfId="860"/>
    <cellStyle name="Euro 2 36" xfId="861"/>
    <cellStyle name="Euro 2 36 2" xfId="862"/>
    <cellStyle name="Euro 2 36 3" xfId="863"/>
    <cellStyle name="Euro 2 37" xfId="864"/>
    <cellStyle name="Euro 2 37 2" xfId="865"/>
    <cellStyle name="Euro 2 37 3" xfId="866"/>
    <cellStyle name="Euro 2 38" xfId="867"/>
    <cellStyle name="Euro 2 38 2" xfId="868"/>
    <cellStyle name="Euro 2 38 3" xfId="869"/>
    <cellStyle name="Euro 2 39" xfId="870"/>
    <cellStyle name="Euro 2 39 2" xfId="871"/>
    <cellStyle name="Euro 2 39 3" xfId="872"/>
    <cellStyle name="Euro 2 4" xfId="873"/>
    <cellStyle name="Euro 2 4 2" xfId="874"/>
    <cellStyle name="Euro 2 4 3" xfId="875"/>
    <cellStyle name="Euro 2 40" xfId="876"/>
    <cellStyle name="Euro 2 40 2" xfId="877"/>
    <cellStyle name="Euro 2 40 3" xfId="878"/>
    <cellStyle name="Euro 2 41" xfId="879"/>
    <cellStyle name="Euro 2 41 2" xfId="880"/>
    <cellStyle name="Euro 2 41 3" xfId="881"/>
    <cellStyle name="Euro 2 42" xfId="882"/>
    <cellStyle name="Euro 2 42 2" xfId="883"/>
    <cellStyle name="Euro 2 42 3" xfId="884"/>
    <cellStyle name="Euro 2 43" xfId="885"/>
    <cellStyle name="Euro 2 43 2" xfId="886"/>
    <cellStyle name="Euro 2 43 3" xfId="887"/>
    <cellStyle name="Euro 2 44" xfId="888"/>
    <cellStyle name="Euro 2 44 2" xfId="889"/>
    <cellStyle name="Euro 2 44 3" xfId="890"/>
    <cellStyle name="Euro 2 45" xfId="891"/>
    <cellStyle name="Euro 2 45 2" xfId="892"/>
    <cellStyle name="Euro 2 45 3" xfId="893"/>
    <cellStyle name="Euro 2 46" xfId="894"/>
    <cellStyle name="Euro 2 46 2" xfId="895"/>
    <cellStyle name="Euro 2 46 3" xfId="896"/>
    <cellStyle name="Euro 2 47" xfId="897"/>
    <cellStyle name="Euro 2 47 2" xfId="898"/>
    <cellStyle name="Euro 2 47 3" xfId="899"/>
    <cellStyle name="Euro 2 48" xfId="900"/>
    <cellStyle name="Euro 2 48 2" xfId="901"/>
    <cellStyle name="Euro 2 48 3" xfId="902"/>
    <cellStyle name="Euro 2 49" xfId="903"/>
    <cellStyle name="Euro 2 49 2" xfId="904"/>
    <cellStyle name="Euro 2 49 3" xfId="905"/>
    <cellStyle name="Euro 2 5" xfId="906"/>
    <cellStyle name="Euro 2 5 2" xfId="907"/>
    <cellStyle name="Euro 2 5 3" xfId="908"/>
    <cellStyle name="Euro 2 50" xfId="909"/>
    <cellStyle name="Euro 2 50 2" xfId="910"/>
    <cellStyle name="Euro 2 50 3" xfId="911"/>
    <cellStyle name="Euro 2 51" xfId="912"/>
    <cellStyle name="Euro 2 51 2" xfId="913"/>
    <cellStyle name="Euro 2 51 3" xfId="914"/>
    <cellStyle name="Euro 2 52" xfId="915"/>
    <cellStyle name="Euro 2 52 2" xfId="916"/>
    <cellStyle name="Euro 2 52 3" xfId="917"/>
    <cellStyle name="Euro 2 53" xfId="918"/>
    <cellStyle name="Euro 2 53 2" xfId="919"/>
    <cellStyle name="Euro 2 53 3" xfId="920"/>
    <cellStyle name="Euro 2 54" xfId="921"/>
    <cellStyle name="Euro 2 54 2" xfId="922"/>
    <cellStyle name="Euro 2 54 3" xfId="923"/>
    <cellStyle name="Euro 2 55" xfId="924"/>
    <cellStyle name="Euro 2 55 2" xfId="925"/>
    <cellStyle name="Euro 2 55 3" xfId="926"/>
    <cellStyle name="Euro 2 56" xfId="927"/>
    <cellStyle name="Euro 2 56 2" xfId="928"/>
    <cellStyle name="Euro 2 56 3" xfId="929"/>
    <cellStyle name="Euro 2 57" xfId="930"/>
    <cellStyle name="Euro 2 57 2" xfId="931"/>
    <cellStyle name="Euro 2 57 3" xfId="932"/>
    <cellStyle name="Euro 2 58" xfId="933"/>
    <cellStyle name="Euro 2 58 2" xfId="934"/>
    <cellStyle name="Euro 2 58 3" xfId="935"/>
    <cellStyle name="Euro 2 59" xfId="936"/>
    <cellStyle name="Euro 2 59 2" xfId="937"/>
    <cellStyle name="Euro 2 59 3" xfId="938"/>
    <cellStyle name="Euro 2 6" xfId="939"/>
    <cellStyle name="Euro 2 6 2" xfId="940"/>
    <cellStyle name="Euro 2 6 3" xfId="941"/>
    <cellStyle name="Euro 2 60" xfId="942"/>
    <cellStyle name="Euro 2 60 2" xfId="943"/>
    <cellStyle name="Euro 2 60 3" xfId="944"/>
    <cellStyle name="Euro 2 61" xfId="945"/>
    <cellStyle name="Euro 2 61 2" xfId="946"/>
    <cellStyle name="Euro 2 61 3" xfId="947"/>
    <cellStyle name="Euro 2 62" xfId="948"/>
    <cellStyle name="Euro 2 62 2" xfId="949"/>
    <cellStyle name="Euro 2 62 3" xfId="950"/>
    <cellStyle name="Euro 2 63" xfId="951"/>
    <cellStyle name="Euro 2 63 2" xfId="952"/>
    <cellStyle name="Euro 2 63 3" xfId="953"/>
    <cellStyle name="Euro 2 64" xfId="954"/>
    <cellStyle name="Euro 2 64 2" xfId="955"/>
    <cellStyle name="Euro 2 64 3" xfId="956"/>
    <cellStyle name="Euro 2 65" xfId="957"/>
    <cellStyle name="Euro 2 65 2" xfId="958"/>
    <cellStyle name="Euro 2 65 3" xfId="959"/>
    <cellStyle name="Euro 2 66" xfId="960"/>
    <cellStyle name="Euro 2 67" xfId="961"/>
    <cellStyle name="Euro 2 7" xfId="962"/>
    <cellStyle name="Euro 2 7 2" xfId="963"/>
    <cellStyle name="Euro 2 7 3" xfId="964"/>
    <cellStyle name="Euro 2 8" xfId="965"/>
    <cellStyle name="Euro 2 8 2" xfId="966"/>
    <cellStyle name="Euro 2 8 3" xfId="967"/>
    <cellStyle name="Euro 2 9" xfId="968"/>
    <cellStyle name="Euro 2 9 2" xfId="969"/>
    <cellStyle name="Euro 2 9 3" xfId="970"/>
    <cellStyle name="Euro 20" xfId="971"/>
    <cellStyle name="Euro 20 2" xfId="972"/>
    <cellStyle name="Euro 20 3" xfId="973"/>
    <cellStyle name="Euro 21" xfId="974"/>
    <cellStyle name="Euro 21 2" xfId="975"/>
    <cellStyle name="Euro 21 3" xfId="976"/>
    <cellStyle name="Euro 22" xfId="977"/>
    <cellStyle name="Euro 22 2" xfId="978"/>
    <cellStyle name="Euro 22 3" xfId="979"/>
    <cellStyle name="Euro 23" xfId="980"/>
    <cellStyle name="Euro 23 2" xfId="981"/>
    <cellStyle name="Euro 23 3" xfId="982"/>
    <cellStyle name="Euro 24" xfId="983"/>
    <cellStyle name="Euro 24 2" xfId="984"/>
    <cellStyle name="Euro 24 3" xfId="985"/>
    <cellStyle name="Euro 25" xfId="986"/>
    <cellStyle name="Euro 25 2" xfId="987"/>
    <cellStyle name="Euro 25 3" xfId="988"/>
    <cellStyle name="Euro 26" xfId="989"/>
    <cellStyle name="Euro 26 2" xfId="990"/>
    <cellStyle name="Euro 26 3" xfId="991"/>
    <cellStyle name="Euro 27" xfId="992"/>
    <cellStyle name="Euro 27 2" xfId="993"/>
    <cellStyle name="Euro 27 3" xfId="994"/>
    <cellStyle name="Euro 28" xfId="995"/>
    <cellStyle name="Euro 28 2" xfId="996"/>
    <cellStyle name="Euro 28 3" xfId="997"/>
    <cellStyle name="Euro 29" xfId="998"/>
    <cellStyle name="Euro 29 2" xfId="999"/>
    <cellStyle name="Euro 29 3" xfId="1000"/>
    <cellStyle name="Euro 3" xfId="1001"/>
    <cellStyle name="Euro 3 2" xfId="1002"/>
    <cellStyle name="Euro 3 3" xfId="1003"/>
    <cellStyle name="Euro 30" xfId="1004"/>
    <cellStyle name="Euro 30 2" xfId="1005"/>
    <cellStyle name="Euro 30 3" xfId="1006"/>
    <cellStyle name="Euro 31" xfId="1007"/>
    <cellStyle name="Euro 31 2" xfId="1008"/>
    <cellStyle name="Euro 31 3" xfId="1009"/>
    <cellStyle name="Euro 32" xfId="1010"/>
    <cellStyle name="Euro 32 2" xfId="1011"/>
    <cellStyle name="Euro 32 3" xfId="1012"/>
    <cellStyle name="Euro 33" xfId="1013"/>
    <cellStyle name="Euro 33 2" xfId="1014"/>
    <cellStyle name="Euro 33 3" xfId="1015"/>
    <cellStyle name="Euro 34" xfId="1016"/>
    <cellStyle name="Euro 34 2" xfId="1017"/>
    <cellStyle name="Euro 34 3" xfId="1018"/>
    <cellStyle name="Euro 35" xfId="1019"/>
    <cellStyle name="Euro 35 2" xfId="1020"/>
    <cellStyle name="Euro 35 3" xfId="1021"/>
    <cellStyle name="Euro 36" xfId="1022"/>
    <cellStyle name="Euro 36 2" xfId="1023"/>
    <cellStyle name="Euro 36 3" xfId="1024"/>
    <cellStyle name="Euro 37" xfId="1025"/>
    <cellStyle name="Euro 37 2" xfId="1026"/>
    <cellStyle name="Euro 37 3" xfId="1027"/>
    <cellStyle name="Euro 38" xfId="1028"/>
    <cellStyle name="Euro 38 2" xfId="1029"/>
    <cellStyle name="Euro 38 3" xfId="1030"/>
    <cellStyle name="Euro 39" xfId="1031"/>
    <cellStyle name="Euro 39 2" xfId="1032"/>
    <cellStyle name="Euro 39 3" xfId="1033"/>
    <cellStyle name="Euro 4" xfId="1034"/>
    <cellStyle name="Euro 4 2" xfId="1035"/>
    <cellStyle name="Euro 4 3" xfId="1036"/>
    <cellStyle name="Euro 40" xfId="1037"/>
    <cellStyle name="Euro 40 2" xfId="1038"/>
    <cellStyle name="Euro 40 3" xfId="1039"/>
    <cellStyle name="Euro 41" xfId="1040"/>
    <cellStyle name="Euro 41 2" xfId="1041"/>
    <cellStyle name="Euro 41 3" xfId="1042"/>
    <cellStyle name="Euro 42" xfId="1043"/>
    <cellStyle name="Euro 42 2" xfId="1044"/>
    <cellStyle name="Euro 42 3" xfId="1045"/>
    <cellStyle name="Euro 43" xfId="1046"/>
    <cellStyle name="Euro 43 2" xfId="1047"/>
    <cellStyle name="Euro 43 3" xfId="1048"/>
    <cellStyle name="Euro 44" xfId="1049"/>
    <cellStyle name="Euro 44 2" xfId="1050"/>
    <cellStyle name="Euro 44 3" xfId="1051"/>
    <cellStyle name="Euro 45" xfId="1052"/>
    <cellStyle name="Euro 45 2" xfId="1053"/>
    <cellStyle name="Euro 45 3" xfId="1054"/>
    <cellStyle name="Euro 46" xfId="1055"/>
    <cellStyle name="Euro 46 2" xfId="1056"/>
    <cellStyle name="Euro 46 3" xfId="1057"/>
    <cellStyle name="Euro 47" xfId="1058"/>
    <cellStyle name="Euro 47 2" xfId="1059"/>
    <cellStyle name="Euro 47 3" xfId="1060"/>
    <cellStyle name="Euro 48" xfId="1061"/>
    <cellStyle name="Euro 48 2" xfId="1062"/>
    <cellStyle name="Euro 48 3" xfId="1063"/>
    <cellStyle name="Euro 49" xfId="1064"/>
    <cellStyle name="Euro 49 2" xfId="1065"/>
    <cellStyle name="Euro 49 3" xfId="1066"/>
    <cellStyle name="Euro 5" xfId="1067"/>
    <cellStyle name="Euro 5 2" xfId="1068"/>
    <cellStyle name="Euro 5 3" xfId="1069"/>
    <cellStyle name="Euro 50" xfId="1070"/>
    <cellStyle name="Euro 50 2" xfId="1071"/>
    <cellStyle name="Euro 50 3" xfId="1072"/>
    <cellStyle name="Euro 51" xfId="1073"/>
    <cellStyle name="Euro 51 2" xfId="1074"/>
    <cellStyle name="Euro 51 3" xfId="1075"/>
    <cellStyle name="Euro 52" xfId="1076"/>
    <cellStyle name="Euro 52 2" xfId="1077"/>
    <cellStyle name="Euro 52 3" xfId="1078"/>
    <cellStyle name="Euro 53" xfId="1079"/>
    <cellStyle name="Euro 53 2" xfId="1080"/>
    <cellStyle name="Euro 53 3" xfId="1081"/>
    <cellStyle name="Euro 54" xfId="1082"/>
    <cellStyle name="Euro 54 2" xfId="1083"/>
    <cellStyle name="Euro 54 3" xfId="1084"/>
    <cellStyle name="Euro 55" xfId="1085"/>
    <cellStyle name="Euro 55 2" xfId="1086"/>
    <cellStyle name="Euro 55 3" xfId="1087"/>
    <cellStyle name="Euro 56" xfId="1088"/>
    <cellStyle name="Euro 56 2" xfId="1089"/>
    <cellStyle name="Euro 56 3" xfId="1090"/>
    <cellStyle name="Euro 57" xfId="1091"/>
    <cellStyle name="Euro 57 2" xfId="1092"/>
    <cellStyle name="Euro 57 3" xfId="1093"/>
    <cellStyle name="Euro 58" xfId="1094"/>
    <cellStyle name="Euro 58 2" xfId="1095"/>
    <cellStyle name="Euro 58 3" xfId="1096"/>
    <cellStyle name="Euro 59" xfId="1097"/>
    <cellStyle name="Euro 59 2" xfId="1098"/>
    <cellStyle name="Euro 59 3" xfId="1099"/>
    <cellStyle name="Euro 6" xfId="1100"/>
    <cellStyle name="Euro 6 2" xfId="1101"/>
    <cellStyle name="Euro 6 3" xfId="1102"/>
    <cellStyle name="Euro 60" xfId="1103"/>
    <cellStyle name="Euro 60 2" xfId="1104"/>
    <cellStyle name="Euro 60 3" xfId="1105"/>
    <cellStyle name="Euro 61" xfId="1106"/>
    <cellStyle name="Euro 61 2" xfId="1107"/>
    <cellStyle name="Euro 61 3" xfId="1108"/>
    <cellStyle name="Euro 62" xfId="1109"/>
    <cellStyle name="Euro 62 2" xfId="1110"/>
    <cellStyle name="Euro 62 3" xfId="1111"/>
    <cellStyle name="Euro 63" xfId="1112"/>
    <cellStyle name="Euro 63 2" xfId="1113"/>
    <cellStyle name="Euro 63 3" xfId="1114"/>
    <cellStyle name="Euro 64" xfId="1115"/>
    <cellStyle name="Euro 64 2" xfId="1116"/>
    <cellStyle name="Euro 64 3" xfId="1117"/>
    <cellStyle name="Euro 65" xfId="1118"/>
    <cellStyle name="Euro 65 2" xfId="1119"/>
    <cellStyle name="Euro 65 3" xfId="1120"/>
    <cellStyle name="Euro 66" xfId="1121"/>
    <cellStyle name="Euro 66 2" xfId="1122"/>
    <cellStyle name="Euro 66 3" xfId="1123"/>
    <cellStyle name="Euro 67" xfId="1124"/>
    <cellStyle name="Euro 67 2" xfId="1125"/>
    <cellStyle name="Euro 67 3" xfId="1126"/>
    <cellStyle name="Euro 68" xfId="1127"/>
    <cellStyle name="Euro 68 2" xfId="1128"/>
    <cellStyle name="Euro 68 3" xfId="1129"/>
    <cellStyle name="Euro 69" xfId="1130"/>
    <cellStyle name="Euro 69 2" xfId="1131"/>
    <cellStyle name="Euro 69 3" xfId="1132"/>
    <cellStyle name="Euro 7" xfId="1133"/>
    <cellStyle name="Euro 7 2" xfId="1134"/>
    <cellStyle name="Euro 7 3" xfId="1135"/>
    <cellStyle name="Euro 70" xfId="1136"/>
    <cellStyle name="Euro 70 2" xfId="1137"/>
    <cellStyle name="Euro 70 3" xfId="1138"/>
    <cellStyle name="Euro 71" xfId="1139"/>
    <cellStyle name="Euro 71 2" xfId="1140"/>
    <cellStyle name="Euro 71 3" xfId="1141"/>
    <cellStyle name="Euro 72" xfId="1142"/>
    <cellStyle name="Euro 72 2" xfId="1143"/>
    <cellStyle name="Euro 72 3" xfId="1144"/>
    <cellStyle name="Euro 73" xfId="1145"/>
    <cellStyle name="Euro 73 2" xfId="1146"/>
    <cellStyle name="Euro 73 3" xfId="1147"/>
    <cellStyle name="Euro 74" xfId="1148"/>
    <cellStyle name="Euro 74 10" xfId="1149"/>
    <cellStyle name="Euro 74 10 2" xfId="1150"/>
    <cellStyle name="Euro 74 10 3" xfId="1151"/>
    <cellStyle name="Euro 74 11" xfId="1152"/>
    <cellStyle name="Euro 74 11 2" xfId="1153"/>
    <cellStyle name="Euro 74 11 3" xfId="1154"/>
    <cellStyle name="Euro 74 12" xfId="1155"/>
    <cellStyle name="Euro 74 12 2" xfId="1156"/>
    <cellStyle name="Euro 74 12 3" xfId="1157"/>
    <cellStyle name="Euro 74 13" xfId="1158"/>
    <cellStyle name="Euro 74 13 2" xfId="1159"/>
    <cellStyle name="Euro 74 13 3" xfId="1160"/>
    <cellStyle name="Euro 74 14" xfId="1161"/>
    <cellStyle name="Euro 74 14 2" xfId="1162"/>
    <cellStyle name="Euro 74 14 3" xfId="1163"/>
    <cellStyle name="Euro 74 15" xfId="1164"/>
    <cellStyle name="Euro 74 15 2" xfId="1165"/>
    <cellStyle name="Euro 74 15 3" xfId="1166"/>
    <cellStyle name="Euro 74 16" xfId="1167"/>
    <cellStyle name="Euro 74 16 2" xfId="1168"/>
    <cellStyle name="Euro 74 16 3" xfId="1169"/>
    <cellStyle name="Euro 74 17" xfId="1170"/>
    <cellStyle name="Euro 74 17 2" xfId="1171"/>
    <cellStyle name="Euro 74 17 3" xfId="1172"/>
    <cellStyle name="Euro 74 18" xfId="1173"/>
    <cellStyle name="Euro 74 18 2" xfId="1174"/>
    <cellStyle name="Euro 74 18 3" xfId="1175"/>
    <cellStyle name="Euro 74 19" xfId="1176"/>
    <cellStyle name="Euro 74 19 2" xfId="1177"/>
    <cellStyle name="Euro 74 19 3" xfId="1178"/>
    <cellStyle name="Euro 74 2" xfId="1179"/>
    <cellStyle name="Euro 74 2 2" xfId="1180"/>
    <cellStyle name="Euro 74 2 3" xfId="1181"/>
    <cellStyle name="Euro 74 20" xfId="1182"/>
    <cellStyle name="Euro 74 20 2" xfId="1183"/>
    <cellStyle name="Euro 74 20 3" xfId="1184"/>
    <cellStyle name="Euro 74 21" xfId="1185"/>
    <cellStyle name="Euro 74 21 2" xfId="1186"/>
    <cellStyle name="Euro 74 21 3" xfId="1187"/>
    <cellStyle name="Euro 74 22" xfId="1188"/>
    <cellStyle name="Euro 74 22 2" xfId="1189"/>
    <cellStyle name="Euro 74 22 3" xfId="1190"/>
    <cellStyle name="Euro 74 23" xfId="1191"/>
    <cellStyle name="Euro 74 23 2" xfId="1192"/>
    <cellStyle name="Euro 74 23 3" xfId="1193"/>
    <cellStyle name="Euro 74 24" xfId="1194"/>
    <cellStyle name="Euro 74 24 2" xfId="1195"/>
    <cellStyle name="Euro 74 24 3" xfId="1196"/>
    <cellStyle name="Euro 74 25" xfId="1197"/>
    <cellStyle name="Euro 74 25 2" xfId="1198"/>
    <cellStyle name="Euro 74 25 3" xfId="1199"/>
    <cellStyle name="Euro 74 26" xfId="1200"/>
    <cellStyle name="Euro 74 26 2" xfId="1201"/>
    <cellStyle name="Euro 74 26 3" xfId="1202"/>
    <cellStyle name="Euro 74 27" xfId="1203"/>
    <cellStyle name="Euro 74 27 2" xfId="1204"/>
    <cellStyle name="Euro 74 27 3" xfId="1205"/>
    <cellStyle name="Euro 74 28" xfId="1206"/>
    <cellStyle name="Euro 74 28 2" xfId="1207"/>
    <cellStyle name="Euro 74 28 3" xfId="1208"/>
    <cellStyle name="Euro 74 29" xfId="1209"/>
    <cellStyle name="Euro 74 29 2" xfId="1210"/>
    <cellStyle name="Euro 74 29 3" xfId="1211"/>
    <cellStyle name="Euro 74 3" xfId="1212"/>
    <cellStyle name="Euro 74 3 2" xfId="1213"/>
    <cellStyle name="Euro 74 3 3" xfId="1214"/>
    <cellStyle name="Euro 74 30" xfId="1215"/>
    <cellStyle name="Euro 74 30 2" xfId="1216"/>
    <cellStyle name="Euro 74 30 3" xfId="1217"/>
    <cellStyle name="Euro 74 31" xfId="1218"/>
    <cellStyle name="Euro 74 31 2" xfId="1219"/>
    <cellStyle name="Euro 74 31 3" xfId="1220"/>
    <cellStyle name="Euro 74 32" xfId="1221"/>
    <cellStyle name="Euro 74 32 2" xfId="1222"/>
    <cellStyle name="Euro 74 32 3" xfId="1223"/>
    <cellStyle name="Euro 74 33" xfId="1224"/>
    <cellStyle name="Euro 74 33 2" xfId="1225"/>
    <cellStyle name="Euro 74 33 3" xfId="1226"/>
    <cellStyle name="Euro 74 34" xfId="1227"/>
    <cellStyle name="Euro 74 34 2" xfId="1228"/>
    <cellStyle name="Euro 74 34 3" xfId="1229"/>
    <cellStyle name="Euro 74 35" xfId="1230"/>
    <cellStyle name="Euro 74 35 2" xfId="1231"/>
    <cellStyle name="Euro 74 35 3" xfId="1232"/>
    <cellStyle name="Euro 74 36" xfId="1233"/>
    <cellStyle name="Euro 74 36 2" xfId="1234"/>
    <cellStyle name="Euro 74 36 3" xfId="1235"/>
    <cellStyle name="Euro 74 37" xfId="1236"/>
    <cellStyle name="Euro 74 37 2" xfId="1237"/>
    <cellStyle name="Euro 74 37 3" xfId="1238"/>
    <cellStyle name="Euro 74 38" xfId="1239"/>
    <cellStyle name="Euro 74 38 2" xfId="1240"/>
    <cellStyle name="Euro 74 38 3" xfId="1241"/>
    <cellStyle name="Euro 74 39" xfId="1242"/>
    <cellStyle name="Euro 74 39 2" xfId="1243"/>
    <cellStyle name="Euro 74 39 3" xfId="1244"/>
    <cellStyle name="Euro 74 4" xfId="1245"/>
    <cellStyle name="Euro 74 4 2" xfId="1246"/>
    <cellStyle name="Euro 74 4 3" xfId="1247"/>
    <cellStyle name="Euro 74 40" xfId="1248"/>
    <cellStyle name="Euro 74 40 2" xfId="1249"/>
    <cellStyle name="Euro 74 40 3" xfId="1250"/>
    <cellStyle name="Euro 74 41" xfId="1251"/>
    <cellStyle name="Euro 74 41 2" xfId="1252"/>
    <cellStyle name="Euro 74 41 3" xfId="1253"/>
    <cellStyle name="Euro 74 42" xfId="1254"/>
    <cellStyle name="Euro 74 42 2" xfId="1255"/>
    <cellStyle name="Euro 74 42 3" xfId="1256"/>
    <cellStyle name="Euro 74 43" xfId="1257"/>
    <cellStyle name="Euro 74 43 2" xfId="1258"/>
    <cellStyle name="Euro 74 43 3" xfId="1259"/>
    <cellStyle name="Euro 74 44" xfId="1260"/>
    <cellStyle name="Euro 74 44 2" xfId="1261"/>
    <cellStyle name="Euro 74 44 3" xfId="1262"/>
    <cellStyle name="Euro 74 45" xfId="1263"/>
    <cellStyle name="Euro 74 45 2" xfId="1264"/>
    <cellStyle name="Euro 74 45 3" xfId="1265"/>
    <cellStyle name="Euro 74 46" xfId="1266"/>
    <cellStyle name="Euro 74 46 2" xfId="1267"/>
    <cellStyle name="Euro 74 46 3" xfId="1268"/>
    <cellStyle name="Euro 74 47" xfId="1269"/>
    <cellStyle name="Euro 74 47 2" xfId="1270"/>
    <cellStyle name="Euro 74 47 3" xfId="1271"/>
    <cellStyle name="Euro 74 48" xfId="1272"/>
    <cellStyle name="Euro 74 48 2" xfId="1273"/>
    <cellStyle name="Euro 74 48 3" xfId="1274"/>
    <cellStyle name="Euro 74 49" xfId="1275"/>
    <cellStyle name="Euro 74 49 2" xfId="1276"/>
    <cellStyle name="Euro 74 49 3" xfId="1277"/>
    <cellStyle name="Euro 74 5" xfId="1278"/>
    <cellStyle name="Euro 74 5 2" xfId="1279"/>
    <cellStyle name="Euro 74 5 3" xfId="1280"/>
    <cellStyle name="Euro 74 50" xfId="1281"/>
    <cellStyle name="Euro 74 50 2" xfId="1282"/>
    <cellStyle name="Euro 74 50 3" xfId="1283"/>
    <cellStyle name="Euro 74 51" xfId="1284"/>
    <cellStyle name="Euro 74 51 2" xfId="1285"/>
    <cellStyle name="Euro 74 51 3" xfId="1286"/>
    <cellStyle name="Euro 74 52" xfId="1287"/>
    <cellStyle name="Euro 74 52 2" xfId="1288"/>
    <cellStyle name="Euro 74 52 3" xfId="1289"/>
    <cellStyle name="Euro 74 53" xfId="1290"/>
    <cellStyle name="Euro 74 53 2" xfId="1291"/>
    <cellStyle name="Euro 74 53 3" xfId="1292"/>
    <cellStyle name="Euro 74 54" xfId="1293"/>
    <cellStyle name="Euro 74 54 2" xfId="1294"/>
    <cellStyle name="Euro 74 54 3" xfId="1295"/>
    <cellStyle name="Euro 74 55" xfId="1296"/>
    <cellStyle name="Euro 74 55 2" xfId="1297"/>
    <cellStyle name="Euro 74 55 3" xfId="1298"/>
    <cellStyle name="Euro 74 56" xfId="1299"/>
    <cellStyle name="Euro 74 56 2" xfId="1300"/>
    <cellStyle name="Euro 74 56 3" xfId="1301"/>
    <cellStyle name="Euro 74 57" xfId="1302"/>
    <cellStyle name="Euro 74 57 2" xfId="1303"/>
    <cellStyle name="Euro 74 57 3" xfId="1304"/>
    <cellStyle name="Euro 74 58" xfId="1305"/>
    <cellStyle name="Euro 74 58 2" xfId="1306"/>
    <cellStyle name="Euro 74 58 3" xfId="1307"/>
    <cellStyle name="Euro 74 59" xfId="1308"/>
    <cellStyle name="Euro 74 59 2" xfId="1309"/>
    <cellStyle name="Euro 74 59 3" xfId="1310"/>
    <cellStyle name="Euro 74 6" xfId="1311"/>
    <cellStyle name="Euro 74 6 2" xfId="1312"/>
    <cellStyle name="Euro 74 6 3" xfId="1313"/>
    <cellStyle name="Euro 74 60" xfId="1314"/>
    <cellStyle name="Euro 74 60 2" xfId="1315"/>
    <cellStyle name="Euro 74 60 3" xfId="1316"/>
    <cellStyle name="Euro 74 61" xfId="1317"/>
    <cellStyle name="Euro 74 61 2" xfId="1318"/>
    <cellStyle name="Euro 74 61 3" xfId="1319"/>
    <cellStyle name="Euro 74 62" xfId="1320"/>
    <cellStyle name="Euro 74 62 2" xfId="1321"/>
    <cellStyle name="Euro 74 62 3" xfId="1322"/>
    <cellStyle name="Euro 74 63" xfId="1323"/>
    <cellStyle name="Euro 74 63 2" xfId="1324"/>
    <cellStyle name="Euro 74 63 3" xfId="1325"/>
    <cellStyle name="Euro 74 64" xfId="1326"/>
    <cellStyle name="Euro 74 65" xfId="1327"/>
    <cellStyle name="Euro 74 7" xfId="1328"/>
    <cellStyle name="Euro 74 7 2" xfId="1329"/>
    <cellStyle name="Euro 74 7 3" xfId="1330"/>
    <cellStyle name="Euro 74 8" xfId="1331"/>
    <cellStyle name="Euro 74 8 2" xfId="1332"/>
    <cellStyle name="Euro 74 8 3" xfId="1333"/>
    <cellStyle name="Euro 74 9" xfId="1334"/>
    <cellStyle name="Euro 74 9 2" xfId="1335"/>
    <cellStyle name="Euro 74 9 3" xfId="1336"/>
    <cellStyle name="Euro 75" xfId="1337"/>
    <cellStyle name="Euro 75 10" xfId="1338"/>
    <cellStyle name="Euro 75 10 2" xfId="1339"/>
    <cellStyle name="Euro 75 10 3" xfId="1340"/>
    <cellStyle name="Euro 75 11" xfId="1341"/>
    <cellStyle name="Euro 75 11 2" xfId="1342"/>
    <cellStyle name="Euro 75 11 3" xfId="1343"/>
    <cellStyle name="Euro 75 12" xfId="1344"/>
    <cellStyle name="Euro 75 12 2" xfId="1345"/>
    <cellStyle name="Euro 75 12 3" xfId="1346"/>
    <cellStyle name="Euro 75 13" xfId="1347"/>
    <cellStyle name="Euro 75 13 2" xfId="1348"/>
    <cellStyle name="Euro 75 13 3" xfId="1349"/>
    <cellStyle name="Euro 75 14" xfId="1350"/>
    <cellStyle name="Euro 75 14 2" xfId="1351"/>
    <cellStyle name="Euro 75 14 3" xfId="1352"/>
    <cellStyle name="Euro 75 15" xfId="1353"/>
    <cellStyle name="Euro 75 15 2" xfId="1354"/>
    <cellStyle name="Euro 75 15 3" xfId="1355"/>
    <cellStyle name="Euro 75 16" xfId="1356"/>
    <cellStyle name="Euro 75 16 2" xfId="1357"/>
    <cellStyle name="Euro 75 16 3" xfId="1358"/>
    <cellStyle name="Euro 75 17" xfId="1359"/>
    <cellStyle name="Euro 75 17 2" xfId="1360"/>
    <cellStyle name="Euro 75 17 3" xfId="1361"/>
    <cellStyle name="Euro 75 18" xfId="1362"/>
    <cellStyle name="Euro 75 18 2" xfId="1363"/>
    <cellStyle name="Euro 75 18 3" xfId="1364"/>
    <cellStyle name="Euro 75 19" xfId="1365"/>
    <cellStyle name="Euro 75 19 2" xfId="1366"/>
    <cellStyle name="Euro 75 19 3" xfId="1367"/>
    <cellStyle name="Euro 75 2" xfId="1368"/>
    <cellStyle name="Euro 75 2 2" xfId="1369"/>
    <cellStyle name="Euro 75 2 3" xfId="1370"/>
    <cellStyle name="Euro 75 20" xfId="1371"/>
    <cellStyle name="Euro 75 20 2" xfId="1372"/>
    <cellStyle name="Euro 75 20 3" xfId="1373"/>
    <cellStyle name="Euro 75 21" xfId="1374"/>
    <cellStyle name="Euro 75 21 2" xfId="1375"/>
    <cellStyle name="Euro 75 21 3" xfId="1376"/>
    <cellStyle name="Euro 75 22" xfId="1377"/>
    <cellStyle name="Euro 75 22 2" xfId="1378"/>
    <cellStyle name="Euro 75 22 3" xfId="1379"/>
    <cellStyle name="Euro 75 23" xfId="1380"/>
    <cellStyle name="Euro 75 23 2" xfId="1381"/>
    <cellStyle name="Euro 75 23 3" xfId="1382"/>
    <cellStyle name="Euro 75 24" xfId="1383"/>
    <cellStyle name="Euro 75 24 2" xfId="1384"/>
    <cellStyle name="Euro 75 24 3" xfId="1385"/>
    <cellStyle name="Euro 75 25" xfId="1386"/>
    <cellStyle name="Euro 75 25 2" xfId="1387"/>
    <cellStyle name="Euro 75 25 3" xfId="1388"/>
    <cellStyle name="Euro 75 26" xfId="1389"/>
    <cellStyle name="Euro 75 26 2" xfId="1390"/>
    <cellStyle name="Euro 75 26 3" xfId="1391"/>
    <cellStyle name="Euro 75 27" xfId="1392"/>
    <cellStyle name="Euro 75 27 2" xfId="1393"/>
    <cellStyle name="Euro 75 27 3" xfId="1394"/>
    <cellStyle name="Euro 75 28" xfId="1395"/>
    <cellStyle name="Euro 75 28 2" xfId="1396"/>
    <cellStyle name="Euro 75 28 3" xfId="1397"/>
    <cellStyle name="Euro 75 29" xfId="1398"/>
    <cellStyle name="Euro 75 29 2" xfId="1399"/>
    <cellStyle name="Euro 75 29 3" xfId="1400"/>
    <cellStyle name="Euro 75 3" xfId="1401"/>
    <cellStyle name="Euro 75 3 2" xfId="1402"/>
    <cellStyle name="Euro 75 3 3" xfId="1403"/>
    <cellStyle name="Euro 75 30" xfId="1404"/>
    <cellStyle name="Euro 75 30 2" xfId="1405"/>
    <cellStyle name="Euro 75 30 3" xfId="1406"/>
    <cellStyle name="Euro 75 31" xfId="1407"/>
    <cellStyle name="Euro 75 31 2" xfId="1408"/>
    <cellStyle name="Euro 75 31 3" xfId="1409"/>
    <cellStyle name="Euro 75 32" xfId="1410"/>
    <cellStyle name="Euro 75 32 2" xfId="1411"/>
    <cellStyle name="Euro 75 32 3" xfId="1412"/>
    <cellStyle name="Euro 75 33" xfId="1413"/>
    <cellStyle name="Euro 75 33 2" xfId="1414"/>
    <cellStyle name="Euro 75 33 3" xfId="1415"/>
    <cellStyle name="Euro 75 34" xfId="1416"/>
    <cellStyle name="Euro 75 34 2" xfId="1417"/>
    <cellStyle name="Euro 75 34 3" xfId="1418"/>
    <cellStyle name="Euro 75 35" xfId="1419"/>
    <cellStyle name="Euro 75 35 2" xfId="1420"/>
    <cellStyle name="Euro 75 35 3" xfId="1421"/>
    <cellStyle name="Euro 75 36" xfId="1422"/>
    <cellStyle name="Euro 75 36 2" xfId="1423"/>
    <cellStyle name="Euro 75 36 3" xfId="1424"/>
    <cellStyle name="Euro 75 37" xfId="1425"/>
    <cellStyle name="Euro 75 37 2" xfId="1426"/>
    <cellStyle name="Euro 75 37 3" xfId="1427"/>
    <cellStyle name="Euro 75 38" xfId="1428"/>
    <cellStyle name="Euro 75 38 2" xfId="1429"/>
    <cellStyle name="Euro 75 38 3" xfId="1430"/>
    <cellStyle name="Euro 75 39" xfId="1431"/>
    <cellStyle name="Euro 75 39 2" xfId="1432"/>
    <cellStyle name="Euro 75 39 3" xfId="1433"/>
    <cellStyle name="Euro 75 4" xfId="1434"/>
    <cellStyle name="Euro 75 4 2" xfId="1435"/>
    <cellStyle name="Euro 75 4 3" xfId="1436"/>
    <cellStyle name="Euro 75 40" xfId="1437"/>
    <cellStyle name="Euro 75 40 2" xfId="1438"/>
    <cellStyle name="Euro 75 40 3" xfId="1439"/>
    <cellStyle name="Euro 75 41" xfId="1440"/>
    <cellStyle name="Euro 75 41 2" xfId="1441"/>
    <cellStyle name="Euro 75 41 3" xfId="1442"/>
    <cellStyle name="Euro 75 42" xfId="1443"/>
    <cellStyle name="Euro 75 42 2" xfId="1444"/>
    <cellStyle name="Euro 75 42 3" xfId="1445"/>
    <cellStyle name="Euro 75 43" xfId="1446"/>
    <cellStyle name="Euro 75 43 2" xfId="1447"/>
    <cellStyle name="Euro 75 43 3" xfId="1448"/>
    <cellStyle name="Euro 75 44" xfId="1449"/>
    <cellStyle name="Euro 75 44 2" xfId="1450"/>
    <cellStyle name="Euro 75 44 3" xfId="1451"/>
    <cellStyle name="Euro 75 45" xfId="1452"/>
    <cellStyle name="Euro 75 45 2" xfId="1453"/>
    <cellStyle name="Euro 75 45 3" xfId="1454"/>
    <cellStyle name="Euro 75 46" xfId="1455"/>
    <cellStyle name="Euro 75 46 2" xfId="1456"/>
    <cellStyle name="Euro 75 46 3" xfId="1457"/>
    <cellStyle name="Euro 75 47" xfId="1458"/>
    <cellStyle name="Euro 75 47 2" xfId="1459"/>
    <cellStyle name="Euro 75 47 3" xfId="1460"/>
    <cellStyle name="Euro 75 48" xfId="1461"/>
    <cellStyle name="Euro 75 48 2" xfId="1462"/>
    <cellStyle name="Euro 75 48 3" xfId="1463"/>
    <cellStyle name="Euro 75 49" xfId="1464"/>
    <cellStyle name="Euro 75 49 2" xfId="1465"/>
    <cellStyle name="Euro 75 49 3" xfId="1466"/>
    <cellStyle name="Euro 75 5" xfId="1467"/>
    <cellStyle name="Euro 75 5 2" xfId="1468"/>
    <cellStyle name="Euro 75 5 3" xfId="1469"/>
    <cellStyle name="Euro 75 50" xfId="1470"/>
    <cellStyle name="Euro 75 50 2" xfId="1471"/>
    <cellStyle name="Euro 75 50 3" xfId="1472"/>
    <cellStyle name="Euro 75 51" xfId="1473"/>
    <cellStyle name="Euro 75 51 2" xfId="1474"/>
    <cellStyle name="Euro 75 51 3" xfId="1475"/>
    <cellStyle name="Euro 75 52" xfId="1476"/>
    <cellStyle name="Euro 75 52 2" xfId="1477"/>
    <cellStyle name="Euro 75 52 3" xfId="1478"/>
    <cellStyle name="Euro 75 53" xfId="1479"/>
    <cellStyle name="Euro 75 53 2" xfId="1480"/>
    <cellStyle name="Euro 75 53 3" xfId="1481"/>
    <cellStyle name="Euro 75 54" xfId="1482"/>
    <cellStyle name="Euro 75 54 2" xfId="1483"/>
    <cellStyle name="Euro 75 54 3" xfId="1484"/>
    <cellStyle name="Euro 75 55" xfId="1485"/>
    <cellStyle name="Euro 75 55 2" xfId="1486"/>
    <cellStyle name="Euro 75 55 3" xfId="1487"/>
    <cellStyle name="Euro 75 56" xfId="1488"/>
    <cellStyle name="Euro 75 56 2" xfId="1489"/>
    <cellStyle name="Euro 75 56 3" xfId="1490"/>
    <cellStyle name="Euro 75 57" xfId="1491"/>
    <cellStyle name="Euro 75 57 2" xfId="1492"/>
    <cellStyle name="Euro 75 57 3" xfId="1493"/>
    <cellStyle name="Euro 75 58" xfId="1494"/>
    <cellStyle name="Euro 75 58 2" xfId="1495"/>
    <cellStyle name="Euro 75 58 3" xfId="1496"/>
    <cellStyle name="Euro 75 59" xfId="1497"/>
    <cellStyle name="Euro 75 59 2" xfId="1498"/>
    <cellStyle name="Euro 75 59 3" xfId="1499"/>
    <cellStyle name="Euro 75 6" xfId="1500"/>
    <cellStyle name="Euro 75 6 2" xfId="1501"/>
    <cellStyle name="Euro 75 6 3" xfId="1502"/>
    <cellStyle name="Euro 75 60" xfId="1503"/>
    <cellStyle name="Euro 75 60 2" xfId="1504"/>
    <cellStyle name="Euro 75 60 3" xfId="1505"/>
    <cellStyle name="Euro 75 61" xfId="1506"/>
    <cellStyle name="Euro 75 61 2" xfId="1507"/>
    <cellStyle name="Euro 75 61 3" xfId="1508"/>
    <cellStyle name="Euro 75 62" xfId="1509"/>
    <cellStyle name="Euro 75 62 2" xfId="1510"/>
    <cellStyle name="Euro 75 62 3" xfId="1511"/>
    <cellStyle name="Euro 75 63" xfId="1512"/>
    <cellStyle name="Euro 75 63 2" xfId="1513"/>
    <cellStyle name="Euro 75 63 3" xfId="1514"/>
    <cellStyle name="Euro 75 64" xfId="1515"/>
    <cellStyle name="Euro 75 65" xfId="1516"/>
    <cellStyle name="Euro 75 7" xfId="1517"/>
    <cellStyle name="Euro 75 7 2" xfId="1518"/>
    <cellStyle name="Euro 75 7 3" xfId="1519"/>
    <cellStyle name="Euro 75 8" xfId="1520"/>
    <cellStyle name="Euro 75 8 2" xfId="1521"/>
    <cellStyle name="Euro 75 8 3" xfId="1522"/>
    <cellStyle name="Euro 75 9" xfId="1523"/>
    <cellStyle name="Euro 75 9 2" xfId="1524"/>
    <cellStyle name="Euro 75 9 3" xfId="1525"/>
    <cellStyle name="Euro 76" xfId="1526"/>
    <cellStyle name="Euro 76 2" xfId="1527"/>
    <cellStyle name="Euro 76 3" xfId="1528"/>
    <cellStyle name="Euro 77" xfId="1529"/>
    <cellStyle name="Euro 77 2" xfId="1530"/>
    <cellStyle name="Euro 77 3" xfId="1531"/>
    <cellStyle name="Euro 78" xfId="1532"/>
    <cellStyle name="Euro 78 2" xfId="1533"/>
    <cellStyle name="Euro 78 3" xfId="1534"/>
    <cellStyle name="Euro 79" xfId="1535"/>
    <cellStyle name="Euro 79 2" xfId="1536"/>
    <cellStyle name="Euro 79 3" xfId="1537"/>
    <cellStyle name="Euro 8" xfId="1538"/>
    <cellStyle name="Euro 8 2" xfId="1539"/>
    <cellStyle name="Euro 8 3" xfId="1540"/>
    <cellStyle name="Euro 80" xfId="1541"/>
    <cellStyle name="Euro 80 2" xfId="1542"/>
    <cellStyle name="Euro 80 3" xfId="1543"/>
    <cellStyle name="Euro 81" xfId="1544"/>
    <cellStyle name="Euro 81 2" xfId="1545"/>
    <cellStyle name="Euro 81 3" xfId="1546"/>
    <cellStyle name="Euro 82" xfId="1547"/>
    <cellStyle name="Euro 82 2" xfId="1548"/>
    <cellStyle name="Euro 82 3" xfId="1549"/>
    <cellStyle name="Euro 83" xfId="1550"/>
    <cellStyle name="Euro 83 2" xfId="1551"/>
    <cellStyle name="Euro 83 3" xfId="1552"/>
    <cellStyle name="Euro 84" xfId="1553"/>
    <cellStyle name="Euro 84 2" xfId="1554"/>
    <cellStyle name="Euro 84 3" xfId="1555"/>
    <cellStyle name="Euro 85" xfId="1556"/>
    <cellStyle name="Euro 85 2" xfId="1557"/>
    <cellStyle name="Euro 85 3" xfId="1558"/>
    <cellStyle name="Euro 86" xfId="1559"/>
    <cellStyle name="Euro 86 2" xfId="1560"/>
    <cellStyle name="Euro 86 3" xfId="1561"/>
    <cellStyle name="Euro 87" xfId="1562"/>
    <cellStyle name="Euro 87 2" xfId="1563"/>
    <cellStyle name="Euro 87 3" xfId="1564"/>
    <cellStyle name="Euro 88" xfId="1565"/>
    <cellStyle name="Euro 88 2" xfId="1566"/>
    <cellStyle name="Euro 88 3" xfId="1567"/>
    <cellStyle name="Euro 89" xfId="1568"/>
    <cellStyle name="Euro 89 2" xfId="1569"/>
    <cellStyle name="Euro 89 3" xfId="1570"/>
    <cellStyle name="Euro 9" xfId="1571"/>
    <cellStyle name="Euro 9 2" xfId="1572"/>
    <cellStyle name="Euro 9 3" xfId="1573"/>
    <cellStyle name="Euro 90" xfId="1574"/>
    <cellStyle name="Euro 90 2" xfId="1575"/>
    <cellStyle name="Euro 90 3" xfId="1576"/>
    <cellStyle name="Euro 91" xfId="1577"/>
    <cellStyle name="Euro 91 2" xfId="1578"/>
    <cellStyle name="Euro 91 3" xfId="1579"/>
    <cellStyle name="Euro 92" xfId="1580"/>
    <cellStyle name="Euro 92 2" xfId="1581"/>
    <cellStyle name="Euro 92 3" xfId="1582"/>
    <cellStyle name="Euro 93" xfId="1583"/>
    <cellStyle name="Euro 93 2" xfId="1584"/>
    <cellStyle name="Euro 93 3" xfId="1585"/>
    <cellStyle name="Euro 94" xfId="1586"/>
    <cellStyle name="Euro 94 2" xfId="1587"/>
    <cellStyle name="Euro 94 3" xfId="1588"/>
    <cellStyle name="Euro 95" xfId="1589"/>
    <cellStyle name="Euro 95 2" xfId="1590"/>
    <cellStyle name="Euro 95 3" xfId="1591"/>
    <cellStyle name="Euro 96" xfId="1592"/>
    <cellStyle name="Euro 96 2" xfId="1593"/>
    <cellStyle name="Euro 96 3" xfId="1594"/>
    <cellStyle name="Euro 97" xfId="1595"/>
    <cellStyle name="Euro 97 2" xfId="1596"/>
    <cellStyle name="Euro 97 3" xfId="1597"/>
    <cellStyle name="Euro 98" xfId="1598"/>
    <cellStyle name="Euro 98 2" xfId="1599"/>
    <cellStyle name="Euro 98 3" xfId="1600"/>
    <cellStyle name="Euro 99" xfId="1601"/>
    <cellStyle name="Euro 99 2" xfId="1602"/>
    <cellStyle name="Euro 99 3" xfId="1603"/>
    <cellStyle name="Explanatory Text" xfId="1604"/>
    <cellStyle name="Explanatory Text 2" xfId="1605"/>
    <cellStyle name="Good" xfId="1606"/>
    <cellStyle name="Good 2" xfId="1607"/>
    <cellStyle name="Heading 1" xfId="1608"/>
    <cellStyle name="Heading 1 2" xfId="1609"/>
    <cellStyle name="Heading 2" xfId="1610"/>
    <cellStyle name="Heading 2 2" xfId="1611"/>
    <cellStyle name="Heading 3" xfId="1612"/>
    <cellStyle name="Heading 3 2" xfId="1613"/>
    <cellStyle name="Heading 4" xfId="1614"/>
    <cellStyle name="Heading 4 2" xfId="1615"/>
    <cellStyle name="Input" xfId="1616"/>
    <cellStyle name="Input 2" xfId="1617"/>
    <cellStyle name="Input 2 2" xfId="5676"/>
    <cellStyle name="Input 2 2 2" xfId="5945"/>
    <cellStyle name="Input 2 2 2 2" xfId="7548"/>
    <cellStyle name="Input 2 2 3" xfId="7304"/>
    <cellStyle name="Input 2 2_CVCA" xfId="6440"/>
    <cellStyle name="Input 2 3" xfId="6217"/>
    <cellStyle name="Input 2 3 2" xfId="7820"/>
    <cellStyle name="Input 2 4" xfId="6081"/>
    <cellStyle name="Input 2 4 2" xfId="7684"/>
    <cellStyle name="Input 2 5" xfId="5838"/>
    <cellStyle name="Input 2 5 2" xfId="7441"/>
    <cellStyle name="Input 2 6" xfId="7197"/>
    <cellStyle name="Input 2_CVCA" xfId="6439"/>
    <cellStyle name="Input 3" xfId="5675"/>
    <cellStyle name="Input 3 2" xfId="5944"/>
    <cellStyle name="Input 3 2 2" xfId="7547"/>
    <cellStyle name="Input 3 3" xfId="7303"/>
    <cellStyle name="Input 3_CVCA" xfId="6441"/>
    <cellStyle name="Input 4" xfId="6216"/>
    <cellStyle name="Input 4 2" xfId="7819"/>
    <cellStyle name="Input 5" xfId="6080"/>
    <cellStyle name="Input 5 2" xfId="7683"/>
    <cellStyle name="Input 6" xfId="5837"/>
    <cellStyle name="Input 6 2" xfId="7440"/>
    <cellStyle name="Input 7" xfId="7196"/>
    <cellStyle name="Input_CVCA" xfId="6438"/>
    <cellStyle name="Insatisfaisant 2" xfId="1618"/>
    <cellStyle name="Insatisfaisant 2 2" xfId="1619"/>
    <cellStyle name="Insatisfaisant 2 2 2" xfId="1620"/>
    <cellStyle name="Insatisfaisant 2 3" xfId="1621"/>
    <cellStyle name="Insatisfaisant 2 3 2" xfId="1622"/>
    <cellStyle name="Insatisfaisant 2 4" xfId="1623"/>
    <cellStyle name="Insatisfaisant 2_IST - Hôtel Mortagne - Chambres du 08-12-10" xfId="1624"/>
    <cellStyle name="Insatisfaisant 3" xfId="1625"/>
    <cellStyle name="Insatisfaisant 3 2" xfId="1626"/>
    <cellStyle name="Insatisfaisant 3 2 2" xfId="1627"/>
    <cellStyle name="Insatisfaisant 3 3" xfId="1628"/>
    <cellStyle name="Insatisfaisant 3 3 2" xfId="1629"/>
    <cellStyle name="Insatisfaisant 3 4" xfId="1630"/>
    <cellStyle name="Insatisfaisant 3_IST - Hôtel Mortagne - Chambres du 08-12-10" xfId="1631"/>
    <cellStyle name="Insatisfaisant 4" xfId="1632"/>
    <cellStyle name="Insatisfaisant 4 2" xfId="1633"/>
    <cellStyle name="Insatisfaisant 5" xfId="1634"/>
    <cellStyle name="Insatisfaisant 5 2" xfId="1635"/>
    <cellStyle name="Insatisfaisant 6" xfId="1636"/>
    <cellStyle name="Insatisfaisant 6 2" xfId="1637"/>
    <cellStyle name="Lien hypertexte" xfId="1" builtinId="8"/>
    <cellStyle name="Lien hypertexte 10" xfId="5"/>
    <cellStyle name="Lien hypertexte 10 2" xfId="1638"/>
    <cellStyle name="Lien hypertexte 11" xfId="1639"/>
    <cellStyle name="Lien hypertexte 11 2" xfId="1640"/>
    <cellStyle name="Lien hypertexte 12" xfId="1641"/>
    <cellStyle name="Lien hypertexte 12 2" xfId="1642"/>
    <cellStyle name="Lien hypertexte 13" xfId="1643"/>
    <cellStyle name="Lien hypertexte 13 2" xfId="1644"/>
    <cellStyle name="Lien hypertexte 14" xfId="1645"/>
    <cellStyle name="Lien hypertexte 14 2" xfId="1646"/>
    <cellStyle name="Lien hypertexte 15" xfId="1647"/>
    <cellStyle name="Lien hypertexte 15 2" xfId="1648"/>
    <cellStyle name="Lien hypertexte 16" xfId="1649"/>
    <cellStyle name="Lien hypertexte 16 2" xfId="1650"/>
    <cellStyle name="Lien hypertexte 17" xfId="1651"/>
    <cellStyle name="Lien hypertexte 17 2" xfId="1652"/>
    <cellStyle name="Lien hypertexte 18" xfId="1653"/>
    <cellStyle name="Lien hypertexte 18 2" xfId="1654"/>
    <cellStyle name="Lien hypertexte 19" xfId="1655"/>
    <cellStyle name="Lien hypertexte 19 2" xfId="1656"/>
    <cellStyle name="Lien hypertexte 2" xfId="1657"/>
    <cellStyle name="Lien hypertexte 2 10" xfId="1658"/>
    <cellStyle name="Lien hypertexte 2 10 2" xfId="1659"/>
    <cellStyle name="Lien hypertexte 2 11" xfId="1660"/>
    <cellStyle name="Lien hypertexte 2 11 2" xfId="1661"/>
    <cellStyle name="Lien hypertexte 2 12" xfId="1662"/>
    <cellStyle name="Lien hypertexte 2 12 2" xfId="1663"/>
    <cellStyle name="Lien hypertexte 2 13" xfId="1664"/>
    <cellStyle name="Lien hypertexte 2 13 2" xfId="1665"/>
    <cellStyle name="Lien hypertexte 2 14" xfId="1666"/>
    <cellStyle name="Lien hypertexte 2 14 2" xfId="1667"/>
    <cellStyle name="Lien hypertexte 2 15" xfId="1668"/>
    <cellStyle name="Lien hypertexte 2 15 2" xfId="1669"/>
    <cellStyle name="Lien hypertexte 2 16" xfId="1670"/>
    <cellStyle name="Lien hypertexte 2 16 2" xfId="1671"/>
    <cellStyle name="Lien hypertexte 2 17" xfId="1672"/>
    <cellStyle name="Lien hypertexte 2 17 2" xfId="1673"/>
    <cellStyle name="Lien hypertexte 2 18" xfId="1674"/>
    <cellStyle name="Lien hypertexte 2 18 2" xfId="1675"/>
    <cellStyle name="Lien hypertexte 2 19" xfId="1676"/>
    <cellStyle name="Lien hypertexte 2 19 2" xfId="1677"/>
    <cellStyle name="Lien hypertexte 2 2" xfId="1678"/>
    <cellStyle name="Lien hypertexte 2 2 2" xfId="1679"/>
    <cellStyle name="Lien hypertexte 2 20" xfId="1680"/>
    <cellStyle name="Lien hypertexte 2 20 2" xfId="1681"/>
    <cellStyle name="Lien hypertexte 2 21" xfId="1682"/>
    <cellStyle name="Lien hypertexte 2 21 2" xfId="1683"/>
    <cellStyle name="Lien hypertexte 2 22" xfId="1684"/>
    <cellStyle name="Lien hypertexte 2 22 2" xfId="1685"/>
    <cellStyle name="Lien hypertexte 2 23" xfId="1686"/>
    <cellStyle name="Lien hypertexte 2 23 2" xfId="1687"/>
    <cellStyle name="Lien hypertexte 2 24" xfId="1688"/>
    <cellStyle name="Lien hypertexte 2 24 2" xfId="1689"/>
    <cellStyle name="Lien hypertexte 2 25" xfId="1690"/>
    <cellStyle name="Lien hypertexte 2 25 2" xfId="1691"/>
    <cellStyle name="Lien hypertexte 2 26" xfId="1692"/>
    <cellStyle name="Lien hypertexte 2 26 2" xfId="1693"/>
    <cellStyle name="Lien hypertexte 2 27" xfId="1694"/>
    <cellStyle name="Lien hypertexte 2 27 2" xfId="1695"/>
    <cellStyle name="Lien hypertexte 2 28" xfId="1696"/>
    <cellStyle name="Lien hypertexte 2 28 2" xfId="1697"/>
    <cellStyle name="Lien hypertexte 2 29" xfId="1698"/>
    <cellStyle name="Lien hypertexte 2 29 2" xfId="1699"/>
    <cellStyle name="Lien hypertexte 2 3" xfId="1700"/>
    <cellStyle name="Lien hypertexte 2 3 2" xfId="1701"/>
    <cellStyle name="Lien hypertexte 2 30" xfId="1702"/>
    <cellStyle name="Lien hypertexte 2 30 2" xfId="1703"/>
    <cellStyle name="Lien hypertexte 2 31" xfId="1704"/>
    <cellStyle name="Lien hypertexte 2 31 2" xfId="1705"/>
    <cellStyle name="Lien hypertexte 2 32" xfId="1706"/>
    <cellStyle name="Lien hypertexte 2 32 2" xfId="1707"/>
    <cellStyle name="Lien hypertexte 2 33" xfId="1708"/>
    <cellStyle name="Lien hypertexte 2 33 2" xfId="1709"/>
    <cellStyle name="Lien hypertexte 2 34" xfId="1710"/>
    <cellStyle name="Lien hypertexte 2 34 2" xfId="1711"/>
    <cellStyle name="Lien hypertexte 2 35" xfId="1712"/>
    <cellStyle name="Lien hypertexte 2 35 2" xfId="1713"/>
    <cellStyle name="Lien hypertexte 2 36" xfId="1714"/>
    <cellStyle name="Lien hypertexte 2 36 2" xfId="1715"/>
    <cellStyle name="Lien hypertexte 2 37" xfId="1716"/>
    <cellStyle name="Lien hypertexte 2 37 2" xfId="1717"/>
    <cellStyle name="Lien hypertexte 2 38" xfId="1718"/>
    <cellStyle name="Lien hypertexte 2 38 2" xfId="1719"/>
    <cellStyle name="Lien hypertexte 2 39" xfId="1720"/>
    <cellStyle name="Lien hypertexte 2 39 2" xfId="1721"/>
    <cellStyle name="Lien hypertexte 2 4" xfId="1722"/>
    <cellStyle name="Lien hypertexte 2 4 2" xfId="1723"/>
    <cellStyle name="Lien hypertexte 2 40" xfId="1724"/>
    <cellStyle name="Lien hypertexte 2 40 2" xfId="1725"/>
    <cellStyle name="Lien hypertexte 2 41" xfId="1726"/>
    <cellStyle name="Lien hypertexte 2 41 2" xfId="1727"/>
    <cellStyle name="Lien hypertexte 2 42" xfId="1728"/>
    <cellStyle name="Lien hypertexte 2 42 2" xfId="1729"/>
    <cellStyle name="Lien hypertexte 2 43" xfId="1730"/>
    <cellStyle name="Lien hypertexte 2 43 2" xfId="1731"/>
    <cellStyle name="Lien hypertexte 2 44" xfId="1732"/>
    <cellStyle name="Lien hypertexte 2 44 2" xfId="1733"/>
    <cellStyle name="Lien hypertexte 2 45" xfId="1734"/>
    <cellStyle name="Lien hypertexte 2 45 2" xfId="1735"/>
    <cellStyle name="Lien hypertexte 2 46" xfId="1736"/>
    <cellStyle name="Lien hypertexte 2 46 2" xfId="1737"/>
    <cellStyle name="Lien hypertexte 2 47" xfId="1738"/>
    <cellStyle name="Lien hypertexte 2 47 2" xfId="1739"/>
    <cellStyle name="Lien hypertexte 2 48" xfId="1740"/>
    <cellStyle name="Lien hypertexte 2 48 2" xfId="1741"/>
    <cellStyle name="Lien hypertexte 2 49" xfId="1742"/>
    <cellStyle name="Lien hypertexte 2 49 2" xfId="1743"/>
    <cellStyle name="Lien hypertexte 2 5" xfId="1744"/>
    <cellStyle name="Lien hypertexte 2 5 2" xfId="1745"/>
    <cellStyle name="Lien hypertexte 2 50" xfId="1746"/>
    <cellStyle name="Lien hypertexte 2 50 2" xfId="1747"/>
    <cellStyle name="Lien hypertexte 2 51" xfId="1748"/>
    <cellStyle name="Lien hypertexte 2 51 2" xfId="1749"/>
    <cellStyle name="Lien hypertexte 2 52" xfId="1750"/>
    <cellStyle name="Lien hypertexte 2 52 2" xfId="1751"/>
    <cellStyle name="Lien hypertexte 2 53" xfId="1752"/>
    <cellStyle name="Lien hypertexte 2 53 2" xfId="1753"/>
    <cellStyle name="Lien hypertexte 2 54" xfId="1754"/>
    <cellStyle name="Lien hypertexte 2 54 2" xfId="1755"/>
    <cellStyle name="Lien hypertexte 2 55" xfId="1756"/>
    <cellStyle name="Lien hypertexte 2 55 2" xfId="1757"/>
    <cellStyle name="Lien hypertexte 2 56" xfId="1758"/>
    <cellStyle name="Lien hypertexte 2 56 2" xfId="1759"/>
    <cellStyle name="Lien hypertexte 2 57" xfId="1760"/>
    <cellStyle name="Lien hypertexte 2 57 2" xfId="1761"/>
    <cellStyle name="Lien hypertexte 2 58" xfId="1762"/>
    <cellStyle name="Lien hypertexte 2 58 2" xfId="1763"/>
    <cellStyle name="Lien hypertexte 2 59" xfId="1764"/>
    <cellStyle name="Lien hypertexte 2 59 2" xfId="1765"/>
    <cellStyle name="Lien hypertexte 2 6" xfId="1766"/>
    <cellStyle name="Lien hypertexte 2 6 2" xfId="1767"/>
    <cellStyle name="Lien hypertexte 2 60" xfId="1768"/>
    <cellStyle name="Lien hypertexte 2 60 2" xfId="1769"/>
    <cellStyle name="Lien hypertexte 2 61" xfId="1770"/>
    <cellStyle name="Lien hypertexte 2 61 2" xfId="1771"/>
    <cellStyle name="Lien hypertexte 2 62" xfId="1772"/>
    <cellStyle name="Lien hypertexte 2 62 2" xfId="1773"/>
    <cellStyle name="Lien hypertexte 2 63" xfId="1774"/>
    <cellStyle name="Lien hypertexte 2 63 2" xfId="1775"/>
    <cellStyle name="Lien hypertexte 2 64" xfId="1776"/>
    <cellStyle name="Lien hypertexte 2 64 2" xfId="1777"/>
    <cellStyle name="Lien hypertexte 2 65" xfId="1778"/>
    <cellStyle name="Lien hypertexte 2 65 2" xfId="1779"/>
    <cellStyle name="Lien hypertexte 2 66" xfId="1780"/>
    <cellStyle name="Lien hypertexte 2 66 2" xfId="1781"/>
    <cellStyle name="Lien hypertexte 2 67" xfId="1782"/>
    <cellStyle name="Lien hypertexte 2 67 2" xfId="1783"/>
    <cellStyle name="Lien hypertexte 2 68" xfId="1784"/>
    <cellStyle name="Lien hypertexte 2 7" xfId="1785"/>
    <cellStyle name="Lien hypertexte 2 7 2" xfId="1786"/>
    <cellStyle name="Lien hypertexte 2 8" xfId="1787"/>
    <cellStyle name="Lien hypertexte 2 8 2" xfId="1788"/>
    <cellStyle name="Lien hypertexte 2 9" xfId="1789"/>
    <cellStyle name="Lien hypertexte 2 9 2" xfId="1790"/>
    <cellStyle name="Lien hypertexte 2_CO_X11" xfId="1791"/>
    <cellStyle name="Lien hypertexte 20" xfId="1792"/>
    <cellStyle name="Lien hypertexte 20 2" xfId="1793"/>
    <cellStyle name="Lien hypertexte 21" xfId="1794"/>
    <cellStyle name="Lien hypertexte 21 2" xfId="1795"/>
    <cellStyle name="Lien hypertexte 22" xfId="1796"/>
    <cellStyle name="Lien hypertexte 22 2" xfId="1797"/>
    <cellStyle name="Lien hypertexte 23" xfId="1798"/>
    <cellStyle name="Lien hypertexte 23 2" xfId="1799"/>
    <cellStyle name="Lien hypertexte 24" xfId="1800"/>
    <cellStyle name="Lien hypertexte 24 2" xfId="1801"/>
    <cellStyle name="Lien hypertexte 25" xfId="1802"/>
    <cellStyle name="Lien hypertexte 25 2" xfId="1803"/>
    <cellStyle name="Lien hypertexte 26" xfId="1804"/>
    <cellStyle name="Lien hypertexte 26 2" xfId="1805"/>
    <cellStyle name="Lien hypertexte 27" xfId="1806"/>
    <cellStyle name="Lien hypertexte 27 2" xfId="1807"/>
    <cellStyle name="Lien hypertexte 28" xfId="1808"/>
    <cellStyle name="Lien hypertexte 28 2" xfId="1809"/>
    <cellStyle name="Lien hypertexte 28 2 10" xfId="1810"/>
    <cellStyle name="Lien hypertexte 28 2 10 2" xfId="1811"/>
    <cellStyle name="Lien hypertexte 28 2 10 3" xfId="1812"/>
    <cellStyle name="Lien hypertexte 28 2 11" xfId="1813"/>
    <cellStyle name="Lien hypertexte 28 2 11 2" xfId="1814"/>
    <cellStyle name="Lien hypertexte 28 2 11 3" xfId="1815"/>
    <cellStyle name="Lien hypertexte 28 2 12" xfId="1816"/>
    <cellStyle name="Lien hypertexte 28 2 12 2" xfId="1817"/>
    <cellStyle name="Lien hypertexte 28 2 12 3" xfId="1818"/>
    <cellStyle name="Lien hypertexte 28 2 13" xfId="1819"/>
    <cellStyle name="Lien hypertexte 28 2 13 2" xfId="1820"/>
    <cellStyle name="Lien hypertexte 28 2 13 3" xfId="1821"/>
    <cellStyle name="Lien hypertexte 28 2 14" xfId="1822"/>
    <cellStyle name="Lien hypertexte 28 2 14 2" xfId="1823"/>
    <cellStyle name="Lien hypertexte 28 2 14 3" xfId="1824"/>
    <cellStyle name="Lien hypertexte 28 2 15" xfId="1825"/>
    <cellStyle name="Lien hypertexte 28 2 15 2" xfId="1826"/>
    <cellStyle name="Lien hypertexte 28 2 15 3" xfId="1827"/>
    <cellStyle name="Lien hypertexte 28 2 16" xfId="1828"/>
    <cellStyle name="Lien hypertexte 28 2 16 2" xfId="1829"/>
    <cellStyle name="Lien hypertexte 28 2 16 3" xfId="1830"/>
    <cellStyle name="Lien hypertexte 28 2 17" xfId="1831"/>
    <cellStyle name="Lien hypertexte 28 2 17 2" xfId="1832"/>
    <cellStyle name="Lien hypertexte 28 2 17 3" xfId="1833"/>
    <cellStyle name="Lien hypertexte 28 2 18" xfId="1834"/>
    <cellStyle name="Lien hypertexte 28 2 18 2" xfId="1835"/>
    <cellStyle name="Lien hypertexte 28 2 18 3" xfId="1836"/>
    <cellStyle name="Lien hypertexte 28 2 19" xfId="1837"/>
    <cellStyle name="Lien hypertexte 28 2 19 2" xfId="1838"/>
    <cellStyle name="Lien hypertexte 28 2 19 3" xfId="1839"/>
    <cellStyle name="Lien hypertexte 28 2 2" xfId="1840"/>
    <cellStyle name="Lien hypertexte 28 2 2 2" xfId="1841"/>
    <cellStyle name="Lien hypertexte 28 2 2 3" xfId="1842"/>
    <cellStyle name="Lien hypertexte 28 2 20" xfId="1843"/>
    <cellStyle name="Lien hypertexte 28 2 21" xfId="1844"/>
    <cellStyle name="Lien hypertexte 28 2 22" xfId="1845"/>
    <cellStyle name="Lien hypertexte 28 2 3" xfId="1846"/>
    <cellStyle name="Lien hypertexte 28 2 3 2" xfId="1847"/>
    <cellStyle name="Lien hypertexte 28 2 3 3" xfId="1848"/>
    <cellStyle name="Lien hypertexte 28 2 4" xfId="1849"/>
    <cellStyle name="Lien hypertexte 28 2 4 2" xfId="1850"/>
    <cellStyle name="Lien hypertexte 28 2 4 3" xfId="1851"/>
    <cellStyle name="Lien hypertexte 28 2 5" xfId="1852"/>
    <cellStyle name="Lien hypertexte 28 2 5 2" xfId="1853"/>
    <cellStyle name="Lien hypertexte 28 2 5 3" xfId="1854"/>
    <cellStyle name="Lien hypertexte 28 2 6" xfId="1855"/>
    <cellStyle name="Lien hypertexte 28 2 6 2" xfId="1856"/>
    <cellStyle name="Lien hypertexte 28 2 6 3" xfId="1857"/>
    <cellStyle name="Lien hypertexte 28 2 7" xfId="1858"/>
    <cellStyle name="Lien hypertexte 28 2 7 2" xfId="1859"/>
    <cellStyle name="Lien hypertexte 28 2 7 3" xfId="1860"/>
    <cellStyle name="Lien hypertexte 28 2 8" xfId="1861"/>
    <cellStyle name="Lien hypertexte 28 2 8 2" xfId="1862"/>
    <cellStyle name="Lien hypertexte 28 2 8 3" xfId="1863"/>
    <cellStyle name="Lien hypertexte 28 2 9" xfId="1864"/>
    <cellStyle name="Lien hypertexte 28 2 9 2" xfId="1865"/>
    <cellStyle name="Lien hypertexte 28 2 9 3" xfId="1866"/>
    <cellStyle name="Lien hypertexte 28 2_ALLB_FDP_ EC_La Source_100114_Test" xfId="1867"/>
    <cellStyle name="Lien hypertexte 28 3" xfId="1868"/>
    <cellStyle name="Lien hypertexte 28 3 10" xfId="1869"/>
    <cellStyle name="Lien hypertexte 28 3 10 2" xfId="1870"/>
    <cellStyle name="Lien hypertexte 28 3 10 3" xfId="1871"/>
    <cellStyle name="Lien hypertexte 28 3 11" xfId="1872"/>
    <cellStyle name="Lien hypertexte 28 3 11 2" xfId="1873"/>
    <cellStyle name="Lien hypertexte 28 3 11 3" xfId="1874"/>
    <cellStyle name="Lien hypertexte 28 3 12" xfId="1875"/>
    <cellStyle name="Lien hypertexte 28 3 12 2" xfId="1876"/>
    <cellStyle name="Lien hypertexte 28 3 12 3" xfId="1877"/>
    <cellStyle name="Lien hypertexte 28 3 13" xfId="1878"/>
    <cellStyle name="Lien hypertexte 28 3 13 2" xfId="1879"/>
    <cellStyle name="Lien hypertexte 28 3 13 3" xfId="1880"/>
    <cellStyle name="Lien hypertexte 28 3 14" xfId="1881"/>
    <cellStyle name="Lien hypertexte 28 3 14 2" xfId="1882"/>
    <cellStyle name="Lien hypertexte 28 3 14 3" xfId="1883"/>
    <cellStyle name="Lien hypertexte 28 3 15" xfId="1884"/>
    <cellStyle name="Lien hypertexte 28 3 15 2" xfId="1885"/>
    <cellStyle name="Lien hypertexte 28 3 15 3" xfId="1886"/>
    <cellStyle name="Lien hypertexte 28 3 16" xfId="1887"/>
    <cellStyle name="Lien hypertexte 28 3 16 2" xfId="1888"/>
    <cellStyle name="Lien hypertexte 28 3 16 3" xfId="1889"/>
    <cellStyle name="Lien hypertexte 28 3 17" xfId="1890"/>
    <cellStyle name="Lien hypertexte 28 3 17 2" xfId="1891"/>
    <cellStyle name="Lien hypertexte 28 3 17 3" xfId="1892"/>
    <cellStyle name="Lien hypertexte 28 3 18" xfId="1893"/>
    <cellStyle name="Lien hypertexte 28 3 18 2" xfId="1894"/>
    <cellStyle name="Lien hypertexte 28 3 18 3" xfId="1895"/>
    <cellStyle name="Lien hypertexte 28 3 19" xfId="1896"/>
    <cellStyle name="Lien hypertexte 28 3 19 2" xfId="1897"/>
    <cellStyle name="Lien hypertexte 28 3 19 3" xfId="1898"/>
    <cellStyle name="Lien hypertexte 28 3 2" xfId="1899"/>
    <cellStyle name="Lien hypertexte 28 3 2 2" xfId="1900"/>
    <cellStyle name="Lien hypertexte 28 3 2 3" xfId="1901"/>
    <cellStyle name="Lien hypertexte 28 3 20" xfId="1902"/>
    <cellStyle name="Lien hypertexte 28 3 21" xfId="1903"/>
    <cellStyle name="Lien hypertexte 28 3 22" xfId="1904"/>
    <cellStyle name="Lien hypertexte 28 3 3" xfId="1905"/>
    <cellStyle name="Lien hypertexte 28 3 3 2" xfId="1906"/>
    <cellStyle name="Lien hypertexte 28 3 3 3" xfId="1907"/>
    <cellStyle name="Lien hypertexte 28 3 4" xfId="1908"/>
    <cellStyle name="Lien hypertexte 28 3 4 2" xfId="1909"/>
    <cellStyle name="Lien hypertexte 28 3 4 3" xfId="1910"/>
    <cellStyle name="Lien hypertexte 28 3 5" xfId="1911"/>
    <cellStyle name="Lien hypertexte 28 3 5 2" xfId="1912"/>
    <cellStyle name="Lien hypertexte 28 3 5 3" xfId="1913"/>
    <cellStyle name="Lien hypertexte 28 3 6" xfId="1914"/>
    <cellStyle name="Lien hypertexte 28 3 6 2" xfId="1915"/>
    <cellStyle name="Lien hypertexte 28 3 6 3" xfId="1916"/>
    <cellStyle name="Lien hypertexte 28 3 7" xfId="1917"/>
    <cellStyle name="Lien hypertexte 28 3 7 2" xfId="1918"/>
    <cellStyle name="Lien hypertexte 28 3 7 3" xfId="1919"/>
    <cellStyle name="Lien hypertexte 28 3 8" xfId="1920"/>
    <cellStyle name="Lien hypertexte 28 3 8 2" xfId="1921"/>
    <cellStyle name="Lien hypertexte 28 3 8 3" xfId="1922"/>
    <cellStyle name="Lien hypertexte 28 3 9" xfId="1923"/>
    <cellStyle name="Lien hypertexte 28 3 9 2" xfId="1924"/>
    <cellStyle name="Lien hypertexte 28 3 9 3" xfId="1925"/>
    <cellStyle name="Lien hypertexte 28 3_ALLB_FDP_ EC_La Source_100114_Test" xfId="1926"/>
    <cellStyle name="Lien hypertexte 28 4" xfId="1927"/>
    <cellStyle name="Lien hypertexte 28 4 10" xfId="1928"/>
    <cellStyle name="Lien hypertexte 28 4 10 2" xfId="1929"/>
    <cellStyle name="Lien hypertexte 28 4 10 3" xfId="1930"/>
    <cellStyle name="Lien hypertexte 28 4 11" xfId="1931"/>
    <cellStyle name="Lien hypertexte 28 4 11 2" xfId="1932"/>
    <cellStyle name="Lien hypertexte 28 4 11 3" xfId="1933"/>
    <cellStyle name="Lien hypertexte 28 4 12" xfId="1934"/>
    <cellStyle name="Lien hypertexte 28 4 12 2" xfId="1935"/>
    <cellStyle name="Lien hypertexte 28 4 12 3" xfId="1936"/>
    <cellStyle name="Lien hypertexte 28 4 13" xfId="1937"/>
    <cellStyle name="Lien hypertexte 28 4 13 2" xfId="1938"/>
    <cellStyle name="Lien hypertexte 28 4 13 3" xfId="1939"/>
    <cellStyle name="Lien hypertexte 28 4 14" xfId="1940"/>
    <cellStyle name="Lien hypertexte 28 4 14 2" xfId="1941"/>
    <cellStyle name="Lien hypertexte 28 4 14 3" xfId="1942"/>
    <cellStyle name="Lien hypertexte 28 4 15" xfId="1943"/>
    <cellStyle name="Lien hypertexte 28 4 15 2" xfId="1944"/>
    <cellStyle name="Lien hypertexte 28 4 15 3" xfId="1945"/>
    <cellStyle name="Lien hypertexte 28 4 16" xfId="1946"/>
    <cellStyle name="Lien hypertexte 28 4 16 2" xfId="1947"/>
    <cellStyle name="Lien hypertexte 28 4 16 3" xfId="1948"/>
    <cellStyle name="Lien hypertexte 28 4 17" xfId="1949"/>
    <cellStyle name="Lien hypertexte 28 4 17 2" xfId="1950"/>
    <cellStyle name="Lien hypertexte 28 4 17 3" xfId="1951"/>
    <cellStyle name="Lien hypertexte 28 4 18" xfId="1952"/>
    <cellStyle name="Lien hypertexte 28 4 18 2" xfId="1953"/>
    <cellStyle name="Lien hypertexte 28 4 18 3" xfId="1954"/>
    <cellStyle name="Lien hypertexte 28 4 19" xfId="1955"/>
    <cellStyle name="Lien hypertexte 28 4 19 2" xfId="1956"/>
    <cellStyle name="Lien hypertexte 28 4 19 3" xfId="1957"/>
    <cellStyle name="Lien hypertexte 28 4 2" xfId="1958"/>
    <cellStyle name="Lien hypertexte 28 4 2 2" xfId="1959"/>
    <cellStyle name="Lien hypertexte 28 4 2 3" xfId="1960"/>
    <cellStyle name="Lien hypertexte 28 4 20" xfId="1961"/>
    <cellStyle name="Lien hypertexte 28 4 21" xfId="1962"/>
    <cellStyle name="Lien hypertexte 28 4 22" xfId="1963"/>
    <cellStyle name="Lien hypertexte 28 4 3" xfId="1964"/>
    <cellStyle name="Lien hypertexte 28 4 3 2" xfId="1965"/>
    <cellStyle name="Lien hypertexte 28 4 3 3" xfId="1966"/>
    <cellStyle name="Lien hypertexte 28 4 4" xfId="1967"/>
    <cellStyle name="Lien hypertexte 28 4 4 2" xfId="1968"/>
    <cellStyle name="Lien hypertexte 28 4 4 3" xfId="1969"/>
    <cellStyle name="Lien hypertexte 28 4 5" xfId="1970"/>
    <cellStyle name="Lien hypertexte 28 4 5 2" xfId="1971"/>
    <cellStyle name="Lien hypertexte 28 4 5 3" xfId="1972"/>
    <cellStyle name="Lien hypertexte 28 4 6" xfId="1973"/>
    <cellStyle name="Lien hypertexte 28 4 6 2" xfId="1974"/>
    <cellStyle name="Lien hypertexte 28 4 6 3" xfId="1975"/>
    <cellStyle name="Lien hypertexte 28 4 7" xfId="1976"/>
    <cellStyle name="Lien hypertexte 28 4 7 2" xfId="1977"/>
    <cellStyle name="Lien hypertexte 28 4 7 3" xfId="1978"/>
    <cellStyle name="Lien hypertexte 28 4 8" xfId="1979"/>
    <cellStyle name="Lien hypertexte 28 4 8 2" xfId="1980"/>
    <cellStyle name="Lien hypertexte 28 4 8 3" xfId="1981"/>
    <cellStyle name="Lien hypertexte 28 4 9" xfId="1982"/>
    <cellStyle name="Lien hypertexte 28 4 9 2" xfId="1983"/>
    <cellStyle name="Lien hypertexte 28 4 9 3" xfId="1984"/>
    <cellStyle name="Lien hypertexte 28 4_ALLB_FDP_ EC_La Source_100114_Test" xfId="1985"/>
    <cellStyle name="Lien hypertexte 28 5" xfId="1986"/>
    <cellStyle name="Lien hypertexte 28 6" xfId="1987"/>
    <cellStyle name="Lien hypertexte 29" xfId="1988"/>
    <cellStyle name="Lien hypertexte 3" xfId="1989"/>
    <cellStyle name="Lien hypertexte 3 10" xfId="1990"/>
    <cellStyle name="Lien hypertexte 3 10 2" xfId="1991"/>
    <cellStyle name="Lien hypertexte 3 11" xfId="1992"/>
    <cellStyle name="Lien hypertexte 3 11 2" xfId="1993"/>
    <cellStyle name="Lien hypertexte 3 12" xfId="1994"/>
    <cellStyle name="Lien hypertexte 3 2" xfId="1995"/>
    <cellStyle name="Lien hypertexte 3 2 2" xfId="1996"/>
    <cellStyle name="Lien hypertexte 3 3" xfId="1997"/>
    <cellStyle name="Lien hypertexte 3 3 2" xfId="1998"/>
    <cellStyle name="Lien hypertexte 3 4" xfId="1999"/>
    <cellStyle name="Lien hypertexte 3 4 2" xfId="2000"/>
    <cellStyle name="Lien hypertexte 3 5" xfId="2001"/>
    <cellStyle name="Lien hypertexte 3 5 2" xfId="2002"/>
    <cellStyle name="Lien hypertexte 3 6" xfId="2003"/>
    <cellStyle name="Lien hypertexte 3 6 2" xfId="2004"/>
    <cellStyle name="Lien hypertexte 3 7" xfId="2005"/>
    <cellStyle name="Lien hypertexte 3 7 2" xfId="2006"/>
    <cellStyle name="Lien hypertexte 3 8" xfId="2007"/>
    <cellStyle name="Lien hypertexte 3 8 2" xfId="2008"/>
    <cellStyle name="Lien hypertexte 3 9" xfId="2009"/>
    <cellStyle name="Lien hypertexte 3 9 2" xfId="2010"/>
    <cellStyle name="Lien hypertexte 30" xfId="2011"/>
    <cellStyle name="Lien hypertexte 38" xfId="2012"/>
    <cellStyle name="Lien hypertexte 38 2" xfId="2013"/>
    <cellStyle name="Lien hypertexte 4" xfId="2014"/>
    <cellStyle name="Lien hypertexte 4 10" xfId="2015"/>
    <cellStyle name="Lien hypertexte 4 10 2" xfId="2016"/>
    <cellStyle name="Lien hypertexte 4 11" xfId="2017"/>
    <cellStyle name="Lien hypertexte 4 11 2" xfId="2018"/>
    <cellStyle name="Lien hypertexte 4 12" xfId="2019"/>
    <cellStyle name="Lien hypertexte 4 2" xfId="2020"/>
    <cellStyle name="Lien hypertexte 4 2 2" xfId="2021"/>
    <cellStyle name="Lien hypertexte 4 3" xfId="2022"/>
    <cellStyle name="Lien hypertexte 4 3 2" xfId="2023"/>
    <cellStyle name="Lien hypertexte 4 4" xfId="2024"/>
    <cellStyle name="Lien hypertexte 4 4 2" xfId="2025"/>
    <cellStyle name="Lien hypertexte 4 5" xfId="2026"/>
    <cellStyle name="Lien hypertexte 4 5 2" xfId="2027"/>
    <cellStyle name="Lien hypertexte 4 6" xfId="2028"/>
    <cellStyle name="Lien hypertexte 4 6 2" xfId="2029"/>
    <cellStyle name="Lien hypertexte 4 7" xfId="2030"/>
    <cellStyle name="Lien hypertexte 4 7 2" xfId="2031"/>
    <cellStyle name="Lien hypertexte 4 8" xfId="2032"/>
    <cellStyle name="Lien hypertexte 4 8 2" xfId="2033"/>
    <cellStyle name="Lien hypertexte 4 9" xfId="2034"/>
    <cellStyle name="Lien hypertexte 4 9 2" xfId="2035"/>
    <cellStyle name="Lien hypertexte 5" xfId="2036"/>
    <cellStyle name="Lien hypertexte 5 10" xfId="2037"/>
    <cellStyle name="Lien hypertexte 5 10 2" xfId="2038"/>
    <cellStyle name="Lien hypertexte 5 11" xfId="2039"/>
    <cellStyle name="Lien hypertexte 5 11 2" xfId="2040"/>
    <cellStyle name="Lien hypertexte 5 12" xfId="2041"/>
    <cellStyle name="Lien hypertexte 5 2" xfId="2042"/>
    <cellStyle name="Lien hypertexte 5 2 2" xfId="2043"/>
    <cellStyle name="Lien hypertexte 5 3" xfId="2044"/>
    <cellStyle name="Lien hypertexte 5 3 2" xfId="2045"/>
    <cellStyle name="Lien hypertexte 5 4" xfId="2046"/>
    <cellStyle name="Lien hypertexte 5 4 2" xfId="2047"/>
    <cellStyle name="Lien hypertexte 5 5" xfId="2048"/>
    <cellStyle name="Lien hypertexte 5 5 2" xfId="2049"/>
    <cellStyle name="Lien hypertexte 5 6" xfId="2050"/>
    <cellStyle name="Lien hypertexte 5 6 2" xfId="2051"/>
    <cellStyle name="Lien hypertexte 5 7" xfId="2052"/>
    <cellStyle name="Lien hypertexte 5 7 2" xfId="2053"/>
    <cellStyle name="Lien hypertexte 5 8" xfId="2054"/>
    <cellStyle name="Lien hypertexte 5 8 2" xfId="2055"/>
    <cellStyle name="Lien hypertexte 5 9" xfId="2056"/>
    <cellStyle name="Lien hypertexte 5 9 2" xfId="2057"/>
    <cellStyle name="Lien hypertexte 6" xfId="2058"/>
    <cellStyle name="Lien hypertexte 6 2" xfId="2059"/>
    <cellStyle name="Lien hypertexte 7" xfId="2060"/>
    <cellStyle name="Lien hypertexte 7 2" xfId="2061"/>
    <cellStyle name="Lien hypertexte 8" xfId="2062"/>
    <cellStyle name="Lien hypertexte 8 2" xfId="2063"/>
    <cellStyle name="Lien hypertexte 9" xfId="2064"/>
    <cellStyle name="Lien hypertexte 9 2" xfId="2065"/>
    <cellStyle name="Linked Cell" xfId="2066"/>
    <cellStyle name="Linked Cell 2" xfId="2067"/>
    <cellStyle name="Neutral" xfId="2068"/>
    <cellStyle name="Neutral 2" xfId="2069"/>
    <cellStyle name="Neutre 2" xfId="2070"/>
    <cellStyle name="Neutre 2 2" xfId="2071"/>
    <cellStyle name="Neutre 2 2 2" xfId="2072"/>
    <cellStyle name="Neutre 2 3" xfId="2073"/>
    <cellStyle name="Neutre 2 3 2" xfId="2074"/>
    <cellStyle name="Neutre 2 4" xfId="2075"/>
    <cellStyle name="Neutre 2_IST - Hôtel Mortagne - Chambres du 08-12-10" xfId="2076"/>
    <cellStyle name="Neutre 3" xfId="2077"/>
    <cellStyle name="Neutre 3 2" xfId="2078"/>
    <cellStyle name="Neutre 3 2 2" xfId="2079"/>
    <cellStyle name="Neutre 3 3" xfId="2080"/>
    <cellStyle name="Neutre 3 3 2" xfId="2081"/>
    <cellStyle name="Neutre 3 4" xfId="2082"/>
    <cellStyle name="Neutre 3_IST - Hôtel Mortagne - Chambres du 08-12-10" xfId="2083"/>
    <cellStyle name="Neutre 4" xfId="2084"/>
    <cellStyle name="Neutre 4 2" xfId="2085"/>
    <cellStyle name="Neutre 5" xfId="2086"/>
    <cellStyle name="Neutre 5 2" xfId="2087"/>
    <cellStyle name="Neutre 6" xfId="2088"/>
    <cellStyle name="Neutre 6 2" xfId="2089"/>
    <cellStyle name="Normal" xfId="0" builtinId="0"/>
    <cellStyle name="Normal 10" xfId="2090"/>
    <cellStyle name="Normal 10 10" xfId="2091"/>
    <cellStyle name="Normal 10 10 2" xfId="2092"/>
    <cellStyle name="Normal 10 11" xfId="2093"/>
    <cellStyle name="Normal 10 11 2" xfId="2094"/>
    <cellStyle name="Normal 10 12" xfId="2095"/>
    <cellStyle name="Normal 10 12 2" xfId="2096"/>
    <cellStyle name="Normal 10 13" xfId="2097"/>
    <cellStyle name="Normal 10 13 2" xfId="2098"/>
    <cellStyle name="Normal 10 14" xfId="2099"/>
    <cellStyle name="Normal 10 14 2" xfId="2100"/>
    <cellStyle name="Normal 10 15" xfId="2101"/>
    <cellStyle name="Normal 10 15 2" xfId="2102"/>
    <cellStyle name="Normal 10 16" xfId="2103"/>
    <cellStyle name="Normal 10 16 2" xfId="2104"/>
    <cellStyle name="Normal 10 17" xfId="2105"/>
    <cellStyle name="Normal 10 17 2" xfId="2106"/>
    <cellStyle name="Normal 10 18" xfId="2107"/>
    <cellStyle name="Normal 10 18 2" xfId="2108"/>
    <cellStyle name="Normal 10 19" xfId="2109"/>
    <cellStyle name="Normal 10 19 2" xfId="2110"/>
    <cellStyle name="Normal 10 2" xfId="2"/>
    <cellStyle name="Normal 10 2 2" xfId="2111"/>
    <cellStyle name="Normal 10 2 3" xfId="2112"/>
    <cellStyle name="Normal 10 2 4" xfId="2113"/>
    <cellStyle name="Normal 10 20" xfId="2114"/>
    <cellStyle name="Normal 10 20 2" xfId="2115"/>
    <cellStyle name="Normal 10 21" xfId="2116"/>
    <cellStyle name="Normal 10 21 2" xfId="2117"/>
    <cellStyle name="Normal 10 22" xfId="2118"/>
    <cellStyle name="Normal 10 22 2" xfId="2119"/>
    <cellStyle name="Normal 10 23" xfId="2120"/>
    <cellStyle name="Normal 10 23 2" xfId="2121"/>
    <cellStyle name="Normal 10 24" xfId="2122"/>
    <cellStyle name="Normal 10 25" xfId="2123"/>
    <cellStyle name="Normal 10 3" xfId="2124"/>
    <cellStyle name="Normal 10 3 2" xfId="2125"/>
    <cellStyle name="Normal 10 3 3" xfId="2126"/>
    <cellStyle name="Normal 10 4" xfId="2127"/>
    <cellStyle name="Normal 10 4 2" xfId="2128"/>
    <cellStyle name="Normal 10 4 3" xfId="2129"/>
    <cellStyle name="Normal 10 5" xfId="2130"/>
    <cellStyle name="Normal 10 5 2" xfId="2131"/>
    <cellStyle name="Normal 10 5 3" xfId="2132"/>
    <cellStyle name="Normal 10 6" xfId="2133"/>
    <cellStyle name="Normal 10 6 2" xfId="2134"/>
    <cellStyle name="Normal 10 7" xfId="2135"/>
    <cellStyle name="Normal 10 7 2" xfId="2136"/>
    <cellStyle name="Normal 10 8" xfId="2137"/>
    <cellStyle name="Normal 10 8 2" xfId="2138"/>
    <cellStyle name="Normal 10 9" xfId="2139"/>
    <cellStyle name="Normal 10 9 2" xfId="2140"/>
    <cellStyle name="Normal 10_001" xfId="2141"/>
    <cellStyle name="Normal 100" xfId="2142"/>
    <cellStyle name="Normal 100 2" xfId="2143"/>
    <cellStyle name="Normal 100 2 2" xfId="2144"/>
    <cellStyle name="Normal 100 2 2 2" xfId="5679"/>
    <cellStyle name="Normal 100 2 2_CVCA" xfId="6444"/>
    <cellStyle name="Normal 100 2 3" xfId="5678"/>
    <cellStyle name="Normal 100 2_CVCA" xfId="6443"/>
    <cellStyle name="Normal 100 3" xfId="2145"/>
    <cellStyle name="Normal 100 3 2" xfId="5680"/>
    <cellStyle name="Normal 100 3_CVCA" xfId="6445"/>
    <cellStyle name="Normal 100 4" xfId="5677"/>
    <cellStyle name="Normal 100_CVCA" xfId="6442"/>
    <cellStyle name="Normal 101" xfId="2146"/>
    <cellStyle name="Normal 101 2" xfId="2147"/>
    <cellStyle name="Normal 101 2 2" xfId="5682"/>
    <cellStyle name="Normal 101 2_CVCA" xfId="6447"/>
    <cellStyle name="Normal 101 3" xfId="5681"/>
    <cellStyle name="Normal 101_CVCA" xfId="6446"/>
    <cellStyle name="Normal 102" xfId="2148"/>
    <cellStyle name="Normal 102 2" xfId="5683"/>
    <cellStyle name="Normal 102_CVCA" xfId="6448"/>
    <cellStyle name="Normal 103" xfId="2149"/>
    <cellStyle name="Normal 103 2" xfId="5684"/>
    <cellStyle name="Normal 103_CVCA" xfId="6449"/>
    <cellStyle name="Normal 104" xfId="5606"/>
    <cellStyle name="Normal 105" xfId="5608"/>
    <cellStyle name="Normal 106" xfId="5771"/>
    <cellStyle name="Normal 106 2" xfId="7374"/>
    <cellStyle name="Normal 107" xfId="5609"/>
    <cellStyle name="Normal 11" xfId="2150"/>
    <cellStyle name="Normal 11 2" xfId="2151"/>
    <cellStyle name="Normal 11 2 2" xfId="2152"/>
    <cellStyle name="Normal 11 2 3" xfId="2153"/>
    <cellStyle name="Normal 11 3" xfId="2154"/>
    <cellStyle name="Normal 11 3 2" xfId="2155"/>
    <cellStyle name="Normal 11 3 3" xfId="2156"/>
    <cellStyle name="Normal 11 4" xfId="2157"/>
    <cellStyle name="Normal 11 4 2" xfId="2158"/>
    <cellStyle name="Normal 11 4 3" xfId="2159"/>
    <cellStyle name="Normal 11 5" xfId="2160"/>
    <cellStyle name="Normal 11 5 2" xfId="2161"/>
    <cellStyle name="Normal 11 5 3" xfId="2162"/>
    <cellStyle name="Normal 11 6" xfId="2163"/>
    <cellStyle name="Normal 11 7" xfId="2164"/>
    <cellStyle name="Normal 11_001" xfId="2165"/>
    <cellStyle name="Normal 12" xfId="2166"/>
    <cellStyle name="Normal 12 2" xfId="2167"/>
    <cellStyle name="Normal 12 2 2" xfId="2168"/>
    <cellStyle name="Normal 12 2 3" xfId="2169"/>
    <cellStyle name="Normal 12 3" xfId="2170"/>
    <cellStyle name="Normal 12 3 2" xfId="2171"/>
    <cellStyle name="Normal 12 3 3" xfId="2172"/>
    <cellStyle name="Normal 12 4" xfId="2173"/>
    <cellStyle name="Normal 12 4 2" xfId="2174"/>
    <cellStyle name="Normal 12 4 3" xfId="2175"/>
    <cellStyle name="Normal 12 5" xfId="2176"/>
    <cellStyle name="Normal 12 5 2" xfId="2177"/>
    <cellStyle name="Normal 12 5 3" xfId="2178"/>
    <cellStyle name="Normal 12 6" xfId="2179"/>
    <cellStyle name="Normal 12 6 2" xfId="2180"/>
    <cellStyle name="Normal 12 6 3" xfId="2181"/>
    <cellStyle name="Normal 12 7" xfId="2182"/>
    <cellStyle name="Normal 12 7 2" xfId="2183"/>
    <cellStyle name="Normal 12 7 3" xfId="2184"/>
    <cellStyle name="Normal 12 8" xfId="2185"/>
    <cellStyle name="Normal 12 9" xfId="2186"/>
    <cellStyle name="Normal 13" xfId="2187"/>
    <cellStyle name="Normal 13 2" xfId="2188"/>
    <cellStyle name="Normal 13 2 2" xfId="2189"/>
    <cellStyle name="Normal 13 2 3" xfId="2190"/>
    <cellStyle name="Normal 13 3" xfId="2191"/>
    <cellStyle name="Normal 13 3 2" xfId="2192"/>
    <cellStyle name="Normal 13 3 3" xfId="2193"/>
    <cellStyle name="Normal 13 4" xfId="2194"/>
    <cellStyle name="Normal 13 4 2" xfId="2195"/>
    <cellStyle name="Normal 13 4 3" xfId="2196"/>
    <cellStyle name="Normal 13 5" xfId="2197"/>
    <cellStyle name="Normal 13 5 2" xfId="2198"/>
    <cellStyle name="Normal 13 5 3" xfId="2199"/>
    <cellStyle name="Normal 13 6" xfId="2200"/>
    <cellStyle name="Normal 13 6 2" xfId="2201"/>
    <cellStyle name="Normal 13 6 3" xfId="2202"/>
    <cellStyle name="Normal 13 7" xfId="2203"/>
    <cellStyle name="Normal 13 7 2" xfId="2204"/>
    <cellStyle name="Normal 13 7 3" xfId="2205"/>
    <cellStyle name="Normal 13 8" xfId="2206"/>
    <cellStyle name="Normal 13 9" xfId="2207"/>
    <cellStyle name="Normal 14" xfId="2208"/>
    <cellStyle name="Normal 14 2" xfId="2209"/>
    <cellStyle name="Normal 14 2 2" xfId="2210"/>
    <cellStyle name="Normal 14 2 3" xfId="2211"/>
    <cellStyle name="Normal 14 3" xfId="2212"/>
    <cellStyle name="Normal 14 3 2" xfId="2213"/>
    <cellStyle name="Normal 14 3 3" xfId="2214"/>
    <cellStyle name="Normal 14 4" xfId="2215"/>
    <cellStyle name="Normal 14 4 2" xfId="2216"/>
    <cellStyle name="Normal 14 4 3" xfId="2217"/>
    <cellStyle name="Normal 14 5" xfId="2218"/>
    <cellStyle name="Normal 14 5 2" xfId="2219"/>
    <cellStyle name="Normal 14 5 3" xfId="2220"/>
    <cellStyle name="Normal 14 6" xfId="2221"/>
    <cellStyle name="Normal 14 7" xfId="2222"/>
    <cellStyle name="Normal 14 8" xfId="2223"/>
    <cellStyle name="Normal 14_001" xfId="2224"/>
    <cellStyle name="Normal 15" xfId="2225"/>
    <cellStyle name="Normal 15 2" xfId="2226"/>
    <cellStyle name="Normal 15 2 2" xfId="2227"/>
    <cellStyle name="Normal 15 2 3" xfId="2228"/>
    <cellStyle name="Normal 15 3" xfId="2229"/>
    <cellStyle name="Normal 15 3 2" xfId="2230"/>
    <cellStyle name="Normal 15 4" xfId="2231"/>
    <cellStyle name="Normal 15 4 2" xfId="2232"/>
    <cellStyle name="Normal 15 5" xfId="2233"/>
    <cellStyle name="Normal 15 5 2" xfId="2234"/>
    <cellStyle name="Normal 15 6" xfId="2235"/>
    <cellStyle name="Normal 15 6 2" xfId="2236"/>
    <cellStyle name="Normal 15 6 3" xfId="2237"/>
    <cellStyle name="Normal 15 6_052_X" xfId="2238"/>
    <cellStyle name="Normal 15 7" xfId="2239"/>
    <cellStyle name="Normal 15 7 2" xfId="2240"/>
    <cellStyle name="Normal 16" xfId="2241"/>
    <cellStyle name="Normal 16 2" xfId="2242"/>
    <cellStyle name="Normal 16 2 2" xfId="2243"/>
    <cellStyle name="Normal 16 2 3" xfId="2244"/>
    <cellStyle name="Normal 16 3" xfId="2245"/>
    <cellStyle name="Normal 16 3 2" xfId="2246"/>
    <cellStyle name="Normal 16 3 3" xfId="2247"/>
    <cellStyle name="Normal 16 4" xfId="2248"/>
    <cellStyle name="Normal 16 4 2" xfId="2249"/>
    <cellStyle name="Normal 16 4 3" xfId="2250"/>
    <cellStyle name="Normal 16 5" xfId="2251"/>
    <cellStyle name="Normal 16 5 2" xfId="2252"/>
    <cellStyle name="Normal 16 5 3" xfId="2253"/>
    <cellStyle name="Normal 16 6" xfId="2254"/>
    <cellStyle name="Normal 16 6 2" xfId="2255"/>
    <cellStyle name="Normal 16 6 3" xfId="2256"/>
    <cellStyle name="Normal 16 7" xfId="2257"/>
    <cellStyle name="Normal 16 7 2" xfId="2258"/>
    <cellStyle name="Normal 16 7 3" xfId="2259"/>
    <cellStyle name="Normal 16 8" xfId="2260"/>
    <cellStyle name="Normal 16 9" xfId="2261"/>
    <cellStyle name="Normal 17" xfId="2262"/>
    <cellStyle name="Normal 17 10" xfId="2263"/>
    <cellStyle name="Normal 17 2" xfId="2264"/>
    <cellStyle name="Normal 17 2 2" xfId="2265"/>
    <cellStyle name="Normal 17 2 2 2" xfId="2266"/>
    <cellStyle name="Normal 17 2 2 3" xfId="2267"/>
    <cellStyle name="Normal 17 2 3" xfId="2268"/>
    <cellStyle name="Normal 17 2 3 2" xfId="2269"/>
    <cellStyle name="Normal 17 2 3 3" xfId="2270"/>
    <cellStyle name="Normal 17 2 4" xfId="2271"/>
    <cellStyle name="Normal 17 2 4 2" xfId="2272"/>
    <cellStyle name="Normal 17 2 4 3" xfId="2273"/>
    <cellStyle name="Normal 17 2 5" xfId="2274"/>
    <cellStyle name="Normal 17 2 5 2" xfId="2275"/>
    <cellStyle name="Normal 17 2 5 3" xfId="2276"/>
    <cellStyle name="Normal 17 2 6" xfId="2277"/>
    <cellStyle name="Normal 17 2 6 2" xfId="2278"/>
    <cellStyle name="Normal 17 2 6 3" xfId="2279"/>
    <cellStyle name="Normal 17 2 7" xfId="2280"/>
    <cellStyle name="Normal 17 2 8" xfId="2281"/>
    <cellStyle name="Normal 17 3" xfId="2282"/>
    <cellStyle name="Normal 17 3 2" xfId="2283"/>
    <cellStyle name="Normal 17 3 3" xfId="2284"/>
    <cellStyle name="Normal 17 4" xfId="2285"/>
    <cellStyle name="Normal 17 4 2" xfId="2286"/>
    <cellStyle name="Normal 17 4 3" xfId="2287"/>
    <cellStyle name="Normal 17 5" xfId="2288"/>
    <cellStyle name="Normal 17 5 2" xfId="2289"/>
    <cellStyle name="Normal 17 5 3" xfId="2290"/>
    <cellStyle name="Normal 17 6" xfId="2291"/>
    <cellStyle name="Normal 17 6 2" xfId="2292"/>
    <cellStyle name="Normal 17 6 3" xfId="2293"/>
    <cellStyle name="Normal 17 7" xfId="2294"/>
    <cellStyle name="Normal 17 7 2" xfId="2295"/>
    <cellStyle name="Normal 17 7 3" xfId="2296"/>
    <cellStyle name="Normal 17 8" xfId="2297"/>
    <cellStyle name="Normal 17 8 2" xfId="2298"/>
    <cellStyle name="Normal 17 8 3" xfId="2299"/>
    <cellStyle name="Normal 17 9" xfId="2300"/>
    <cellStyle name="Normal 18" xfId="2301"/>
    <cellStyle name="Normal 18 2" xfId="2302"/>
    <cellStyle name="Normal 18 2 2" xfId="2303"/>
    <cellStyle name="Normal 18 2 2 10" xfId="2304"/>
    <cellStyle name="Normal 18 2 2 10 2" xfId="2305"/>
    <cellStyle name="Normal 18 2 2 11" xfId="2306"/>
    <cellStyle name="Normal 18 2 2 11 2" xfId="2307"/>
    <cellStyle name="Normal 18 2 2 12" xfId="2308"/>
    <cellStyle name="Normal 18 2 2 12 2" xfId="2309"/>
    <cellStyle name="Normal 18 2 2 13" xfId="2310"/>
    <cellStyle name="Normal 18 2 2 13 2" xfId="2311"/>
    <cellStyle name="Normal 18 2 2 14" xfId="2312"/>
    <cellStyle name="Normal 18 2 2 14 2" xfId="2313"/>
    <cellStyle name="Normal 18 2 2 15" xfId="2314"/>
    <cellStyle name="Normal 18 2 2 15 2" xfId="2315"/>
    <cellStyle name="Normal 18 2 2 16" xfId="2316"/>
    <cellStyle name="Normal 18 2 2 16 2" xfId="2317"/>
    <cellStyle name="Normal 18 2 2 17" xfId="2318"/>
    <cellStyle name="Normal 18 2 2 17 2" xfId="2319"/>
    <cellStyle name="Normal 18 2 2 18" xfId="2320"/>
    <cellStyle name="Normal 18 2 2 18 2" xfId="2321"/>
    <cellStyle name="Normal 18 2 2 19" xfId="2322"/>
    <cellStyle name="Normal 18 2 2 19 2" xfId="2323"/>
    <cellStyle name="Normal 18 2 2 2" xfId="2324"/>
    <cellStyle name="Normal 18 2 2 2 2" xfId="2325"/>
    <cellStyle name="Normal 18 2 2 20" xfId="2326"/>
    <cellStyle name="Normal 18 2 2 20 2" xfId="2327"/>
    <cellStyle name="Normal 18 2 2 21" xfId="2328"/>
    <cellStyle name="Normal 18 2 2 21 2" xfId="2329"/>
    <cellStyle name="Normal 18 2 2 22" xfId="2330"/>
    <cellStyle name="Normal 18 2 2 22 2" xfId="2331"/>
    <cellStyle name="Normal 18 2 2 23" xfId="2332"/>
    <cellStyle name="Normal 18 2 2 24" xfId="2333"/>
    <cellStyle name="Normal 18 2 2 3" xfId="2334"/>
    <cellStyle name="Normal 18 2 2 3 2" xfId="2335"/>
    <cellStyle name="Normal 18 2 2 4" xfId="2336"/>
    <cellStyle name="Normal 18 2 2 4 2" xfId="2337"/>
    <cellStyle name="Normal 18 2 2 5" xfId="2338"/>
    <cellStyle name="Normal 18 2 2 5 10" xfId="2339"/>
    <cellStyle name="Normal 18 2 2 5 10 2" xfId="2340"/>
    <cellStyle name="Normal 18 2 2 5 11" xfId="2341"/>
    <cellStyle name="Normal 18 2 2 5 11 2" xfId="2342"/>
    <cellStyle name="Normal 18 2 2 5 12" xfId="2343"/>
    <cellStyle name="Normal 18 2 2 5 12 2" xfId="2344"/>
    <cellStyle name="Normal 18 2 2 5 13" xfId="2345"/>
    <cellStyle name="Normal 18 2 2 5 13 2" xfId="2346"/>
    <cellStyle name="Normal 18 2 2 5 14" xfId="2347"/>
    <cellStyle name="Normal 18 2 2 5 14 2" xfId="2348"/>
    <cellStyle name="Normal 18 2 2 5 15" xfId="2349"/>
    <cellStyle name="Normal 18 2 2 5 15 2" xfId="2350"/>
    <cellStyle name="Normal 18 2 2 5 16" xfId="2351"/>
    <cellStyle name="Normal 18 2 2 5 16 2" xfId="2352"/>
    <cellStyle name="Normal 18 2 2 5 17" xfId="2353"/>
    <cellStyle name="Normal 18 2 2 5 17 2" xfId="2354"/>
    <cellStyle name="Normal 18 2 2 5 18" xfId="2355"/>
    <cellStyle name="Normal 18 2 2 5 18 2" xfId="2356"/>
    <cellStyle name="Normal 18 2 2 5 19" xfId="2357"/>
    <cellStyle name="Normal 18 2 2 5 19 2" xfId="2358"/>
    <cellStyle name="Normal 18 2 2 5 2" xfId="2359"/>
    <cellStyle name="Normal 18 2 2 5 2 2" xfId="2360"/>
    <cellStyle name="Normal 18 2 2 5 20" xfId="2361"/>
    <cellStyle name="Normal 18 2 2 5 20 2" xfId="2362"/>
    <cellStyle name="Normal 18 2 2 5 20 3" xfId="2363"/>
    <cellStyle name="Normal 18 2 2 5 20 4" xfId="2364"/>
    <cellStyle name="Normal 18 2 2 5 21" xfId="2365"/>
    <cellStyle name="Normal 18 2 2 5 3" xfId="2366"/>
    <cellStyle name="Normal 18 2 2 5 3 2" xfId="2367"/>
    <cellStyle name="Normal 18 2 2 5 4" xfId="2368"/>
    <cellStyle name="Normal 18 2 2 5 4 2" xfId="2369"/>
    <cellStyle name="Normal 18 2 2 5 5" xfId="2370"/>
    <cellStyle name="Normal 18 2 2 5 5 2" xfId="2371"/>
    <cellStyle name="Normal 18 2 2 5 6" xfId="2372"/>
    <cellStyle name="Normal 18 2 2 5 6 2" xfId="2373"/>
    <cellStyle name="Normal 18 2 2 5 7" xfId="2374"/>
    <cellStyle name="Normal 18 2 2 5 7 2" xfId="2375"/>
    <cellStyle name="Normal 18 2 2 5 8" xfId="2376"/>
    <cellStyle name="Normal 18 2 2 5 8 2" xfId="2377"/>
    <cellStyle name="Normal 18 2 2 5 9" xfId="2378"/>
    <cellStyle name="Normal 18 2 2 5 9 2" xfId="2379"/>
    <cellStyle name="Normal 18 2 2 5_001" xfId="2380"/>
    <cellStyle name="Normal 18 2 2 6" xfId="2381"/>
    <cellStyle name="Normal 18 2 2 6 2" xfId="2382"/>
    <cellStyle name="Normal 18 2 2 7" xfId="2383"/>
    <cellStyle name="Normal 18 2 2 7 2" xfId="2384"/>
    <cellStyle name="Normal 18 2 2 8" xfId="2385"/>
    <cellStyle name="Normal 18 2 2 8 2" xfId="2386"/>
    <cellStyle name="Normal 18 2 2 9" xfId="2387"/>
    <cellStyle name="Normal 18 2 2 9 2" xfId="2388"/>
    <cellStyle name="Normal 18 2 2_001" xfId="2389"/>
    <cellStyle name="Normal 18 2 3" xfId="2390"/>
    <cellStyle name="Normal 18 2_001" xfId="2391"/>
    <cellStyle name="Normal 18 3" xfId="2392"/>
    <cellStyle name="Normal 18 3 2" xfId="2393"/>
    <cellStyle name="Normal 18 4" xfId="2394"/>
    <cellStyle name="Normal 18 4 2" xfId="2395"/>
    <cellStyle name="Normal 18 5" xfId="2396"/>
    <cellStyle name="Normal 18 5 2" xfId="2397"/>
    <cellStyle name="Normal 18 6" xfId="2398"/>
    <cellStyle name="Normal 18 6 2" xfId="2399"/>
    <cellStyle name="Normal 18 7" xfId="2400"/>
    <cellStyle name="Normal 18 7 2" xfId="2401"/>
    <cellStyle name="Normal 18 7 3" xfId="2402"/>
    <cellStyle name="Normal 18 8" xfId="2403"/>
    <cellStyle name="Normal 18_001" xfId="2404"/>
    <cellStyle name="Normal 19" xfId="2405"/>
    <cellStyle name="Normal 19 10" xfId="2406"/>
    <cellStyle name="Normal 19 10 2" xfId="2407"/>
    <cellStyle name="Normal 19 11" xfId="2408"/>
    <cellStyle name="Normal 19 11 2" xfId="2409"/>
    <cellStyle name="Normal 19 12" xfId="2410"/>
    <cellStyle name="Normal 19 12 2" xfId="2411"/>
    <cellStyle name="Normal 19 13" xfId="2412"/>
    <cellStyle name="Normal 19 13 2" xfId="2413"/>
    <cellStyle name="Normal 19 14" xfId="2414"/>
    <cellStyle name="Normal 19 14 2" xfId="2415"/>
    <cellStyle name="Normal 19 15" xfId="2416"/>
    <cellStyle name="Normal 19 15 2" xfId="2417"/>
    <cellStyle name="Normal 19 16" xfId="2418"/>
    <cellStyle name="Normal 19 16 2" xfId="2419"/>
    <cellStyle name="Normal 19 17" xfId="2420"/>
    <cellStyle name="Normal 19 17 2" xfId="2421"/>
    <cellStyle name="Normal 19 18" xfId="2422"/>
    <cellStyle name="Normal 19 18 2" xfId="2423"/>
    <cellStyle name="Normal 19 19" xfId="2424"/>
    <cellStyle name="Normal 19 19 2" xfId="2425"/>
    <cellStyle name="Normal 19 2" xfId="2426"/>
    <cellStyle name="Normal 19 2 2" xfId="2427"/>
    <cellStyle name="Normal 19 2 3" xfId="2428"/>
    <cellStyle name="Normal 19 20" xfId="2429"/>
    <cellStyle name="Normal 19 20 2" xfId="2430"/>
    <cellStyle name="Normal 19 21" xfId="2431"/>
    <cellStyle name="Normal 19 21 2" xfId="2432"/>
    <cellStyle name="Normal 19 22" xfId="2433"/>
    <cellStyle name="Normal 19 22 2" xfId="2434"/>
    <cellStyle name="Normal 19 23" xfId="2435"/>
    <cellStyle name="Normal 19 23 2" xfId="2436"/>
    <cellStyle name="Normal 19 24" xfId="2437"/>
    <cellStyle name="Normal 19 25" xfId="2438"/>
    <cellStyle name="Normal 19 3" xfId="2439"/>
    <cellStyle name="Normal 19 3 2" xfId="2440"/>
    <cellStyle name="Normal 19 4" xfId="2441"/>
    <cellStyle name="Normal 19 4 2" xfId="2442"/>
    <cellStyle name="Normal 19 5" xfId="2443"/>
    <cellStyle name="Normal 19 5 2" xfId="2444"/>
    <cellStyle name="Normal 19 6" xfId="2445"/>
    <cellStyle name="Normal 19 6 2" xfId="2446"/>
    <cellStyle name="Normal 19 7" xfId="2447"/>
    <cellStyle name="Normal 19 7 2" xfId="2448"/>
    <cellStyle name="Normal 19 8" xfId="2449"/>
    <cellStyle name="Normal 19 8 2" xfId="2450"/>
    <cellStyle name="Normal 19 9" xfId="2451"/>
    <cellStyle name="Normal 19 9 2" xfId="2452"/>
    <cellStyle name="Normal 19_DE  -  Document d'entretien - Modèle général - 090201" xfId="2453"/>
    <cellStyle name="Normal 2" xfId="2454"/>
    <cellStyle name="Normal 2 10" xfId="6"/>
    <cellStyle name="Normal 2 10 2" xfId="2455"/>
    <cellStyle name="Normal 2 10 2 2" xfId="5770"/>
    <cellStyle name="Normal 2 10 3" xfId="2456"/>
    <cellStyle name="Normal 2 10 4" xfId="2457"/>
    <cellStyle name="Normal 2 10 5" xfId="5769"/>
    <cellStyle name="Normal 2 10_&gt;Modèle (2)" xfId="5607"/>
    <cellStyle name="Normal 2 100" xfId="2458"/>
    <cellStyle name="Normal 2 100 2" xfId="2459"/>
    <cellStyle name="Normal 2 100 3" xfId="2460"/>
    <cellStyle name="Normal 2 101" xfId="2461"/>
    <cellStyle name="Normal 2 101 2" xfId="2462"/>
    <cellStyle name="Normal 2 101 3" xfId="2463"/>
    <cellStyle name="Normal 2 102" xfId="2464"/>
    <cellStyle name="Normal 2 102 2" xfId="2465"/>
    <cellStyle name="Normal 2 102 3" xfId="2466"/>
    <cellStyle name="Normal 2 103" xfId="2467"/>
    <cellStyle name="Normal 2 103 2" xfId="2468"/>
    <cellStyle name="Normal 2 103 3" xfId="2469"/>
    <cellStyle name="Normal 2 104" xfId="2470"/>
    <cellStyle name="Normal 2 104 2" xfId="2471"/>
    <cellStyle name="Normal 2 104 3" xfId="2472"/>
    <cellStyle name="Normal 2 105" xfId="2473"/>
    <cellStyle name="Normal 2 105 2" xfId="2474"/>
    <cellStyle name="Normal 2 105 3" xfId="2475"/>
    <cellStyle name="Normal 2 106" xfId="2476"/>
    <cellStyle name="Normal 2 106 2" xfId="2477"/>
    <cellStyle name="Normal 2 106 3" xfId="2478"/>
    <cellStyle name="Normal 2 107" xfId="2479"/>
    <cellStyle name="Normal 2 107 2" xfId="2480"/>
    <cellStyle name="Normal 2 107 3" xfId="2481"/>
    <cellStyle name="Normal 2 108" xfId="2482"/>
    <cellStyle name="Normal 2 108 2" xfId="2483"/>
    <cellStyle name="Normal 2 108 3" xfId="2484"/>
    <cellStyle name="Normal 2 109" xfId="2485"/>
    <cellStyle name="Normal 2 109 2" xfId="2486"/>
    <cellStyle name="Normal 2 109 3" xfId="2487"/>
    <cellStyle name="Normal 2 11" xfId="2488"/>
    <cellStyle name="Normal 2 11 2" xfId="2489"/>
    <cellStyle name="Normal 2 11 3" xfId="2490"/>
    <cellStyle name="Normal 2 110" xfId="2491"/>
    <cellStyle name="Normal 2 110 2" xfId="2492"/>
    <cellStyle name="Normal 2 110 3" xfId="2493"/>
    <cellStyle name="Normal 2 111" xfId="2494"/>
    <cellStyle name="Normal 2 111 2" xfId="2495"/>
    <cellStyle name="Normal 2 111 3" xfId="2496"/>
    <cellStyle name="Normal 2 112" xfId="2497"/>
    <cellStyle name="Normal 2 112 2" xfId="2498"/>
    <cellStyle name="Normal 2 112 3" xfId="2499"/>
    <cellStyle name="Normal 2 113" xfId="2500"/>
    <cellStyle name="Normal 2 113 2" xfId="2501"/>
    <cellStyle name="Normal 2 113 3" xfId="2502"/>
    <cellStyle name="Normal 2 114" xfId="2503"/>
    <cellStyle name="Normal 2 114 2" xfId="2504"/>
    <cellStyle name="Normal 2 114 3" xfId="2505"/>
    <cellStyle name="Normal 2 115" xfId="2506"/>
    <cellStyle name="Normal 2 115 2" xfId="2507"/>
    <cellStyle name="Normal 2 115 3" xfId="2508"/>
    <cellStyle name="Normal 2 116" xfId="2509"/>
    <cellStyle name="Normal 2 116 2" xfId="2510"/>
    <cellStyle name="Normal 2 116 3" xfId="2511"/>
    <cellStyle name="Normal 2 117" xfId="2512"/>
    <cellStyle name="Normal 2 117 2" xfId="2513"/>
    <cellStyle name="Normal 2 117 3" xfId="2514"/>
    <cellStyle name="Normal 2 118" xfId="2515"/>
    <cellStyle name="Normal 2 118 2" xfId="2516"/>
    <cellStyle name="Normal 2 118 3" xfId="2517"/>
    <cellStyle name="Normal 2 119" xfId="2518"/>
    <cellStyle name="Normal 2 119 2" xfId="2519"/>
    <cellStyle name="Normal 2 119 3" xfId="2520"/>
    <cellStyle name="Normal 2 12" xfId="2521"/>
    <cellStyle name="Normal 2 12 2" xfId="2522"/>
    <cellStyle name="Normal 2 12 3" xfId="2523"/>
    <cellStyle name="Normal 2 120" xfId="2524"/>
    <cellStyle name="Normal 2 120 2" xfId="2525"/>
    <cellStyle name="Normal 2 120 3" xfId="2526"/>
    <cellStyle name="Normal 2 121" xfId="2527"/>
    <cellStyle name="Normal 2 121 2" xfId="2528"/>
    <cellStyle name="Normal 2 121 3" xfId="2529"/>
    <cellStyle name="Normal 2 122" xfId="2530"/>
    <cellStyle name="Normal 2 122 2" xfId="2531"/>
    <cellStyle name="Normal 2 122 3" xfId="2532"/>
    <cellStyle name="Normal 2 123" xfId="2533"/>
    <cellStyle name="Normal 2 123 2" xfId="2534"/>
    <cellStyle name="Normal 2 123 3" xfId="2535"/>
    <cellStyle name="Normal 2 124" xfId="2536"/>
    <cellStyle name="Normal 2 124 2" xfId="2537"/>
    <cellStyle name="Normal 2 124 3" xfId="2538"/>
    <cellStyle name="Normal 2 125" xfId="2539"/>
    <cellStyle name="Normal 2 125 2" xfId="2540"/>
    <cellStyle name="Normal 2 125 3" xfId="2541"/>
    <cellStyle name="Normal 2 126" xfId="2542"/>
    <cellStyle name="Normal 2 126 2" xfId="2543"/>
    <cellStyle name="Normal 2 126 3" xfId="2544"/>
    <cellStyle name="Normal 2 127" xfId="2545"/>
    <cellStyle name="Normal 2 127 2" xfId="2546"/>
    <cellStyle name="Normal 2 127 3" xfId="2547"/>
    <cellStyle name="Normal 2 128" xfId="2548"/>
    <cellStyle name="Normal 2 128 2" xfId="2549"/>
    <cellStyle name="Normal 2 128 3" xfId="2550"/>
    <cellStyle name="Normal 2 129" xfId="2551"/>
    <cellStyle name="Normal 2 129 2" xfId="2552"/>
    <cellStyle name="Normal 2 13" xfId="2553"/>
    <cellStyle name="Normal 2 13 2" xfId="2554"/>
    <cellStyle name="Normal 2 13 3" xfId="2555"/>
    <cellStyle name="Normal 2 130" xfId="2556"/>
    <cellStyle name="Normal 2 130 2" xfId="2557"/>
    <cellStyle name="Normal 2 130 3" xfId="2558"/>
    <cellStyle name="Normal 2 131" xfId="2559"/>
    <cellStyle name="Normal 2 131 2" xfId="2560"/>
    <cellStyle name="Normal 2 131 3" xfId="2561"/>
    <cellStyle name="Normal 2 132" xfId="2562"/>
    <cellStyle name="Normal 2 132 2" xfId="2563"/>
    <cellStyle name="Normal 2 132 3" xfId="2564"/>
    <cellStyle name="Normal 2 133" xfId="2565"/>
    <cellStyle name="Normal 2 133 2" xfId="2566"/>
    <cellStyle name="Normal 2 133 3" xfId="2567"/>
    <cellStyle name="Normal 2 134" xfId="2568"/>
    <cellStyle name="Normal 2 134 2" xfId="2569"/>
    <cellStyle name="Normal 2 134 3" xfId="2570"/>
    <cellStyle name="Normal 2 135" xfId="2571"/>
    <cellStyle name="Normal 2 135 2" xfId="2572"/>
    <cellStyle name="Normal 2 135 3" xfId="2573"/>
    <cellStyle name="Normal 2 136" xfId="2574"/>
    <cellStyle name="Normal 2 136 2" xfId="2575"/>
    <cellStyle name="Normal 2 136 3" xfId="2576"/>
    <cellStyle name="Normal 2 137" xfId="2577"/>
    <cellStyle name="Normal 2 137 2" xfId="2578"/>
    <cellStyle name="Normal 2 137 3" xfId="2579"/>
    <cellStyle name="Normal 2 138" xfId="2580"/>
    <cellStyle name="Normal 2 138 2" xfId="2581"/>
    <cellStyle name="Normal 2 138 3" xfId="2582"/>
    <cellStyle name="Normal 2 139" xfId="2583"/>
    <cellStyle name="Normal 2 139 2" xfId="2584"/>
    <cellStyle name="Normal 2 139 3" xfId="2585"/>
    <cellStyle name="Normal 2 14" xfId="2586"/>
    <cellStyle name="Normal 2 14 2" xfId="2587"/>
    <cellStyle name="Normal 2 14 3" xfId="2588"/>
    <cellStyle name="Normal 2 140" xfId="2589"/>
    <cellStyle name="Normal 2 140 2" xfId="2590"/>
    <cellStyle name="Normal 2 140 3" xfId="2591"/>
    <cellStyle name="Normal 2 141" xfId="2592"/>
    <cellStyle name="Normal 2 141 2" xfId="2593"/>
    <cellStyle name="Normal 2 141 3" xfId="2594"/>
    <cellStyle name="Normal 2 142" xfId="2595"/>
    <cellStyle name="Normal 2 142 2" xfId="2596"/>
    <cellStyle name="Normal 2 142 3" xfId="2597"/>
    <cellStyle name="Normal 2 143" xfId="2598"/>
    <cellStyle name="Normal 2 143 2" xfId="2599"/>
    <cellStyle name="Normal 2 143 3" xfId="2600"/>
    <cellStyle name="Normal 2 144" xfId="2601"/>
    <cellStyle name="Normal 2 144 2" xfId="2602"/>
    <cellStyle name="Normal 2 144 3" xfId="2603"/>
    <cellStyle name="Normal 2 145" xfId="2604"/>
    <cellStyle name="Normal 2 145 2" xfId="2605"/>
    <cellStyle name="Normal 2 145 3" xfId="2606"/>
    <cellStyle name="Normal 2 146" xfId="2607"/>
    <cellStyle name="Normal 2 146 2" xfId="2608"/>
    <cellStyle name="Normal 2 146 3" xfId="2609"/>
    <cellStyle name="Normal 2 147" xfId="2610"/>
    <cellStyle name="Normal 2 147 2" xfId="2611"/>
    <cellStyle name="Normal 2 147 3" xfId="2612"/>
    <cellStyle name="Normal 2 148" xfId="2613"/>
    <cellStyle name="Normal 2 148 2" xfId="2614"/>
    <cellStyle name="Normal 2 148 3" xfId="2615"/>
    <cellStyle name="Normal 2 149" xfId="2616"/>
    <cellStyle name="Normal 2 149 2" xfId="2617"/>
    <cellStyle name="Normal 2 149 3" xfId="2618"/>
    <cellStyle name="Normal 2 15" xfId="2619"/>
    <cellStyle name="Normal 2 15 2" xfId="2620"/>
    <cellStyle name="Normal 2 15 3" xfId="2621"/>
    <cellStyle name="Normal 2 150" xfId="2622"/>
    <cellStyle name="Normal 2 150 2" xfId="2623"/>
    <cellStyle name="Normal 2 150 3" xfId="2624"/>
    <cellStyle name="Normal 2 151" xfId="2625"/>
    <cellStyle name="Normal 2 151 2" xfId="2626"/>
    <cellStyle name="Normal 2 151 3" xfId="2627"/>
    <cellStyle name="Normal 2 152" xfId="2628"/>
    <cellStyle name="Normal 2 152 2" xfId="2629"/>
    <cellStyle name="Normal 2 152 3" xfId="2630"/>
    <cellStyle name="Normal 2 153" xfId="2631"/>
    <cellStyle name="Normal 2 153 2" xfId="2632"/>
    <cellStyle name="Normal 2 153 3" xfId="2633"/>
    <cellStyle name="Normal 2 154" xfId="2634"/>
    <cellStyle name="Normal 2 154 2" xfId="2635"/>
    <cellStyle name="Normal 2 154 2 2" xfId="2636"/>
    <cellStyle name="Normal 2 154 2 3" xfId="2637"/>
    <cellStyle name="Normal 2 154 2 3 2" xfId="2638"/>
    <cellStyle name="Normal 2 154 2 3 3" xfId="2639"/>
    <cellStyle name="Normal 2 154 2 3_CVCA" xfId="6451"/>
    <cellStyle name="Normal 2 154 2 4" xfId="7"/>
    <cellStyle name="Normal 2 154 2 4 2" xfId="2640"/>
    <cellStyle name="Normal 2 154 2 4 3" xfId="2641"/>
    <cellStyle name="Normal 2 154 2 4_CVCA" xfId="6452"/>
    <cellStyle name="Normal 2 154 2 5" xfId="2642"/>
    <cellStyle name="Normal 2 154 2 5 2" xfId="2643"/>
    <cellStyle name="Normal 2 154 2 5 3" xfId="2644"/>
    <cellStyle name="Normal 2 154 2 5_CVCA" xfId="6453"/>
    <cellStyle name="Normal 2 154 2 6" xfId="2645"/>
    <cellStyle name="Normal 2 154 2 7" xfId="2646"/>
    <cellStyle name="Normal 2 154 2_CVCA" xfId="6450"/>
    <cellStyle name="Normal 2 154 3" xfId="2647"/>
    <cellStyle name="Normal 2 154 3 2" xfId="2648"/>
    <cellStyle name="Normal 2 154 3 2 2" xfId="2649"/>
    <cellStyle name="Normal 2 154 3 2 3" xfId="2650"/>
    <cellStyle name="Normal 2 154 3 2_CVCA" xfId="6455"/>
    <cellStyle name="Normal 2 154 3 3" xfId="2651"/>
    <cellStyle name="Normal 2 154 3 4" xfId="2652"/>
    <cellStyle name="Normal 2 154 3_CVCA" xfId="6454"/>
    <cellStyle name="Normal 2 155" xfId="2653"/>
    <cellStyle name="Normal 2 155 2" xfId="2654"/>
    <cellStyle name="Normal 2 155 2 2" xfId="2655"/>
    <cellStyle name="Normal 2 155 2 3" xfId="2656"/>
    <cellStyle name="Normal 2 155 2_CVCA" xfId="6457"/>
    <cellStyle name="Normal 2 155 3" xfId="2657"/>
    <cellStyle name="Normal 2 155 4" xfId="2658"/>
    <cellStyle name="Normal 2 155_CVCA" xfId="6456"/>
    <cellStyle name="Normal 2 16" xfId="2659"/>
    <cellStyle name="Normal 2 16 2" xfId="2660"/>
    <cellStyle name="Normal 2 16 3" xfId="2661"/>
    <cellStyle name="Normal 2 17" xfId="2662"/>
    <cellStyle name="Normal 2 17 2" xfId="2663"/>
    <cellStyle name="Normal 2 17 3" xfId="2664"/>
    <cellStyle name="Normal 2 18" xfId="2665"/>
    <cellStyle name="Normal 2 18 2" xfId="2666"/>
    <cellStyle name="Normal 2 18 3" xfId="2667"/>
    <cellStyle name="Normal 2 19" xfId="2668"/>
    <cellStyle name="Normal 2 19 2" xfId="2669"/>
    <cellStyle name="Normal 2 19 3" xfId="2670"/>
    <cellStyle name="Normal 2 2" xfId="2671"/>
    <cellStyle name="Normal 2 2 10" xfId="2672"/>
    <cellStyle name="Normal 2 2 10 2" xfId="2673"/>
    <cellStyle name="Normal 2 2 11" xfId="2674"/>
    <cellStyle name="Normal 2 2 11 2" xfId="2675"/>
    <cellStyle name="Normal 2 2 12" xfId="2676"/>
    <cellStyle name="Normal 2 2 12 2" xfId="2677"/>
    <cellStyle name="Normal 2 2 13" xfId="2678"/>
    <cellStyle name="Normal 2 2 13 2" xfId="2679"/>
    <cellStyle name="Normal 2 2 14" xfId="2680"/>
    <cellStyle name="Normal 2 2 14 2" xfId="2681"/>
    <cellStyle name="Normal 2 2 15" xfId="2682"/>
    <cellStyle name="Normal 2 2 15 2" xfId="2683"/>
    <cellStyle name="Normal 2 2 16" xfId="2684"/>
    <cellStyle name="Normal 2 2 16 2" xfId="2685"/>
    <cellStyle name="Normal 2 2 17" xfId="2686"/>
    <cellStyle name="Normal 2 2 17 2" xfId="2687"/>
    <cellStyle name="Normal 2 2 18" xfId="2688"/>
    <cellStyle name="Normal 2 2 18 2" xfId="2689"/>
    <cellStyle name="Normal 2 2 19" xfId="2690"/>
    <cellStyle name="Normal 2 2 19 2" xfId="2691"/>
    <cellStyle name="Normal 2 2 2" xfId="2692"/>
    <cellStyle name="Normal 2 2 2 2" xfId="2693"/>
    <cellStyle name="Normal 2 2 2 2 2" xfId="2694"/>
    <cellStyle name="Normal 2 2 2 3" xfId="2695"/>
    <cellStyle name="Normal 2 2 2_052_X" xfId="2696"/>
    <cellStyle name="Normal 2 2 20" xfId="2697"/>
    <cellStyle name="Normal 2 2 20 2" xfId="2698"/>
    <cellStyle name="Normal 2 2 21" xfId="2699"/>
    <cellStyle name="Normal 2 2 21 2" xfId="2700"/>
    <cellStyle name="Normal 2 2 22" xfId="2701"/>
    <cellStyle name="Normal 2 2 22 2" xfId="2702"/>
    <cellStyle name="Normal 2 2 23" xfId="2703"/>
    <cellStyle name="Normal 2 2 23 2" xfId="2704"/>
    <cellStyle name="Normal 2 2 24" xfId="2705"/>
    <cellStyle name="Normal 2 2 24 2" xfId="2706"/>
    <cellStyle name="Normal 2 2 25" xfId="2707"/>
    <cellStyle name="Normal 2 2 25 2" xfId="2708"/>
    <cellStyle name="Normal 2 2 26" xfId="2709"/>
    <cellStyle name="Normal 2 2 26 2" xfId="2710"/>
    <cellStyle name="Normal 2 2 27" xfId="2711"/>
    <cellStyle name="Normal 2 2 27 2" xfId="2712"/>
    <cellStyle name="Normal 2 2 28" xfId="2713"/>
    <cellStyle name="Normal 2 2 28 2" xfId="2714"/>
    <cellStyle name="Normal 2 2 29" xfId="2715"/>
    <cellStyle name="Normal 2 2 29 2" xfId="2716"/>
    <cellStyle name="Normal 2 2 3" xfId="2717"/>
    <cellStyle name="Normal 2 2 3 2" xfId="2718"/>
    <cellStyle name="Normal 2 2 30" xfId="2719"/>
    <cellStyle name="Normal 2 2 30 2" xfId="2720"/>
    <cellStyle name="Normal 2 2 31" xfId="2721"/>
    <cellStyle name="Normal 2 2 31 2" xfId="2722"/>
    <cellStyle name="Normal 2 2 32" xfId="2723"/>
    <cellStyle name="Normal 2 2 32 2" xfId="2724"/>
    <cellStyle name="Normal 2 2 33" xfId="2725"/>
    <cellStyle name="Normal 2 2 33 2" xfId="2726"/>
    <cellStyle name="Normal 2 2 34" xfId="2727"/>
    <cellStyle name="Normal 2 2 34 2" xfId="2728"/>
    <cellStyle name="Normal 2 2 35" xfId="2729"/>
    <cellStyle name="Normal 2 2 35 2" xfId="2730"/>
    <cellStyle name="Normal 2 2 36" xfId="2731"/>
    <cellStyle name="Normal 2 2 36 2" xfId="2732"/>
    <cellStyle name="Normal 2 2 37" xfId="2733"/>
    <cellStyle name="Normal 2 2 37 2" xfId="2734"/>
    <cellStyle name="Normal 2 2 38" xfId="2735"/>
    <cellStyle name="Normal 2 2 38 2" xfId="2736"/>
    <cellStyle name="Normal 2 2 39" xfId="2737"/>
    <cellStyle name="Normal 2 2 39 2" xfId="2738"/>
    <cellStyle name="Normal 2 2 4" xfId="2739"/>
    <cellStyle name="Normal 2 2 4 2" xfId="2740"/>
    <cellStyle name="Normal 2 2 40" xfId="2741"/>
    <cellStyle name="Normal 2 2 40 2" xfId="2742"/>
    <cellStyle name="Normal 2 2 41" xfId="2743"/>
    <cellStyle name="Normal 2 2 41 2" xfId="2744"/>
    <cellStyle name="Normal 2 2 42" xfId="2745"/>
    <cellStyle name="Normal 2 2 42 2" xfId="2746"/>
    <cellStyle name="Normal 2 2 43" xfId="2747"/>
    <cellStyle name="Normal 2 2 43 2" xfId="2748"/>
    <cellStyle name="Normal 2 2 44" xfId="2749"/>
    <cellStyle name="Normal 2 2 44 2" xfId="2750"/>
    <cellStyle name="Normal 2 2 45" xfId="2751"/>
    <cellStyle name="Normal 2 2 45 2" xfId="2752"/>
    <cellStyle name="Normal 2 2 46" xfId="2753"/>
    <cellStyle name="Normal 2 2 46 2" xfId="2754"/>
    <cellStyle name="Normal 2 2 47" xfId="2755"/>
    <cellStyle name="Normal 2 2 47 2" xfId="2756"/>
    <cellStyle name="Normal 2 2 48" xfId="2757"/>
    <cellStyle name="Normal 2 2 48 2" xfId="2758"/>
    <cellStyle name="Normal 2 2 49" xfId="2759"/>
    <cellStyle name="Normal 2 2 49 2" xfId="2760"/>
    <cellStyle name="Normal 2 2 5" xfId="2761"/>
    <cellStyle name="Normal 2 2 5 2" xfId="2762"/>
    <cellStyle name="Normal 2 2 50" xfId="2763"/>
    <cellStyle name="Normal 2 2 50 2" xfId="2764"/>
    <cellStyle name="Normal 2 2 51" xfId="2765"/>
    <cellStyle name="Normal 2 2 51 2" xfId="2766"/>
    <cellStyle name="Normal 2 2 52" xfId="2767"/>
    <cellStyle name="Normal 2 2 52 2" xfId="2768"/>
    <cellStyle name="Normal 2 2 53" xfId="2769"/>
    <cellStyle name="Normal 2 2 53 2" xfId="2770"/>
    <cellStyle name="Normal 2 2 54" xfId="2771"/>
    <cellStyle name="Normal 2 2 54 2" xfId="2772"/>
    <cellStyle name="Normal 2 2 55" xfId="2773"/>
    <cellStyle name="Normal 2 2 55 2" xfId="2774"/>
    <cellStyle name="Normal 2 2 56" xfId="2775"/>
    <cellStyle name="Normal 2 2 56 2" xfId="2776"/>
    <cellStyle name="Normal 2 2 57" xfId="2777"/>
    <cellStyle name="Normal 2 2 57 2" xfId="2778"/>
    <cellStyle name="Normal 2 2 58" xfId="2779"/>
    <cellStyle name="Normal 2 2 58 2" xfId="2780"/>
    <cellStyle name="Normal 2 2 59" xfId="2781"/>
    <cellStyle name="Normal 2 2 59 2" xfId="2782"/>
    <cellStyle name="Normal 2 2 6" xfId="2783"/>
    <cellStyle name="Normal 2 2 6 2" xfId="2784"/>
    <cellStyle name="Normal 2 2 60" xfId="2785"/>
    <cellStyle name="Normal 2 2 60 2" xfId="2786"/>
    <cellStyle name="Normal 2 2 61" xfId="2787"/>
    <cellStyle name="Normal 2 2 61 2" xfId="2788"/>
    <cellStyle name="Normal 2 2 62" xfId="2789"/>
    <cellStyle name="Normal 2 2 62 2" xfId="2790"/>
    <cellStyle name="Normal 2 2 63" xfId="2791"/>
    <cellStyle name="Normal 2 2 63 2" xfId="2792"/>
    <cellStyle name="Normal 2 2 64" xfId="2793"/>
    <cellStyle name="Normal 2 2 64 2" xfId="2794"/>
    <cellStyle name="Normal 2 2 65" xfId="2795"/>
    <cellStyle name="Normal 2 2 65 2" xfId="2796"/>
    <cellStyle name="Normal 2 2 66" xfId="2797"/>
    <cellStyle name="Normal 2 2 66 2" xfId="2798"/>
    <cellStyle name="Normal 2 2 67" xfId="2799"/>
    <cellStyle name="Normal 2 2 67 2" xfId="2800"/>
    <cellStyle name="Normal 2 2 68" xfId="2801"/>
    <cellStyle name="Normal 2 2 68 2" xfId="2802"/>
    <cellStyle name="Normal 2 2 69" xfId="2803"/>
    <cellStyle name="Normal 2 2 69 2" xfId="2804"/>
    <cellStyle name="Normal 2 2 7" xfId="2805"/>
    <cellStyle name="Normal 2 2 7 2" xfId="2806"/>
    <cellStyle name="Normal 2 2 70" xfId="2807"/>
    <cellStyle name="Normal 2 2 70 2" xfId="2808"/>
    <cellStyle name="Normal 2 2 71" xfId="2809"/>
    <cellStyle name="Normal 2 2 71 2" xfId="2810"/>
    <cellStyle name="Normal 2 2 72" xfId="2811"/>
    <cellStyle name="Normal 2 2 72 2" xfId="2812"/>
    <cellStyle name="Normal 2 2 73" xfId="2813"/>
    <cellStyle name="Normal 2 2 73 2" xfId="2814"/>
    <cellStyle name="Normal 2 2 74" xfId="2815"/>
    <cellStyle name="Normal 2 2 74 2" xfId="2816"/>
    <cellStyle name="Normal 2 2 75" xfId="2817"/>
    <cellStyle name="Normal 2 2 75 2" xfId="2818"/>
    <cellStyle name="Normal 2 2 76" xfId="2819"/>
    <cellStyle name="Normal 2 2 76 2" xfId="2820"/>
    <cellStyle name="Normal 2 2 77" xfId="2821"/>
    <cellStyle name="Normal 2 2 77 2" xfId="2822"/>
    <cellStyle name="Normal 2 2 78" xfId="2823"/>
    <cellStyle name="Normal 2 2 78 2" xfId="2824"/>
    <cellStyle name="Normal 2 2 79" xfId="2825"/>
    <cellStyle name="Normal 2 2 79 2" xfId="2826"/>
    <cellStyle name="Normal 2 2 8" xfId="2827"/>
    <cellStyle name="Normal 2 2 8 2" xfId="2828"/>
    <cellStyle name="Normal 2 2 80" xfId="2829"/>
    <cellStyle name="Normal 2 2 80 2" xfId="2830"/>
    <cellStyle name="Normal 2 2 81" xfId="2831"/>
    <cellStyle name="Normal 2 2 81 2" xfId="2832"/>
    <cellStyle name="Normal 2 2 82" xfId="2833"/>
    <cellStyle name="Normal 2 2 82 2" xfId="2834"/>
    <cellStyle name="Normal 2 2 83" xfId="2835"/>
    <cellStyle name="Normal 2 2 83 2" xfId="2836"/>
    <cellStyle name="Normal 2 2 84" xfId="2837"/>
    <cellStyle name="Normal 2 2 84 2" xfId="2838"/>
    <cellStyle name="Normal 2 2 85" xfId="2839"/>
    <cellStyle name="Normal 2 2 9" xfId="2840"/>
    <cellStyle name="Normal 2 2 9 2" xfId="2841"/>
    <cellStyle name="Normal 2 2_001" xfId="2842"/>
    <cellStyle name="Normal 2 20" xfId="2843"/>
    <cellStyle name="Normal 2 20 2" xfId="2844"/>
    <cellStyle name="Normal 2 20 3" xfId="2845"/>
    <cellStyle name="Normal 2 21" xfId="2846"/>
    <cellStyle name="Normal 2 21 2" xfId="2847"/>
    <cellStyle name="Normal 2 21 3" xfId="2848"/>
    <cellStyle name="Normal 2 22" xfId="2849"/>
    <cellStyle name="Normal 2 22 2" xfId="2850"/>
    <cellStyle name="Normal 2 22 3" xfId="2851"/>
    <cellStyle name="Normal 2 23" xfId="2852"/>
    <cellStyle name="Normal 2 23 2" xfId="2853"/>
    <cellStyle name="Normal 2 23 3" xfId="2854"/>
    <cellStyle name="Normal 2 24" xfId="2855"/>
    <cellStyle name="Normal 2 24 2" xfId="2856"/>
    <cellStyle name="Normal 2 24 3" xfId="2857"/>
    <cellStyle name="Normal 2 25" xfId="2858"/>
    <cellStyle name="Normal 2 25 2" xfId="2859"/>
    <cellStyle name="Normal 2 25 3" xfId="2860"/>
    <cellStyle name="Normal 2 26" xfId="2861"/>
    <cellStyle name="Normal 2 26 2" xfId="2862"/>
    <cellStyle name="Normal 2 26 3" xfId="2863"/>
    <cellStyle name="Normal 2 27" xfId="2864"/>
    <cellStyle name="Normal 2 27 2" xfId="2865"/>
    <cellStyle name="Normal 2 27 3" xfId="2866"/>
    <cellStyle name="Normal 2 28" xfId="2867"/>
    <cellStyle name="Normal 2 28 2" xfId="2868"/>
    <cellStyle name="Normal 2 28 3" xfId="2869"/>
    <cellStyle name="Normal 2 29" xfId="2870"/>
    <cellStyle name="Normal 2 29 2" xfId="2871"/>
    <cellStyle name="Normal 2 29 3" xfId="2872"/>
    <cellStyle name="Normal 2 3" xfId="2873"/>
    <cellStyle name="Normal 2 3 10" xfId="2874"/>
    <cellStyle name="Normal 2 3 10 2" xfId="2875"/>
    <cellStyle name="Normal 2 3 11" xfId="2876"/>
    <cellStyle name="Normal 2 3 11 2" xfId="2877"/>
    <cellStyle name="Normal 2 3 12" xfId="2878"/>
    <cellStyle name="Normal 2 3 12 2" xfId="2879"/>
    <cellStyle name="Normal 2 3 13" xfId="2880"/>
    <cellStyle name="Normal 2 3 13 2" xfId="2881"/>
    <cellStyle name="Normal 2 3 14" xfId="2882"/>
    <cellStyle name="Normal 2 3 14 2" xfId="2883"/>
    <cellStyle name="Normal 2 3 15" xfId="2884"/>
    <cellStyle name="Normal 2 3 15 2" xfId="2885"/>
    <cellStyle name="Normal 2 3 16" xfId="2886"/>
    <cellStyle name="Normal 2 3 16 2" xfId="2887"/>
    <cellStyle name="Normal 2 3 17" xfId="2888"/>
    <cellStyle name="Normal 2 3 17 2" xfId="2889"/>
    <cellStyle name="Normal 2 3 18" xfId="2890"/>
    <cellStyle name="Normal 2 3 18 2" xfId="2891"/>
    <cellStyle name="Normal 2 3 19" xfId="2892"/>
    <cellStyle name="Normal 2 3 19 2" xfId="2893"/>
    <cellStyle name="Normal 2 3 2" xfId="2894"/>
    <cellStyle name="Normal 2 3 2 2" xfId="2895"/>
    <cellStyle name="Normal 2 3 20" xfId="2896"/>
    <cellStyle name="Normal 2 3 20 2" xfId="2897"/>
    <cellStyle name="Normal 2 3 21" xfId="2898"/>
    <cellStyle name="Normal 2 3 21 2" xfId="2899"/>
    <cellStyle name="Normal 2 3 22" xfId="2900"/>
    <cellStyle name="Normal 2 3 22 2" xfId="2901"/>
    <cellStyle name="Normal 2 3 23" xfId="2902"/>
    <cellStyle name="Normal 2 3 23 2" xfId="2903"/>
    <cellStyle name="Normal 2 3 24" xfId="2904"/>
    <cellStyle name="Normal 2 3 24 2" xfId="2905"/>
    <cellStyle name="Normal 2 3 25" xfId="2906"/>
    <cellStyle name="Normal 2 3 25 2" xfId="2907"/>
    <cellStyle name="Normal 2 3 26" xfId="2908"/>
    <cellStyle name="Normal 2 3 26 2" xfId="2909"/>
    <cellStyle name="Normal 2 3 27" xfId="2910"/>
    <cellStyle name="Normal 2 3 27 2" xfId="2911"/>
    <cellStyle name="Normal 2 3 28" xfId="2912"/>
    <cellStyle name="Normal 2 3 28 2" xfId="2913"/>
    <cellStyle name="Normal 2 3 29" xfId="2914"/>
    <cellStyle name="Normal 2 3 29 2" xfId="2915"/>
    <cellStyle name="Normal 2 3 3" xfId="2916"/>
    <cellStyle name="Normal 2 3 3 2" xfId="2917"/>
    <cellStyle name="Normal 2 3 30" xfId="2918"/>
    <cellStyle name="Normal 2 3 30 2" xfId="2919"/>
    <cellStyle name="Normal 2 3 31" xfId="2920"/>
    <cellStyle name="Normal 2 3 31 2" xfId="2921"/>
    <cellStyle name="Normal 2 3 32" xfId="2922"/>
    <cellStyle name="Normal 2 3 32 2" xfId="2923"/>
    <cellStyle name="Normal 2 3 33" xfId="2924"/>
    <cellStyle name="Normal 2 3 33 2" xfId="2925"/>
    <cellStyle name="Normal 2 3 34" xfId="2926"/>
    <cellStyle name="Normal 2 3 34 2" xfId="2927"/>
    <cellStyle name="Normal 2 3 35" xfId="2928"/>
    <cellStyle name="Normal 2 3 35 2" xfId="2929"/>
    <cellStyle name="Normal 2 3 36" xfId="2930"/>
    <cellStyle name="Normal 2 3 36 2" xfId="2931"/>
    <cellStyle name="Normal 2 3 37" xfId="2932"/>
    <cellStyle name="Normal 2 3 37 2" xfId="2933"/>
    <cellStyle name="Normal 2 3 38" xfId="2934"/>
    <cellStyle name="Normal 2 3 4" xfId="2935"/>
    <cellStyle name="Normal 2 3 4 2" xfId="2936"/>
    <cellStyle name="Normal 2 3 5" xfId="2937"/>
    <cellStyle name="Normal 2 3 5 2" xfId="2938"/>
    <cellStyle name="Normal 2 3 6" xfId="2939"/>
    <cellStyle name="Normal 2 3 6 2" xfId="2940"/>
    <cellStyle name="Normal 2 3 7" xfId="2941"/>
    <cellStyle name="Normal 2 3 7 2" xfId="2942"/>
    <cellStyle name="Normal 2 3 8" xfId="2943"/>
    <cellStyle name="Normal 2 3 8 2" xfId="2944"/>
    <cellStyle name="Normal 2 3 9" xfId="2945"/>
    <cellStyle name="Normal 2 3 9 2" xfId="2946"/>
    <cellStyle name="Normal 2 3_CO_X11" xfId="2947"/>
    <cellStyle name="Normal 2 30" xfId="2948"/>
    <cellStyle name="Normal 2 30 2" xfId="2949"/>
    <cellStyle name="Normal 2 30 3" xfId="2950"/>
    <cellStyle name="Normal 2 31" xfId="2951"/>
    <cellStyle name="Normal 2 31 2" xfId="2952"/>
    <cellStyle name="Normal 2 31 3" xfId="2953"/>
    <cellStyle name="Normal 2 32" xfId="2954"/>
    <cellStyle name="Normal 2 32 2" xfId="2955"/>
    <cellStyle name="Normal 2 32 3" xfId="2956"/>
    <cellStyle name="Normal 2 33" xfId="2957"/>
    <cellStyle name="Normal 2 33 2" xfId="2958"/>
    <cellStyle name="Normal 2 33 3" xfId="2959"/>
    <cellStyle name="Normal 2 34" xfId="2960"/>
    <cellStyle name="Normal 2 34 2" xfId="2961"/>
    <cellStyle name="Normal 2 34 3" xfId="2962"/>
    <cellStyle name="Normal 2 35" xfId="2963"/>
    <cellStyle name="Normal 2 35 2" xfId="2964"/>
    <cellStyle name="Normal 2 35 3" xfId="2965"/>
    <cellStyle name="Normal 2 36" xfId="2966"/>
    <cellStyle name="Normal 2 36 2" xfId="2967"/>
    <cellStyle name="Normal 2 36 3" xfId="2968"/>
    <cellStyle name="Normal 2 37" xfId="2969"/>
    <cellStyle name="Normal 2 37 2" xfId="2970"/>
    <cellStyle name="Normal 2 37 3" xfId="2971"/>
    <cellStyle name="Normal 2 38" xfId="2972"/>
    <cellStyle name="Normal 2 38 2" xfId="2973"/>
    <cellStyle name="Normal 2 38 3" xfId="2974"/>
    <cellStyle name="Normal 2 39" xfId="2975"/>
    <cellStyle name="Normal 2 39 2" xfId="2976"/>
    <cellStyle name="Normal 2 39 3" xfId="2977"/>
    <cellStyle name="Normal 2 4" xfId="2978"/>
    <cellStyle name="Normal 2 4 10" xfId="2979"/>
    <cellStyle name="Normal 2 4 10 2" xfId="2980"/>
    <cellStyle name="Normal 2 4 11" xfId="2981"/>
    <cellStyle name="Normal 2 4 11 2" xfId="2982"/>
    <cellStyle name="Normal 2 4 12" xfId="2983"/>
    <cellStyle name="Normal 2 4 12 2" xfId="2984"/>
    <cellStyle name="Normal 2 4 13" xfId="2985"/>
    <cellStyle name="Normal 2 4 13 2" xfId="2986"/>
    <cellStyle name="Normal 2 4 14" xfId="2987"/>
    <cellStyle name="Normal 2 4 14 2" xfId="2988"/>
    <cellStyle name="Normal 2 4 15" xfId="2989"/>
    <cellStyle name="Normal 2 4 15 2" xfId="2990"/>
    <cellStyle name="Normal 2 4 16" xfId="2991"/>
    <cellStyle name="Normal 2 4 16 2" xfId="2992"/>
    <cellStyle name="Normal 2 4 17" xfId="2993"/>
    <cellStyle name="Normal 2 4 17 2" xfId="2994"/>
    <cellStyle name="Normal 2 4 18" xfId="2995"/>
    <cellStyle name="Normal 2 4 18 2" xfId="2996"/>
    <cellStyle name="Normal 2 4 19" xfId="2997"/>
    <cellStyle name="Normal 2 4 19 2" xfId="2998"/>
    <cellStyle name="Normal 2 4 2" xfId="2999"/>
    <cellStyle name="Normal 2 4 2 2" xfId="3000"/>
    <cellStyle name="Normal 2 4 20" xfId="3001"/>
    <cellStyle name="Normal 2 4 20 2" xfId="3002"/>
    <cellStyle name="Normal 2 4 21" xfId="3003"/>
    <cellStyle name="Normal 2 4 21 2" xfId="3004"/>
    <cellStyle name="Normal 2 4 22" xfId="3005"/>
    <cellStyle name="Normal 2 4 22 2" xfId="3006"/>
    <cellStyle name="Normal 2 4 23" xfId="3007"/>
    <cellStyle name="Normal 2 4 23 2" xfId="3008"/>
    <cellStyle name="Normal 2 4 24" xfId="3009"/>
    <cellStyle name="Normal 2 4 24 2" xfId="3010"/>
    <cellStyle name="Normal 2 4 25" xfId="3011"/>
    <cellStyle name="Normal 2 4 25 2" xfId="3012"/>
    <cellStyle name="Normal 2 4 26" xfId="3013"/>
    <cellStyle name="Normal 2 4 26 2" xfId="3014"/>
    <cellStyle name="Normal 2 4 27" xfId="3015"/>
    <cellStyle name="Normal 2 4 27 2" xfId="3016"/>
    <cellStyle name="Normal 2 4 28" xfId="3017"/>
    <cellStyle name="Normal 2 4 28 2" xfId="3018"/>
    <cellStyle name="Normal 2 4 29" xfId="3019"/>
    <cellStyle name="Normal 2 4 29 2" xfId="3020"/>
    <cellStyle name="Normal 2 4 3" xfId="3021"/>
    <cellStyle name="Normal 2 4 3 2" xfId="3022"/>
    <cellStyle name="Normal 2 4 30" xfId="3023"/>
    <cellStyle name="Normal 2 4 30 2" xfId="3024"/>
    <cellStyle name="Normal 2 4 31" xfId="3025"/>
    <cellStyle name="Normal 2 4 31 2" xfId="3026"/>
    <cellStyle name="Normal 2 4 32" xfId="3027"/>
    <cellStyle name="Normal 2 4 32 2" xfId="3028"/>
    <cellStyle name="Normal 2 4 33" xfId="3029"/>
    <cellStyle name="Normal 2 4 33 2" xfId="3030"/>
    <cellStyle name="Normal 2 4 34" xfId="3031"/>
    <cellStyle name="Normal 2 4 34 2" xfId="3032"/>
    <cellStyle name="Normal 2 4 35" xfId="3033"/>
    <cellStyle name="Normal 2 4 35 2" xfId="3034"/>
    <cellStyle name="Normal 2 4 36" xfId="3035"/>
    <cellStyle name="Normal 2 4 36 2" xfId="3036"/>
    <cellStyle name="Normal 2 4 37" xfId="3037"/>
    <cellStyle name="Normal 2 4 37 2" xfId="3038"/>
    <cellStyle name="Normal 2 4 38" xfId="3039"/>
    <cellStyle name="Normal 2 4 4" xfId="3040"/>
    <cellStyle name="Normal 2 4 4 2" xfId="3041"/>
    <cellStyle name="Normal 2 4 5" xfId="3042"/>
    <cellStyle name="Normal 2 4 5 2" xfId="3043"/>
    <cellStyle name="Normal 2 4 6" xfId="3044"/>
    <cellStyle name="Normal 2 4 6 2" xfId="3045"/>
    <cellStyle name="Normal 2 4 7" xfId="3046"/>
    <cellStyle name="Normal 2 4 7 2" xfId="3047"/>
    <cellStyle name="Normal 2 4 8" xfId="3048"/>
    <cellStyle name="Normal 2 4 8 2" xfId="3049"/>
    <cellStyle name="Normal 2 4 9" xfId="3050"/>
    <cellStyle name="Normal 2 4 9 2" xfId="3051"/>
    <cellStyle name="Normal 2 4_CO_X11" xfId="3052"/>
    <cellStyle name="Normal 2 40" xfId="3053"/>
    <cellStyle name="Normal 2 40 2" xfId="3054"/>
    <cellStyle name="Normal 2 40 3" xfId="3055"/>
    <cellStyle name="Normal 2 41" xfId="3056"/>
    <cellStyle name="Normal 2 41 2" xfId="3057"/>
    <cellStyle name="Normal 2 41 3" xfId="3058"/>
    <cellStyle name="Normal 2 42" xfId="3059"/>
    <cellStyle name="Normal 2 42 2" xfId="3060"/>
    <cellStyle name="Normal 2 42 3" xfId="3061"/>
    <cellStyle name="Normal 2 43" xfId="3062"/>
    <cellStyle name="Normal 2 43 2" xfId="3063"/>
    <cellStyle name="Normal 2 43 3" xfId="3064"/>
    <cellStyle name="Normal 2 44" xfId="3065"/>
    <cellStyle name="Normal 2 44 2" xfId="3066"/>
    <cellStyle name="Normal 2 44 3" xfId="3067"/>
    <cellStyle name="Normal 2 45" xfId="3068"/>
    <cellStyle name="Normal 2 45 2" xfId="3069"/>
    <cellStyle name="Normal 2 45 3" xfId="3070"/>
    <cellStyle name="Normal 2 46" xfId="3071"/>
    <cellStyle name="Normal 2 46 2" xfId="3072"/>
    <cellStyle name="Normal 2 46 3" xfId="3073"/>
    <cellStyle name="Normal 2 47" xfId="3074"/>
    <cellStyle name="Normal 2 47 2" xfId="3075"/>
    <cellStyle name="Normal 2 47 3" xfId="3076"/>
    <cellStyle name="Normal 2 48" xfId="3077"/>
    <cellStyle name="Normal 2 48 2" xfId="3078"/>
    <cellStyle name="Normal 2 48 3" xfId="3079"/>
    <cellStyle name="Normal 2 49" xfId="3080"/>
    <cellStyle name="Normal 2 49 2" xfId="3081"/>
    <cellStyle name="Normal 2 49 3" xfId="3082"/>
    <cellStyle name="Normal 2 5" xfId="3083"/>
    <cellStyle name="Normal 2 5 2" xfId="3084"/>
    <cellStyle name="Normal 2 5 3" xfId="3085"/>
    <cellStyle name="Normal 2 50" xfId="3086"/>
    <cellStyle name="Normal 2 50 2" xfId="3087"/>
    <cellStyle name="Normal 2 50 3" xfId="3088"/>
    <cellStyle name="Normal 2 51" xfId="3089"/>
    <cellStyle name="Normal 2 51 2" xfId="3090"/>
    <cellStyle name="Normal 2 51 3" xfId="3091"/>
    <cellStyle name="Normal 2 52" xfId="3092"/>
    <cellStyle name="Normal 2 52 2" xfId="3093"/>
    <cellStyle name="Normal 2 52 3" xfId="3094"/>
    <cellStyle name="Normal 2 53" xfId="3095"/>
    <cellStyle name="Normal 2 53 2" xfId="3096"/>
    <cellStyle name="Normal 2 53 3" xfId="3097"/>
    <cellStyle name="Normal 2 54" xfId="3098"/>
    <cellStyle name="Normal 2 54 2" xfId="3099"/>
    <cellStyle name="Normal 2 54 3" xfId="3100"/>
    <cellStyle name="Normal 2 55" xfId="3101"/>
    <cellStyle name="Normal 2 55 2" xfId="3102"/>
    <cellStyle name="Normal 2 55 3" xfId="3103"/>
    <cellStyle name="Normal 2 56" xfId="3104"/>
    <cellStyle name="Normal 2 56 2" xfId="3105"/>
    <cellStyle name="Normal 2 56 3" xfId="3106"/>
    <cellStyle name="Normal 2 57" xfId="3107"/>
    <cellStyle name="Normal 2 57 2" xfId="3108"/>
    <cellStyle name="Normal 2 57 3" xfId="3109"/>
    <cellStyle name="Normal 2 58" xfId="3110"/>
    <cellStyle name="Normal 2 58 2" xfId="3111"/>
    <cellStyle name="Normal 2 58 3" xfId="3112"/>
    <cellStyle name="Normal 2 59" xfId="3113"/>
    <cellStyle name="Normal 2 59 2" xfId="3114"/>
    <cellStyle name="Normal 2 59 2 2" xfId="3115"/>
    <cellStyle name="Normal 2 6" xfId="3116"/>
    <cellStyle name="Normal 2 6 2" xfId="3117"/>
    <cellStyle name="Normal 2 6 3" xfId="3118"/>
    <cellStyle name="Normal 2 60" xfId="3119"/>
    <cellStyle name="Normal 2 60 2" xfId="3120"/>
    <cellStyle name="Normal 2 60 3" xfId="3121"/>
    <cellStyle name="Normal 2 61" xfId="3122"/>
    <cellStyle name="Normal 2 61 2" xfId="3123"/>
    <cellStyle name="Normal 2 61 3" xfId="3124"/>
    <cellStyle name="Normal 2 62" xfId="3125"/>
    <cellStyle name="Normal 2 62 2" xfId="3126"/>
    <cellStyle name="Normal 2 62 3" xfId="3127"/>
    <cellStyle name="Normal 2 63" xfId="3128"/>
    <cellStyle name="Normal 2 63 2" xfId="3129"/>
    <cellStyle name="Normal 2 63 3" xfId="3130"/>
    <cellStyle name="Normal 2 64" xfId="3131"/>
    <cellStyle name="Normal 2 64 2" xfId="3132"/>
    <cellStyle name="Normal 2 64 3" xfId="3133"/>
    <cellStyle name="Normal 2 65" xfId="3134"/>
    <cellStyle name="Normal 2 65 2" xfId="3135"/>
    <cellStyle name="Normal 2 65 3" xfId="3136"/>
    <cellStyle name="Normal 2 66" xfId="3137"/>
    <cellStyle name="Normal 2 66 2" xfId="3138"/>
    <cellStyle name="Normal 2 66 3" xfId="3139"/>
    <cellStyle name="Normal 2 67" xfId="3140"/>
    <cellStyle name="Normal 2 67 2" xfId="3141"/>
    <cellStyle name="Normal 2 67 3" xfId="3142"/>
    <cellStyle name="Normal 2 68" xfId="3143"/>
    <cellStyle name="Normal 2 68 2" xfId="3144"/>
    <cellStyle name="Normal 2 68 3" xfId="3145"/>
    <cellStyle name="Normal 2 69" xfId="3146"/>
    <cellStyle name="Normal 2 69 2" xfId="3147"/>
    <cellStyle name="Normal 2 69 3" xfId="3148"/>
    <cellStyle name="Normal 2 7" xfId="3149"/>
    <cellStyle name="Normal 2 7 2" xfId="3150"/>
    <cellStyle name="Normal 2 7 3" xfId="3151"/>
    <cellStyle name="Normal 2 70" xfId="3152"/>
    <cellStyle name="Normal 2 70 2" xfId="3153"/>
    <cellStyle name="Normal 2 70 3" xfId="3154"/>
    <cellStyle name="Normal 2 71" xfId="3155"/>
    <cellStyle name="Normal 2 71 2" xfId="3156"/>
    <cellStyle name="Normal 2 71 3" xfId="3157"/>
    <cellStyle name="Normal 2 72" xfId="3158"/>
    <cellStyle name="Normal 2 72 2" xfId="3159"/>
    <cellStyle name="Normal 2 72 3" xfId="3160"/>
    <cellStyle name="Normal 2 73" xfId="3161"/>
    <cellStyle name="Normal 2 73 2" xfId="3162"/>
    <cellStyle name="Normal 2 73 3" xfId="3163"/>
    <cellStyle name="Normal 2 74" xfId="3164"/>
    <cellStyle name="Normal 2 74 2" xfId="3165"/>
    <cellStyle name="Normal 2 74 3" xfId="3166"/>
    <cellStyle name="Normal 2 75" xfId="3167"/>
    <cellStyle name="Normal 2 75 2" xfId="3168"/>
    <cellStyle name="Normal 2 75 3" xfId="3169"/>
    <cellStyle name="Normal 2 76" xfId="3170"/>
    <cellStyle name="Normal 2 76 2" xfId="3171"/>
    <cellStyle name="Normal 2 76 3" xfId="3172"/>
    <cellStyle name="Normal 2 77" xfId="3173"/>
    <cellStyle name="Normal 2 77 2" xfId="3174"/>
    <cellStyle name="Normal 2 77 3" xfId="3175"/>
    <cellStyle name="Normal 2 78" xfId="3176"/>
    <cellStyle name="Normal 2 78 2" xfId="3177"/>
    <cellStyle name="Normal 2 78 3" xfId="3178"/>
    <cellStyle name="Normal 2 79" xfId="3179"/>
    <cellStyle name="Normal 2 79 2" xfId="3180"/>
    <cellStyle name="Normal 2 79 3" xfId="3181"/>
    <cellStyle name="Normal 2 8" xfId="3182"/>
    <cellStyle name="Normal 2 8 2" xfId="3183"/>
    <cellStyle name="Normal 2 8 3" xfId="3184"/>
    <cellStyle name="Normal 2 80" xfId="3185"/>
    <cellStyle name="Normal 2 80 2" xfId="3186"/>
    <cellStyle name="Normal 2 80 3" xfId="3187"/>
    <cellStyle name="Normal 2 81" xfId="3188"/>
    <cellStyle name="Normal 2 81 2" xfId="3189"/>
    <cellStyle name="Normal 2 81 3" xfId="3190"/>
    <cellStyle name="Normal 2 82" xfId="3191"/>
    <cellStyle name="Normal 2 82 2" xfId="3192"/>
    <cellStyle name="Normal 2 82 3" xfId="3193"/>
    <cellStyle name="Normal 2 83" xfId="3194"/>
    <cellStyle name="Normal 2 83 2" xfId="3195"/>
    <cellStyle name="Normal 2 84" xfId="3196"/>
    <cellStyle name="Normal 2 84 2" xfId="3197"/>
    <cellStyle name="Normal 2 85" xfId="3198"/>
    <cellStyle name="Normal 2 85 2" xfId="3199"/>
    <cellStyle name="Normal 2 85 2 2" xfId="3200"/>
    <cellStyle name="Normal 2 85 2 3" xfId="3201"/>
    <cellStyle name="Normal 2 85 3" xfId="3202"/>
    <cellStyle name="Normal 2 85 3 2" xfId="3203"/>
    <cellStyle name="Normal 2 85 3 3" xfId="3204"/>
    <cellStyle name="Normal 2 85 4" xfId="3205"/>
    <cellStyle name="Normal 2 85_001" xfId="3206"/>
    <cellStyle name="Normal 2 86" xfId="3207"/>
    <cellStyle name="Normal 2 86 2" xfId="3208"/>
    <cellStyle name="Normal 2 86 3" xfId="3209"/>
    <cellStyle name="Normal 2 87" xfId="3210"/>
    <cellStyle name="Normal 2 87 2" xfId="3211"/>
    <cellStyle name="Normal 2 87 3" xfId="3212"/>
    <cellStyle name="Normal 2 88" xfId="3213"/>
    <cellStyle name="Normal 2 88 2" xfId="3214"/>
    <cellStyle name="Normal 2 88 3" xfId="3215"/>
    <cellStyle name="Normal 2 89" xfId="3216"/>
    <cellStyle name="Normal 2 89 2" xfId="3217"/>
    <cellStyle name="Normal 2 89 3" xfId="3218"/>
    <cellStyle name="Normal 2 9" xfId="3219"/>
    <cellStyle name="Normal 2 9 2" xfId="3220"/>
    <cellStyle name="Normal 2 9 3" xfId="3221"/>
    <cellStyle name="Normal 2 90" xfId="3222"/>
    <cellStyle name="Normal 2 90 2" xfId="3223"/>
    <cellStyle name="Normal 2 90 3" xfId="3224"/>
    <cellStyle name="Normal 2 91" xfId="3225"/>
    <cellStyle name="Normal 2 91 2" xfId="3226"/>
    <cellStyle name="Normal 2 91 3" xfId="3227"/>
    <cellStyle name="Normal 2 92" xfId="3228"/>
    <cellStyle name="Normal 2 92 2" xfId="3229"/>
    <cellStyle name="Normal 2 92 3" xfId="3230"/>
    <cellStyle name="Normal 2 93" xfId="3231"/>
    <cellStyle name="Normal 2 93 2" xfId="3232"/>
    <cellStyle name="Normal 2 93 3" xfId="3233"/>
    <cellStyle name="Normal 2 94" xfId="3234"/>
    <cellStyle name="Normal 2 94 2" xfId="3235"/>
    <cellStyle name="Normal 2 94 3" xfId="3236"/>
    <cellStyle name="Normal 2 95" xfId="3237"/>
    <cellStyle name="Normal 2 95 2" xfId="3238"/>
    <cellStyle name="Normal 2 95 3" xfId="3239"/>
    <cellStyle name="Normal 2 96" xfId="3240"/>
    <cellStyle name="Normal 2 96 2" xfId="3241"/>
    <cellStyle name="Normal 2 96 3" xfId="3242"/>
    <cellStyle name="Normal 2 97" xfId="3243"/>
    <cellStyle name="Normal 2 97 2" xfId="3244"/>
    <cellStyle name="Normal 2 97 3" xfId="3245"/>
    <cellStyle name="Normal 2 98" xfId="3246"/>
    <cellStyle name="Normal 2 98 2" xfId="3247"/>
    <cellStyle name="Normal 2 98 3" xfId="3248"/>
    <cellStyle name="Normal 2 99" xfId="3249"/>
    <cellStyle name="Normal 2 99 2" xfId="3250"/>
    <cellStyle name="Normal 2 99 3" xfId="3251"/>
    <cellStyle name="Normal 2_2008_TAB_ENTRETIEN" xfId="3252"/>
    <cellStyle name="Normal 20" xfId="3253"/>
    <cellStyle name="Normal 20 10" xfId="3254"/>
    <cellStyle name="Normal 20 10 2" xfId="3255"/>
    <cellStyle name="Normal 20 11" xfId="3256"/>
    <cellStyle name="Normal 20 11 2" xfId="3257"/>
    <cellStyle name="Normal 20 12" xfId="3258"/>
    <cellStyle name="Normal 20 12 2" xfId="3259"/>
    <cellStyle name="Normal 20 13" xfId="3260"/>
    <cellStyle name="Normal 20 13 2" xfId="3261"/>
    <cellStyle name="Normal 20 14" xfId="3262"/>
    <cellStyle name="Normal 20 14 2" xfId="3263"/>
    <cellStyle name="Normal 20 15" xfId="3264"/>
    <cellStyle name="Normal 20 15 2" xfId="3265"/>
    <cellStyle name="Normal 20 16" xfId="3266"/>
    <cellStyle name="Normal 20 16 2" xfId="3267"/>
    <cellStyle name="Normal 20 17" xfId="3268"/>
    <cellStyle name="Normal 20 17 2" xfId="3269"/>
    <cellStyle name="Normal 20 18" xfId="3270"/>
    <cellStyle name="Normal 20 18 2" xfId="3271"/>
    <cellStyle name="Normal 20 19" xfId="3272"/>
    <cellStyle name="Normal 20 19 2" xfId="3273"/>
    <cellStyle name="Normal 20 2" xfId="3274"/>
    <cellStyle name="Normal 20 2 2" xfId="3275"/>
    <cellStyle name="Normal 20 2 3" xfId="3276"/>
    <cellStyle name="Normal 20 20" xfId="3277"/>
    <cellStyle name="Normal 20 20 2" xfId="3278"/>
    <cellStyle name="Normal 20 21" xfId="3279"/>
    <cellStyle name="Normal 20 21 2" xfId="3280"/>
    <cellStyle name="Normal 20 22" xfId="3281"/>
    <cellStyle name="Normal 20 22 2" xfId="3282"/>
    <cellStyle name="Normal 20 23" xfId="3283"/>
    <cellStyle name="Normal 20 23 2" xfId="3284"/>
    <cellStyle name="Normal 20 24" xfId="3285"/>
    <cellStyle name="Normal 20 25" xfId="3286"/>
    <cellStyle name="Normal 20 3" xfId="3287"/>
    <cellStyle name="Normal 20 3 2" xfId="3288"/>
    <cellStyle name="Normal 20 4" xfId="3289"/>
    <cellStyle name="Normal 20 4 2" xfId="3290"/>
    <cellStyle name="Normal 20 5" xfId="3291"/>
    <cellStyle name="Normal 20 5 2" xfId="3292"/>
    <cellStyle name="Normal 20 6" xfId="3293"/>
    <cellStyle name="Normal 20 6 2" xfId="3294"/>
    <cellStyle name="Normal 20 7" xfId="3295"/>
    <cellStyle name="Normal 20 7 2" xfId="3296"/>
    <cellStyle name="Normal 20 8" xfId="3297"/>
    <cellStyle name="Normal 20 8 2" xfId="3298"/>
    <cellStyle name="Normal 20 9" xfId="3299"/>
    <cellStyle name="Normal 20 9 2" xfId="3300"/>
    <cellStyle name="Normal 20_001" xfId="3301"/>
    <cellStyle name="Normal 21" xfId="3302"/>
    <cellStyle name="Normal 21 10" xfId="3303"/>
    <cellStyle name="Normal 21 10 2" xfId="3304"/>
    <cellStyle name="Normal 21 11" xfId="3305"/>
    <cellStyle name="Normal 21 11 2" xfId="3306"/>
    <cellStyle name="Normal 21 12" xfId="3307"/>
    <cellStyle name="Normal 21 12 2" xfId="3308"/>
    <cellStyle name="Normal 21 13" xfId="3309"/>
    <cellStyle name="Normal 21 13 2" xfId="3310"/>
    <cellStyle name="Normal 21 14" xfId="3311"/>
    <cellStyle name="Normal 21 14 2" xfId="3312"/>
    <cellStyle name="Normal 21 15" xfId="3313"/>
    <cellStyle name="Normal 21 15 2" xfId="3314"/>
    <cellStyle name="Normal 21 16" xfId="3315"/>
    <cellStyle name="Normal 21 16 2" xfId="3316"/>
    <cellStyle name="Normal 21 17" xfId="3317"/>
    <cellStyle name="Normal 21 17 2" xfId="3318"/>
    <cellStyle name="Normal 21 18" xfId="3319"/>
    <cellStyle name="Normal 21 18 2" xfId="3320"/>
    <cellStyle name="Normal 21 19" xfId="3321"/>
    <cellStyle name="Normal 21 19 2" xfId="3322"/>
    <cellStyle name="Normal 21 2" xfId="3323"/>
    <cellStyle name="Normal 21 2 2" xfId="3324"/>
    <cellStyle name="Normal 21 2 3" xfId="3325"/>
    <cellStyle name="Normal 21 20" xfId="3326"/>
    <cellStyle name="Normal 21 20 2" xfId="3327"/>
    <cellStyle name="Normal 21 21" xfId="3328"/>
    <cellStyle name="Normal 21 21 2" xfId="3329"/>
    <cellStyle name="Normal 21 22" xfId="3330"/>
    <cellStyle name="Normal 21 22 2" xfId="3331"/>
    <cellStyle name="Normal 21 23" xfId="3332"/>
    <cellStyle name="Normal 21 23 2" xfId="3333"/>
    <cellStyle name="Normal 21 24" xfId="3334"/>
    <cellStyle name="Normal 21 25" xfId="3335"/>
    <cellStyle name="Normal 21 3" xfId="3336"/>
    <cellStyle name="Normal 21 3 2" xfId="3337"/>
    <cellStyle name="Normal 21 4" xfId="3338"/>
    <cellStyle name="Normal 21 4 2" xfId="3339"/>
    <cellStyle name="Normal 21 5" xfId="3340"/>
    <cellStyle name="Normal 21 5 2" xfId="3341"/>
    <cellStyle name="Normal 21 6" xfId="3342"/>
    <cellStyle name="Normal 21 6 2" xfId="3343"/>
    <cellStyle name="Normal 21 7" xfId="3344"/>
    <cellStyle name="Normal 21 7 2" xfId="3345"/>
    <cellStyle name="Normal 21 8" xfId="3346"/>
    <cellStyle name="Normal 21 8 2" xfId="3347"/>
    <cellStyle name="Normal 21 9" xfId="3348"/>
    <cellStyle name="Normal 21 9 2" xfId="3349"/>
    <cellStyle name="Normal 21_DE  -  Document d'entretien - Modèle général - 090201" xfId="3350"/>
    <cellStyle name="Normal 22" xfId="3351"/>
    <cellStyle name="Normal 22 10" xfId="3352"/>
    <cellStyle name="Normal 22 10 2" xfId="3353"/>
    <cellStyle name="Normal 22 11" xfId="3354"/>
    <cellStyle name="Normal 22 11 2" xfId="3355"/>
    <cellStyle name="Normal 22 12" xfId="3356"/>
    <cellStyle name="Normal 22 12 2" xfId="3357"/>
    <cellStyle name="Normal 22 13" xfId="3358"/>
    <cellStyle name="Normal 22 13 2" xfId="3359"/>
    <cellStyle name="Normal 22 14" xfId="3360"/>
    <cellStyle name="Normal 22 14 2" xfId="3361"/>
    <cellStyle name="Normal 22 15" xfId="3362"/>
    <cellStyle name="Normal 22 15 2" xfId="3363"/>
    <cellStyle name="Normal 22 16" xfId="3364"/>
    <cellStyle name="Normal 22 16 2" xfId="3365"/>
    <cellStyle name="Normal 22 17" xfId="3366"/>
    <cellStyle name="Normal 22 17 2" xfId="3367"/>
    <cellStyle name="Normal 22 18" xfId="3368"/>
    <cellStyle name="Normal 22 18 2" xfId="3369"/>
    <cellStyle name="Normal 22 19" xfId="3370"/>
    <cellStyle name="Normal 22 19 2" xfId="3371"/>
    <cellStyle name="Normal 22 2" xfId="3372"/>
    <cellStyle name="Normal 22 2 2" xfId="3373"/>
    <cellStyle name="Normal 22 20" xfId="3374"/>
    <cellStyle name="Normal 22 20 2" xfId="3375"/>
    <cellStyle name="Normal 22 21" xfId="3376"/>
    <cellStyle name="Normal 22 21 2" xfId="3377"/>
    <cellStyle name="Normal 22 22" xfId="3378"/>
    <cellStyle name="Normal 22 22 2" xfId="3379"/>
    <cellStyle name="Normal 22 23" xfId="3380"/>
    <cellStyle name="Normal 22 24" xfId="3381"/>
    <cellStyle name="Normal 22 3" xfId="3382"/>
    <cellStyle name="Normal 22 3 2" xfId="3383"/>
    <cellStyle name="Normal 22 4" xfId="3384"/>
    <cellStyle name="Normal 22 4 2" xfId="3385"/>
    <cellStyle name="Normal 22 5" xfId="3386"/>
    <cellStyle name="Normal 22 5 2" xfId="3387"/>
    <cellStyle name="Normal 22 6" xfId="3388"/>
    <cellStyle name="Normal 22 6 2" xfId="3389"/>
    <cellStyle name="Normal 22 7" xfId="3390"/>
    <cellStyle name="Normal 22 7 2" xfId="3391"/>
    <cellStyle name="Normal 22 8" xfId="3392"/>
    <cellStyle name="Normal 22 8 2" xfId="3393"/>
    <cellStyle name="Normal 22 9" xfId="3394"/>
    <cellStyle name="Normal 22 9 2" xfId="3395"/>
    <cellStyle name="Normal 22_DE  -  Document d'entretien - Modèle général - 090201" xfId="3396"/>
    <cellStyle name="Normal 23" xfId="3397"/>
    <cellStyle name="Normal 23 10" xfId="3398"/>
    <cellStyle name="Normal 23 10 2" xfId="3399"/>
    <cellStyle name="Normal 23 11" xfId="3400"/>
    <cellStyle name="Normal 23 11 2" xfId="3401"/>
    <cellStyle name="Normal 23 12" xfId="3402"/>
    <cellStyle name="Normal 23 12 2" xfId="3403"/>
    <cellStyle name="Normal 23 13" xfId="3404"/>
    <cellStyle name="Normal 23 13 2" xfId="3405"/>
    <cellStyle name="Normal 23 14" xfId="3406"/>
    <cellStyle name="Normal 23 14 2" xfId="3407"/>
    <cellStyle name="Normal 23 15" xfId="3408"/>
    <cellStyle name="Normal 23 15 2" xfId="3409"/>
    <cellStyle name="Normal 23 16" xfId="3410"/>
    <cellStyle name="Normal 23 16 2" xfId="3411"/>
    <cellStyle name="Normal 23 17" xfId="3412"/>
    <cellStyle name="Normal 23 17 2" xfId="3413"/>
    <cellStyle name="Normal 23 18" xfId="3414"/>
    <cellStyle name="Normal 23 18 2" xfId="3415"/>
    <cellStyle name="Normal 23 19" xfId="3416"/>
    <cellStyle name="Normal 23 19 2" xfId="3417"/>
    <cellStyle name="Normal 23 2" xfId="3418"/>
    <cellStyle name="Normal 23 2 2" xfId="3419"/>
    <cellStyle name="Normal 23 2 3" xfId="3420"/>
    <cellStyle name="Normal 23 20" xfId="3421"/>
    <cellStyle name="Normal 23 20 2" xfId="3422"/>
    <cellStyle name="Normal 23 21" xfId="3423"/>
    <cellStyle name="Normal 23 21 2" xfId="3424"/>
    <cellStyle name="Normal 23 22" xfId="3425"/>
    <cellStyle name="Normal 23 22 2" xfId="3426"/>
    <cellStyle name="Normal 23 23" xfId="3427"/>
    <cellStyle name="Normal 23 23 2" xfId="3428"/>
    <cellStyle name="Normal 23 24" xfId="3429"/>
    <cellStyle name="Normal 23 25" xfId="3430"/>
    <cellStyle name="Normal 23 3" xfId="3431"/>
    <cellStyle name="Normal 23 3 2" xfId="3432"/>
    <cellStyle name="Normal 23 4" xfId="3433"/>
    <cellStyle name="Normal 23 4 2" xfId="3434"/>
    <cellStyle name="Normal 23 5" xfId="3435"/>
    <cellStyle name="Normal 23 5 2" xfId="3436"/>
    <cellStyle name="Normal 23 6" xfId="3437"/>
    <cellStyle name="Normal 23 6 2" xfId="3438"/>
    <cellStyle name="Normal 23 7" xfId="3439"/>
    <cellStyle name="Normal 23 7 2" xfId="3440"/>
    <cellStyle name="Normal 23 8" xfId="3441"/>
    <cellStyle name="Normal 23 8 2" xfId="3442"/>
    <cellStyle name="Normal 23 9" xfId="3443"/>
    <cellStyle name="Normal 23 9 2" xfId="3444"/>
    <cellStyle name="Normal 23_DE  -  Document d'entretien - Modèle général - 090201" xfId="3445"/>
    <cellStyle name="Normal 24" xfId="3446"/>
    <cellStyle name="Normal 24 10" xfId="3447"/>
    <cellStyle name="Normal 24 10 2" xfId="3448"/>
    <cellStyle name="Normal 24 11" xfId="3449"/>
    <cellStyle name="Normal 24 11 2" xfId="3450"/>
    <cellStyle name="Normal 24 12" xfId="3451"/>
    <cellStyle name="Normal 24 12 2" xfId="3452"/>
    <cellStyle name="Normal 24 13" xfId="3453"/>
    <cellStyle name="Normal 24 13 2" xfId="3454"/>
    <cellStyle name="Normal 24 14" xfId="3455"/>
    <cellStyle name="Normal 24 14 2" xfId="3456"/>
    <cellStyle name="Normal 24 15" xfId="3457"/>
    <cellStyle name="Normal 24 15 2" xfId="3458"/>
    <cellStyle name="Normal 24 16" xfId="3459"/>
    <cellStyle name="Normal 24 16 2" xfId="3460"/>
    <cellStyle name="Normal 24 17" xfId="3461"/>
    <cellStyle name="Normal 24 17 2" xfId="3462"/>
    <cellStyle name="Normal 24 18" xfId="3463"/>
    <cellStyle name="Normal 24 18 2" xfId="3464"/>
    <cellStyle name="Normal 24 19" xfId="3465"/>
    <cellStyle name="Normal 24 19 2" xfId="3466"/>
    <cellStyle name="Normal 24 2" xfId="3467"/>
    <cellStyle name="Normal 24 2 2" xfId="3468"/>
    <cellStyle name="Normal 24 2 3" xfId="3469"/>
    <cellStyle name="Normal 24 20" xfId="3470"/>
    <cellStyle name="Normal 24 20 2" xfId="3471"/>
    <cellStyle name="Normal 24 21" xfId="3472"/>
    <cellStyle name="Normal 24 21 2" xfId="3473"/>
    <cellStyle name="Normal 24 22" xfId="3474"/>
    <cellStyle name="Normal 24 22 2" xfId="3475"/>
    <cellStyle name="Normal 24 23" xfId="3476"/>
    <cellStyle name="Normal 24 23 2" xfId="3477"/>
    <cellStyle name="Normal 24 24" xfId="3478"/>
    <cellStyle name="Normal 24 25" xfId="3479"/>
    <cellStyle name="Normal 24 3" xfId="3480"/>
    <cellStyle name="Normal 24 3 2" xfId="3481"/>
    <cellStyle name="Normal 24 4" xfId="3482"/>
    <cellStyle name="Normal 24 4 2" xfId="3483"/>
    <cellStyle name="Normal 24 5" xfId="3484"/>
    <cellStyle name="Normal 24 5 2" xfId="3485"/>
    <cellStyle name="Normal 24 6" xfId="3486"/>
    <cellStyle name="Normal 24 6 2" xfId="3487"/>
    <cellStyle name="Normal 24 7" xfId="3488"/>
    <cellStyle name="Normal 24 7 2" xfId="3489"/>
    <cellStyle name="Normal 24 8" xfId="3490"/>
    <cellStyle name="Normal 24 8 2" xfId="3491"/>
    <cellStyle name="Normal 24 9" xfId="3492"/>
    <cellStyle name="Normal 24 9 2" xfId="3493"/>
    <cellStyle name="Normal 24_DE  -  Document d'entretien - Modèle général - 090201" xfId="3494"/>
    <cellStyle name="Normal 25" xfId="3495"/>
    <cellStyle name="Normal 25 10" xfId="3496"/>
    <cellStyle name="Normal 25 10 2" xfId="3497"/>
    <cellStyle name="Normal 25 11" xfId="3498"/>
    <cellStyle name="Normal 25 11 2" xfId="3499"/>
    <cellStyle name="Normal 25 12" xfId="3500"/>
    <cellStyle name="Normal 25 12 2" xfId="3501"/>
    <cellStyle name="Normal 25 13" xfId="3502"/>
    <cellStyle name="Normal 25 13 2" xfId="3503"/>
    <cellStyle name="Normal 25 14" xfId="3504"/>
    <cellStyle name="Normal 25 14 2" xfId="3505"/>
    <cellStyle name="Normal 25 15" xfId="3506"/>
    <cellStyle name="Normal 25 15 2" xfId="3507"/>
    <cellStyle name="Normal 25 16" xfId="3508"/>
    <cellStyle name="Normal 25 16 2" xfId="3509"/>
    <cellStyle name="Normal 25 17" xfId="3510"/>
    <cellStyle name="Normal 25 17 2" xfId="3511"/>
    <cellStyle name="Normal 25 18" xfId="3512"/>
    <cellStyle name="Normal 25 18 2" xfId="3513"/>
    <cellStyle name="Normal 25 19" xfId="3514"/>
    <cellStyle name="Normal 25 19 2" xfId="3515"/>
    <cellStyle name="Normal 25 2" xfId="3516"/>
    <cellStyle name="Normal 25 2 2" xfId="3517"/>
    <cellStyle name="Normal 25 2 3" xfId="3518"/>
    <cellStyle name="Normal 25 20" xfId="3519"/>
    <cellStyle name="Normal 25 20 2" xfId="3520"/>
    <cellStyle name="Normal 25 21" xfId="3521"/>
    <cellStyle name="Normal 25 21 2" xfId="3522"/>
    <cellStyle name="Normal 25 22" xfId="3523"/>
    <cellStyle name="Normal 25 22 2" xfId="3524"/>
    <cellStyle name="Normal 25 23" xfId="3525"/>
    <cellStyle name="Normal 25 23 2" xfId="3526"/>
    <cellStyle name="Normal 25 24" xfId="3527"/>
    <cellStyle name="Normal 25 25" xfId="3528"/>
    <cellStyle name="Normal 25 3" xfId="3529"/>
    <cellStyle name="Normal 25 3 2" xfId="3530"/>
    <cellStyle name="Normal 25 4" xfId="3531"/>
    <cellStyle name="Normal 25 4 2" xfId="3532"/>
    <cellStyle name="Normal 25 5" xfId="3533"/>
    <cellStyle name="Normal 25 5 2" xfId="3534"/>
    <cellStyle name="Normal 25 6" xfId="3535"/>
    <cellStyle name="Normal 25 6 2" xfId="3536"/>
    <cellStyle name="Normal 25 7" xfId="3537"/>
    <cellStyle name="Normal 25 7 2" xfId="3538"/>
    <cellStyle name="Normal 25 8" xfId="3539"/>
    <cellStyle name="Normal 25 8 2" xfId="3540"/>
    <cellStyle name="Normal 25 9" xfId="3541"/>
    <cellStyle name="Normal 25 9 2" xfId="3542"/>
    <cellStyle name="Normal 25_DE  -  Document d'entretien - Modèle général - 090201" xfId="3543"/>
    <cellStyle name="Normal 26" xfId="3544"/>
    <cellStyle name="Normal 26 10" xfId="3545"/>
    <cellStyle name="Normal 26 10 2" xfId="3546"/>
    <cellStyle name="Normal 26 11" xfId="3547"/>
    <cellStyle name="Normal 26 11 2" xfId="3548"/>
    <cellStyle name="Normal 26 12" xfId="3549"/>
    <cellStyle name="Normal 26 12 2" xfId="3550"/>
    <cellStyle name="Normal 26 13" xfId="3551"/>
    <cellStyle name="Normal 26 13 2" xfId="3552"/>
    <cellStyle name="Normal 26 14" xfId="3553"/>
    <cellStyle name="Normal 26 14 2" xfId="3554"/>
    <cellStyle name="Normal 26 15" xfId="3555"/>
    <cellStyle name="Normal 26 15 2" xfId="3556"/>
    <cellStyle name="Normal 26 16" xfId="3557"/>
    <cellStyle name="Normal 26 16 2" xfId="3558"/>
    <cellStyle name="Normal 26 17" xfId="3559"/>
    <cellStyle name="Normal 26 17 2" xfId="3560"/>
    <cellStyle name="Normal 26 18" xfId="3561"/>
    <cellStyle name="Normal 26 18 2" xfId="3562"/>
    <cellStyle name="Normal 26 19" xfId="3563"/>
    <cellStyle name="Normal 26 19 2" xfId="3564"/>
    <cellStyle name="Normal 26 2" xfId="3565"/>
    <cellStyle name="Normal 26 2 2" xfId="3566"/>
    <cellStyle name="Normal 26 2 3" xfId="3567"/>
    <cellStyle name="Normal 26 20" xfId="3568"/>
    <cellStyle name="Normal 26 20 2" xfId="3569"/>
    <cellStyle name="Normal 26 21" xfId="3570"/>
    <cellStyle name="Normal 26 21 2" xfId="3571"/>
    <cellStyle name="Normal 26 22" xfId="3572"/>
    <cellStyle name="Normal 26 22 2" xfId="3573"/>
    <cellStyle name="Normal 26 23" xfId="3574"/>
    <cellStyle name="Normal 26 23 2" xfId="3575"/>
    <cellStyle name="Normal 26 24" xfId="3576"/>
    <cellStyle name="Normal 26 25" xfId="3577"/>
    <cellStyle name="Normal 26 3" xfId="3578"/>
    <cellStyle name="Normal 26 3 2" xfId="3579"/>
    <cellStyle name="Normal 26 4" xfId="3580"/>
    <cellStyle name="Normal 26 4 2" xfId="3581"/>
    <cellStyle name="Normal 26 5" xfId="3582"/>
    <cellStyle name="Normal 26 5 2" xfId="3583"/>
    <cellStyle name="Normal 26 6" xfId="3584"/>
    <cellStyle name="Normal 26 6 2" xfId="3585"/>
    <cellStyle name="Normal 26 7" xfId="3586"/>
    <cellStyle name="Normal 26 7 2" xfId="3587"/>
    <cellStyle name="Normal 26 8" xfId="3588"/>
    <cellStyle name="Normal 26 8 2" xfId="3589"/>
    <cellStyle name="Normal 26 9" xfId="3590"/>
    <cellStyle name="Normal 26 9 2" xfId="3591"/>
    <cellStyle name="Normal 26_DE  -  Document d'entretien - Modèle général - 090201" xfId="3592"/>
    <cellStyle name="Normal 27" xfId="3593"/>
    <cellStyle name="Normal 27 2" xfId="3594"/>
    <cellStyle name="Normal 27 2 2" xfId="3595"/>
    <cellStyle name="Normal 27 2 3" xfId="3596"/>
    <cellStyle name="Normal 27 3" xfId="3597"/>
    <cellStyle name="Normal 27_001" xfId="3598"/>
    <cellStyle name="Normal 28" xfId="3599"/>
    <cellStyle name="Normal 28 10" xfId="3600"/>
    <cellStyle name="Normal 28 10 2" xfId="3601"/>
    <cellStyle name="Normal 28 10 3" xfId="3602"/>
    <cellStyle name="Normal 28 11" xfId="3603"/>
    <cellStyle name="Normal 28 11 2" xfId="3604"/>
    <cellStyle name="Normal 28 11 3" xfId="3605"/>
    <cellStyle name="Normal 28 12" xfId="3606"/>
    <cellStyle name="Normal 28 12 2" xfId="3607"/>
    <cellStyle name="Normal 28 12 3" xfId="3608"/>
    <cellStyle name="Normal 28 13" xfId="3609"/>
    <cellStyle name="Normal 28 13 2" xfId="3610"/>
    <cellStyle name="Normal 28 13 3" xfId="3611"/>
    <cellStyle name="Normal 28 14" xfId="3612"/>
    <cellStyle name="Normal 28 14 2" xfId="3613"/>
    <cellStyle name="Normal 28 14 3" xfId="3614"/>
    <cellStyle name="Normal 28 15" xfId="3615"/>
    <cellStyle name="Normal 28 15 2" xfId="3616"/>
    <cellStyle name="Normal 28 15 3" xfId="3617"/>
    <cellStyle name="Normal 28 16" xfId="3618"/>
    <cellStyle name="Normal 28 16 2" xfId="3619"/>
    <cellStyle name="Normal 28 16 3" xfId="3620"/>
    <cellStyle name="Normal 28 17" xfId="3621"/>
    <cellStyle name="Normal 28 17 2" xfId="3622"/>
    <cellStyle name="Normal 28 17 3" xfId="3623"/>
    <cellStyle name="Normal 28 18" xfId="3624"/>
    <cellStyle name="Normal 28 18 2" xfId="3625"/>
    <cellStyle name="Normal 28 18 3" xfId="3626"/>
    <cellStyle name="Normal 28 19" xfId="3627"/>
    <cellStyle name="Normal 28 19 2" xfId="3628"/>
    <cellStyle name="Normal 28 19 3" xfId="3629"/>
    <cellStyle name="Normal 28 2" xfId="3630"/>
    <cellStyle name="Normal 28 2 2" xfId="3631"/>
    <cellStyle name="Normal 28 2 3" xfId="3632"/>
    <cellStyle name="Normal 28 20" xfId="3633"/>
    <cellStyle name="Normal 28 20 2" xfId="3634"/>
    <cellStyle name="Normal 28 20 3" xfId="3635"/>
    <cellStyle name="Normal 28 21" xfId="3636"/>
    <cellStyle name="Normal 28 21 2" xfId="3637"/>
    <cellStyle name="Normal 28 21 3" xfId="3638"/>
    <cellStyle name="Normal 28 22" xfId="3639"/>
    <cellStyle name="Normal 28 22 2" xfId="3640"/>
    <cellStyle name="Normal 28 22 3" xfId="3641"/>
    <cellStyle name="Normal 28 23" xfId="3642"/>
    <cellStyle name="Normal 28 23 2" xfId="3643"/>
    <cellStyle name="Normal 28 23 3" xfId="3644"/>
    <cellStyle name="Normal 28 24" xfId="3645"/>
    <cellStyle name="Normal 28 24 2" xfId="3646"/>
    <cellStyle name="Normal 28 24 3" xfId="3647"/>
    <cellStyle name="Normal 28 25" xfId="3648"/>
    <cellStyle name="Normal 28 25 2" xfId="3649"/>
    <cellStyle name="Normal 28 25_CVCA" xfId="6458"/>
    <cellStyle name="Normal 28 26" xfId="3650"/>
    <cellStyle name="Normal 28 26 2" xfId="3651"/>
    <cellStyle name="Normal 28 26_CVCA" xfId="6459"/>
    <cellStyle name="Normal 28 3" xfId="3652"/>
    <cellStyle name="Normal 28 3 2" xfId="3653"/>
    <cellStyle name="Normal 28 3 3" xfId="3654"/>
    <cellStyle name="Normal 28 4" xfId="3655"/>
    <cellStyle name="Normal 28 4 10" xfId="3656"/>
    <cellStyle name="Normal 28 4 10 2" xfId="3657"/>
    <cellStyle name="Normal 28 4 11" xfId="3658"/>
    <cellStyle name="Normal 28 4 11 2" xfId="3659"/>
    <cellStyle name="Normal 28 4 12" xfId="3660"/>
    <cellStyle name="Normal 28 4 12 2" xfId="3661"/>
    <cellStyle name="Normal 28 4 13" xfId="3662"/>
    <cellStyle name="Normal 28 4 13 2" xfId="3663"/>
    <cellStyle name="Normal 28 4 14" xfId="3664"/>
    <cellStyle name="Normal 28 4 14 2" xfId="3665"/>
    <cellStyle name="Normal 28 4 15" xfId="3666"/>
    <cellStyle name="Normal 28 4 15 2" xfId="3667"/>
    <cellStyle name="Normal 28 4 16" xfId="3668"/>
    <cellStyle name="Normal 28 4 16 2" xfId="3669"/>
    <cellStyle name="Normal 28 4 17" xfId="3670"/>
    <cellStyle name="Normal 28 4 17 2" xfId="3671"/>
    <cellStyle name="Normal 28 4 18" xfId="3672"/>
    <cellStyle name="Normal 28 4 18 2" xfId="3673"/>
    <cellStyle name="Normal 28 4 18 3" xfId="3674"/>
    <cellStyle name="Normal 28 4 18 4" xfId="3675"/>
    <cellStyle name="Normal 28 4 19" xfId="3676"/>
    <cellStyle name="Normal 28 4 19 2" xfId="3677"/>
    <cellStyle name="Normal 28 4 19 3" xfId="3678"/>
    <cellStyle name="Normal 28 4 19 4" xfId="3679"/>
    <cellStyle name="Normal 28 4 2" xfId="3"/>
    <cellStyle name="Normal 28 4 2 2" xfId="4"/>
    <cellStyle name="Normal 28 4 2 2 2" xfId="3680"/>
    <cellStyle name="Normal 28 4 2 2 2 2" xfId="3681"/>
    <cellStyle name="Normal 28 4 2 2 2 2 2" xfId="3682"/>
    <cellStyle name="Normal 28 4 2 2 2 2 3" xfId="3683"/>
    <cellStyle name="Normal 28 4 2 2 2 2_CVCA" xfId="6461"/>
    <cellStyle name="Normal 28 4 2 2 2 3" xfId="3684"/>
    <cellStyle name="Normal 28 4 2 2 2 4" xfId="3685"/>
    <cellStyle name="Normal 28 4 2 2 2_CVCA" xfId="6460"/>
    <cellStyle name="Normal 28 4 2 3" xfId="3686"/>
    <cellStyle name="Normal 28 4 2 3 2" xfId="3687"/>
    <cellStyle name="Normal 28 4 2 3 2 2" xfId="3688"/>
    <cellStyle name="Normal 28 4 2 3 2 3" xfId="3689"/>
    <cellStyle name="Normal 28 4 2 3 2_CVCA" xfId="6463"/>
    <cellStyle name="Normal 28 4 2 3 3" xfId="3690"/>
    <cellStyle name="Normal 28 4 2 3 4" xfId="3691"/>
    <cellStyle name="Normal 28 4 2 3_CVCA" xfId="6462"/>
    <cellStyle name="Normal 28 4 20" xfId="3692"/>
    <cellStyle name="Normal 28 4 20 2" xfId="3693"/>
    <cellStyle name="Normal 28 4 20 2 2" xfId="3694"/>
    <cellStyle name="Normal 28 4 21" xfId="3695"/>
    <cellStyle name="Normal 28 4 22" xfId="3696"/>
    <cellStyle name="Normal 28 4 22 2" xfId="3697"/>
    <cellStyle name="Normal 28 4 22 2 2" xfId="3698"/>
    <cellStyle name="Normal 28 4 22 2 3" xfId="3699"/>
    <cellStyle name="Normal 28 4 22 2_CVCA" xfId="6465"/>
    <cellStyle name="Normal 28 4 22 3" xfId="3700"/>
    <cellStyle name="Normal 28 4 22 4" xfId="3701"/>
    <cellStyle name="Normal 28 4 22_CVCA" xfId="6464"/>
    <cellStyle name="Normal 28 4 3" xfId="3702"/>
    <cellStyle name="Normal 28 4 3 2" xfId="3703"/>
    <cellStyle name="Normal 28 4 4" xfId="3704"/>
    <cellStyle name="Normal 28 4 4 2" xfId="3705"/>
    <cellStyle name="Normal 28 4 4_CVCA" xfId="6466"/>
    <cellStyle name="Normal 28 4 5" xfId="3706"/>
    <cellStyle name="Normal 28 4 5 2" xfId="3707"/>
    <cellStyle name="Normal 28 4 5_CVCA" xfId="6467"/>
    <cellStyle name="Normal 28 4 6" xfId="3708"/>
    <cellStyle name="Normal 28 4 6 2" xfId="3709"/>
    <cellStyle name="Normal 28 4 6_CVCA" xfId="6468"/>
    <cellStyle name="Normal 28 4 7" xfId="3710"/>
    <cellStyle name="Normal 28 4 7 2" xfId="3711"/>
    <cellStyle name="Normal 28 4 7_CVCA" xfId="6469"/>
    <cellStyle name="Normal 28 4 8" xfId="3712"/>
    <cellStyle name="Normal 28 4 8 2" xfId="3713"/>
    <cellStyle name="Normal 28 4 8_CVCA" xfId="6470"/>
    <cellStyle name="Normal 28 4 9" xfId="3714"/>
    <cellStyle name="Normal 28 4 9 2" xfId="3715"/>
    <cellStyle name="Normal 28 4 9_CVCA" xfId="6471"/>
    <cellStyle name="Normal 28 4_001" xfId="3716"/>
    <cellStyle name="Normal 28 5" xfId="3717"/>
    <cellStyle name="Normal 28 5 10" xfId="3718"/>
    <cellStyle name="Normal 28 5 10 2" xfId="3719"/>
    <cellStyle name="Normal 28 5 10_CVCA" xfId="6472"/>
    <cellStyle name="Normal 28 5 11" xfId="3720"/>
    <cellStyle name="Normal 28 5 11 2" xfId="3721"/>
    <cellStyle name="Normal 28 5 11_CVCA" xfId="6473"/>
    <cellStyle name="Normal 28 5 12" xfId="3722"/>
    <cellStyle name="Normal 28 5 12 2" xfId="3723"/>
    <cellStyle name="Normal 28 5 12_CVCA" xfId="6474"/>
    <cellStyle name="Normal 28 5 13" xfId="3724"/>
    <cellStyle name="Normal 28 5 13 2" xfId="3725"/>
    <cellStyle name="Normal 28 5 13_CVCA" xfId="6475"/>
    <cellStyle name="Normal 28 5 14" xfId="3726"/>
    <cellStyle name="Normal 28 5 14 2" xfId="3727"/>
    <cellStyle name="Normal 28 5 14_CVCA" xfId="6476"/>
    <cellStyle name="Normal 28 5 15" xfId="3728"/>
    <cellStyle name="Normal 28 5 15 2" xfId="3729"/>
    <cellStyle name="Normal 28 5 15_CVCA" xfId="6477"/>
    <cellStyle name="Normal 28 5 16" xfId="3730"/>
    <cellStyle name="Normal 28 5 16 2" xfId="3731"/>
    <cellStyle name="Normal 28 5 16_CVCA" xfId="6478"/>
    <cellStyle name="Normal 28 5 17" xfId="3732"/>
    <cellStyle name="Normal 28 5 17 2" xfId="3733"/>
    <cellStyle name="Normal 28 5 17_CVCA" xfId="6479"/>
    <cellStyle name="Normal 28 5 18" xfId="3734"/>
    <cellStyle name="Normal 28 5 18 2" xfId="3735"/>
    <cellStyle name="Normal 28 5 18 3" xfId="3736"/>
    <cellStyle name="Normal 28 5 18 4" xfId="3737"/>
    <cellStyle name="Normal 28 5 18_CVCA" xfId="6480"/>
    <cellStyle name="Normal 28 5 19" xfId="3738"/>
    <cellStyle name="Normal 28 5 19 2" xfId="3739"/>
    <cellStyle name="Normal 28 5 19 3" xfId="3740"/>
    <cellStyle name="Normal 28 5 19 4" xfId="3741"/>
    <cellStyle name="Normal 28 5 19_CVCA" xfId="6481"/>
    <cellStyle name="Normal 28 5 2" xfId="3742"/>
    <cellStyle name="Normal 28 5 2 2" xfId="3743"/>
    <cellStyle name="Normal 28 5 2_CVCA" xfId="6482"/>
    <cellStyle name="Normal 28 5 20" xfId="3744"/>
    <cellStyle name="Normal 28 5 20 2" xfId="3745"/>
    <cellStyle name="Normal 28 5 20_CVCA" xfId="6483"/>
    <cellStyle name="Normal 28 5 21" xfId="3746"/>
    <cellStyle name="Normal 28 5 3" xfId="3747"/>
    <cellStyle name="Normal 28 5 3 2" xfId="3748"/>
    <cellStyle name="Normal 28 5 3_CVCA" xfId="6484"/>
    <cellStyle name="Normal 28 5 4" xfId="3749"/>
    <cellStyle name="Normal 28 5 4 2" xfId="3750"/>
    <cellStyle name="Normal 28 5 4_CVCA" xfId="6485"/>
    <cellStyle name="Normal 28 5 5" xfId="3751"/>
    <cellStyle name="Normal 28 5 5 2" xfId="3752"/>
    <cellStyle name="Normal 28 5 5_CVCA" xfId="6486"/>
    <cellStyle name="Normal 28 5 6" xfId="3753"/>
    <cellStyle name="Normal 28 5 6 2" xfId="3754"/>
    <cellStyle name="Normal 28 5 6_CVCA" xfId="6487"/>
    <cellStyle name="Normal 28 5 7" xfId="3755"/>
    <cellStyle name="Normal 28 5 7 2" xfId="3756"/>
    <cellStyle name="Normal 28 5 7_CVCA" xfId="6488"/>
    <cellStyle name="Normal 28 5 8" xfId="3757"/>
    <cellStyle name="Normal 28 5 8 2" xfId="3758"/>
    <cellStyle name="Normal 28 5 8_CVCA" xfId="6489"/>
    <cellStyle name="Normal 28 5 9" xfId="3759"/>
    <cellStyle name="Normal 28 5 9 2" xfId="3760"/>
    <cellStyle name="Normal 28 5 9_CVCA" xfId="6490"/>
    <cellStyle name="Normal 28 5_001" xfId="3761"/>
    <cellStyle name="Normal 28 6" xfId="3762"/>
    <cellStyle name="Normal 28 6 10" xfId="3763"/>
    <cellStyle name="Normal 28 6 10 2" xfId="3764"/>
    <cellStyle name="Normal 28 6 10_CVCA" xfId="6491"/>
    <cellStyle name="Normal 28 6 11" xfId="3765"/>
    <cellStyle name="Normal 28 6 11 2" xfId="3766"/>
    <cellStyle name="Normal 28 6 11_CVCA" xfId="6492"/>
    <cellStyle name="Normal 28 6 12" xfId="3767"/>
    <cellStyle name="Normal 28 6 12 2" xfId="3768"/>
    <cellStyle name="Normal 28 6 12_CVCA" xfId="6493"/>
    <cellStyle name="Normal 28 6 13" xfId="3769"/>
    <cellStyle name="Normal 28 6 13 2" xfId="3770"/>
    <cellStyle name="Normal 28 6 13_CVCA" xfId="6494"/>
    <cellStyle name="Normal 28 6 14" xfId="3771"/>
    <cellStyle name="Normal 28 6 14 2" xfId="3772"/>
    <cellStyle name="Normal 28 6 14_CVCA" xfId="6495"/>
    <cellStyle name="Normal 28 6 15" xfId="3773"/>
    <cellStyle name="Normal 28 6 15 2" xfId="3774"/>
    <cellStyle name="Normal 28 6 15_CVCA" xfId="6496"/>
    <cellStyle name="Normal 28 6 16" xfId="3775"/>
    <cellStyle name="Normal 28 6 16 2" xfId="3776"/>
    <cellStyle name="Normal 28 6 16_CVCA" xfId="6497"/>
    <cellStyle name="Normal 28 6 17" xfId="3777"/>
    <cellStyle name="Normal 28 6 17 2" xfId="3778"/>
    <cellStyle name="Normal 28 6 17_CVCA" xfId="6498"/>
    <cellStyle name="Normal 28 6 18" xfId="3779"/>
    <cellStyle name="Normal 28 6 18 2" xfId="3780"/>
    <cellStyle name="Normal 28 6 18 3" xfId="3781"/>
    <cellStyle name="Normal 28 6 18 4" xfId="3782"/>
    <cellStyle name="Normal 28 6 18_CVCA" xfId="6499"/>
    <cellStyle name="Normal 28 6 19" xfId="3783"/>
    <cellStyle name="Normal 28 6 19 2" xfId="3784"/>
    <cellStyle name="Normal 28 6 19 3" xfId="3785"/>
    <cellStyle name="Normal 28 6 19 4" xfId="3786"/>
    <cellStyle name="Normal 28 6 19_CVCA" xfId="6500"/>
    <cellStyle name="Normal 28 6 2" xfId="3787"/>
    <cellStyle name="Normal 28 6 2 2" xfId="3788"/>
    <cellStyle name="Normal 28 6 2_CVCA" xfId="6501"/>
    <cellStyle name="Normal 28 6 20" xfId="3789"/>
    <cellStyle name="Normal 28 6 20 2" xfId="3790"/>
    <cellStyle name="Normal 28 6 20_CVCA" xfId="6502"/>
    <cellStyle name="Normal 28 6 21" xfId="3791"/>
    <cellStyle name="Normal 28 6 3" xfId="3792"/>
    <cellStyle name="Normal 28 6 3 2" xfId="3793"/>
    <cellStyle name="Normal 28 6 3_CVCA" xfId="6503"/>
    <cellStyle name="Normal 28 6 4" xfId="3794"/>
    <cellStyle name="Normal 28 6 4 2" xfId="3795"/>
    <cellStyle name="Normal 28 6 4_CVCA" xfId="6504"/>
    <cellStyle name="Normal 28 6 5" xfId="3796"/>
    <cellStyle name="Normal 28 6 5 2" xfId="3797"/>
    <cellStyle name="Normal 28 6 5_CVCA" xfId="6505"/>
    <cellStyle name="Normal 28 6 6" xfId="3798"/>
    <cellStyle name="Normal 28 6 6 2" xfId="3799"/>
    <cellStyle name="Normal 28 6 6_CVCA" xfId="6506"/>
    <cellStyle name="Normal 28 6 7" xfId="3800"/>
    <cellStyle name="Normal 28 6 7 2" xfId="3801"/>
    <cellStyle name="Normal 28 6 7_CVCA" xfId="6507"/>
    <cellStyle name="Normal 28 6 8" xfId="3802"/>
    <cellStyle name="Normal 28 6 8 2" xfId="3803"/>
    <cellStyle name="Normal 28 6 8_CVCA" xfId="6508"/>
    <cellStyle name="Normal 28 6 9" xfId="3804"/>
    <cellStyle name="Normal 28 6 9 2" xfId="3805"/>
    <cellStyle name="Normal 28 6 9_CVCA" xfId="6509"/>
    <cellStyle name="Normal 28 6_001" xfId="3806"/>
    <cellStyle name="Normal 28 7" xfId="3807"/>
    <cellStyle name="Normal 28 7 2" xfId="3808"/>
    <cellStyle name="Normal 28 7 3" xfId="3809"/>
    <cellStyle name="Normal 28 7_CVCA" xfId="6510"/>
    <cellStyle name="Normal 28 8" xfId="3810"/>
    <cellStyle name="Normal 28 8 2" xfId="3811"/>
    <cellStyle name="Normal 28 8 3" xfId="3812"/>
    <cellStyle name="Normal 28 8_CVCA" xfId="6511"/>
    <cellStyle name="Normal 28 9" xfId="3813"/>
    <cellStyle name="Normal 28 9 2" xfId="3814"/>
    <cellStyle name="Normal 28 9 3" xfId="3815"/>
    <cellStyle name="Normal 28 9_CVCA" xfId="6512"/>
    <cellStyle name="Normal 29" xfId="3816"/>
    <cellStyle name="Normal 29 2" xfId="3817"/>
    <cellStyle name="Normal 29 2 2" xfId="3818"/>
    <cellStyle name="Normal 29 2 3" xfId="3819"/>
    <cellStyle name="Normal 29 2_CVCA" xfId="6514"/>
    <cellStyle name="Normal 29 3" xfId="3820"/>
    <cellStyle name="Normal 29 3 2" xfId="3821"/>
    <cellStyle name="Normal 29 3 3" xfId="3822"/>
    <cellStyle name="Normal 29 3_CVCA" xfId="6515"/>
    <cellStyle name="Normal 29 4" xfId="3823"/>
    <cellStyle name="Normal 29 4 2" xfId="3824"/>
    <cellStyle name="Normal 29 4 3" xfId="3825"/>
    <cellStyle name="Normal 29 4_CVCA" xfId="6516"/>
    <cellStyle name="Normal 29 5" xfId="3826"/>
    <cellStyle name="Normal 29 6" xfId="3827"/>
    <cellStyle name="Normal 29_CVCA" xfId="6513"/>
    <cellStyle name="Normal 3" xfId="3828"/>
    <cellStyle name="Normal 3 10" xfId="3829"/>
    <cellStyle name="Normal 3 10 2" xfId="3830"/>
    <cellStyle name="Normal 3 10 3" xfId="3831"/>
    <cellStyle name="Normal 3 10_CVCA" xfId="6518"/>
    <cellStyle name="Normal 3 11" xfId="3832"/>
    <cellStyle name="Normal 3 11 2" xfId="3833"/>
    <cellStyle name="Normal 3 11 3" xfId="3834"/>
    <cellStyle name="Normal 3 11_CVCA" xfId="6519"/>
    <cellStyle name="Normal 3 12" xfId="3835"/>
    <cellStyle name="Normal 3 12 2" xfId="3836"/>
    <cellStyle name="Normal 3 12 3" xfId="3837"/>
    <cellStyle name="Normal 3 12_CVCA" xfId="6520"/>
    <cellStyle name="Normal 3 13" xfId="3838"/>
    <cellStyle name="Normal 3 13 2" xfId="3839"/>
    <cellStyle name="Normal 3 13 3" xfId="3840"/>
    <cellStyle name="Normal 3 13_CVCA" xfId="6521"/>
    <cellStyle name="Normal 3 14" xfId="3841"/>
    <cellStyle name="Normal 3 14 2" xfId="3842"/>
    <cellStyle name="Normal 3 14 3" xfId="3843"/>
    <cellStyle name="Normal 3 14_CVCA" xfId="6522"/>
    <cellStyle name="Normal 3 15" xfId="3844"/>
    <cellStyle name="Normal 3 15 2" xfId="3845"/>
    <cellStyle name="Normal 3 15 3" xfId="3846"/>
    <cellStyle name="Normal 3 15_CVCA" xfId="6523"/>
    <cellStyle name="Normal 3 16" xfId="3847"/>
    <cellStyle name="Normal 3 16 2" xfId="3848"/>
    <cellStyle name="Normal 3 16 2 2" xfId="3849"/>
    <cellStyle name="Normal 3 16 2 2 2" xfId="3850"/>
    <cellStyle name="Normal 3 16 2 2 2 2" xfId="3851"/>
    <cellStyle name="Normal 3 16 2 2 2 3" xfId="3852"/>
    <cellStyle name="Normal 3 16 2 2 2_CVCA" xfId="6525"/>
    <cellStyle name="Normal 3 16 2 2 3" xfId="3853"/>
    <cellStyle name="Normal 3 16 2 2 3 2" xfId="3854"/>
    <cellStyle name="Normal 3 16 2 2 3 3" xfId="3855"/>
    <cellStyle name="Normal 3 16 2 2 3_CVCA" xfId="6526"/>
    <cellStyle name="Normal 3 16 2 2 4" xfId="3856"/>
    <cellStyle name="Normal 3 16 2 2 4 2" xfId="3857"/>
    <cellStyle name="Normal 3 16 2 2 4 3" xfId="3858"/>
    <cellStyle name="Normal 3 16 2 2 4_CVCA" xfId="6527"/>
    <cellStyle name="Normal 3 16 2 2 5" xfId="3859"/>
    <cellStyle name="Normal 3 16 2 2 5 2" xfId="3860"/>
    <cellStyle name="Normal 3 16 2 2 5 3" xfId="3861"/>
    <cellStyle name="Normal 3 16 2 2 5_CVCA" xfId="6528"/>
    <cellStyle name="Normal 3 16 2 2 6" xfId="3862"/>
    <cellStyle name="Normal 3 16 2 2 6 2" xfId="3863"/>
    <cellStyle name="Normal 3 16 2 2 6 3" xfId="3864"/>
    <cellStyle name="Normal 3 16 2 2 6_CVCA" xfId="6529"/>
    <cellStyle name="Normal 3 16 2 2 7" xfId="3865"/>
    <cellStyle name="Normal 3 16 2 2_001" xfId="3866"/>
    <cellStyle name="Normal 3 16 2 3" xfId="3867"/>
    <cellStyle name="Normal 3 16 2 3 2" xfId="3868"/>
    <cellStyle name="Normal 3 16 2 4" xfId="3869"/>
    <cellStyle name="Normal 3 16 2 4 2" xfId="3870"/>
    <cellStyle name="Normal 3 16 2 5" xfId="3871"/>
    <cellStyle name="Normal 3 16 2 5 2" xfId="3872"/>
    <cellStyle name="Normal 3 16 2 6" xfId="3873"/>
    <cellStyle name="Normal 3 16 2 6 2" xfId="3874"/>
    <cellStyle name="Normal 3 16 2 7" xfId="3875"/>
    <cellStyle name="Normal 3 16 2 8" xfId="3876"/>
    <cellStyle name="Normal 3 16 2_CVCA" xfId="6524"/>
    <cellStyle name="Normal 3 16 3" xfId="3877"/>
    <cellStyle name="Normal 3 16 3 2" xfId="3878"/>
    <cellStyle name="Normal 3 16 3 3" xfId="3879"/>
    <cellStyle name="Normal 3 16 3_CVCA" xfId="6530"/>
    <cellStyle name="Normal 3 16 4" xfId="3880"/>
    <cellStyle name="Normal 3 16 4 2" xfId="3881"/>
    <cellStyle name="Normal 3 16 4 3" xfId="3882"/>
    <cellStyle name="Normal 3 16 4_CVCA" xfId="6531"/>
    <cellStyle name="Normal 3 16 5" xfId="3883"/>
    <cellStyle name="Normal 3 16 5 2" xfId="3884"/>
    <cellStyle name="Normal 3 16 5 3" xfId="3885"/>
    <cellStyle name="Normal 3 16 5_CVCA" xfId="6532"/>
    <cellStyle name="Normal 3 16 6" xfId="3886"/>
    <cellStyle name="Normal 3 16 6 2" xfId="3887"/>
    <cellStyle name="Normal 3 16 6 3" xfId="3888"/>
    <cellStyle name="Normal 3 16 6_CVCA" xfId="6533"/>
    <cellStyle name="Normal 3 16 7" xfId="3889"/>
    <cellStyle name="Normal 3 16 7 2" xfId="3890"/>
    <cellStyle name="Normal 3 16 7 3" xfId="3891"/>
    <cellStyle name="Normal 3 16 7_CVCA" xfId="6534"/>
    <cellStyle name="Normal 3 16 8" xfId="3892"/>
    <cellStyle name="Normal 3 16_001" xfId="3893"/>
    <cellStyle name="Normal 3 17" xfId="3894"/>
    <cellStyle name="Normal 3 17 2" xfId="3895"/>
    <cellStyle name="Normal 3 17 2 2" xfId="3896"/>
    <cellStyle name="Normal 3 17 2 3" xfId="3897"/>
    <cellStyle name="Normal 3 17 2_CVCA" xfId="6536"/>
    <cellStyle name="Normal 3 17 3" xfId="3898"/>
    <cellStyle name="Normal 3 17 3 2" xfId="3899"/>
    <cellStyle name="Normal 3 17 3 3" xfId="3900"/>
    <cellStyle name="Normal 3 17 3_CVCA" xfId="6537"/>
    <cellStyle name="Normal 3 17 4" xfId="3901"/>
    <cellStyle name="Normal 3 17 4 2" xfId="3902"/>
    <cellStyle name="Normal 3 17 4 3" xfId="3903"/>
    <cellStyle name="Normal 3 17 4_CVCA" xfId="6538"/>
    <cellStyle name="Normal 3 17 5" xfId="3904"/>
    <cellStyle name="Normal 3 17 5 2" xfId="3905"/>
    <cellStyle name="Normal 3 17 5 3" xfId="3906"/>
    <cellStyle name="Normal 3 17 5_CVCA" xfId="6539"/>
    <cellStyle name="Normal 3 17 6" xfId="3907"/>
    <cellStyle name="Normal 3 17 6 2" xfId="3908"/>
    <cellStyle name="Normal 3 17 6 3" xfId="3909"/>
    <cellStyle name="Normal 3 17 6_CVCA" xfId="6540"/>
    <cellStyle name="Normal 3 17 7" xfId="3910"/>
    <cellStyle name="Normal 3 17 8" xfId="3911"/>
    <cellStyle name="Normal 3 17_CVCA" xfId="6535"/>
    <cellStyle name="Normal 3 18" xfId="3912"/>
    <cellStyle name="Normal 3 18 2" xfId="3913"/>
    <cellStyle name="Normal 3 18 2 2" xfId="3914"/>
    <cellStyle name="Normal 3 18 2 3" xfId="3915"/>
    <cellStyle name="Normal 3 18 2_CVCA" xfId="6542"/>
    <cellStyle name="Normal 3 18 3" xfId="3916"/>
    <cellStyle name="Normal 3 18 3 2" xfId="3917"/>
    <cellStyle name="Normal 3 18 3 3" xfId="3918"/>
    <cellStyle name="Normal 3 18 3_CVCA" xfId="6543"/>
    <cellStyle name="Normal 3 18 4" xfId="3919"/>
    <cellStyle name="Normal 3 18 4 2" xfId="3920"/>
    <cellStyle name="Normal 3 18 4 3" xfId="3921"/>
    <cellStyle name="Normal 3 18 4_CVCA" xfId="6544"/>
    <cellStyle name="Normal 3 18 5" xfId="3922"/>
    <cellStyle name="Normal 3 18 5 2" xfId="3923"/>
    <cellStyle name="Normal 3 18 5 3" xfId="3924"/>
    <cellStyle name="Normal 3 18 5_CVCA" xfId="6545"/>
    <cellStyle name="Normal 3 18 6" xfId="3925"/>
    <cellStyle name="Normal 3 18 6 2" xfId="3926"/>
    <cellStyle name="Normal 3 18 6 3" xfId="3927"/>
    <cellStyle name="Normal 3 18 6_CVCA" xfId="6546"/>
    <cellStyle name="Normal 3 18 7" xfId="3928"/>
    <cellStyle name="Normal 3 18 8" xfId="3929"/>
    <cellStyle name="Normal 3 18_CVCA" xfId="6541"/>
    <cellStyle name="Normal 3 19" xfId="3930"/>
    <cellStyle name="Normal 3 19 2" xfId="3931"/>
    <cellStyle name="Normal 3 19 2 2" xfId="3932"/>
    <cellStyle name="Normal 3 19 2 3" xfId="3933"/>
    <cellStyle name="Normal 3 19 2_CVCA" xfId="6547"/>
    <cellStyle name="Normal 3 19 3" xfId="3934"/>
    <cellStyle name="Normal 3 19 3 2" xfId="3935"/>
    <cellStyle name="Normal 3 19 3 3" xfId="3936"/>
    <cellStyle name="Normal 3 19 3_CVCA" xfId="6548"/>
    <cellStyle name="Normal 3 19 4" xfId="3937"/>
    <cellStyle name="Normal 3 19 4 2" xfId="3938"/>
    <cellStyle name="Normal 3 19 4 3" xfId="3939"/>
    <cellStyle name="Normal 3 19 4_CVCA" xfId="6549"/>
    <cellStyle name="Normal 3 19 5" xfId="3940"/>
    <cellStyle name="Normal 3 19 5 2" xfId="3941"/>
    <cellStyle name="Normal 3 19 5 3" xfId="3942"/>
    <cellStyle name="Normal 3 19 5_CVCA" xfId="6550"/>
    <cellStyle name="Normal 3 19 6" xfId="3943"/>
    <cellStyle name="Normal 3 19 6 2" xfId="3944"/>
    <cellStyle name="Normal 3 19 6 3" xfId="3945"/>
    <cellStyle name="Normal 3 19 6_CVCA" xfId="6551"/>
    <cellStyle name="Normal 3 19 7" xfId="3946"/>
    <cellStyle name="Normal 3 19_001" xfId="3947"/>
    <cellStyle name="Normal 3 2" xfId="3948"/>
    <cellStyle name="Normal 3 2 10" xfId="3949"/>
    <cellStyle name="Normal 3 2 10 2" xfId="3950"/>
    <cellStyle name="Normal 3 2 10 3" xfId="3951"/>
    <cellStyle name="Normal 3 2 10_CVCA" xfId="6553"/>
    <cellStyle name="Normal 3 2 11" xfId="3952"/>
    <cellStyle name="Normal 3 2 11 2" xfId="3953"/>
    <cellStyle name="Normal 3 2 11 3" xfId="3954"/>
    <cellStyle name="Normal 3 2 11_CVCA" xfId="6554"/>
    <cellStyle name="Normal 3 2 12" xfId="3955"/>
    <cellStyle name="Normal 3 2 12 2" xfId="3956"/>
    <cellStyle name="Normal 3 2 12 3" xfId="3957"/>
    <cellStyle name="Normal 3 2 12_CVCA" xfId="6555"/>
    <cellStyle name="Normal 3 2 13" xfId="3958"/>
    <cellStyle name="Normal 3 2 13 2" xfId="3959"/>
    <cellStyle name="Normal 3 2 13 3" xfId="3960"/>
    <cellStyle name="Normal 3 2 13_CVCA" xfId="6556"/>
    <cellStyle name="Normal 3 2 14" xfId="3961"/>
    <cellStyle name="Normal 3 2 14 2" xfId="3962"/>
    <cellStyle name="Normal 3 2 14 3" xfId="3963"/>
    <cellStyle name="Normal 3 2 14_CVCA" xfId="6557"/>
    <cellStyle name="Normal 3 2 15" xfId="3964"/>
    <cellStyle name="Normal 3 2 15 2" xfId="3965"/>
    <cellStyle name="Normal 3 2 15 3" xfId="3966"/>
    <cellStyle name="Normal 3 2 15_CVCA" xfId="6558"/>
    <cellStyle name="Normal 3 2 16" xfId="3967"/>
    <cellStyle name="Normal 3 2 16 2" xfId="3968"/>
    <cellStyle name="Normal 3 2 16 3" xfId="3969"/>
    <cellStyle name="Normal 3 2 16_CVCA" xfId="6559"/>
    <cellStyle name="Normal 3 2 17" xfId="3970"/>
    <cellStyle name="Normal 3 2 17 2" xfId="3971"/>
    <cellStyle name="Normal 3 2 17 3" xfId="3972"/>
    <cellStyle name="Normal 3 2 17_CVCA" xfId="6560"/>
    <cellStyle name="Normal 3 2 18" xfId="3973"/>
    <cellStyle name="Normal 3 2 18 2" xfId="3974"/>
    <cellStyle name="Normal 3 2 18 3" xfId="3975"/>
    <cellStyle name="Normal 3 2 18_CVCA" xfId="6561"/>
    <cellStyle name="Normal 3 2 19" xfId="3976"/>
    <cellStyle name="Normal 3 2 19 2" xfId="3977"/>
    <cellStyle name="Normal 3 2 19 3" xfId="3978"/>
    <cellStyle name="Normal 3 2 19_CVCA" xfId="6562"/>
    <cellStyle name="Normal 3 2 2" xfId="3979"/>
    <cellStyle name="Normal 3 2 2 2" xfId="3980"/>
    <cellStyle name="Normal 3 2 2 2 2" xfId="3981"/>
    <cellStyle name="Normal 3 2 2 2 2 2" xfId="3982"/>
    <cellStyle name="Normal 3 2 2 2 2 3" xfId="3983"/>
    <cellStyle name="Normal 3 2 2 2 2_CVCA" xfId="6565"/>
    <cellStyle name="Normal 3 2 2 2 3" xfId="3984"/>
    <cellStyle name="Normal 3 2 2 2 4" xfId="3985"/>
    <cellStyle name="Normal 3 2 2 2_CVCA" xfId="6564"/>
    <cellStyle name="Normal 3 2 2 3" xfId="3986"/>
    <cellStyle name="Normal 3 2 2 3 2" xfId="3987"/>
    <cellStyle name="Normal 3 2 2 3 3" xfId="3988"/>
    <cellStyle name="Normal 3 2 2 3_CVCA" xfId="6566"/>
    <cellStyle name="Normal 3 2 2 4" xfId="3989"/>
    <cellStyle name="Normal 3 2 2 4 2" xfId="3990"/>
    <cellStyle name="Normal 3 2 2 4 3" xfId="3991"/>
    <cellStyle name="Normal 3 2 2 4_CVCA" xfId="6567"/>
    <cellStyle name="Normal 3 2 2 5" xfId="3992"/>
    <cellStyle name="Normal 3 2 2 5 2" xfId="3993"/>
    <cellStyle name="Normal 3 2 2 5 3" xfId="3994"/>
    <cellStyle name="Normal 3 2 2 5_CVCA" xfId="6568"/>
    <cellStyle name="Normal 3 2 2 6" xfId="3995"/>
    <cellStyle name="Normal 3 2 2 6 2" xfId="3996"/>
    <cellStyle name="Normal 3 2 2 6 3" xfId="3997"/>
    <cellStyle name="Normal 3 2 2 6_CVCA" xfId="6569"/>
    <cellStyle name="Normal 3 2 2 7" xfId="3998"/>
    <cellStyle name="Normal 3 2 2 7 2" xfId="3999"/>
    <cellStyle name="Normal 3 2 2 7 3" xfId="4000"/>
    <cellStyle name="Normal 3 2 2 7_CVCA" xfId="6570"/>
    <cellStyle name="Normal 3 2 2 8" xfId="4001"/>
    <cellStyle name="Normal 3 2 2 9" xfId="4002"/>
    <cellStyle name="Normal 3 2 2_CVCA" xfId="6563"/>
    <cellStyle name="Normal 3 2 20" xfId="4003"/>
    <cellStyle name="Normal 3 2 20 2" xfId="4004"/>
    <cellStyle name="Normal 3 2 20 3" xfId="4005"/>
    <cellStyle name="Normal 3 2 20_CVCA" xfId="6571"/>
    <cellStyle name="Normal 3 2 21" xfId="4006"/>
    <cellStyle name="Normal 3 2 21 2" xfId="4007"/>
    <cellStyle name="Normal 3 2 21 3" xfId="4008"/>
    <cellStyle name="Normal 3 2 21_CVCA" xfId="6572"/>
    <cellStyle name="Normal 3 2 22" xfId="4009"/>
    <cellStyle name="Normal 3 2 22 2" xfId="4010"/>
    <cellStyle name="Normal 3 2 22 3" xfId="4011"/>
    <cellStyle name="Normal 3 2 22_CVCA" xfId="6573"/>
    <cellStyle name="Normal 3 2 23" xfId="4012"/>
    <cellStyle name="Normal 3 2 23 2" xfId="4013"/>
    <cellStyle name="Normal 3 2 23 3" xfId="4014"/>
    <cellStyle name="Normal 3 2 23_CVCA" xfId="6574"/>
    <cellStyle name="Normal 3 2 24" xfId="4015"/>
    <cellStyle name="Normal 3 2 24 2" xfId="4016"/>
    <cellStyle name="Normal 3 2 24 3" xfId="4017"/>
    <cellStyle name="Normal 3 2 24_CVCA" xfId="6575"/>
    <cellStyle name="Normal 3 2 25" xfId="4018"/>
    <cellStyle name="Normal 3 2 25 2" xfId="4019"/>
    <cellStyle name="Normal 3 2 25 3" xfId="4020"/>
    <cellStyle name="Normal 3 2 25_CVCA" xfId="6576"/>
    <cellStyle name="Normal 3 2 26" xfId="4021"/>
    <cellStyle name="Normal 3 2 26 2" xfId="4022"/>
    <cellStyle name="Normal 3 2 26 3" xfId="4023"/>
    <cellStyle name="Normal 3 2 26_CVCA" xfId="6577"/>
    <cellStyle name="Normal 3 2 27" xfId="4024"/>
    <cellStyle name="Normal 3 2 27 2" xfId="4025"/>
    <cellStyle name="Normal 3 2 27 3" xfId="4026"/>
    <cellStyle name="Normal 3 2 27_CVCA" xfId="6578"/>
    <cellStyle name="Normal 3 2 28" xfId="4027"/>
    <cellStyle name="Normal 3 2 28 2" xfId="4028"/>
    <cellStyle name="Normal 3 2 28 3" xfId="4029"/>
    <cellStyle name="Normal 3 2 28_CVCA" xfId="6579"/>
    <cellStyle name="Normal 3 2 29" xfId="4030"/>
    <cellStyle name="Normal 3 2 29 2" xfId="4031"/>
    <cellStyle name="Normal 3 2 29 3" xfId="4032"/>
    <cellStyle name="Normal 3 2 29_CVCA" xfId="6580"/>
    <cellStyle name="Normal 3 2 3" xfId="4033"/>
    <cellStyle name="Normal 3 2 3 2" xfId="4034"/>
    <cellStyle name="Normal 3 2 3 3" xfId="4035"/>
    <cellStyle name="Normal 3 2 3_CVCA" xfId="6581"/>
    <cellStyle name="Normal 3 2 30" xfId="4036"/>
    <cellStyle name="Normal 3 2 30 2" xfId="4037"/>
    <cellStyle name="Normal 3 2 30 3" xfId="4038"/>
    <cellStyle name="Normal 3 2 30_CVCA" xfId="6582"/>
    <cellStyle name="Normal 3 2 31" xfId="4039"/>
    <cellStyle name="Normal 3 2 31 2" xfId="4040"/>
    <cellStyle name="Normal 3 2 31 3" xfId="4041"/>
    <cellStyle name="Normal 3 2 31_CVCA" xfId="6583"/>
    <cellStyle name="Normal 3 2 32" xfId="4042"/>
    <cellStyle name="Normal 3 2 32 2" xfId="4043"/>
    <cellStyle name="Normal 3 2 32 3" xfId="4044"/>
    <cellStyle name="Normal 3 2 32_CVCA" xfId="6584"/>
    <cellStyle name="Normal 3 2 33" xfId="4045"/>
    <cellStyle name="Normal 3 2 33 2" xfId="4046"/>
    <cellStyle name="Normal 3 2 33 3" xfId="4047"/>
    <cellStyle name="Normal 3 2 33_CVCA" xfId="6585"/>
    <cellStyle name="Normal 3 2 34" xfId="4048"/>
    <cellStyle name="Normal 3 2 34 2" xfId="4049"/>
    <cellStyle name="Normal 3 2 34 3" xfId="4050"/>
    <cellStyle name="Normal 3 2 34_CVCA" xfId="6586"/>
    <cellStyle name="Normal 3 2 35" xfId="4051"/>
    <cellStyle name="Normal 3 2 35 2" xfId="4052"/>
    <cellStyle name="Normal 3 2 35 3" xfId="4053"/>
    <cellStyle name="Normal 3 2 35_CVCA" xfId="6587"/>
    <cellStyle name="Normal 3 2 36" xfId="4054"/>
    <cellStyle name="Normal 3 2 36 2" xfId="4055"/>
    <cellStyle name="Normal 3 2 36 3" xfId="4056"/>
    <cellStyle name="Normal 3 2 36_CVCA" xfId="6588"/>
    <cellStyle name="Normal 3 2 37" xfId="4057"/>
    <cellStyle name="Normal 3 2 37 2" xfId="4058"/>
    <cellStyle name="Normal 3 2 37 3" xfId="4059"/>
    <cellStyle name="Normal 3 2 37_CVCA" xfId="6589"/>
    <cellStyle name="Normal 3 2 38" xfId="4060"/>
    <cellStyle name="Normal 3 2 38 2" xfId="4061"/>
    <cellStyle name="Normal 3 2 38 3" xfId="4062"/>
    <cellStyle name="Normal 3 2 38_CVCA" xfId="6590"/>
    <cellStyle name="Normal 3 2 39" xfId="4063"/>
    <cellStyle name="Normal 3 2 39 2" xfId="4064"/>
    <cellStyle name="Normal 3 2 39 3" xfId="4065"/>
    <cellStyle name="Normal 3 2 39_CVCA" xfId="6591"/>
    <cellStyle name="Normal 3 2 4" xfId="4066"/>
    <cellStyle name="Normal 3 2 4 2" xfId="4067"/>
    <cellStyle name="Normal 3 2 4 3" xfId="4068"/>
    <cellStyle name="Normal 3 2 4_CVCA" xfId="6592"/>
    <cellStyle name="Normal 3 2 40" xfId="4069"/>
    <cellStyle name="Normal 3 2 40 2" xfId="4070"/>
    <cellStyle name="Normal 3 2 40 3" xfId="4071"/>
    <cellStyle name="Normal 3 2 40_CVCA" xfId="6593"/>
    <cellStyle name="Normal 3 2 41" xfId="4072"/>
    <cellStyle name="Normal 3 2 41 2" xfId="4073"/>
    <cellStyle name="Normal 3 2 41 3" xfId="4074"/>
    <cellStyle name="Normal 3 2 41_CVCA" xfId="6594"/>
    <cellStyle name="Normal 3 2 42" xfId="4075"/>
    <cellStyle name="Normal 3 2 42 2" xfId="4076"/>
    <cellStyle name="Normal 3 2 42 3" xfId="4077"/>
    <cellStyle name="Normal 3 2 42_CVCA" xfId="6595"/>
    <cellStyle name="Normal 3 2 43" xfId="4078"/>
    <cellStyle name="Normal 3 2 43 2" xfId="4079"/>
    <cellStyle name="Normal 3 2 43 3" xfId="4080"/>
    <cellStyle name="Normal 3 2 43_CVCA" xfId="6596"/>
    <cellStyle name="Normal 3 2 44" xfId="4081"/>
    <cellStyle name="Normal 3 2 44 2" xfId="4082"/>
    <cellStyle name="Normal 3 2 44 3" xfId="4083"/>
    <cellStyle name="Normal 3 2 44_CVCA" xfId="6597"/>
    <cellStyle name="Normal 3 2 45" xfId="4084"/>
    <cellStyle name="Normal 3 2 45 2" xfId="4085"/>
    <cellStyle name="Normal 3 2 45 3" xfId="4086"/>
    <cellStyle name="Normal 3 2 45_CVCA" xfId="6598"/>
    <cellStyle name="Normal 3 2 46" xfId="4087"/>
    <cellStyle name="Normal 3 2 46 2" xfId="4088"/>
    <cellStyle name="Normal 3 2 46 3" xfId="4089"/>
    <cellStyle name="Normal 3 2 46_CVCA" xfId="6599"/>
    <cellStyle name="Normal 3 2 47" xfId="4090"/>
    <cellStyle name="Normal 3 2 47 2" xfId="4091"/>
    <cellStyle name="Normal 3 2 47 3" xfId="4092"/>
    <cellStyle name="Normal 3 2 47_CVCA" xfId="6600"/>
    <cellStyle name="Normal 3 2 48" xfId="4093"/>
    <cellStyle name="Normal 3 2 48 2" xfId="4094"/>
    <cellStyle name="Normal 3 2 48 3" xfId="4095"/>
    <cellStyle name="Normal 3 2 48_CVCA" xfId="6601"/>
    <cellStyle name="Normal 3 2 49" xfId="4096"/>
    <cellStyle name="Normal 3 2 49 2" xfId="4097"/>
    <cellStyle name="Normal 3 2 49 3" xfId="4098"/>
    <cellStyle name="Normal 3 2 49_CVCA" xfId="6602"/>
    <cellStyle name="Normal 3 2 5" xfId="4099"/>
    <cellStyle name="Normal 3 2 5 2" xfId="4100"/>
    <cellStyle name="Normal 3 2 5 3" xfId="4101"/>
    <cellStyle name="Normal 3 2 5_CVCA" xfId="6603"/>
    <cellStyle name="Normal 3 2 50" xfId="4102"/>
    <cellStyle name="Normal 3 2 50 2" xfId="4103"/>
    <cellStyle name="Normal 3 2 50 3" xfId="4104"/>
    <cellStyle name="Normal 3 2 50_CVCA" xfId="6604"/>
    <cellStyle name="Normal 3 2 51" xfId="4105"/>
    <cellStyle name="Normal 3 2 51 2" xfId="4106"/>
    <cellStyle name="Normal 3 2 51_CVCA" xfId="6605"/>
    <cellStyle name="Normal 3 2 52" xfId="4107"/>
    <cellStyle name="Normal 3 2 52 2" xfId="4108"/>
    <cellStyle name="Normal 3 2 53" xfId="4109"/>
    <cellStyle name="Normal 3 2 53 2" xfId="4110"/>
    <cellStyle name="Normal 3 2 54" xfId="4111"/>
    <cellStyle name="Normal 3 2 54 2" xfId="4112"/>
    <cellStyle name="Normal 3 2 55" xfId="4113"/>
    <cellStyle name="Normal 3 2 55 2" xfId="4114"/>
    <cellStyle name="Normal 3 2 55 2 2" xfId="4115"/>
    <cellStyle name="Normal 3 2 55 3" xfId="4116"/>
    <cellStyle name="Normal 3 2 55 3 2" xfId="4117"/>
    <cellStyle name="Normal 3 2 55 4" xfId="4118"/>
    <cellStyle name="Normal 3 2 55_001" xfId="4119"/>
    <cellStyle name="Normal 3 2 56" xfId="4120"/>
    <cellStyle name="Normal 3 2 56 2" xfId="4121"/>
    <cellStyle name="Normal 3 2 57" xfId="4122"/>
    <cellStyle name="Normal 3 2 57 2" xfId="4123"/>
    <cellStyle name="Normal 3 2 6" xfId="4124"/>
    <cellStyle name="Normal 3 2 6 2" xfId="4125"/>
    <cellStyle name="Normal 3 2 6 3" xfId="4126"/>
    <cellStyle name="Normal 3 2 6_CVCA" xfId="6606"/>
    <cellStyle name="Normal 3 2 7" xfId="4127"/>
    <cellStyle name="Normal 3 2 7 2" xfId="4128"/>
    <cellStyle name="Normal 3 2 7 2 2" xfId="4129"/>
    <cellStyle name="Normal 3 2 7 2 3" xfId="4130"/>
    <cellStyle name="Normal 3 2 7 2_CVCA" xfId="6608"/>
    <cellStyle name="Normal 3 2 7 3" xfId="4131"/>
    <cellStyle name="Normal 3 2 7 3 2" xfId="4132"/>
    <cellStyle name="Normal 3 2 7 3 3" xfId="4133"/>
    <cellStyle name="Normal 3 2 7 3_CVCA" xfId="6609"/>
    <cellStyle name="Normal 3 2 7 4" xfId="4134"/>
    <cellStyle name="Normal 3 2 7_CVCA" xfId="6607"/>
    <cellStyle name="Normal 3 2 8" xfId="4135"/>
    <cellStyle name="Normal 3 2 8 2" xfId="4136"/>
    <cellStyle name="Normal 3 2 8 3" xfId="4137"/>
    <cellStyle name="Normal 3 2 8_CVCA" xfId="6610"/>
    <cellStyle name="Normal 3 2 9" xfId="4138"/>
    <cellStyle name="Normal 3 2 9 2" xfId="4139"/>
    <cellStyle name="Normal 3 2 9 3" xfId="4140"/>
    <cellStyle name="Normal 3 2 9_CVCA" xfId="6611"/>
    <cellStyle name="Normal 3 2_CVCA" xfId="6552"/>
    <cellStyle name="Normal 3 20" xfId="4141"/>
    <cellStyle name="Normal 3 20 2" xfId="4142"/>
    <cellStyle name="Normal 3 21" xfId="4143"/>
    <cellStyle name="Normal 3 21 2" xfId="4144"/>
    <cellStyle name="Normal 3 22" xfId="4145"/>
    <cellStyle name="Normal 3 22 2" xfId="4146"/>
    <cellStyle name="Normal 3 23" xfId="4147"/>
    <cellStyle name="Normal 3 23 2" xfId="4148"/>
    <cellStyle name="Normal 3 24" xfId="4149"/>
    <cellStyle name="Normal 3 24 10" xfId="4150"/>
    <cellStyle name="Normal 3 24 10 2" xfId="4151"/>
    <cellStyle name="Normal 3 24 11" xfId="4152"/>
    <cellStyle name="Normal 3 24 11 2" xfId="4153"/>
    <cellStyle name="Normal 3 24 12" xfId="4154"/>
    <cellStyle name="Normal 3 24 12 2" xfId="4155"/>
    <cellStyle name="Normal 3 24 13" xfId="4156"/>
    <cellStyle name="Normal 3 24 13 2" xfId="4157"/>
    <cellStyle name="Normal 3 24 14" xfId="4158"/>
    <cellStyle name="Normal 3 24 14 2" xfId="4159"/>
    <cellStyle name="Normal 3 24 15" xfId="4160"/>
    <cellStyle name="Normal 3 24 15 2" xfId="4161"/>
    <cellStyle name="Normal 3 24 16" xfId="4162"/>
    <cellStyle name="Normal 3 24 16 2" xfId="4163"/>
    <cellStyle name="Normal 3 24 17" xfId="4164"/>
    <cellStyle name="Normal 3 24 17 2" xfId="4165"/>
    <cellStyle name="Normal 3 24 18" xfId="4166"/>
    <cellStyle name="Normal 3 24 18 2" xfId="4167"/>
    <cellStyle name="Normal 3 24 19" xfId="4168"/>
    <cellStyle name="Normal 3 24 19 2" xfId="4169"/>
    <cellStyle name="Normal 3 24 2" xfId="4170"/>
    <cellStyle name="Normal 3 24 2 2" xfId="4171"/>
    <cellStyle name="Normal 3 24 20" xfId="4172"/>
    <cellStyle name="Normal 3 24 3" xfId="4173"/>
    <cellStyle name="Normal 3 24 3 2" xfId="4174"/>
    <cellStyle name="Normal 3 24 4" xfId="4175"/>
    <cellStyle name="Normal 3 24 4 2" xfId="4176"/>
    <cellStyle name="Normal 3 24 5" xfId="4177"/>
    <cellStyle name="Normal 3 24 5 2" xfId="4178"/>
    <cellStyle name="Normal 3 24 6" xfId="4179"/>
    <cellStyle name="Normal 3 24 6 2" xfId="4180"/>
    <cellStyle name="Normal 3 24 7" xfId="4181"/>
    <cellStyle name="Normal 3 24 7 2" xfId="4182"/>
    <cellStyle name="Normal 3 24 8" xfId="4183"/>
    <cellStyle name="Normal 3 24 8 2" xfId="4184"/>
    <cellStyle name="Normal 3 24 9" xfId="4185"/>
    <cellStyle name="Normal 3 24 9 2" xfId="4186"/>
    <cellStyle name="Normal 3 24_001" xfId="4187"/>
    <cellStyle name="Normal 3 25" xfId="4188"/>
    <cellStyle name="Normal 3 25 2" xfId="4189"/>
    <cellStyle name="Normal 3 25 3" xfId="4190"/>
    <cellStyle name="Normal 3 25_CVCA" xfId="6612"/>
    <cellStyle name="Normal 3 26" xfId="4191"/>
    <cellStyle name="Normal 3 26 2" xfId="4192"/>
    <cellStyle name="Normal 3 26 3" xfId="4193"/>
    <cellStyle name="Normal 3 26_CVCA" xfId="6613"/>
    <cellStyle name="Normal 3 27" xfId="4194"/>
    <cellStyle name="Normal 3 27 2" xfId="4195"/>
    <cellStyle name="Normal 3 27 2 2" xfId="4196"/>
    <cellStyle name="Normal 3 27 2_CVCA" xfId="6615"/>
    <cellStyle name="Normal 3 27 3" xfId="4197"/>
    <cellStyle name="Normal 3 27 3 2" xfId="4198"/>
    <cellStyle name="Normal 3 27 3_CVCA" xfId="6616"/>
    <cellStyle name="Normal 3 27 4" xfId="4199"/>
    <cellStyle name="Normal 3 27 5" xfId="4200"/>
    <cellStyle name="Normal 3 27_CVCA" xfId="6614"/>
    <cellStyle name="Normal 3 28" xfId="4201"/>
    <cellStyle name="Normal 3 28 2" xfId="4202"/>
    <cellStyle name="Normal 3 28_CVCA" xfId="6617"/>
    <cellStyle name="Normal 3 29" xfId="4203"/>
    <cellStyle name="Normal 3 29 2" xfId="4204"/>
    <cellStyle name="Normal 3 29_CVCA" xfId="6618"/>
    <cellStyle name="Normal 3 3" xfId="4205"/>
    <cellStyle name="Normal 3 3 2" xfId="4206"/>
    <cellStyle name="Normal 3 3 3" xfId="4207"/>
    <cellStyle name="Normal 3 3_CVCA" xfId="6619"/>
    <cellStyle name="Normal 3 30" xfId="4208"/>
    <cellStyle name="Normal 3 30 2" xfId="4209"/>
    <cellStyle name="Normal 3 30_CVCA" xfId="6620"/>
    <cellStyle name="Normal 3 31" xfId="4210"/>
    <cellStyle name="Normal 3 31 2" xfId="4211"/>
    <cellStyle name="Normal 3 31_CVCA" xfId="6621"/>
    <cellStyle name="Normal 3 32" xfId="4212"/>
    <cellStyle name="Normal 3 32 2" xfId="4213"/>
    <cellStyle name="Normal 3 32_CVCA" xfId="6622"/>
    <cellStyle name="Normal 3 33" xfId="4214"/>
    <cellStyle name="Normal 3 33 2" xfId="4215"/>
    <cellStyle name="Normal 3 33_CVCA" xfId="6623"/>
    <cellStyle name="Normal 3 34" xfId="4216"/>
    <cellStyle name="Normal 3 34 2" xfId="4217"/>
    <cellStyle name="Normal 3 34_CVCA" xfId="6624"/>
    <cellStyle name="Normal 3 35" xfId="4218"/>
    <cellStyle name="Normal 3 35 2" xfId="4219"/>
    <cellStyle name="Normal 3 35_CVCA" xfId="6625"/>
    <cellStyle name="Normal 3 36" xfId="4220"/>
    <cellStyle name="Normal 3 36 2" xfId="4221"/>
    <cellStyle name="Normal 3 36_CVCA" xfId="6626"/>
    <cellStyle name="Normal 3 37" xfId="4222"/>
    <cellStyle name="Normal 3 37 2" xfId="4223"/>
    <cellStyle name="Normal 3 37_CVCA" xfId="6627"/>
    <cellStyle name="Normal 3 38" xfId="4224"/>
    <cellStyle name="Normal 3 38 2" xfId="4225"/>
    <cellStyle name="Normal 3 38_CVCA" xfId="6628"/>
    <cellStyle name="Normal 3 39" xfId="4226"/>
    <cellStyle name="Normal 3 39 2" xfId="4227"/>
    <cellStyle name="Normal 3 39_CVCA" xfId="6629"/>
    <cellStyle name="Normal 3 4" xfId="4228"/>
    <cellStyle name="Normal 3 4 2" xfId="4229"/>
    <cellStyle name="Normal 3 4 3" xfId="4230"/>
    <cellStyle name="Normal 3 4_CVCA" xfId="6630"/>
    <cellStyle name="Normal 3 40" xfId="4231"/>
    <cellStyle name="Normal 3 40 2" xfId="4232"/>
    <cellStyle name="Normal 3 40_CVCA" xfId="6631"/>
    <cellStyle name="Normal 3 41" xfId="4233"/>
    <cellStyle name="Normal 3 41 2" xfId="4234"/>
    <cellStyle name="Normal 3 41_CVCA" xfId="6632"/>
    <cellStyle name="Normal 3 42" xfId="4235"/>
    <cellStyle name="Normal 3 42 2" xfId="4236"/>
    <cellStyle name="Normal 3 42_CVCA" xfId="6633"/>
    <cellStyle name="Normal 3 43" xfId="4237"/>
    <cellStyle name="Normal 3 43 2" xfId="4238"/>
    <cellStyle name="Normal 3 43_CVCA" xfId="6634"/>
    <cellStyle name="Normal 3 44" xfId="4239"/>
    <cellStyle name="Normal 3 44 2" xfId="4240"/>
    <cellStyle name="Normal 3 44_CVCA" xfId="6635"/>
    <cellStyle name="Normal 3 45" xfId="4241"/>
    <cellStyle name="Normal 3 45 2" xfId="4242"/>
    <cellStyle name="Normal 3 45_CVCA" xfId="6636"/>
    <cellStyle name="Normal 3 46" xfId="4243"/>
    <cellStyle name="Normal 3 46 2" xfId="4244"/>
    <cellStyle name="Normal 3 46_CVCA" xfId="6637"/>
    <cellStyle name="Normal 3 47" xfId="4245"/>
    <cellStyle name="Normal 3 47 2" xfId="4246"/>
    <cellStyle name="Normal 3 47_CVCA" xfId="6638"/>
    <cellStyle name="Normal 3 48" xfId="4247"/>
    <cellStyle name="Normal 3 48 2" xfId="4248"/>
    <cellStyle name="Normal 3 48_CVCA" xfId="6639"/>
    <cellStyle name="Normal 3 49" xfId="4249"/>
    <cellStyle name="Normal 3 49 2" xfId="4250"/>
    <cellStyle name="Normal 3 49_CVCA" xfId="6640"/>
    <cellStyle name="Normal 3 5" xfId="4251"/>
    <cellStyle name="Normal 3 5 2" xfId="4252"/>
    <cellStyle name="Normal 3 5 3" xfId="4253"/>
    <cellStyle name="Normal 3 5_CVCA" xfId="6641"/>
    <cellStyle name="Normal 3 50" xfId="4254"/>
    <cellStyle name="Normal 3 50 2" xfId="4255"/>
    <cellStyle name="Normal 3 50_CVCA" xfId="6642"/>
    <cellStyle name="Normal 3 51" xfId="4256"/>
    <cellStyle name="Normal 3 51 2" xfId="4257"/>
    <cellStyle name="Normal 3 51_CVCA" xfId="6643"/>
    <cellStyle name="Normal 3 52" xfId="4258"/>
    <cellStyle name="Normal 3 52 2" xfId="4259"/>
    <cellStyle name="Normal 3 52_CVCA" xfId="6644"/>
    <cellStyle name="Normal 3 53" xfId="4260"/>
    <cellStyle name="Normal 3 53 2" xfId="4261"/>
    <cellStyle name="Normal 3 53_CVCA" xfId="6645"/>
    <cellStyle name="Normal 3 54" xfId="4262"/>
    <cellStyle name="Normal 3 54 2" xfId="4263"/>
    <cellStyle name="Normal 3 54_CVCA" xfId="6646"/>
    <cellStyle name="Normal 3 55" xfId="4264"/>
    <cellStyle name="Normal 3 55 2" xfId="4265"/>
    <cellStyle name="Normal 3 55_CVCA" xfId="6647"/>
    <cellStyle name="Normal 3 56" xfId="4266"/>
    <cellStyle name="Normal 3 56 2" xfId="4267"/>
    <cellStyle name="Normal 3 56_CVCA" xfId="6648"/>
    <cellStyle name="Normal 3 57" xfId="4268"/>
    <cellStyle name="Normal 3 57 2" xfId="4269"/>
    <cellStyle name="Normal 3 57_CVCA" xfId="6649"/>
    <cellStyle name="Normal 3 58" xfId="4270"/>
    <cellStyle name="Normal 3 58 2" xfId="4271"/>
    <cellStyle name="Normal 3 58_CVCA" xfId="6650"/>
    <cellStyle name="Normal 3 59" xfId="4272"/>
    <cellStyle name="Normal 3 59 2" xfId="4273"/>
    <cellStyle name="Normal 3 59_CVCA" xfId="6651"/>
    <cellStyle name="Normal 3 6" xfId="4274"/>
    <cellStyle name="Normal 3 6 2" xfId="4275"/>
    <cellStyle name="Normal 3 6 3" xfId="4276"/>
    <cellStyle name="Normal 3 6_CVCA" xfId="6652"/>
    <cellStyle name="Normal 3 60" xfId="4277"/>
    <cellStyle name="Normal 3 60 2" xfId="4278"/>
    <cellStyle name="Normal 3 60_CVCA" xfId="6653"/>
    <cellStyle name="Normal 3 61" xfId="4279"/>
    <cellStyle name="Normal 3 61 2" xfId="4280"/>
    <cellStyle name="Normal 3 61_CVCA" xfId="6654"/>
    <cellStyle name="Normal 3 62" xfId="4281"/>
    <cellStyle name="Normal 3 62 2" xfId="4282"/>
    <cellStyle name="Normal 3 62_CVCA" xfId="6655"/>
    <cellStyle name="Normal 3 63" xfId="4283"/>
    <cellStyle name="Normal 3 63 2" xfId="4284"/>
    <cellStyle name="Normal 3 63_CVCA" xfId="6656"/>
    <cellStyle name="Normal 3 64" xfId="4285"/>
    <cellStyle name="Normal 3 64 2" xfId="4286"/>
    <cellStyle name="Normal 3 64_CVCA" xfId="6657"/>
    <cellStyle name="Normal 3 65" xfId="4287"/>
    <cellStyle name="Normal 3 65 2" xfId="4288"/>
    <cellStyle name="Normal 3 65_CVCA" xfId="6658"/>
    <cellStyle name="Normal 3 66" xfId="4289"/>
    <cellStyle name="Normal 3 66 2" xfId="4290"/>
    <cellStyle name="Normal 3 66_CVCA" xfId="6659"/>
    <cellStyle name="Normal 3 67" xfId="4291"/>
    <cellStyle name="Normal 3 67 2" xfId="4292"/>
    <cellStyle name="Normal 3 67_CVCA" xfId="6660"/>
    <cellStyle name="Normal 3 68" xfId="4293"/>
    <cellStyle name="Normal 3 68 2" xfId="4294"/>
    <cellStyle name="Normal 3 68_CVCA" xfId="6661"/>
    <cellStyle name="Normal 3 69" xfId="4295"/>
    <cellStyle name="Normal 3 69 2" xfId="4296"/>
    <cellStyle name="Normal 3 69_CVCA" xfId="6662"/>
    <cellStyle name="Normal 3 7" xfId="4297"/>
    <cellStyle name="Normal 3 7 2" xfId="4298"/>
    <cellStyle name="Normal 3 7 3" xfId="4299"/>
    <cellStyle name="Normal 3 7_CVCA" xfId="6663"/>
    <cellStyle name="Normal 3 70" xfId="4300"/>
    <cellStyle name="Normal 3 70 2" xfId="4301"/>
    <cellStyle name="Normal 3 70_CVCA" xfId="6664"/>
    <cellStyle name="Normal 3 71" xfId="4302"/>
    <cellStyle name="Normal 3 71 2" xfId="4303"/>
    <cellStyle name="Normal 3 71 3" xfId="4304"/>
    <cellStyle name="Normal 3 71_CVCA" xfId="6665"/>
    <cellStyle name="Normal 3 72" xfId="4305"/>
    <cellStyle name="Normal 3 72 2" xfId="4306"/>
    <cellStyle name="Normal 3 72 3" xfId="4307"/>
    <cellStyle name="Normal 3 72_CVCA" xfId="6666"/>
    <cellStyle name="Normal 3 73" xfId="4308"/>
    <cellStyle name="Normal 3 73 2" xfId="4309"/>
    <cellStyle name="Normal 3 73 3" xfId="4310"/>
    <cellStyle name="Normal 3 73_CVCA" xfId="6667"/>
    <cellStyle name="Normal 3 74" xfId="4311"/>
    <cellStyle name="Normal 3 74 2" xfId="4312"/>
    <cellStyle name="Normal 3 74 3" xfId="4313"/>
    <cellStyle name="Normal 3 74_CVCA" xfId="6668"/>
    <cellStyle name="Normal 3 75" xfId="4314"/>
    <cellStyle name="Normal 3 76" xfId="4315"/>
    <cellStyle name="Normal 3 8" xfId="4316"/>
    <cellStyle name="Normal 3 8 2" xfId="4317"/>
    <cellStyle name="Normal 3 8 3" xfId="4318"/>
    <cellStyle name="Normal 3 8_CVCA" xfId="6669"/>
    <cellStyle name="Normal 3 9" xfId="4319"/>
    <cellStyle name="Normal 3 9 2" xfId="4320"/>
    <cellStyle name="Normal 3 9 3" xfId="4321"/>
    <cellStyle name="Normal 3 9_CVCA" xfId="6670"/>
    <cellStyle name="Normal 3_CVCA" xfId="6517"/>
    <cellStyle name="Normal 30" xfId="4322"/>
    <cellStyle name="Normal 30 10" xfId="4323"/>
    <cellStyle name="Normal 30 10 2" xfId="4324"/>
    <cellStyle name="Normal 30 10 3" xfId="4325"/>
    <cellStyle name="Normal 30 10_CVCA" xfId="6672"/>
    <cellStyle name="Normal 30 11" xfId="4326"/>
    <cellStyle name="Normal 30 11 2" xfId="4327"/>
    <cellStyle name="Normal 30 11 3" xfId="4328"/>
    <cellStyle name="Normal 30 11_CVCA" xfId="6673"/>
    <cellStyle name="Normal 30 12" xfId="4329"/>
    <cellStyle name="Normal 30 12 2" xfId="4330"/>
    <cellStyle name="Normal 30 12 3" xfId="4331"/>
    <cellStyle name="Normal 30 12_CVCA" xfId="6674"/>
    <cellStyle name="Normal 30 13" xfId="4332"/>
    <cellStyle name="Normal 30 13 2" xfId="4333"/>
    <cellStyle name="Normal 30 13 3" xfId="4334"/>
    <cellStyle name="Normal 30 13_CVCA" xfId="6675"/>
    <cellStyle name="Normal 30 14" xfId="4335"/>
    <cellStyle name="Normal 30 14 2" xfId="4336"/>
    <cellStyle name="Normal 30 14 3" xfId="4337"/>
    <cellStyle name="Normal 30 14_CVCA" xfId="6676"/>
    <cellStyle name="Normal 30 15" xfId="4338"/>
    <cellStyle name="Normal 30 15 2" xfId="4339"/>
    <cellStyle name="Normal 30 15 3" xfId="4340"/>
    <cellStyle name="Normal 30 15_CVCA" xfId="6677"/>
    <cellStyle name="Normal 30 16" xfId="4341"/>
    <cellStyle name="Normal 30 16 2" xfId="4342"/>
    <cellStyle name="Normal 30 16 3" xfId="4343"/>
    <cellStyle name="Normal 30 16_CVCA" xfId="6678"/>
    <cellStyle name="Normal 30 17" xfId="4344"/>
    <cellStyle name="Normal 30 17 2" xfId="4345"/>
    <cellStyle name="Normal 30 17 3" xfId="4346"/>
    <cellStyle name="Normal 30 17_CVCA" xfId="6679"/>
    <cellStyle name="Normal 30 18" xfId="4347"/>
    <cellStyle name="Normal 30 18 2" xfId="4348"/>
    <cellStyle name="Normal 30 18 3" xfId="4349"/>
    <cellStyle name="Normal 30 18_CVCA" xfId="6680"/>
    <cellStyle name="Normal 30 19" xfId="4350"/>
    <cellStyle name="Normal 30 19 2" xfId="4351"/>
    <cellStyle name="Normal 30 19 3" xfId="4352"/>
    <cellStyle name="Normal 30 19_CVCA" xfId="6681"/>
    <cellStyle name="Normal 30 2" xfId="4353"/>
    <cellStyle name="Normal 30 2 2" xfId="4354"/>
    <cellStyle name="Normal 30 2 3" xfId="4355"/>
    <cellStyle name="Normal 30 2_CVCA" xfId="6682"/>
    <cellStyle name="Normal 30 20" xfId="4356"/>
    <cellStyle name="Normal 30 20 2" xfId="4357"/>
    <cellStyle name="Normal 30 20 3" xfId="4358"/>
    <cellStyle name="Normal 30 20_CVCA" xfId="6683"/>
    <cellStyle name="Normal 30 21" xfId="4359"/>
    <cellStyle name="Normal 30 21 2" xfId="4360"/>
    <cellStyle name="Normal 30 21 3" xfId="4361"/>
    <cellStyle name="Normal 30 21_CVCA" xfId="6684"/>
    <cellStyle name="Normal 30 22" xfId="4362"/>
    <cellStyle name="Normal 30 23" xfId="4363"/>
    <cellStyle name="Normal 30 3" xfId="4364"/>
    <cellStyle name="Normal 30 3 2" xfId="4365"/>
    <cellStyle name="Normal 30 3 3" xfId="4366"/>
    <cellStyle name="Normal 30 3_CVCA" xfId="6685"/>
    <cellStyle name="Normal 30 4" xfId="4367"/>
    <cellStyle name="Normal 30 4 2" xfId="4368"/>
    <cellStyle name="Normal 30 4 3" xfId="4369"/>
    <cellStyle name="Normal 30 4_CVCA" xfId="6686"/>
    <cellStyle name="Normal 30 5" xfId="4370"/>
    <cellStyle name="Normal 30 5 2" xfId="4371"/>
    <cellStyle name="Normal 30 5 3" xfId="4372"/>
    <cellStyle name="Normal 30 5_CVCA" xfId="6687"/>
    <cellStyle name="Normal 30 6" xfId="4373"/>
    <cellStyle name="Normal 30 6 2" xfId="4374"/>
    <cellStyle name="Normal 30 6 3" xfId="4375"/>
    <cellStyle name="Normal 30 6_CVCA" xfId="6688"/>
    <cellStyle name="Normal 30 7" xfId="4376"/>
    <cellStyle name="Normal 30 7 2" xfId="4377"/>
    <cellStyle name="Normal 30 7 3" xfId="4378"/>
    <cellStyle name="Normal 30 7_CVCA" xfId="6689"/>
    <cellStyle name="Normal 30 8" xfId="4379"/>
    <cellStyle name="Normal 30 8 2" xfId="4380"/>
    <cellStyle name="Normal 30 8 3" xfId="4381"/>
    <cellStyle name="Normal 30 8_CVCA" xfId="6690"/>
    <cellStyle name="Normal 30 9" xfId="4382"/>
    <cellStyle name="Normal 30 9 2" xfId="4383"/>
    <cellStyle name="Normal 30 9 3" xfId="4384"/>
    <cellStyle name="Normal 30 9_CVCA" xfId="6691"/>
    <cellStyle name="Normal 30_CVCA" xfId="6671"/>
    <cellStyle name="Normal 31" xfId="4385"/>
    <cellStyle name="Normal 31 10" xfId="4386"/>
    <cellStyle name="Normal 31 10 2" xfId="4387"/>
    <cellStyle name="Normal 31 10 3" xfId="4388"/>
    <cellStyle name="Normal 31 10_CVCA" xfId="6693"/>
    <cellStyle name="Normal 31 11" xfId="4389"/>
    <cellStyle name="Normal 31 11 2" xfId="4390"/>
    <cellStyle name="Normal 31 11 3" xfId="4391"/>
    <cellStyle name="Normal 31 11_CVCA" xfId="6694"/>
    <cellStyle name="Normal 31 12" xfId="4392"/>
    <cellStyle name="Normal 31 12 2" xfId="4393"/>
    <cellStyle name="Normal 31 12 3" xfId="4394"/>
    <cellStyle name="Normal 31 12_CVCA" xfId="6695"/>
    <cellStyle name="Normal 31 13" xfId="4395"/>
    <cellStyle name="Normal 31 13 2" xfId="4396"/>
    <cellStyle name="Normal 31 13 3" xfId="4397"/>
    <cellStyle name="Normal 31 13_CVCA" xfId="6696"/>
    <cellStyle name="Normal 31 14" xfId="4398"/>
    <cellStyle name="Normal 31 14 2" xfId="4399"/>
    <cellStyle name="Normal 31 14 3" xfId="4400"/>
    <cellStyle name="Normal 31 14_CVCA" xfId="6697"/>
    <cellStyle name="Normal 31 15" xfId="4401"/>
    <cellStyle name="Normal 31 15 2" xfId="4402"/>
    <cellStyle name="Normal 31 15 3" xfId="4403"/>
    <cellStyle name="Normal 31 15_CVCA" xfId="6698"/>
    <cellStyle name="Normal 31 16" xfId="4404"/>
    <cellStyle name="Normal 31 16 2" xfId="4405"/>
    <cellStyle name="Normal 31 16 3" xfId="4406"/>
    <cellStyle name="Normal 31 16_CVCA" xfId="6699"/>
    <cellStyle name="Normal 31 17" xfId="4407"/>
    <cellStyle name="Normal 31 17 2" xfId="4408"/>
    <cellStyle name="Normal 31 17 3" xfId="4409"/>
    <cellStyle name="Normal 31 17_CVCA" xfId="6700"/>
    <cellStyle name="Normal 31 18" xfId="4410"/>
    <cellStyle name="Normal 31 18 2" xfId="4411"/>
    <cellStyle name="Normal 31 18 3" xfId="4412"/>
    <cellStyle name="Normal 31 18_CVCA" xfId="6701"/>
    <cellStyle name="Normal 31 19" xfId="4413"/>
    <cellStyle name="Normal 31 19 2" xfId="4414"/>
    <cellStyle name="Normal 31 19 3" xfId="4415"/>
    <cellStyle name="Normal 31 19_CVCA" xfId="6702"/>
    <cellStyle name="Normal 31 2" xfId="4416"/>
    <cellStyle name="Normal 31 2 2" xfId="4417"/>
    <cellStyle name="Normal 31 2 3" xfId="4418"/>
    <cellStyle name="Normal 31 2_CVCA" xfId="6703"/>
    <cellStyle name="Normal 31 20" xfId="4419"/>
    <cellStyle name="Normal 31 20 2" xfId="4420"/>
    <cellStyle name="Normal 31 20 3" xfId="4421"/>
    <cellStyle name="Normal 31 20_CVCA" xfId="6704"/>
    <cellStyle name="Normal 31 21" xfId="4422"/>
    <cellStyle name="Normal 31 21 2" xfId="4423"/>
    <cellStyle name="Normal 31 21 3" xfId="4424"/>
    <cellStyle name="Normal 31 21_CVCA" xfId="6705"/>
    <cellStyle name="Normal 31 22" xfId="4425"/>
    <cellStyle name="Normal 31 23" xfId="4426"/>
    <cellStyle name="Normal 31 3" xfId="4427"/>
    <cellStyle name="Normal 31 3 2" xfId="4428"/>
    <cellStyle name="Normal 31 3 3" xfId="4429"/>
    <cellStyle name="Normal 31 3_CVCA" xfId="6706"/>
    <cellStyle name="Normal 31 4" xfId="4430"/>
    <cellStyle name="Normal 31 4 2" xfId="4431"/>
    <cellStyle name="Normal 31 4 3" xfId="4432"/>
    <cellStyle name="Normal 31 4_CVCA" xfId="6707"/>
    <cellStyle name="Normal 31 5" xfId="4433"/>
    <cellStyle name="Normal 31 5 2" xfId="4434"/>
    <cellStyle name="Normal 31 5 3" xfId="4435"/>
    <cellStyle name="Normal 31 5_CVCA" xfId="6708"/>
    <cellStyle name="Normal 31 6" xfId="4436"/>
    <cellStyle name="Normal 31 6 2" xfId="4437"/>
    <cellStyle name="Normal 31 6 3" xfId="4438"/>
    <cellStyle name="Normal 31 6_CVCA" xfId="6709"/>
    <cellStyle name="Normal 31 7" xfId="4439"/>
    <cellStyle name="Normal 31 7 2" xfId="4440"/>
    <cellStyle name="Normal 31 7 3" xfId="4441"/>
    <cellStyle name="Normal 31 7_CVCA" xfId="6710"/>
    <cellStyle name="Normal 31 8" xfId="4442"/>
    <cellStyle name="Normal 31 8 2" xfId="4443"/>
    <cellStyle name="Normal 31 8 3" xfId="4444"/>
    <cellStyle name="Normal 31 8_CVCA" xfId="6711"/>
    <cellStyle name="Normal 31 9" xfId="4445"/>
    <cellStyle name="Normal 31 9 2" xfId="4446"/>
    <cellStyle name="Normal 31 9 3" xfId="4447"/>
    <cellStyle name="Normal 31 9_CVCA" xfId="6712"/>
    <cellStyle name="Normal 31_CVCA" xfId="6692"/>
    <cellStyle name="Normal 32" xfId="4448"/>
    <cellStyle name="Normal 32 10" xfId="4449"/>
    <cellStyle name="Normal 32 10 2" xfId="4450"/>
    <cellStyle name="Normal 32 10_CVCA" xfId="6714"/>
    <cellStyle name="Normal 32 11" xfId="4451"/>
    <cellStyle name="Normal 32 11 2" xfId="4452"/>
    <cellStyle name="Normal 32 11_CVCA" xfId="6715"/>
    <cellStyle name="Normal 32 12" xfId="4453"/>
    <cellStyle name="Normal 32 12 2" xfId="4454"/>
    <cellStyle name="Normal 32 12_CVCA" xfId="6716"/>
    <cellStyle name="Normal 32 13" xfId="4455"/>
    <cellStyle name="Normal 32 13 2" xfId="4456"/>
    <cellStyle name="Normal 32 13_CVCA" xfId="6717"/>
    <cellStyle name="Normal 32 14" xfId="4457"/>
    <cellStyle name="Normal 32 14 2" xfId="4458"/>
    <cellStyle name="Normal 32 14_CVCA" xfId="6718"/>
    <cellStyle name="Normal 32 15" xfId="4459"/>
    <cellStyle name="Normal 32 15 2" xfId="4460"/>
    <cellStyle name="Normal 32 15_CVCA" xfId="6719"/>
    <cellStyle name="Normal 32 16" xfId="4461"/>
    <cellStyle name="Normal 32 16 2" xfId="4462"/>
    <cellStyle name="Normal 32 16_CVCA" xfId="6720"/>
    <cellStyle name="Normal 32 17" xfId="4463"/>
    <cellStyle name="Normal 32 17 2" xfId="4464"/>
    <cellStyle name="Normal 32 17_CVCA" xfId="6721"/>
    <cellStyle name="Normal 32 18" xfId="4465"/>
    <cellStyle name="Normal 32 18 2" xfId="4466"/>
    <cellStyle name="Normal 32 18_CVCA" xfId="6722"/>
    <cellStyle name="Normal 32 19" xfId="4467"/>
    <cellStyle name="Normal 32 19 2" xfId="4468"/>
    <cellStyle name="Normal 32 19_CVCA" xfId="6723"/>
    <cellStyle name="Normal 32 2" xfId="4469"/>
    <cellStyle name="Normal 32 2 2" xfId="4470"/>
    <cellStyle name="Normal 32 2 3" xfId="4471"/>
    <cellStyle name="Normal 32 2_CVCA" xfId="6724"/>
    <cellStyle name="Normal 32 20" xfId="4472"/>
    <cellStyle name="Normal 32 20 2" xfId="4473"/>
    <cellStyle name="Normal 32 20_CVCA" xfId="6725"/>
    <cellStyle name="Normal 32 21" xfId="4474"/>
    <cellStyle name="Normal 32 21 2" xfId="4475"/>
    <cellStyle name="Normal 32 21_CVCA" xfId="6726"/>
    <cellStyle name="Normal 32 22" xfId="4476"/>
    <cellStyle name="Normal 32 22 2" xfId="4477"/>
    <cellStyle name="Normal 32 22_CVCA" xfId="6727"/>
    <cellStyle name="Normal 32 23" xfId="4478"/>
    <cellStyle name="Normal 32 23 2" xfId="4479"/>
    <cellStyle name="Normal 32 23_CVCA" xfId="6728"/>
    <cellStyle name="Normal 32 24" xfId="4480"/>
    <cellStyle name="Normal 32 25" xfId="4481"/>
    <cellStyle name="Normal 32 3" xfId="4482"/>
    <cellStyle name="Normal 32 3 2" xfId="4483"/>
    <cellStyle name="Normal 32 3_CVCA" xfId="6729"/>
    <cellStyle name="Normal 32 4" xfId="4484"/>
    <cellStyle name="Normal 32 4 2" xfId="4485"/>
    <cellStyle name="Normal 32 4_CVCA" xfId="6730"/>
    <cellStyle name="Normal 32 5" xfId="4486"/>
    <cellStyle name="Normal 32 5 2" xfId="4487"/>
    <cellStyle name="Normal 32 5_CVCA" xfId="6731"/>
    <cellStyle name="Normal 32 6" xfId="4488"/>
    <cellStyle name="Normal 32 6 2" xfId="4489"/>
    <cellStyle name="Normal 32 6_CVCA" xfId="6732"/>
    <cellStyle name="Normal 32 7" xfId="4490"/>
    <cellStyle name="Normal 32 7 2" xfId="4491"/>
    <cellStyle name="Normal 32 7_CVCA" xfId="6733"/>
    <cellStyle name="Normal 32 8" xfId="4492"/>
    <cellStyle name="Normal 32 8 2" xfId="4493"/>
    <cellStyle name="Normal 32 8_CVCA" xfId="6734"/>
    <cellStyle name="Normal 32 9" xfId="4494"/>
    <cellStyle name="Normal 32 9 2" xfId="4495"/>
    <cellStyle name="Normal 32 9_CVCA" xfId="6735"/>
    <cellStyle name="Normal 32_CVCA" xfId="6713"/>
    <cellStyle name="Normal 33" xfId="4496"/>
    <cellStyle name="Normal 33 2" xfId="4497"/>
    <cellStyle name="Normal 33 2 2" xfId="4498"/>
    <cellStyle name="Normal 33 2 3" xfId="4499"/>
    <cellStyle name="Normal 33 2_CVCA" xfId="6737"/>
    <cellStyle name="Normal 33 3" xfId="4500"/>
    <cellStyle name="Normal 33 3 2" xfId="4501"/>
    <cellStyle name="Normal 33 3 3" xfId="4502"/>
    <cellStyle name="Normal 33 3_CVCA" xfId="6738"/>
    <cellStyle name="Normal 33 4" xfId="4503"/>
    <cellStyle name="Normal 33 5" xfId="4504"/>
    <cellStyle name="Normal 33_CVCA" xfId="6736"/>
    <cellStyle name="Normal 34" xfId="4505"/>
    <cellStyle name="Normal 34 2" xfId="4506"/>
    <cellStyle name="Normal 34 2 2" xfId="4507"/>
    <cellStyle name="Normal 34 2 3" xfId="4508"/>
    <cellStyle name="Normal 34 2_CVCA" xfId="6740"/>
    <cellStyle name="Normal 34 3" xfId="4509"/>
    <cellStyle name="Normal 34 3 2" xfId="4510"/>
    <cellStyle name="Normal 34 3 3" xfId="4511"/>
    <cellStyle name="Normal 34 3_CVCA" xfId="6741"/>
    <cellStyle name="Normal 34 4" xfId="4512"/>
    <cellStyle name="Normal 34 5" xfId="4513"/>
    <cellStyle name="Normal 34_CVCA" xfId="6739"/>
    <cellStyle name="Normal 35" xfId="4514"/>
    <cellStyle name="Normal 35 2" xfId="4515"/>
    <cellStyle name="Normal 35 2 2" xfId="4516"/>
    <cellStyle name="Normal 35 2 3" xfId="4517"/>
    <cellStyle name="Normal 35 2_CVCA" xfId="6743"/>
    <cellStyle name="Normal 35 3" xfId="4518"/>
    <cellStyle name="Normal 35 3 2" xfId="4519"/>
    <cellStyle name="Normal 35 3 3" xfId="4520"/>
    <cellStyle name="Normal 35 3_CVCA" xfId="6744"/>
    <cellStyle name="Normal 35 4" xfId="4521"/>
    <cellStyle name="Normal 35 5" xfId="4522"/>
    <cellStyle name="Normal 35_CVCA" xfId="6742"/>
    <cellStyle name="Normal 36" xfId="4523"/>
    <cellStyle name="Normal 36 2" xfId="4524"/>
    <cellStyle name="Normal 36 3" xfId="4525"/>
    <cellStyle name="Normal 36_CVCA" xfId="6745"/>
    <cellStyle name="Normal 37" xfId="4526"/>
    <cellStyle name="Normal 37 2" xfId="4527"/>
    <cellStyle name="Normal 37 3" xfId="4528"/>
    <cellStyle name="Normal 37_CVCA" xfId="6746"/>
    <cellStyle name="Normal 38" xfId="4529"/>
    <cellStyle name="Normal 38 2" xfId="4530"/>
    <cellStyle name="Normal 38 3" xfId="4531"/>
    <cellStyle name="Normal 38_CVCA" xfId="6747"/>
    <cellStyle name="Normal 39" xfId="4532"/>
    <cellStyle name="Normal 39 2" xfId="4533"/>
    <cellStyle name="Normal 39 3" xfId="4534"/>
    <cellStyle name="Normal 39_CVCA" xfId="6748"/>
    <cellStyle name="Normal 4" xfId="4535"/>
    <cellStyle name="Normal 4 10" xfId="4536"/>
    <cellStyle name="Normal 4 10 2" xfId="4537"/>
    <cellStyle name="Normal 4 10 3" xfId="4538"/>
    <cellStyle name="Normal 4 10_CVCA" xfId="6749"/>
    <cellStyle name="Normal 4 11" xfId="4539"/>
    <cellStyle name="Normal 4 11 2" xfId="4540"/>
    <cellStyle name="Normal 4 11 3" xfId="4541"/>
    <cellStyle name="Normal 4 11_CVCA" xfId="6750"/>
    <cellStyle name="Normal 4 12" xfId="4542"/>
    <cellStyle name="Normal 4 12 2" xfId="4543"/>
    <cellStyle name="Normal 4 12 3" xfId="4544"/>
    <cellStyle name="Normal 4 12_CVCA" xfId="6751"/>
    <cellStyle name="Normal 4 13" xfId="4545"/>
    <cellStyle name="Normal 4 13 2" xfId="4546"/>
    <cellStyle name="Normal 4 13 3" xfId="4547"/>
    <cellStyle name="Normal 4 13_CVCA" xfId="6752"/>
    <cellStyle name="Normal 4 14" xfId="4548"/>
    <cellStyle name="Normal 4 14 2" xfId="4549"/>
    <cellStyle name="Normal 4 14 3" xfId="4550"/>
    <cellStyle name="Normal 4 14_CVCA" xfId="6753"/>
    <cellStyle name="Normal 4 15" xfId="4551"/>
    <cellStyle name="Normal 4 15 2" xfId="4552"/>
    <cellStyle name="Normal 4 15 3" xfId="4553"/>
    <cellStyle name="Normal 4 15_CVCA" xfId="6754"/>
    <cellStyle name="Normal 4 16" xfId="4554"/>
    <cellStyle name="Normal 4 16 2" xfId="4555"/>
    <cellStyle name="Normal 4 16 2 2" xfId="4556"/>
    <cellStyle name="Normal 4 16 2 3" xfId="4557"/>
    <cellStyle name="Normal 4 16 2_CVCA" xfId="6755"/>
    <cellStyle name="Normal 4 16 3" xfId="4558"/>
    <cellStyle name="Normal 4 16 3 2" xfId="4559"/>
    <cellStyle name="Normal 4 16 3 3" xfId="4560"/>
    <cellStyle name="Normal 4 16 3_CVCA" xfId="6756"/>
    <cellStyle name="Normal 4 16 4" xfId="4561"/>
    <cellStyle name="Normal 4 16 4 2" xfId="4562"/>
    <cellStyle name="Normal 4 16 4 3" xfId="4563"/>
    <cellStyle name="Normal 4 16 4_CVCA" xfId="6757"/>
    <cellStyle name="Normal 4 16 5" xfId="4564"/>
    <cellStyle name="Normal 4 16 5 2" xfId="4565"/>
    <cellStyle name="Normal 4 16 5 3" xfId="4566"/>
    <cellStyle name="Normal 4 16 5_CVCA" xfId="6758"/>
    <cellStyle name="Normal 4 16 6" xfId="4567"/>
    <cellStyle name="Normal 4 16 6 2" xfId="4568"/>
    <cellStyle name="Normal 4 16 6 3" xfId="4569"/>
    <cellStyle name="Normal 4 16 6_CVCA" xfId="6759"/>
    <cellStyle name="Normal 4 16 7" xfId="4570"/>
    <cellStyle name="Normal 4 16 8" xfId="4571"/>
    <cellStyle name="Normal 4 16_001" xfId="4572"/>
    <cellStyle name="Normal 4 17" xfId="4573"/>
    <cellStyle name="Normal 4 17 2" xfId="4574"/>
    <cellStyle name="Normal 4 17 3" xfId="4575"/>
    <cellStyle name="Normal 4 17_CVCA" xfId="6760"/>
    <cellStyle name="Normal 4 18" xfId="4576"/>
    <cellStyle name="Normal 4 18 2" xfId="4577"/>
    <cellStyle name="Normal 4 18 3" xfId="4578"/>
    <cellStyle name="Normal 4 18_CVCA" xfId="6761"/>
    <cellStyle name="Normal 4 19" xfId="4579"/>
    <cellStyle name="Normal 4 19 2" xfId="4580"/>
    <cellStyle name="Normal 4 19 3" xfId="4581"/>
    <cellStyle name="Normal 4 19_CVCA" xfId="6762"/>
    <cellStyle name="Normal 4 2" xfId="4582"/>
    <cellStyle name="Normal 4 2 2" xfId="4583"/>
    <cellStyle name="Normal 4 2 3" xfId="4584"/>
    <cellStyle name="Normal 4 2_CVCA" xfId="6763"/>
    <cellStyle name="Normal 4 20" xfId="4585"/>
    <cellStyle name="Normal 4 20 2" xfId="4586"/>
    <cellStyle name="Normal 4 20 3" xfId="4587"/>
    <cellStyle name="Normal 4 20_CVCA" xfId="6764"/>
    <cellStyle name="Normal 4 21" xfId="4588"/>
    <cellStyle name="Normal 4 21 2" xfId="4589"/>
    <cellStyle name="Normal 4 21 3" xfId="4590"/>
    <cellStyle name="Normal 4 21_CVCA" xfId="6765"/>
    <cellStyle name="Normal 4 22" xfId="4591"/>
    <cellStyle name="Normal 4 22 2" xfId="4592"/>
    <cellStyle name="Normal 4 22_CVCA" xfId="6766"/>
    <cellStyle name="Normal 4 23" xfId="4593"/>
    <cellStyle name="Normal 4 23 2" xfId="4594"/>
    <cellStyle name="Normal 4 23_CVCA" xfId="6767"/>
    <cellStyle name="Normal 4 24" xfId="4595"/>
    <cellStyle name="Normal 4 24 2" xfId="4596"/>
    <cellStyle name="Normal 4 25" xfId="4597"/>
    <cellStyle name="Normal 4 25 2" xfId="4598"/>
    <cellStyle name="Normal 4 26" xfId="4599"/>
    <cellStyle name="Normal 4 26 2" xfId="4600"/>
    <cellStyle name="Normal 4 27" xfId="4601"/>
    <cellStyle name="Normal 4 27 2" xfId="4602"/>
    <cellStyle name="Normal 4 28" xfId="4603"/>
    <cellStyle name="Normal 4 28 2" xfId="4604"/>
    <cellStyle name="Normal 4 29" xfId="4605"/>
    <cellStyle name="Normal 4 29 2" xfId="4606"/>
    <cellStyle name="Normal 4 3" xfId="4607"/>
    <cellStyle name="Normal 4 3 2" xfId="4608"/>
    <cellStyle name="Normal 4 3 3" xfId="4609"/>
    <cellStyle name="Normal 4 3_CVCA" xfId="6768"/>
    <cellStyle name="Normal 4 30" xfId="4610"/>
    <cellStyle name="Normal 4 30 2" xfId="4611"/>
    <cellStyle name="Normal 4 31" xfId="4612"/>
    <cellStyle name="Normal 4 31 2" xfId="4613"/>
    <cellStyle name="Normal 4 32" xfId="4614"/>
    <cellStyle name="Normal 4 32 2" xfId="4615"/>
    <cellStyle name="Normal 4 33" xfId="4616"/>
    <cellStyle name="Normal 4 33 2" xfId="4617"/>
    <cellStyle name="Normal 4 34" xfId="4618"/>
    <cellStyle name="Normal 4 34 2" xfId="4619"/>
    <cellStyle name="Normal 4 35" xfId="4620"/>
    <cellStyle name="Normal 4 35 2" xfId="4621"/>
    <cellStyle name="Normal 4 36" xfId="4622"/>
    <cellStyle name="Normal 4 36 2" xfId="4623"/>
    <cellStyle name="Normal 4 37" xfId="4624"/>
    <cellStyle name="Normal 4 37 2" xfId="4625"/>
    <cellStyle name="Normal 4 38" xfId="4626"/>
    <cellStyle name="Normal 4 38 2" xfId="4627"/>
    <cellStyle name="Normal 4 39" xfId="4628"/>
    <cellStyle name="Normal 4 39 2" xfId="4629"/>
    <cellStyle name="Normal 4 4" xfId="4630"/>
    <cellStyle name="Normal 4 4 2" xfId="4631"/>
    <cellStyle name="Normal 4 4 3" xfId="4632"/>
    <cellStyle name="Normal 4 4_CVCA" xfId="6769"/>
    <cellStyle name="Normal 4 40" xfId="4633"/>
    <cellStyle name="Normal 4 40 2" xfId="4634"/>
    <cellStyle name="Normal 4 41" xfId="4635"/>
    <cellStyle name="Normal 4 41 2" xfId="4636"/>
    <cellStyle name="Normal 4 42" xfId="4637"/>
    <cellStyle name="Normal 4 42 2" xfId="4638"/>
    <cellStyle name="Normal 4 43" xfId="4639"/>
    <cellStyle name="Normal 4 43 2" xfId="4640"/>
    <cellStyle name="Normal 4 44" xfId="4641"/>
    <cellStyle name="Normal 4 44 2" xfId="4642"/>
    <cellStyle name="Normal 4 45" xfId="4643"/>
    <cellStyle name="Normal 4 45 2" xfId="4644"/>
    <cellStyle name="Normal 4 46" xfId="4645"/>
    <cellStyle name="Normal 4 46 2" xfId="4646"/>
    <cellStyle name="Normal 4 47" xfId="4647"/>
    <cellStyle name="Normal 4 47 2" xfId="4648"/>
    <cellStyle name="Normal 4 48" xfId="4649"/>
    <cellStyle name="Normal 4 48 2" xfId="4650"/>
    <cellStyle name="Normal 4 49" xfId="4651"/>
    <cellStyle name="Normal 4 49 2" xfId="4652"/>
    <cellStyle name="Normal 4 5" xfId="4653"/>
    <cellStyle name="Normal 4 5 2" xfId="4654"/>
    <cellStyle name="Normal 4 5 3" xfId="4655"/>
    <cellStyle name="Normal 4 5_CVCA" xfId="6770"/>
    <cellStyle name="Normal 4 50" xfId="4656"/>
    <cellStyle name="Normal 4 50 2" xfId="4657"/>
    <cellStyle name="Normal 4 51" xfId="4658"/>
    <cellStyle name="Normal 4 51 2" xfId="4659"/>
    <cellStyle name="Normal 4 52" xfId="4660"/>
    <cellStyle name="Normal 4 52 2" xfId="4661"/>
    <cellStyle name="Normal 4 53" xfId="4662"/>
    <cellStyle name="Normal 4 53 2" xfId="4663"/>
    <cellStyle name="Normal 4 54" xfId="4664"/>
    <cellStyle name="Normal 4 54 2" xfId="4665"/>
    <cellStyle name="Normal 4 55" xfId="4666"/>
    <cellStyle name="Normal 4 55 2" xfId="4667"/>
    <cellStyle name="Normal 4 56" xfId="4668"/>
    <cellStyle name="Normal 4 56 2" xfId="4669"/>
    <cellStyle name="Normal 4 57" xfId="4670"/>
    <cellStyle name="Normal 4 57 2" xfId="4671"/>
    <cellStyle name="Normal 4 58" xfId="4672"/>
    <cellStyle name="Normal 4 58 2" xfId="4673"/>
    <cellStyle name="Normal 4 59" xfId="4674"/>
    <cellStyle name="Normal 4 59 2" xfId="4675"/>
    <cellStyle name="Normal 4 6" xfId="4676"/>
    <cellStyle name="Normal 4 6 2" xfId="4677"/>
    <cellStyle name="Normal 4 6 3" xfId="4678"/>
    <cellStyle name="Normal 4 6_CVCA" xfId="6771"/>
    <cellStyle name="Normal 4 60" xfId="4679"/>
    <cellStyle name="Normal 4 60 2" xfId="4680"/>
    <cellStyle name="Normal 4 60_CVCA" xfId="6772"/>
    <cellStyle name="Normal 4 61" xfId="4681"/>
    <cellStyle name="Normal 4 61 2" xfId="4682"/>
    <cellStyle name="Normal 4 62" xfId="4683"/>
    <cellStyle name="Normal 4 62 2" xfId="4684"/>
    <cellStyle name="Normal 4 63" xfId="4685"/>
    <cellStyle name="Normal 4 63 2" xfId="4686"/>
    <cellStyle name="Normal 4 64" xfId="4687"/>
    <cellStyle name="Normal 4 64 2" xfId="4688"/>
    <cellStyle name="Normal 4 65" xfId="4689"/>
    <cellStyle name="Normal 4 65 2" xfId="4690"/>
    <cellStyle name="Normal 4 66" xfId="4691"/>
    <cellStyle name="Normal 4 66 2" xfId="4692"/>
    <cellStyle name="Normal 4 67" xfId="4693"/>
    <cellStyle name="Normal 4 67 2" xfId="4694"/>
    <cellStyle name="Normal 4 68" xfId="4695"/>
    <cellStyle name="Normal 4 68 2" xfId="4696"/>
    <cellStyle name="Normal 4 69" xfId="4697"/>
    <cellStyle name="Normal 4 69 2" xfId="4698"/>
    <cellStyle name="Normal 4 7" xfId="4699"/>
    <cellStyle name="Normal 4 7 2" xfId="4700"/>
    <cellStyle name="Normal 4 7 3" xfId="4701"/>
    <cellStyle name="Normal 4 7_CVCA" xfId="6773"/>
    <cellStyle name="Normal 4 70" xfId="4702"/>
    <cellStyle name="Normal 4 70 2" xfId="4703"/>
    <cellStyle name="Normal 4 71" xfId="4704"/>
    <cellStyle name="Normal 4 71 2" xfId="4705"/>
    <cellStyle name="Normal 4 72" xfId="4706"/>
    <cellStyle name="Normal 4 72 2" xfId="4707"/>
    <cellStyle name="Normal 4 73" xfId="4708"/>
    <cellStyle name="Normal 4 73 2" xfId="4709"/>
    <cellStyle name="Normal 4 74" xfId="4710"/>
    <cellStyle name="Normal 4 74 2" xfId="4711"/>
    <cellStyle name="Normal 4 75" xfId="4712"/>
    <cellStyle name="Normal 4 75 2" xfId="4713"/>
    <cellStyle name="Normal 4 76" xfId="4714"/>
    <cellStyle name="Normal 4 76 2" xfId="4715"/>
    <cellStyle name="Normal 4 77" xfId="4716"/>
    <cellStyle name="Normal 4 77 2" xfId="4717"/>
    <cellStyle name="Normal 4 78" xfId="4718"/>
    <cellStyle name="Normal 4 78 2" xfId="4719"/>
    <cellStyle name="Normal 4 79" xfId="4720"/>
    <cellStyle name="Normal 4 79 2" xfId="4721"/>
    <cellStyle name="Normal 4 8" xfId="4722"/>
    <cellStyle name="Normal 4 8 2" xfId="4723"/>
    <cellStyle name="Normal 4 8 3" xfId="4724"/>
    <cellStyle name="Normal 4 8_CVCA" xfId="6774"/>
    <cellStyle name="Normal 4 80" xfId="4725"/>
    <cellStyle name="Normal 4 80 2" xfId="4726"/>
    <cellStyle name="Normal 4 81" xfId="4727"/>
    <cellStyle name="Normal 4 81 2" xfId="4728"/>
    <cellStyle name="Normal 4 82" xfId="4729"/>
    <cellStyle name="Normal 4 82 2" xfId="4730"/>
    <cellStyle name="Normal 4 83" xfId="4731"/>
    <cellStyle name="Normal 4 83 2" xfId="4732"/>
    <cellStyle name="Normal 4 84" xfId="4733"/>
    <cellStyle name="Normal 4 84 2" xfId="4734"/>
    <cellStyle name="Normal 4 85" xfId="4735"/>
    <cellStyle name="Normal 4 9" xfId="4736"/>
    <cellStyle name="Normal 4 9 2" xfId="4737"/>
    <cellStyle name="Normal 4 9 3" xfId="4738"/>
    <cellStyle name="Normal 4 9_CVCA" xfId="6775"/>
    <cellStyle name="Normal 4_001" xfId="4739"/>
    <cellStyle name="Normal 40" xfId="4740"/>
    <cellStyle name="Normal 40 2" xfId="4741"/>
    <cellStyle name="Normal 40 3" xfId="4742"/>
    <cellStyle name="Normal 40_CVCA" xfId="6776"/>
    <cellStyle name="Normal 41" xfId="4743"/>
    <cellStyle name="Normal 41 2" xfId="4744"/>
    <cellStyle name="Normal 41 3" xfId="4745"/>
    <cellStyle name="Normal 41_CVCA" xfId="6777"/>
    <cellStyle name="Normal 42" xfId="4746"/>
    <cellStyle name="Normal 42 2" xfId="4747"/>
    <cellStyle name="Normal 42 3" xfId="4748"/>
    <cellStyle name="Normal 42_CVCA" xfId="6778"/>
    <cellStyle name="Normal 43" xfId="4749"/>
    <cellStyle name="Normal 43 2" xfId="4750"/>
    <cellStyle name="Normal 43 3" xfId="4751"/>
    <cellStyle name="Normal 43_CVCA" xfId="6779"/>
    <cellStyle name="Normal 44" xfId="4752"/>
    <cellStyle name="Normal 44 2" xfId="4753"/>
    <cellStyle name="Normal 44 3" xfId="4754"/>
    <cellStyle name="Normal 44_CVCA" xfId="6780"/>
    <cellStyle name="Normal 45" xfId="4755"/>
    <cellStyle name="Normal 45 2" xfId="4756"/>
    <cellStyle name="Normal 45 3" xfId="4757"/>
    <cellStyle name="Normal 45_CVCA" xfId="6781"/>
    <cellStyle name="Normal 46" xfId="4758"/>
    <cellStyle name="Normal 46 2" xfId="4759"/>
    <cellStyle name="Normal 46 3" xfId="4760"/>
    <cellStyle name="Normal 46_CVCA" xfId="6782"/>
    <cellStyle name="Normal 47" xfId="4761"/>
    <cellStyle name="Normal 47 2" xfId="4762"/>
    <cellStyle name="Normal 47 3" xfId="4763"/>
    <cellStyle name="Normal 47_CVCA" xfId="6783"/>
    <cellStyle name="Normal 48" xfId="4764"/>
    <cellStyle name="Normal 48 2" xfId="4765"/>
    <cellStyle name="Normal 48 2 2" xfId="4766"/>
    <cellStyle name="Normal 48 2 2 2" xfId="4767"/>
    <cellStyle name="Normal 48 2 2 2 2" xfId="4768"/>
    <cellStyle name="Normal 48 2 2 3" xfId="4769"/>
    <cellStyle name="Normal 48 2 2 3 2" xfId="4770"/>
    <cellStyle name="Normal 48 2 2 4" xfId="4771"/>
    <cellStyle name="Normal 48 2 2 5" xfId="4772"/>
    <cellStyle name="Normal 48 2 2_001" xfId="4773"/>
    <cellStyle name="Normal 48 2 3" xfId="4774"/>
    <cellStyle name="Normal 48 2 4" xfId="4775"/>
    <cellStyle name="Normal 48 2_001" xfId="4776"/>
    <cellStyle name="Normal 48 3" xfId="4777"/>
    <cellStyle name="Normal 48_001" xfId="4778"/>
    <cellStyle name="Normal 49" xfId="4779"/>
    <cellStyle name="Normal 49 2" xfId="4780"/>
    <cellStyle name="Normal 49 3" xfId="4781"/>
    <cellStyle name="Normal 49_CVCA" xfId="6784"/>
    <cellStyle name="Normal 5" xfId="4782"/>
    <cellStyle name="Normal 5 10" xfId="4783"/>
    <cellStyle name="Normal 5 10 2" xfId="4784"/>
    <cellStyle name="Normal 5 10 3" xfId="4785"/>
    <cellStyle name="Normal 5 10_CVCA" xfId="6785"/>
    <cellStyle name="Normal 5 11" xfId="4786"/>
    <cellStyle name="Normal 5 11 2" xfId="4787"/>
    <cellStyle name="Normal 5 11 3" xfId="4788"/>
    <cellStyle name="Normal 5 11_CVCA" xfId="6786"/>
    <cellStyle name="Normal 5 12" xfId="4789"/>
    <cellStyle name="Normal 5 12 2" xfId="4790"/>
    <cellStyle name="Normal 5 12 3" xfId="4791"/>
    <cellStyle name="Normal 5 12_CVCA" xfId="6787"/>
    <cellStyle name="Normal 5 13" xfId="4792"/>
    <cellStyle name="Normal 5 13 2" xfId="4793"/>
    <cellStyle name="Normal 5 13 3" xfId="4794"/>
    <cellStyle name="Normal 5 13_CVCA" xfId="6788"/>
    <cellStyle name="Normal 5 14" xfId="4795"/>
    <cellStyle name="Normal 5 14 2" xfId="4796"/>
    <cellStyle name="Normal 5 14 3" xfId="4797"/>
    <cellStyle name="Normal 5 14_CVCA" xfId="6789"/>
    <cellStyle name="Normal 5 15" xfId="4798"/>
    <cellStyle name="Normal 5 15 2" xfId="4799"/>
    <cellStyle name="Normal 5 15 3" xfId="4800"/>
    <cellStyle name="Normal 5 15_CVCA" xfId="6790"/>
    <cellStyle name="Normal 5 16" xfId="4801"/>
    <cellStyle name="Normal 5 16 2" xfId="4802"/>
    <cellStyle name="Normal 5 16 2 2" xfId="4803"/>
    <cellStyle name="Normal 5 16 2 3" xfId="4804"/>
    <cellStyle name="Normal 5 16 2_CVCA" xfId="6791"/>
    <cellStyle name="Normal 5 16 3" xfId="4805"/>
    <cellStyle name="Normal 5 16 3 2" xfId="4806"/>
    <cellStyle name="Normal 5 16 3 3" xfId="4807"/>
    <cellStyle name="Normal 5 16 3_CVCA" xfId="6792"/>
    <cellStyle name="Normal 5 16 4" xfId="4808"/>
    <cellStyle name="Normal 5 16 4 2" xfId="4809"/>
    <cellStyle name="Normal 5 16 4 3" xfId="4810"/>
    <cellStyle name="Normal 5 16 4_CVCA" xfId="6793"/>
    <cellStyle name="Normal 5 16 5" xfId="4811"/>
    <cellStyle name="Normal 5 16 5 2" xfId="4812"/>
    <cellStyle name="Normal 5 16 5 3" xfId="4813"/>
    <cellStyle name="Normal 5 16 5_CVCA" xfId="6794"/>
    <cellStyle name="Normal 5 16 6" xfId="4814"/>
    <cellStyle name="Normal 5 16 6 2" xfId="4815"/>
    <cellStyle name="Normal 5 16 6 3" xfId="4816"/>
    <cellStyle name="Normal 5 16 6_CVCA" xfId="6795"/>
    <cellStyle name="Normal 5 16 7" xfId="4817"/>
    <cellStyle name="Normal 5 16 8" xfId="4818"/>
    <cellStyle name="Normal 5 16_001" xfId="4819"/>
    <cellStyle name="Normal 5 17" xfId="4820"/>
    <cellStyle name="Normal 5 17 2" xfId="4821"/>
    <cellStyle name="Normal 5 17 3" xfId="4822"/>
    <cellStyle name="Normal 5 17_CVCA" xfId="6796"/>
    <cellStyle name="Normal 5 18" xfId="4823"/>
    <cellStyle name="Normal 5 18 2" xfId="4824"/>
    <cellStyle name="Normal 5 18 3" xfId="4825"/>
    <cellStyle name="Normal 5 18_CVCA" xfId="6797"/>
    <cellStyle name="Normal 5 19" xfId="4826"/>
    <cellStyle name="Normal 5 19 2" xfId="4827"/>
    <cellStyle name="Normal 5 19 3" xfId="4828"/>
    <cellStyle name="Normal 5 19_CVCA" xfId="6798"/>
    <cellStyle name="Normal 5 2" xfId="4829"/>
    <cellStyle name="Normal 5 2 2" xfId="4830"/>
    <cellStyle name="Normal 5 2 3" xfId="4831"/>
    <cellStyle name="Normal 5 2_CVCA" xfId="6799"/>
    <cellStyle name="Normal 5 20" xfId="4832"/>
    <cellStyle name="Normal 5 20 2" xfId="4833"/>
    <cellStyle name="Normal 5 20 3" xfId="4834"/>
    <cellStyle name="Normal 5 20_CVCA" xfId="6800"/>
    <cellStyle name="Normal 5 21" xfId="4835"/>
    <cellStyle name="Normal 5 21 2" xfId="4836"/>
    <cellStyle name="Normal 5 21 3" xfId="4837"/>
    <cellStyle name="Normal 5 21_CVCA" xfId="6801"/>
    <cellStyle name="Normal 5 22" xfId="4838"/>
    <cellStyle name="Normal 5 22 2" xfId="4839"/>
    <cellStyle name="Normal 5 22_CVCA" xfId="6802"/>
    <cellStyle name="Normal 5 23" xfId="4840"/>
    <cellStyle name="Normal 5 23 2" xfId="4841"/>
    <cellStyle name="Normal 5 23_CVCA" xfId="6803"/>
    <cellStyle name="Normal 5 24" xfId="4842"/>
    <cellStyle name="Normal 5 24 2" xfId="4843"/>
    <cellStyle name="Normal 5 25" xfId="4844"/>
    <cellStyle name="Normal 5 25 2" xfId="4845"/>
    <cellStyle name="Normal 5 26" xfId="4846"/>
    <cellStyle name="Normal 5 26 2" xfId="4847"/>
    <cellStyle name="Normal 5 27" xfId="4848"/>
    <cellStyle name="Normal 5 27 2" xfId="4849"/>
    <cellStyle name="Normal 5 28" xfId="4850"/>
    <cellStyle name="Normal 5 28 2" xfId="4851"/>
    <cellStyle name="Normal 5 29" xfId="4852"/>
    <cellStyle name="Normal 5 29 2" xfId="4853"/>
    <cellStyle name="Normal 5 3" xfId="4854"/>
    <cellStyle name="Normal 5 3 2" xfId="4855"/>
    <cellStyle name="Normal 5 3 3" xfId="4856"/>
    <cellStyle name="Normal 5 3_CVCA" xfId="6804"/>
    <cellStyle name="Normal 5 30" xfId="4857"/>
    <cellStyle name="Normal 5 30 2" xfId="4858"/>
    <cellStyle name="Normal 5 31" xfId="4859"/>
    <cellStyle name="Normal 5 31 2" xfId="4860"/>
    <cellStyle name="Normal 5 32" xfId="4861"/>
    <cellStyle name="Normal 5 32 2" xfId="4862"/>
    <cellStyle name="Normal 5 33" xfId="4863"/>
    <cellStyle name="Normal 5 33 2" xfId="4864"/>
    <cellStyle name="Normal 5 34" xfId="4865"/>
    <cellStyle name="Normal 5 34 2" xfId="4866"/>
    <cellStyle name="Normal 5 35" xfId="4867"/>
    <cellStyle name="Normal 5 35 2" xfId="4868"/>
    <cellStyle name="Normal 5 36" xfId="4869"/>
    <cellStyle name="Normal 5 36 2" xfId="4870"/>
    <cellStyle name="Normal 5 37" xfId="4871"/>
    <cellStyle name="Normal 5 37 2" xfId="4872"/>
    <cellStyle name="Normal 5 38" xfId="4873"/>
    <cellStyle name="Normal 5 38 2" xfId="4874"/>
    <cellStyle name="Normal 5 39" xfId="4875"/>
    <cellStyle name="Normal 5 39 2" xfId="4876"/>
    <cellStyle name="Normal 5 4" xfId="4877"/>
    <cellStyle name="Normal 5 4 2" xfId="4878"/>
    <cellStyle name="Normal 5 4 3" xfId="4879"/>
    <cellStyle name="Normal 5 4_CVCA" xfId="6805"/>
    <cellStyle name="Normal 5 40" xfId="4880"/>
    <cellStyle name="Normal 5 40 2" xfId="4881"/>
    <cellStyle name="Normal 5 41" xfId="4882"/>
    <cellStyle name="Normal 5 41 2" xfId="4883"/>
    <cellStyle name="Normal 5 42" xfId="4884"/>
    <cellStyle name="Normal 5 42 2" xfId="4885"/>
    <cellStyle name="Normal 5 43" xfId="4886"/>
    <cellStyle name="Normal 5 43 2" xfId="4887"/>
    <cellStyle name="Normal 5 44" xfId="4888"/>
    <cellStyle name="Normal 5 44 2" xfId="4889"/>
    <cellStyle name="Normal 5 45" xfId="4890"/>
    <cellStyle name="Normal 5 45 2" xfId="4891"/>
    <cellStyle name="Normal 5 46" xfId="4892"/>
    <cellStyle name="Normal 5 46 2" xfId="4893"/>
    <cellStyle name="Normal 5 47" xfId="4894"/>
    <cellStyle name="Normal 5 47 2" xfId="4895"/>
    <cellStyle name="Normal 5 48" xfId="4896"/>
    <cellStyle name="Normal 5 48 2" xfId="4897"/>
    <cellStyle name="Normal 5 48_CVCA" xfId="6806"/>
    <cellStyle name="Normal 5 49" xfId="4898"/>
    <cellStyle name="Normal 5 49 2" xfId="4899"/>
    <cellStyle name="Normal 5 5" xfId="4900"/>
    <cellStyle name="Normal 5 5 2" xfId="4901"/>
    <cellStyle name="Normal 5 5 3" xfId="4902"/>
    <cellStyle name="Normal 5 5_CVCA" xfId="6807"/>
    <cellStyle name="Normal 5 50" xfId="4903"/>
    <cellStyle name="Normal 5 50 2" xfId="4904"/>
    <cellStyle name="Normal 5 51" xfId="4905"/>
    <cellStyle name="Normal 5 51 2" xfId="4906"/>
    <cellStyle name="Normal 5 52" xfId="4907"/>
    <cellStyle name="Normal 5 52 2" xfId="4908"/>
    <cellStyle name="Normal 5 53" xfId="4909"/>
    <cellStyle name="Normal 5 53 2" xfId="4910"/>
    <cellStyle name="Normal 5 54" xfId="4911"/>
    <cellStyle name="Normal 5 54 2" xfId="4912"/>
    <cellStyle name="Normal 5 55" xfId="4913"/>
    <cellStyle name="Normal 5 55 2" xfId="4914"/>
    <cellStyle name="Normal 5 56" xfId="4915"/>
    <cellStyle name="Normal 5 56 2" xfId="4916"/>
    <cellStyle name="Normal 5 57" xfId="4917"/>
    <cellStyle name="Normal 5 6" xfId="4918"/>
    <cellStyle name="Normal 5 6 2" xfId="4919"/>
    <cellStyle name="Normal 5 6 3" xfId="4920"/>
    <cellStyle name="Normal 5 6_CVCA" xfId="6808"/>
    <cellStyle name="Normal 5 7" xfId="4921"/>
    <cellStyle name="Normal 5 7 2" xfId="4922"/>
    <cellStyle name="Normal 5 7 3" xfId="4923"/>
    <cellStyle name="Normal 5 7_CVCA" xfId="6809"/>
    <cellStyle name="Normal 5 8" xfId="4924"/>
    <cellStyle name="Normal 5 8 2" xfId="4925"/>
    <cellStyle name="Normal 5 8 3" xfId="4926"/>
    <cellStyle name="Normal 5 8_CVCA" xfId="6810"/>
    <cellStyle name="Normal 5 9" xfId="4927"/>
    <cellStyle name="Normal 5 9 2" xfId="4928"/>
    <cellStyle name="Normal 5 9 3" xfId="4929"/>
    <cellStyle name="Normal 5 9_CVCA" xfId="6811"/>
    <cellStyle name="Normal 5_001" xfId="4930"/>
    <cellStyle name="Normal 50" xfId="4931"/>
    <cellStyle name="Normal 50 2" xfId="4932"/>
    <cellStyle name="Normal 50 3" xfId="4933"/>
    <cellStyle name="Normal 50_CVCA" xfId="6812"/>
    <cellStyle name="Normal 51" xfId="4934"/>
    <cellStyle name="Normal 51 2" xfId="4935"/>
    <cellStyle name="Normal 51 3" xfId="4936"/>
    <cellStyle name="Normal 51_CVCA" xfId="6813"/>
    <cellStyle name="Normal 52" xfId="4937"/>
    <cellStyle name="Normal 52 2" xfId="4938"/>
    <cellStyle name="Normal 52 3" xfId="4939"/>
    <cellStyle name="Normal 52_CVCA" xfId="6814"/>
    <cellStyle name="Normal 53" xfId="4940"/>
    <cellStyle name="Normal 53 2" xfId="4941"/>
    <cellStyle name="Normal 53 3" xfId="4942"/>
    <cellStyle name="Normal 53_CVCA" xfId="6815"/>
    <cellStyle name="Normal 54" xfId="4943"/>
    <cellStyle name="Normal 54 2" xfId="4944"/>
    <cellStyle name="Normal 54 3" xfId="4945"/>
    <cellStyle name="Normal 54_CVCA" xfId="6816"/>
    <cellStyle name="Normal 55" xfId="4946"/>
    <cellStyle name="Normal 55 2" xfId="4947"/>
    <cellStyle name="Normal 55 3" xfId="4948"/>
    <cellStyle name="Normal 55_CVCA" xfId="6817"/>
    <cellStyle name="Normal 56" xfId="4949"/>
    <cellStyle name="Normal 56 2" xfId="4950"/>
    <cellStyle name="Normal 56 3" xfId="4951"/>
    <cellStyle name="Normal 56_CVCA" xfId="6818"/>
    <cellStyle name="Normal 57" xfId="4952"/>
    <cellStyle name="Normal 57 2" xfId="4953"/>
    <cellStyle name="Normal 57 3" xfId="4954"/>
    <cellStyle name="Normal 57_CVCA" xfId="6819"/>
    <cellStyle name="Normal 58" xfId="4955"/>
    <cellStyle name="Normal 58 2" xfId="4956"/>
    <cellStyle name="Normal 58 3" xfId="4957"/>
    <cellStyle name="Normal 58_CVCA" xfId="6820"/>
    <cellStyle name="Normal 59" xfId="4958"/>
    <cellStyle name="Normal 59 2" xfId="4959"/>
    <cellStyle name="Normal 59 3" xfId="4960"/>
    <cellStyle name="Normal 59_CVCA" xfId="6821"/>
    <cellStyle name="Normal 6" xfId="4961"/>
    <cellStyle name="Normal 6 10" xfId="4962"/>
    <cellStyle name="Normal 6 10 2" xfId="4963"/>
    <cellStyle name="Normal 6 10 3" xfId="4964"/>
    <cellStyle name="Normal 6 10_CVCA" xfId="6822"/>
    <cellStyle name="Normal 6 11" xfId="4965"/>
    <cellStyle name="Normal 6 11 2" xfId="4966"/>
    <cellStyle name="Normal 6 11 3" xfId="4967"/>
    <cellStyle name="Normal 6 11_CVCA" xfId="6823"/>
    <cellStyle name="Normal 6 12" xfId="4968"/>
    <cellStyle name="Normal 6 12 2" xfId="4969"/>
    <cellStyle name="Normal 6 12 3" xfId="4970"/>
    <cellStyle name="Normal 6 12_CVCA" xfId="6824"/>
    <cellStyle name="Normal 6 13" xfId="4971"/>
    <cellStyle name="Normal 6 13 2" xfId="4972"/>
    <cellStyle name="Normal 6 13 3" xfId="4973"/>
    <cellStyle name="Normal 6 13_CVCA" xfId="6825"/>
    <cellStyle name="Normal 6 14" xfId="4974"/>
    <cellStyle name="Normal 6 14 2" xfId="4975"/>
    <cellStyle name="Normal 6 14 3" xfId="4976"/>
    <cellStyle name="Normal 6 14_CVCA" xfId="6826"/>
    <cellStyle name="Normal 6 15" xfId="4977"/>
    <cellStyle name="Normal 6 15 2" xfId="4978"/>
    <cellStyle name="Normal 6 15 3" xfId="4979"/>
    <cellStyle name="Normal 6 15_CVCA" xfId="6827"/>
    <cellStyle name="Normal 6 16" xfId="4980"/>
    <cellStyle name="Normal 6 16 2" xfId="4981"/>
    <cellStyle name="Normal 6 16 2 2" xfId="4982"/>
    <cellStyle name="Normal 6 16 3" xfId="4983"/>
    <cellStyle name="Normal 6 16_001" xfId="4984"/>
    <cellStyle name="Normal 6 17" xfId="4985"/>
    <cellStyle name="Normal 6 17 2" xfId="4986"/>
    <cellStyle name="Normal 6 18" xfId="4987"/>
    <cellStyle name="Normal 6 18 2" xfId="4988"/>
    <cellStyle name="Normal 6 19" xfId="4989"/>
    <cellStyle name="Normal 6 19 2" xfId="4990"/>
    <cellStyle name="Normal 6 2" xfId="4991"/>
    <cellStyle name="Normal 6 2 2" xfId="4992"/>
    <cellStyle name="Normal 6 2 3" xfId="4993"/>
    <cellStyle name="Normal 6 2_CVCA" xfId="6828"/>
    <cellStyle name="Normal 6 20" xfId="4994"/>
    <cellStyle name="Normal 6 20 2" xfId="4995"/>
    <cellStyle name="Normal 6 21" xfId="4996"/>
    <cellStyle name="Normal 6 21 2" xfId="4997"/>
    <cellStyle name="Normal 6 22" xfId="4998"/>
    <cellStyle name="Normal 6 22 10" xfId="4999"/>
    <cellStyle name="Normal 6 22 10 2" xfId="5000"/>
    <cellStyle name="Normal 6 22 10_CVCA" xfId="6830"/>
    <cellStyle name="Normal 6 22 11" xfId="5001"/>
    <cellStyle name="Normal 6 22 11 2" xfId="5002"/>
    <cellStyle name="Normal 6 22 11_CVCA" xfId="6831"/>
    <cellStyle name="Normal 6 22 12" xfId="5003"/>
    <cellStyle name="Normal 6 22 12 2" xfId="5004"/>
    <cellStyle name="Normal 6 22 12_CVCA" xfId="6832"/>
    <cellStyle name="Normal 6 22 13" xfId="5005"/>
    <cellStyle name="Normal 6 22 13 2" xfId="5006"/>
    <cellStyle name="Normal 6 22 13_CVCA" xfId="6833"/>
    <cellStyle name="Normal 6 22 14" xfId="5007"/>
    <cellStyle name="Normal 6 22 14 2" xfId="5008"/>
    <cellStyle name="Normal 6 22 14_CVCA" xfId="6834"/>
    <cellStyle name="Normal 6 22 15" xfId="5009"/>
    <cellStyle name="Normal 6 22 15 2" xfId="5010"/>
    <cellStyle name="Normal 6 22 15_CVCA" xfId="6835"/>
    <cellStyle name="Normal 6 22 16" xfId="5011"/>
    <cellStyle name="Normal 6 22 16 2" xfId="5012"/>
    <cellStyle name="Normal 6 22 16_CVCA" xfId="6836"/>
    <cellStyle name="Normal 6 22 17" xfId="5013"/>
    <cellStyle name="Normal 6 22 17 2" xfId="5014"/>
    <cellStyle name="Normal 6 22 17_CVCA" xfId="6837"/>
    <cellStyle name="Normal 6 22 18" xfId="5015"/>
    <cellStyle name="Normal 6 22 18 2" xfId="5016"/>
    <cellStyle name="Normal 6 22 18_CVCA" xfId="6838"/>
    <cellStyle name="Normal 6 22 19" xfId="5017"/>
    <cellStyle name="Normal 6 22 19 2" xfId="5018"/>
    <cellStyle name="Normal 6 22 19_CVCA" xfId="6839"/>
    <cellStyle name="Normal 6 22 2" xfId="5019"/>
    <cellStyle name="Normal 6 22 2 10" xfId="5020"/>
    <cellStyle name="Normal 6 22 2 10 2" xfId="5021"/>
    <cellStyle name="Normal 6 22 2 10_CVCA" xfId="6840"/>
    <cellStyle name="Normal 6 22 2 11" xfId="5022"/>
    <cellStyle name="Normal 6 22 2 11 2" xfId="5023"/>
    <cellStyle name="Normal 6 22 2 11_CVCA" xfId="6841"/>
    <cellStyle name="Normal 6 22 2 12" xfId="5024"/>
    <cellStyle name="Normal 6 22 2 12 2" xfId="5025"/>
    <cellStyle name="Normal 6 22 2 12_CVCA" xfId="6842"/>
    <cellStyle name="Normal 6 22 2 13" xfId="5026"/>
    <cellStyle name="Normal 6 22 2 13 2" xfId="5027"/>
    <cellStyle name="Normal 6 22 2 13_CVCA" xfId="6843"/>
    <cellStyle name="Normal 6 22 2 14" xfId="5028"/>
    <cellStyle name="Normal 6 22 2 14 2" xfId="5029"/>
    <cellStyle name="Normal 6 22 2 14_CVCA" xfId="6844"/>
    <cellStyle name="Normal 6 22 2 15" xfId="5030"/>
    <cellStyle name="Normal 6 22 2 15 2" xfId="5031"/>
    <cellStyle name="Normal 6 22 2 15_CVCA" xfId="6845"/>
    <cellStyle name="Normal 6 22 2 16" xfId="5032"/>
    <cellStyle name="Normal 6 22 2 16 2" xfId="5033"/>
    <cellStyle name="Normal 6 22 2 16_CVCA" xfId="6846"/>
    <cellStyle name="Normal 6 22 2 17" xfId="5034"/>
    <cellStyle name="Normal 6 22 2 17 2" xfId="5035"/>
    <cellStyle name="Normal 6 22 2 17_CVCA" xfId="6847"/>
    <cellStyle name="Normal 6 22 2 18" xfId="5036"/>
    <cellStyle name="Normal 6 22 2 18 2" xfId="5037"/>
    <cellStyle name="Normal 6 22 2 18 2 2" xfId="5038"/>
    <cellStyle name="Normal 6 22 2 18 2 2 2" xfId="5039"/>
    <cellStyle name="Normal 6 22 2 18 2 2_CVCA" xfId="6850"/>
    <cellStyle name="Normal 6 22 2 18 2 3" xfId="5040"/>
    <cellStyle name="Normal 6 22 2 18 2_CVCA" xfId="6849"/>
    <cellStyle name="Normal 6 22 2 18 3" xfId="5041"/>
    <cellStyle name="Normal 6 22 2 18_CVCA" xfId="6848"/>
    <cellStyle name="Normal 6 22 2 19" xfId="5042"/>
    <cellStyle name="Normal 6 22 2 19 2" xfId="5043"/>
    <cellStyle name="Normal 6 22 2 19 3" xfId="5044"/>
    <cellStyle name="Normal 6 22 2 19 4" xfId="5045"/>
    <cellStyle name="Normal 6 22 2 19_CVCA" xfId="6851"/>
    <cellStyle name="Normal 6 22 2 2" xfId="5046"/>
    <cellStyle name="Normal 6 22 2 2 2" xfId="5047"/>
    <cellStyle name="Normal 6 22 2 2_CVCA" xfId="6852"/>
    <cellStyle name="Normal 6 22 2 20" xfId="5048"/>
    <cellStyle name="Normal 6 22 2 20 2" xfId="5049"/>
    <cellStyle name="Normal 6 22 2 20_CVCA" xfId="6853"/>
    <cellStyle name="Normal 6 22 2 21" xfId="5050"/>
    <cellStyle name="Normal 6 22 2 3" xfId="5051"/>
    <cellStyle name="Normal 6 22 2 3 2" xfId="5052"/>
    <cellStyle name="Normal 6 22 2 3_CVCA" xfId="6854"/>
    <cellStyle name="Normal 6 22 2 4" xfId="5053"/>
    <cellStyle name="Normal 6 22 2 4 2" xfId="5054"/>
    <cellStyle name="Normal 6 22 2 4_CVCA" xfId="6855"/>
    <cellStyle name="Normal 6 22 2 5" xfId="5055"/>
    <cellStyle name="Normal 6 22 2 5 2" xfId="5056"/>
    <cellStyle name="Normal 6 22 2 5_CVCA" xfId="6856"/>
    <cellStyle name="Normal 6 22 2 6" xfId="5057"/>
    <cellStyle name="Normal 6 22 2 6 2" xfId="5058"/>
    <cellStyle name="Normal 6 22 2 6_CVCA" xfId="6857"/>
    <cellStyle name="Normal 6 22 2 7" xfId="5059"/>
    <cellStyle name="Normal 6 22 2 7 2" xfId="5060"/>
    <cellStyle name="Normal 6 22 2 7_CVCA" xfId="6858"/>
    <cellStyle name="Normal 6 22 2 8" xfId="5061"/>
    <cellStyle name="Normal 6 22 2 8 2" xfId="5062"/>
    <cellStyle name="Normal 6 22 2 8_CVCA" xfId="6859"/>
    <cellStyle name="Normal 6 22 2 9" xfId="5063"/>
    <cellStyle name="Normal 6 22 2 9 2" xfId="5064"/>
    <cellStyle name="Normal 6 22 2 9_CVCA" xfId="6860"/>
    <cellStyle name="Normal 6 22 2_001" xfId="5065"/>
    <cellStyle name="Normal 6 22 20" xfId="5066"/>
    <cellStyle name="Normal 6 22 20 2" xfId="5067"/>
    <cellStyle name="Normal 6 22 20_CVCA" xfId="6861"/>
    <cellStyle name="Normal 6 22 21" xfId="5068"/>
    <cellStyle name="Normal 6 22 21 2" xfId="5069"/>
    <cellStyle name="Normal 6 22 21_CVCA" xfId="6862"/>
    <cellStyle name="Normal 6 22 22" xfId="5070"/>
    <cellStyle name="Normal 6 22 23" xfId="5071"/>
    <cellStyle name="Normal 6 22 3" xfId="5072"/>
    <cellStyle name="Normal 6 22 3 10" xfId="5073"/>
    <cellStyle name="Normal 6 22 3 10 2" xfId="5074"/>
    <cellStyle name="Normal 6 22 3 10_CVCA" xfId="6863"/>
    <cellStyle name="Normal 6 22 3 11" xfId="5075"/>
    <cellStyle name="Normal 6 22 3 11 2" xfId="5076"/>
    <cellStyle name="Normal 6 22 3 11_CVCA" xfId="6864"/>
    <cellStyle name="Normal 6 22 3 12" xfId="5077"/>
    <cellStyle name="Normal 6 22 3 12 2" xfId="5078"/>
    <cellStyle name="Normal 6 22 3 12_CVCA" xfId="6865"/>
    <cellStyle name="Normal 6 22 3 13" xfId="5079"/>
    <cellStyle name="Normal 6 22 3 13 2" xfId="5080"/>
    <cellStyle name="Normal 6 22 3 13_CVCA" xfId="6866"/>
    <cellStyle name="Normal 6 22 3 14" xfId="5081"/>
    <cellStyle name="Normal 6 22 3 14 2" xfId="5082"/>
    <cellStyle name="Normal 6 22 3 14_CVCA" xfId="6867"/>
    <cellStyle name="Normal 6 22 3 15" xfId="5083"/>
    <cellStyle name="Normal 6 22 3 15 2" xfId="5084"/>
    <cellStyle name="Normal 6 22 3 15_CVCA" xfId="6868"/>
    <cellStyle name="Normal 6 22 3 16" xfId="5085"/>
    <cellStyle name="Normal 6 22 3 16 2" xfId="5086"/>
    <cellStyle name="Normal 6 22 3 16_CVCA" xfId="6869"/>
    <cellStyle name="Normal 6 22 3 17" xfId="5087"/>
    <cellStyle name="Normal 6 22 3 17 2" xfId="5088"/>
    <cellStyle name="Normal 6 22 3 17_CVCA" xfId="6870"/>
    <cellStyle name="Normal 6 22 3 18" xfId="5089"/>
    <cellStyle name="Normal 6 22 3 18 2" xfId="5090"/>
    <cellStyle name="Normal 6 22 3 18 3" xfId="5091"/>
    <cellStyle name="Normal 6 22 3 18 4" xfId="5092"/>
    <cellStyle name="Normal 6 22 3 18_CVCA" xfId="6871"/>
    <cellStyle name="Normal 6 22 3 19" xfId="5093"/>
    <cellStyle name="Normal 6 22 3 19 2" xfId="5094"/>
    <cellStyle name="Normal 6 22 3 19 3" xfId="5095"/>
    <cellStyle name="Normal 6 22 3 19 4" xfId="5096"/>
    <cellStyle name="Normal 6 22 3 19_CVCA" xfId="6872"/>
    <cellStyle name="Normal 6 22 3 2" xfId="5097"/>
    <cellStyle name="Normal 6 22 3 2 2" xfId="5098"/>
    <cellStyle name="Normal 6 22 3 2_CVCA" xfId="6873"/>
    <cellStyle name="Normal 6 22 3 20" xfId="5099"/>
    <cellStyle name="Normal 6 22 3 20 2" xfId="5100"/>
    <cellStyle name="Normal 6 22 3 20_CVCA" xfId="6874"/>
    <cellStyle name="Normal 6 22 3 21" xfId="5101"/>
    <cellStyle name="Normal 6 22 3 3" xfId="5102"/>
    <cellStyle name="Normal 6 22 3 3 2" xfId="5103"/>
    <cellStyle name="Normal 6 22 3 3_CVCA" xfId="6875"/>
    <cellStyle name="Normal 6 22 3 4" xfId="5104"/>
    <cellStyle name="Normal 6 22 3 4 2" xfId="5105"/>
    <cellStyle name="Normal 6 22 3 4_CVCA" xfId="6876"/>
    <cellStyle name="Normal 6 22 3 5" xfId="5106"/>
    <cellStyle name="Normal 6 22 3 5 2" xfId="5107"/>
    <cellStyle name="Normal 6 22 3 5_CVCA" xfId="6877"/>
    <cellStyle name="Normal 6 22 3 6" xfId="5108"/>
    <cellStyle name="Normal 6 22 3 6 2" xfId="5109"/>
    <cellStyle name="Normal 6 22 3 6_CVCA" xfId="6878"/>
    <cellStyle name="Normal 6 22 3 7" xfId="5110"/>
    <cellStyle name="Normal 6 22 3 7 2" xfId="5111"/>
    <cellStyle name="Normal 6 22 3 7_CVCA" xfId="6879"/>
    <cellStyle name="Normal 6 22 3 8" xfId="5112"/>
    <cellStyle name="Normal 6 22 3 8 2" xfId="5113"/>
    <cellStyle name="Normal 6 22 3 8_CVCA" xfId="6880"/>
    <cellStyle name="Normal 6 22 3 9" xfId="5114"/>
    <cellStyle name="Normal 6 22 3 9 2" xfId="5115"/>
    <cellStyle name="Normal 6 22 3 9_CVCA" xfId="6881"/>
    <cellStyle name="Normal 6 22 3_001" xfId="5116"/>
    <cellStyle name="Normal 6 22 4" xfId="5117"/>
    <cellStyle name="Normal 6 22 4 2" xfId="5118"/>
    <cellStyle name="Normal 6 22 4_CVCA" xfId="6882"/>
    <cellStyle name="Normal 6 22 5" xfId="5119"/>
    <cellStyle name="Normal 6 22 5 2" xfId="5120"/>
    <cellStyle name="Normal 6 22 5_CVCA" xfId="6883"/>
    <cellStyle name="Normal 6 22 6" xfId="5121"/>
    <cellStyle name="Normal 6 22 6 2" xfId="5122"/>
    <cellStyle name="Normal 6 22 6_CVCA" xfId="6884"/>
    <cellStyle name="Normal 6 22 7" xfId="5123"/>
    <cellStyle name="Normal 6 22 7 2" xfId="5124"/>
    <cellStyle name="Normal 6 22 7_CVCA" xfId="6885"/>
    <cellStyle name="Normal 6 22 8" xfId="5125"/>
    <cellStyle name="Normal 6 22 8 2" xfId="5126"/>
    <cellStyle name="Normal 6 22 8_CVCA" xfId="6886"/>
    <cellStyle name="Normal 6 22 9" xfId="5127"/>
    <cellStyle name="Normal 6 22 9 2" xfId="5128"/>
    <cellStyle name="Normal 6 22 9_CVCA" xfId="6887"/>
    <cellStyle name="Normal 6 22_CVCA" xfId="6829"/>
    <cellStyle name="Normal 6 23" xfId="5129"/>
    <cellStyle name="Normal 6 24" xfId="5130"/>
    <cellStyle name="Normal 6 3" xfId="5131"/>
    <cellStyle name="Normal 6 3 2" xfId="5132"/>
    <cellStyle name="Normal 6 3 3" xfId="5133"/>
    <cellStyle name="Normal 6 3_CVCA" xfId="6888"/>
    <cellStyle name="Normal 6 4" xfId="5134"/>
    <cellStyle name="Normal 6 4 2" xfId="5135"/>
    <cellStyle name="Normal 6 4 3" xfId="5136"/>
    <cellStyle name="Normal 6 4_CVCA" xfId="6889"/>
    <cellStyle name="Normal 6 5" xfId="5137"/>
    <cellStyle name="Normal 6 5 2" xfId="5138"/>
    <cellStyle name="Normal 6 5 3" xfId="5139"/>
    <cellStyle name="Normal 6 5_CVCA" xfId="6890"/>
    <cellStyle name="Normal 6 6" xfId="5140"/>
    <cellStyle name="Normal 6 6 2" xfId="5141"/>
    <cellStyle name="Normal 6 6 3" xfId="5142"/>
    <cellStyle name="Normal 6 6_CVCA" xfId="6891"/>
    <cellStyle name="Normal 6 7" xfId="5143"/>
    <cellStyle name="Normal 6 7 2" xfId="5144"/>
    <cellStyle name="Normal 6 7 3" xfId="5145"/>
    <cellStyle name="Normal 6 7_CVCA" xfId="6892"/>
    <cellStyle name="Normal 6 8" xfId="5146"/>
    <cellStyle name="Normal 6 8 2" xfId="5147"/>
    <cellStyle name="Normal 6 8 3" xfId="5148"/>
    <cellStyle name="Normal 6 8_CVCA" xfId="6893"/>
    <cellStyle name="Normal 6 9" xfId="5149"/>
    <cellStyle name="Normal 6 9 2" xfId="5150"/>
    <cellStyle name="Normal 6 9 3" xfId="5151"/>
    <cellStyle name="Normal 6 9_CVCA" xfId="6894"/>
    <cellStyle name="Normal 6_001" xfId="5152"/>
    <cellStyle name="Normal 60" xfId="5153"/>
    <cellStyle name="Normal 60 2" xfId="5154"/>
    <cellStyle name="Normal 60 3" xfId="5155"/>
    <cellStyle name="Normal 60_CVCA" xfId="6895"/>
    <cellStyle name="Normal 61" xfId="5156"/>
    <cellStyle name="Normal 61 2" xfId="5157"/>
    <cellStyle name="Normal 61 3" xfId="5158"/>
    <cellStyle name="Normal 61_CVCA" xfId="6896"/>
    <cellStyle name="Normal 62" xfId="5159"/>
    <cellStyle name="Normal 62 2" xfId="5160"/>
    <cellStyle name="Normal 62 3" xfId="5161"/>
    <cellStyle name="Normal 62_CVCA" xfId="6897"/>
    <cellStyle name="Normal 63" xfId="5162"/>
    <cellStyle name="Normal 63 2" xfId="5163"/>
    <cellStyle name="Normal 63 3" xfId="5164"/>
    <cellStyle name="Normal 63_CVCA" xfId="6898"/>
    <cellStyle name="Normal 64" xfId="5165"/>
    <cellStyle name="Normal 64 2" xfId="5166"/>
    <cellStyle name="Normal 64 3" xfId="5167"/>
    <cellStyle name="Normal 64_CVCA" xfId="6899"/>
    <cellStyle name="Normal 65" xfId="5168"/>
    <cellStyle name="Normal 65 2" xfId="5169"/>
    <cellStyle name="Normal 65 3" xfId="5170"/>
    <cellStyle name="Normal 65_CVCA" xfId="6900"/>
    <cellStyle name="Normal 66" xfId="5171"/>
    <cellStyle name="Normal 66 2" xfId="5172"/>
    <cellStyle name="Normal 66 3" xfId="5173"/>
    <cellStyle name="Normal 66_CVCA" xfId="6901"/>
    <cellStyle name="Normal 67" xfId="5174"/>
    <cellStyle name="Normal 67 2" xfId="5175"/>
    <cellStyle name="Normal 67 3" xfId="5176"/>
    <cellStyle name="Normal 67_CVCA" xfId="6902"/>
    <cellStyle name="Normal 68" xfId="5177"/>
    <cellStyle name="Normal 68 2" xfId="5178"/>
    <cellStyle name="Normal 68 3" xfId="5179"/>
    <cellStyle name="Normal 68_CVCA" xfId="6903"/>
    <cellStyle name="Normal 69" xfId="5180"/>
    <cellStyle name="Normal 69 2" xfId="5181"/>
    <cellStyle name="Normal 69 3" xfId="5182"/>
    <cellStyle name="Normal 69_CVCA" xfId="6904"/>
    <cellStyle name="Normal 7" xfId="5183"/>
    <cellStyle name="Normal 7 10" xfId="5184"/>
    <cellStyle name="Normal 7 10 2" xfId="5185"/>
    <cellStyle name="Normal 7 10 3" xfId="5186"/>
    <cellStyle name="Normal 7 10_CVCA" xfId="6906"/>
    <cellStyle name="Normal 7 11" xfId="5187"/>
    <cellStyle name="Normal 7 11 2" xfId="5188"/>
    <cellStyle name="Normal 7 11 3" xfId="5189"/>
    <cellStyle name="Normal 7 11_CVCA" xfId="6907"/>
    <cellStyle name="Normal 7 12" xfId="5190"/>
    <cellStyle name="Normal 7 12 2" xfId="5191"/>
    <cellStyle name="Normal 7 12 3" xfId="5192"/>
    <cellStyle name="Normal 7 12_CVCA" xfId="6908"/>
    <cellStyle name="Normal 7 13" xfId="5193"/>
    <cellStyle name="Normal 7 13 2" xfId="5194"/>
    <cellStyle name="Normal 7 13 3" xfId="5195"/>
    <cellStyle name="Normal 7 13_CVCA" xfId="6909"/>
    <cellStyle name="Normal 7 14" xfId="5196"/>
    <cellStyle name="Normal 7 14 2" xfId="5197"/>
    <cellStyle name="Normal 7 14 3" xfId="5198"/>
    <cellStyle name="Normal 7 14_CVCA" xfId="6910"/>
    <cellStyle name="Normal 7 15" xfId="5199"/>
    <cellStyle name="Normal 7 15 2" xfId="5200"/>
    <cellStyle name="Normal 7 15 3" xfId="5201"/>
    <cellStyle name="Normal 7 15_CVCA" xfId="6911"/>
    <cellStyle name="Normal 7 16" xfId="5202"/>
    <cellStyle name="Normal 7 16 2" xfId="5203"/>
    <cellStyle name="Normal 7 16 3" xfId="5204"/>
    <cellStyle name="Normal 7 16_CVCA" xfId="6912"/>
    <cellStyle name="Normal 7 17" xfId="5205"/>
    <cellStyle name="Normal 7 17 2" xfId="5206"/>
    <cellStyle name="Normal 7 17 3" xfId="5207"/>
    <cellStyle name="Normal 7 17_CVCA" xfId="6913"/>
    <cellStyle name="Normal 7 18" xfId="5208"/>
    <cellStyle name="Normal 7 18 2" xfId="5209"/>
    <cellStyle name="Normal 7 18 3" xfId="5210"/>
    <cellStyle name="Normal 7 18_CVCA" xfId="6914"/>
    <cellStyle name="Normal 7 19" xfId="5211"/>
    <cellStyle name="Normal 7 19 2" xfId="5212"/>
    <cellStyle name="Normal 7 19 3" xfId="5213"/>
    <cellStyle name="Normal 7 19_CVCA" xfId="6915"/>
    <cellStyle name="Normal 7 2" xfId="5214"/>
    <cellStyle name="Normal 7 2 2" xfId="5215"/>
    <cellStyle name="Normal 7 2 3" xfId="5216"/>
    <cellStyle name="Normal 7 2_CVCA" xfId="6916"/>
    <cellStyle name="Normal 7 20" xfId="5217"/>
    <cellStyle name="Normal 7 21" xfId="5218"/>
    <cellStyle name="Normal 7 3" xfId="5219"/>
    <cellStyle name="Normal 7 3 2" xfId="5220"/>
    <cellStyle name="Normal 7 3 3" xfId="5221"/>
    <cellStyle name="Normal 7 3_CVCA" xfId="6917"/>
    <cellStyle name="Normal 7 4" xfId="5222"/>
    <cellStyle name="Normal 7 4 2" xfId="5223"/>
    <cellStyle name="Normal 7 4 3" xfId="5224"/>
    <cellStyle name="Normal 7 4_CVCA" xfId="6918"/>
    <cellStyle name="Normal 7 5" xfId="5225"/>
    <cellStyle name="Normal 7 5 2" xfId="5226"/>
    <cellStyle name="Normal 7 5 3" xfId="5227"/>
    <cellStyle name="Normal 7 5_CVCA" xfId="6919"/>
    <cellStyle name="Normal 7 6" xfId="5228"/>
    <cellStyle name="Normal 7 6 2" xfId="5229"/>
    <cellStyle name="Normal 7 6 3" xfId="5230"/>
    <cellStyle name="Normal 7 6_CVCA" xfId="6920"/>
    <cellStyle name="Normal 7 7" xfId="5231"/>
    <cellStyle name="Normal 7 7 2" xfId="5232"/>
    <cellStyle name="Normal 7 7 3" xfId="5233"/>
    <cellStyle name="Normal 7 7_CVCA" xfId="6921"/>
    <cellStyle name="Normal 7 8" xfId="5234"/>
    <cellStyle name="Normal 7 8 2" xfId="5235"/>
    <cellStyle name="Normal 7 8 3" xfId="5236"/>
    <cellStyle name="Normal 7 8_CVCA" xfId="6922"/>
    <cellStyle name="Normal 7 9" xfId="5237"/>
    <cellStyle name="Normal 7 9 2" xfId="5238"/>
    <cellStyle name="Normal 7 9 3" xfId="5239"/>
    <cellStyle name="Normal 7 9_CVCA" xfId="6923"/>
    <cellStyle name="Normal 7_CVCA" xfId="6905"/>
    <cellStyle name="Normal 70" xfId="5240"/>
    <cellStyle name="Normal 70 2" xfId="5241"/>
    <cellStyle name="Normal 70 3" xfId="5242"/>
    <cellStyle name="Normal 70_CVCA" xfId="6924"/>
    <cellStyle name="Normal 71" xfId="5243"/>
    <cellStyle name="Normal 71 2" xfId="5244"/>
    <cellStyle name="Normal 71 3" xfId="5245"/>
    <cellStyle name="Normal 71_CVCA" xfId="6925"/>
    <cellStyle name="Normal 72" xfId="5246"/>
    <cellStyle name="Normal 72 2" xfId="5247"/>
    <cellStyle name="Normal 72 3" xfId="5248"/>
    <cellStyle name="Normal 72_CVCA" xfId="6926"/>
    <cellStyle name="Normal 73" xfId="5249"/>
    <cellStyle name="Normal 73 2" xfId="5250"/>
    <cellStyle name="Normal 73 3" xfId="5251"/>
    <cellStyle name="Normal 73_CVCA" xfId="6927"/>
    <cellStyle name="Normal 74" xfId="5252"/>
    <cellStyle name="Normal 74 2" xfId="5253"/>
    <cellStyle name="Normal 74 3" xfId="5254"/>
    <cellStyle name="Normal 74_CVCA" xfId="6928"/>
    <cellStyle name="Normal 75" xfId="5255"/>
    <cellStyle name="Normal 75 2" xfId="5256"/>
    <cellStyle name="Normal 76" xfId="5257"/>
    <cellStyle name="Normal 76 2" xfId="5258"/>
    <cellStyle name="Normal 76 3" xfId="5259"/>
    <cellStyle name="Normal 76_CVCA" xfId="6929"/>
    <cellStyle name="Normal 77" xfId="5260"/>
    <cellStyle name="Normal 77 2" xfId="5261"/>
    <cellStyle name="Normal 77 3" xfId="5262"/>
    <cellStyle name="Normal 77_CVCA" xfId="6930"/>
    <cellStyle name="Normal 78" xfId="5263"/>
    <cellStyle name="Normal 78 2" xfId="5264"/>
    <cellStyle name="Normal 78 3" xfId="5265"/>
    <cellStyle name="Normal 78_CVCA" xfId="6931"/>
    <cellStyle name="Normal 79" xfId="5266"/>
    <cellStyle name="Normal 79 2" xfId="5267"/>
    <cellStyle name="Normal 79 3" xfId="5268"/>
    <cellStyle name="Normal 79_CVCA" xfId="6932"/>
    <cellStyle name="Normal 8" xfId="5269"/>
    <cellStyle name="Normal 8 2" xfId="5270"/>
    <cellStyle name="Normal 8 2 2" xfId="5271"/>
    <cellStyle name="Normal 8 2 3" xfId="5272"/>
    <cellStyle name="Normal 8 2_CVCA" xfId="6934"/>
    <cellStyle name="Normal 8 3" xfId="5273"/>
    <cellStyle name="Normal 8 3 2" xfId="5274"/>
    <cellStyle name="Normal 8 3 3" xfId="5275"/>
    <cellStyle name="Normal 8 3_CVCA" xfId="6935"/>
    <cellStyle name="Normal 8 4" xfId="5276"/>
    <cellStyle name="Normal 8 4 2" xfId="5277"/>
    <cellStyle name="Normal 8 4 3" xfId="5278"/>
    <cellStyle name="Normal 8 4_CVCA" xfId="6936"/>
    <cellStyle name="Normal 8 5" xfId="5279"/>
    <cellStyle name="Normal 8 5 2" xfId="5280"/>
    <cellStyle name="Normal 8 5 3" xfId="5281"/>
    <cellStyle name="Normal 8 5_CVCA" xfId="6937"/>
    <cellStyle name="Normal 8 6" xfId="5282"/>
    <cellStyle name="Normal 8 6 2" xfId="5283"/>
    <cellStyle name="Normal 8 6 3" xfId="5284"/>
    <cellStyle name="Normal 8 6_CVCA" xfId="6938"/>
    <cellStyle name="Normal 8 7" xfId="5285"/>
    <cellStyle name="Normal 8 7 2" xfId="5286"/>
    <cellStyle name="Normal 8 7 3" xfId="5287"/>
    <cellStyle name="Normal 8 7_CVCA" xfId="6939"/>
    <cellStyle name="Normal 8 8" xfId="5288"/>
    <cellStyle name="Normal 8 9" xfId="5289"/>
    <cellStyle name="Normal 8_CVCA" xfId="6933"/>
    <cellStyle name="Normal 80" xfId="5290"/>
    <cellStyle name="Normal 80 2" xfId="5291"/>
    <cellStyle name="Normal 80 3" xfId="5292"/>
    <cellStyle name="Normal 80_CVCA" xfId="6940"/>
    <cellStyle name="Normal 81" xfId="5293"/>
    <cellStyle name="Normal 81 2" xfId="5294"/>
    <cellStyle name="Normal 81 3" xfId="5295"/>
    <cellStyle name="Normal 81_CVCA" xfId="6941"/>
    <cellStyle name="Normal 82" xfId="5296"/>
    <cellStyle name="Normal 82 2" xfId="5297"/>
    <cellStyle name="Normal 82 2 2" xfId="5298"/>
    <cellStyle name="Normal 82 2_CVCA" xfId="6943"/>
    <cellStyle name="Normal 82 3" xfId="5299"/>
    <cellStyle name="Normal 82 4" xfId="5300"/>
    <cellStyle name="Normal 82 4 2" xfId="5301"/>
    <cellStyle name="Normal 82 4_CVCA" xfId="6944"/>
    <cellStyle name="Normal 82_CVCA" xfId="6942"/>
    <cellStyle name="Normal 83" xfId="5302"/>
    <cellStyle name="Normal 83 2" xfId="5303"/>
    <cellStyle name="Normal 83 3" xfId="5304"/>
    <cellStyle name="Normal 83 4" xfId="5305"/>
    <cellStyle name="Normal 83 4 2" xfId="5306"/>
    <cellStyle name="Normal 83 4 2 2" xfId="5307"/>
    <cellStyle name="Normal 83 4 2 3" xfId="5308"/>
    <cellStyle name="Normal 83 4 2_CVCA" xfId="6946"/>
    <cellStyle name="Normal 83 4 3" xfId="5309"/>
    <cellStyle name="Normal 83 4 4" xfId="5310"/>
    <cellStyle name="Normal 83 4_CVCA" xfId="6945"/>
    <cellStyle name="Normal 84" xfId="5311"/>
    <cellStyle name="Normal 84 2" xfId="5312"/>
    <cellStyle name="Normal 84 2 2" xfId="5313"/>
    <cellStyle name="Normal 84 2 3" xfId="5314"/>
    <cellStyle name="Normal 84 2 3 2" xfId="5315"/>
    <cellStyle name="Normal 84 2 3 2 2" xfId="5316"/>
    <cellStyle name="Normal 84 2 3 2 3" xfId="5317"/>
    <cellStyle name="Normal 84 2 3 2_CVCA" xfId="6949"/>
    <cellStyle name="Normal 84 2 3 3" xfId="5318"/>
    <cellStyle name="Normal 84 2 3 4" xfId="5319"/>
    <cellStyle name="Normal 84 2 3_CVCA" xfId="6948"/>
    <cellStyle name="Normal 84 2_CVCA" xfId="6947"/>
    <cellStyle name="Normal 84 3" xfId="5320"/>
    <cellStyle name="Normal 84 3 2" xfId="5321"/>
    <cellStyle name="Normal 84 3 2 2" xfId="5322"/>
    <cellStyle name="Normal 84 3 2 2 2" xfId="5686"/>
    <cellStyle name="Normal 84 3 2 2_CVCA" xfId="6952"/>
    <cellStyle name="Normal 84 3 2 3" xfId="5323"/>
    <cellStyle name="Normal 84 3 2 3 2" xfId="5687"/>
    <cellStyle name="Normal 84 3 2 3_CVCA" xfId="6953"/>
    <cellStyle name="Normal 84 3 2 4" xfId="5324"/>
    <cellStyle name="Normal 84 3 2 4 2" xfId="5688"/>
    <cellStyle name="Normal 84 3 2 4_CVCA" xfId="6954"/>
    <cellStyle name="Normal 84 3 2 5" xfId="5685"/>
    <cellStyle name="Normal 84 3 2_CVCA" xfId="6951"/>
    <cellStyle name="Normal 84 3 3" xfId="5325"/>
    <cellStyle name="Normal 84 3 3 2" xfId="5689"/>
    <cellStyle name="Normal 84 3 3_CVCA" xfId="6955"/>
    <cellStyle name="Normal 84 3_CVCA" xfId="6950"/>
    <cellStyle name="Normal 84 4" xfId="5326"/>
    <cellStyle name="Normal 84 4 2" xfId="5327"/>
    <cellStyle name="Normal 84 4 2 2" xfId="5328"/>
    <cellStyle name="Normal 84 4 2 2 2" xfId="5692"/>
    <cellStyle name="Normal 84 4 2 2_CVCA" xfId="6958"/>
    <cellStyle name="Normal 84 4 2 3" xfId="5691"/>
    <cellStyle name="Normal 84 4 2_CVCA" xfId="6957"/>
    <cellStyle name="Normal 84 4 3" xfId="5329"/>
    <cellStyle name="Normal 84 4 3 2" xfId="5693"/>
    <cellStyle name="Normal 84 4 3_CVCA" xfId="6959"/>
    <cellStyle name="Normal 84 4 4" xfId="5690"/>
    <cellStyle name="Normal 84 4_CVCA" xfId="6956"/>
    <cellStyle name="Normal 84 5" xfId="5330"/>
    <cellStyle name="Normal 84 5 2" xfId="5331"/>
    <cellStyle name="Normal 84 5 2 2" xfId="5695"/>
    <cellStyle name="Normal 84 5 2_CVCA" xfId="6961"/>
    <cellStyle name="Normal 84 5 3" xfId="5694"/>
    <cellStyle name="Normal 84 5_CVCA" xfId="6960"/>
    <cellStyle name="Normal 85" xfId="5332"/>
    <cellStyle name="Normal 85 2" xfId="5333"/>
    <cellStyle name="Normal 85 3" xfId="5334"/>
    <cellStyle name="Normal 85 3 2" xfId="5335"/>
    <cellStyle name="Normal 85 3 3" xfId="5336"/>
    <cellStyle name="Normal 85 3_CVCA" xfId="6963"/>
    <cellStyle name="Normal 85 4" xfId="5337"/>
    <cellStyle name="Normal 85 5" xfId="5338"/>
    <cellStyle name="Normal 85_CVCA" xfId="6962"/>
    <cellStyle name="Normal 86" xfId="5339"/>
    <cellStyle name="Normal 86 2" xfId="5340"/>
    <cellStyle name="Normal 86 3" xfId="5341"/>
    <cellStyle name="Normal 86 3 2" xfId="5342"/>
    <cellStyle name="Normal 86 3 3" xfId="5343"/>
    <cellStyle name="Normal 86 3_CVCA" xfId="6965"/>
    <cellStyle name="Normal 86 4" xfId="5344"/>
    <cellStyle name="Normal 86 5" xfId="5345"/>
    <cellStyle name="Normal 86_CVCA" xfId="6964"/>
    <cellStyle name="Normal 87" xfId="5346"/>
    <cellStyle name="Normal 87 2" xfId="5347"/>
    <cellStyle name="Normal 87 3" xfId="5348"/>
    <cellStyle name="Normal 87 3 2" xfId="5349"/>
    <cellStyle name="Normal 87 3 2 2" xfId="5350"/>
    <cellStyle name="Normal 87 3 2 3" xfId="5351"/>
    <cellStyle name="Normal 87 3 2_CVCA" xfId="6968"/>
    <cellStyle name="Normal 87 3 3" xfId="5352"/>
    <cellStyle name="Normal 87 3 4" xfId="5353"/>
    <cellStyle name="Normal 87 3_CVCA" xfId="6967"/>
    <cellStyle name="Normal 87_CVCA" xfId="6966"/>
    <cellStyle name="Normal 88" xfId="5354"/>
    <cellStyle name="Normal 88 2" xfId="5355"/>
    <cellStyle name="Normal 88 2 2" xfId="5356"/>
    <cellStyle name="Normal 88 2 2 2" xfId="5357"/>
    <cellStyle name="Normal 88 2 2 3" xfId="5358"/>
    <cellStyle name="Normal 88 2 2_CVCA" xfId="6971"/>
    <cellStyle name="Normal 88 2 3" xfId="5359"/>
    <cellStyle name="Normal 88 2 4" xfId="5360"/>
    <cellStyle name="Normal 88 2_CVCA" xfId="6970"/>
    <cellStyle name="Normal 88_CVCA" xfId="6969"/>
    <cellStyle name="Normal 89" xfId="5361"/>
    <cellStyle name="Normal 89 2" xfId="5362"/>
    <cellStyle name="Normal 89 2 2" xfId="5363"/>
    <cellStyle name="Normal 89 2 2 2" xfId="5364"/>
    <cellStyle name="Normal 89 2 2 3" xfId="5365"/>
    <cellStyle name="Normal 89 2 2_CVCA" xfId="6974"/>
    <cellStyle name="Normal 89 2 3" xfId="5366"/>
    <cellStyle name="Normal 89 2 4" xfId="5367"/>
    <cellStyle name="Normal 89 2_CVCA" xfId="6973"/>
    <cellStyle name="Normal 89_CVCA" xfId="6972"/>
    <cellStyle name="Normal 9" xfId="5368"/>
    <cellStyle name="Normal 9 2" xfId="5369"/>
    <cellStyle name="Normal 9 2 2" xfId="5370"/>
    <cellStyle name="Normal 9 2 3" xfId="5371"/>
    <cellStyle name="Normal 9 2_CVCA" xfId="6975"/>
    <cellStyle name="Normal 9 3" xfId="5372"/>
    <cellStyle name="Normal 9 3 2" xfId="5373"/>
    <cellStyle name="Normal 9 3 3" xfId="5374"/>
    <cellStyle name="Normal 9 3_CVCA" xfId="6976"/>
    <cellStyle name="Normal 9 4" xfId="5375"/>
    <cellStyle name="Normal 9 4 2" xfId="5376"/>
    <cellStyle name="Normal 9 4 3" xfId="5377"/>
    <cellStyle name="Normal 9 4_CVCA" xfId="6977"/>
    <cellStyle name="Normal 9 5" xfId="5378"/>
    <cellStyle name="Normal 9 5 2" xfId="5379"/>
    <cellStyle name="Normal 9 5 3" xfId="5380"/>
    <cellStyle name="Normal 9 5_CVCA" xfId="6978"/>
    <cellStyle name="Normal 9 6" xfId="5381"/>
    <cellStyle name="Normal 9 6 2" xfId="5382"/>
    <cellStyle name="Normal 9 6 3" xfId="5383"/>
    <cellStyle name="Normal 9 6_CVCA" xfId="6979"/>
    <cellStyle name="Normal 9 7" xfId="5384"/>
    <cellStyle name="Normal 9 8" xfId="5385"/>
    <cellStyle name="Normal 9 9" xfId="5386"/>
    <cellStyle name="Normal 9_001" xfId="5387"/>
    <cellStyle name="Normal 90" xfId="5388"/>
    <cellStyle name="Normal 90 2" xfId="5389"/>
    <cellStyle name="Normal 90 2 2" xfId="5390"/>
    <cellStyle name="Normal 90 2 2 2" xfId="5391"/>
    <cellStyle name="Normal 90 2 2 3" xfId="5392"/>
    <cellStyle name="Normal 90 2 2_CVCA" xfId="6982"/>
    <cellStyle name="Normal 90 2 3" xfId="5393"/>
    <cellStyle name="Normal 90 2 4" xfId="5394"/>
    <cellStyle name="Normal 90 2_CVCA" xfId="6981"/>
    <cellStyle name="Normal 90_CVCA" xfId="6980"/>
    <cellStyle name="Normal 91" xfId="5395"/>
    <cellStyle name="Normal 92" xfId="5396"/>
    <cellStyle name="Normal 93" xfId="5397"/>
    <cellStyle name="Normal 94" xfId="5398"/>
    <cellStyle name="Normal 95" xfId="5399"/>
    <cellStyle name="Normal 96" xfId="5400"/>
    <cellStyle name="Normal 97" xfId="5401"/>
    <cellStyle name="Normal 98" xfId="5402"/>
    <cellStyle name="Normal 98 2" xfId="5403"/>
    <cellStyle name="Normal 98 2 2" xfId="5697"/>
    <cellStyle name="Normal 98 2_CVCA" xfId="6984"/>
    <cellStyle name="Normal 98 3" xfId="5696"/>
    <cellStyle name="Normal 98_CVCA" xfId="6983"/>
    <cellStyle name="Normal 99" xfId="5404"/>
    <cellStyle name="Normal 99 2" xfId="5405"/>
    <cellStyle name="Normal 99 2 2" xfId="5699"/>
    <cellStyle name="Normal 99 2_CVCA" xfId="6986"/>
    <cellStyle name="Normal 99 3" xfId="5698"/>
    <cellStyle name="Normal 99_CVCA" xfId="6985"/>
    <cellStyle name="Note" xfId="5406"/>
    <cellStyle name="Note 2" xfId="5407"/>
    <cellStyle name="Note 2 2" xfId="5701"/>
    <cellStyle name="Note 2 2 2" xfId="5767"/>
    <cellStyle name="Note 2 2 2 2" xfId="6285"/>
    <cellStyle name="Note 2 2 2 2 2" xfId="7888"/>
    <cellStyle name="Note 2 2 2 3" xfId="6149"/>
    <cellStyle name="Note 2 2 2 3 2" xfId="7752"/>
    <cellStyle name="Note 2 2 2 4" xfId="6013"/>
    <cellStyle name="Note 2 2 2 4 2" xfId="7616"/>
    <cellStyle name="Note 2 2 2 5" xfId="7372"/>
    <cellStyle name="Note 2 2 2_CVCA" xfId="6990"/>
    <cellStyle name="Note 2 2 3" xfId="5947"/>
    <cellStyle name="Note 2 2 3 2" xfId="7550"/>
    <cellStyle name="Note 2 2 4" xfId="7306"/>
    <cellStyle name="Note 2 2_CVCA" xfId="6989"/>
    <cellStyle name="Note 2 3" xfId="6219"/>
    <cellStyle name="Note 2 3 2" xfId="7822"/>
    <cellStyle name="Note 2 4" xfId="6083"/>
    <cellStyle name="Note 2 4 2" xfId="7686"/>
    <cellStyle name="Note 2 5" xfId="5840"/>
    <cellStyle name="Note 2 5 2" xfId="7443"/>
    <cellStyle name="Note 2 6" xfId="7199"/>
    <cellStyle name="Note 2_CVCA" xfId="6988"/>
    <cellStyle name="Note 3" xfId="5700"/>
    <cellStyle name="Note 3 2" xfId="5768"/>
    <cellStyle name="Note 3 2 2" xfId="6286"/>
    <cellStyle name="Note 3 2 2 2" xfId="7889"/>
    <cellStyle name="Note 3 2 3" xfId="6150"/>
    <cellStyle name="Note 3 2 3 2" xfId="7753"/>
    <cellStyle name="Note 3 2 4" xfId="6014"/>
    <cellStyle name="Note 3 2 4 2" xfId="7617"/>
    <cellStyle name="Note 3 2 5" xfId="7373"/>
    <cellStyle name="Note 3 2_CVCA" xfId="6992"/>
    <cellStyle name="Note 3 3" xfId="5946"/>
    <cellStyle name="Note 3 3 2" xfId="7549"/>
    <cellStyle name="Note 3 4" xfId="7305"/>
    <cellStyle name="Note 3_CVCA" xfId="6991"/>
    <cellStyle name="Note 4" xfId="6218"/>
    <cellStyle name="Note 4 2" xfId="7821"/>
    <cellStyle name="Note 5" xfId="6082"/>
    <cellStyle name="Note 5 2" xfId="7685"/>
    <cellStyle name="Note 6" xfId="5839"/>
    <cellStyle name="Note 6 2" xfId="7442"/>
    <cellStyle name="Note 7" xfId="7198"/>
    <cellStyle name="Note_CVCA" xfId="6987"/>
    <cellStyle name="Output" xfId="5408"/>
    <cellStyle name="Output 2" xfId="5409"/>
    <cellStyle name="Output 2 2" xfId="5703"/>
    <cellStyle name="Output 2 2 2" xfId="5949"/>
    <cellStyle name="Output 2 2 2 2" xfId="7552"/>
    <cellStyle name="Output 2 2 3" xfId="7308"/>
    <cellStyle name="Output 2 2_CVCA" xfId="6995"/>
    <cellStyle name="Output 2 3" xfId="6221"/>
    <cellStyle name="Output 2 3 2" xfId="7824"/>
    <cellStyle name="Output 2 4" xfId="6085"/>
    <cellStyle name="Output 2 4 2" xfId="7688"/>
    <cellStyle name="Output 2 5" xfId="5842"/>
    <cellStyle name="Output 2 5 2" xfId="7445"/>
    <cellStyle name="Output 2 6" xfId="7201"/>
    <cellStyle name="Output 2_CVCA" xfId="6994"/>
    <cellStyle name="Output 3" xfId="5702"/>
    <cellStyle name="Output 3 2" xfId="5948"/>
    <cellStyle name="Output 3 2 2" xfId="7551"/>
    <cellStyle name="Output 3 3" xfId="7307"/>
    <cellStyle name="Output 3_CVCA" xfId="6996"/>
    <cellStyle name="Output 4" xfId="6220"/>
    <cellStyle name="Output 4 2" xfId="7823"/>
    <cellStyle name="Output 5" xfId="6084"/>
    <cellStyle name="Output 5 2" xfId="7687"/>
    <cellStyle name="Output 6" xfId="5841"/>
    <cellStyle name="Output 6 2" xfId="7444"/>
    <cellStyle name="Output 7" xfId="7200"/>
    <cellStyle name="Output_CVCA" xfId="6993"/>
    <cellStyle name="Satisfaisant 2" xfId="5410"/>
    <cellStyle name="Satisfaisant 2 2" xfId="5411"/>
    <cellStyle name="Satisfaisant 2 2 2" xfId="5412"/>
    <cellStyle name="Satisfaisant 2 2_CVCA" xfId="6998"/>
    <cellStyle name="Satisfaisant 2 3" xfId="5413"/>
    <cellStyle name="Satisfaisant 2 3 2" xfId="5414"/>
    <cellStyle name="Satisfaisant 2 3_CVCA" xfId="6999"/>
    <cellStyle name="Satisfaisant 2 4" xfId="5415"/>
    <cellStyle name="Satisfaisant 2_CVCA" xfId="6997"/>
    <cellStyle name="Satisfaisant 3" xfId="5416"/>
    <cellStyle name="Satisfaisant 3 2" xfId="5417"/>
    <cellStyle name="Satisfaisant 3 2 2" xfId="5418"/>
    <cellStyle name="Satisfaisant 3 2_CVCA" xfId="7001"/>
    <cellStyle name="Satisfaisant 3 3" xfId="5419"/>
    <cellStyle name="Satisfaisant 3 3 2" xfId="5420"/>
    <cellStyle name="Satisfaisant 3 3_CVCA" xfId="7002"/>
    <cellStyle name="Satisfaisant 3 4" xfId="5421"/>
    <cellStyle name="Satisfaisant 3_CVCA" xfId="7000"/>
    <cellStyle name="Satisfaisant 4" xfId="5422"/>
    <cellStyle name="Satisfaisant 4 2" xfId="5423"/>
    <cellStyle name="Satisfaisant 4_CVCA" xfId="7003"/>
    <cellStyle name="Satisfaisant 5" xfId="5424"/>
    <cellStyle name="Satisfaisant 5 2" xfId="5425"/>
    <cellStyle name="Satisfaisant 5_CVCA" xfId="7004"/>
    <cellStyle name="Satisfaisant 6" xfId="5426"/>
    <cellStyle name="Satisfaisant 6 2" xfId="5427"/>
    <cellStyle name="Satisfaisant 6_CVCA" xfId="7005"/>
    <cellStyle name="Sortie 2" xfId="5428"/>
    <cellStyle name="Sortie 2 2" xfId="5429"/>
    <cellStyle name="Sortie 2 2 2" xfId="5430"/>
    <cellStyle name="Sortie 2 2 2 2" xfId="5706"/>
    <cellStyle name="Sortie 2 2 2 2 2" xfId="5952"/>
    <cellStyle name="Sortie 2 2 2 2 2 2" xfId="7555"/>
    <cellStyle name="Sortie 2 2 2 2 3" xfId="7311"/>
    <cellStyle name="Sortie 2 2 2 2_CVCA" xfId="7008"/>
    <cellStyle name="Sortie 2 2 2 3" xfId="6224"/>
    <cellStyle name="Sortie 2 2 2 3 2" xfId="7827"/>
    <cellStyle name="Sortie 2 2 2 4" xfId="6088"/>
    <cellStyle name="Sortie 2 2 2 4 2" xfId="7691"/>
    <cellStyle name="Sortie 2 2 2 5" xfId="5845"/>
    <cellStyle name="Sortie 2 2 2 5 2" xfId="7448"/>
    <cellStyle name="Sortie 2 2 2 6" xfId="7204"/>
    <cellStyle name="Sortie 2 2 2_CVCA" xfId="7007"/>
    <cellStyle name="Sortie 2 2 3" xfId="5705"/>
    <cellStyle name="Sortie 2 2 3 2" xfId="5951"/>
    <cellStyle name="Sortie 2 2 3 2 2" xfId="7554"/>
    <cellStyle name="Sortie 2 2 3 3" xfId="7310"/>
    <cellStyle name="Sortie 2 2 3_CVCA" xfId="7009"/>
    <cellStyle name="Sortie 2 2 4" xfId="6223"/>
    <cellStyle name="Sortie 2 2 4 2" xfId="7826"/>
    <cellStyle name="Sortie 2 2 5" xfId="6087"/>
    <cellStyle name="Sortie 2 2 5 2" xfId="7690"/>
    <cellStyle name="Sortie 2 2 6" xfId="5844"/>
    <cellStyle name="Sortie 2 2 6 2" xfId="7447"/>
    <cellStyle name="Sortie 2 2 7" xfId="7203"/>
    <cellStyle name="Sortie 2 2_CVCA" xfId="7006"/>
    <cellStyle name="Sortie 2 3" xfId="5431"/>
    <cellStyle name="Sortie 2 3 2" xfId="5432"/>
    <cellStyle name="Sortie 2 3 2 2" xfId="5708"/>
    <cellStyle name="Sortie 2 3 2 2 2" xfId="5954"/>
    <cellStyle name="Sortie 2 3 2 2 2 2" xfId="7557"/>
    <cellStyle name="Sortie 2 3 2 2 3" xfId="7313"/>
    <cellStyle name="Sortie 2 3 2 2_CVCA" xfId="7012"/>
    <cellStyle name="Sortie 2 3 2 3" xfId="6226"/>
    <cellStyle name="Sortie 2 3 2 3 2" xfId="7829"/>
    <cellStyle name="Sortie 2 3 2 4" xfId="6090"/>
    <cellStyle name="Sortie 2 3 2 4 2" xfId="7693"/>
    <cellStyle name="Sortie 2 3 2 5" xfId="5847"/>
    <cellStyle name="Sortie 2 3 2 5 2" xfId="7450"/>
    <cellStyle name="Sortie 2 3 2 6" xfId="7206"/>
    <cellStyle name="Sortie 2 3 2_CVCA" xfId="7011"/>
    <cellStyle name="Sortie 2 3 3" xfId="5707"/>
    <cellStyle name="Sortie 2 3 3 2" xfId="5953"/>
    <cellStyle name="Sortie 2 3 3 2 2" xfId="7556"/>
    <cellStyle name="Sortie 2 3 3 3" xfId="7312"/>
    <cellStyle name="Sortie 2 3 3_CVCA" xfId="7013"/>
    <cellStyle name="Sortie 2 3 4" xfId="6225"/>
    <cellStyle name="Sortie 2 3 4 2" xfId="7828"/>
    <cellStyle name="Sortie 2 3 5" xfId="6089"/>
    <cellStyle name="Sortie 2 3 5 2" xfId="7692"/>
    <cellStyle name="Sortie 2 3 6" xfId="5846"/>
    <cellStyle name="Sortie 2 3 6 2" xfId="7449"/>
    <cellStyle name="Sortie 2 3 7" xfId="7205"/>
    <cellStyle name="Sortie 2 3_CVCA" xfId="7010"/>
    <cellStyle name="Sortie 2 4" xfId="5433"/>
    <cellStyle name="Sortie 2 4 2" xfId="5709"/>
    <cellStyle name="Sortie 2 4 2 2" xfId="5955"/>
    <cellStyle name="Sortie 2 4 2 2 2" xfId="7558"/>
    <cellStyle name="Sortie 2 4 2 3" xfId="7314"/>
    <cellStyle name="Sortie 2 4 2_CVCA" xfId="7015"/>
    <cellStyle name="Sortie 2 4 3" xfId="6227"/>
    <cellStyle name="Sortie 2 4 3 2" xfId="7830"/>
    <cellStyle name="Sortie 2 4 4" xfId="6091"/>
    <cellStyle name="Sortie 2 4 4 2" xfId="7694"/>
    <cellStyle name="Sortie 2 4 5" xfId="5848"/>
    <cellStyle name="Sortie 2 4 5 2" xfId="7451"/>
    <cellStyle name="Sortie 2 4 6" xfId="7207"/>
    <cellStyle name="Sortie 2 4_CVCA" xfId="7014"/>
    <cellStyle name="Sortie 2 5" xfId="5704"/>
    <cellStyle name="Sortie 2 5 2" xfId="5950"/>
    <cellStyle name="Sortie 2 5 2 2" xfId="7553"/>
    <cellStyle name="Sortie 2 5 3" xfId="7309"/>
    <cellStyle name="Sortie 2 5_CVCA" xfId="7016"/>
    <cellStyle name="Sortie 2 6" xfId="6222"/>
    <cellStyle name="Sortie 2 6 2" xfId="7825"/>
    <cellStyle name="Sortie 2 7" xfId="6086"/>
    <cellStyle name="Sortie 2 7 2" xfId="7689"/>
    <cellStyle name="Sortie 2 8" xfId="5843"/>
    <cellStyle name="Sortie 2 8 2" xfId="7446"/>
    <cellStyle name="Sortie 2 9" xfId="7202"/>
    <cellStyle name="Sortie 2_001" xfId="5434"/>
    <cellStyle name="Sortie 3" xfId="5435"/>
    <cellStyle name="Sortie 3 2" xfId="5436"/>
    <cellStyle name="Sortie 3 2 2" xfId="5437"/>
    <cellStyle name="Sortie 3 2 2 2" xfId="5712"/>
    <cellStyle name="Sortie 3 2 2 2 2" xfId="5958"/>
    <cellStyle name="Sortie 3 2 2 2 2 2" xfId="7561"/>
    <cellStyle name="Sortie 3 2 2 2 3" xfId="7317"/>
    <cellStyle name="Sortie 3 2 2 2_CVCA" xfId="7019"/>
    <cellStyle name="Sortie 3 2 2 3" xfId="6230"/>
    <cellStyle name="Sortie 3 2 2 3 2" xfId="7833"/>
    <cellStyle name="Sortie 3 2 2 4" xfId="6094"/>
    <cellStyle name="Sortie 3 2 2 4 2" xfId="7697"/>
    <cellStyle name="Sortie 3 2 2 5" xfId="5851"/>
    <cellStyle name="Sortie 3 2 2 5 2" xfId="7454"/>
    <cellStyle name="Sortie 3 2 2 6" xfId="7210"/>
    <cellStyle name="Sortie 3 2 2_CVCA" xfId="7018"/>
    <cellStyle name="Sortie 3 2 3" xfId="5711"/>
    <cellStyle name="Sortie 3 2 3 2" xfId="5957"/>
    <cellStyle name="Sortie 3 2 3 2 2" xfId="7560"/>
    <cellStyle name="Sortie 3 2 3 3" xfId="7316"/>
    <cellStyle name="Sortie 3 2 3_CVCA" xfId="7020"/>
    <cellStyle name="Sortie 3 2 4" xfId="6229"/>
    <cellStyle name="Sortie 3 2 4 2" xfId="7832"/>
    <cellStyle name="Sortie 3 2 5" xfId="6093"/>
    <cellStyle name="Sortie 3 2 5 2" xfId="7696"/>
    <cellStyle name="Sortie 3 2 6" xfId="5850"/>
    <cellStyle name="Sortie 3 2 6 2" xfId="7453"/>
    <cellStyle name="Sortie 3 2 7" xfId="7209"/>
    <cellStyle name="Sortie 3 2_CVCA" xfId="7017"/>
    <cellStyle name="Sortie 3 3" xfId="5438"/>
    <cellStyle name="Sortie 3 3 2" xfId="5439"/>
    <cellStyle name="Sortie 3 3 2 2" xfId="5714"/>
    <cellStyle name="Sortie 3 3 2 2 2" xfId="5960"/>
    <cellStyle name="Sortie 3 3 2 2 2 2" xfId="7563"/>
    <cellStyle name="Sortie 3 3 2 2 3" xfId="7319"/>
    <cellStyle name="Sortie 3 3 2 2_CVCA" xfId="7023"/>
    <cellStyle name="Sortie 3 3 2 3" xfId="6232"/>
    <cellStyle name="Sortie 3 3 2 3 2" xfId="7835"/>
    <cellStyle name="Sortie 3 3 2 4" xfId="6096"/>
    <cellStyle name="Sortie 3 3 2 4 2" xfId="7699"/>
    <cellStyle name="Sortie 3 3 2 5" xfId="5853"/>
    <cellStyle name="Sortie 3 3 2 5 2" xfId="7456"/>
    <cellStyle name="Sortie 3 3 2 6" xfId="7212"/>
    <cellStyle name="Sortie 3 3 2_CVCA" xfId="7022"/>
    <cellStyle name="Sortie 3 3 3" xfId="5713"/>
    <cellStyle name="Sortie 3 3 3 2" xfId="5959"/>
    <cellStyle name="Sortie 3 3 3 2 2" xfId="7562"/>
    <cellStyle name="Sortie 3 3 3 3" xfId="7318"/>
    <cellStyle name="Sortie 3 3 3_CVCA" xfId="7024"/>
    <cellStyle name="Sortie 3 3 4" xfId="6231"/>
    <cellStyle name="Sortie 3 3 4 2" xfId="7834"/>
    <cellStyle name="Sortie 3 3 5" xfId="6095"/>
    <cellStyle name="Sortie 3 3 5 2" xfId="7698"/>
    <cellStyle name="Sortie 3 3 6" xfId="5852"/>
    <cellStyle name="Sortie 3 3 6 2" xfId="7455"/>
    <cellStyle name="Sortie 3 3 7" xfId="7211"/>
    <cellStyle name="Sortie 3 3_CVCA" xfId="7021"/>
    <cellStyle name="Sortie 3 4" xfId="5440"/>
    <cellStyle name="Sortie 3 4 2" xfId="5715"/>
    <cellStyle name="Sortie 3 4 2 2" xfId="5961"/>
    <cellStyle name="Sortie 3 4 2 2 2" xfId="7564"/>
    <cellStyle name="Sortie 3 4 2 3" xfId="7320"/>
    <cellStyle name="Sortie 3 4 2_CVCA" xfId="7026"/>
    <cellStyle name="Sortie 3 4 3" xfId="6233"/>
    <cellStyle name="Sortie 3 4 3 2" xfId="7836"/>
    <cellStyle name="Sortie 3 4 4" xfId="6097"/>
    <cellStyle name="Sortie 3 4 4 2" xfId="7700"/>
    <cellStyle name="Sortie 3 4 5" xfId="5854"/>
    <cellStyle name="Sortie 3 4 5 2" xfId="7457"/>
    <cellStyle name="Sortie 3 4 6" xfId="7213"/>
    <cellStyle name="Sortie 3 4_CVCA" xfId="7025"/>
    <cellStyle name="Sortie 3 5" xfId="5710"/>
    <cellStyle name="Sortie 3 5 2" xfId="5956"/>
    <cellStyle name="Sortie 3 5 2 2" xfId="7559"/>
    <cellStyle name="Sortie 3 5 3" xfId="7315"/>
    <cellStyle name="Sortie 3 5_CVCA" xfId="7027"/>
    <cellStyle name="Sortie 3 6" xfId="6228"/>
    <cellStyle name="Sortie 3 6 2" xfId="7831"/>
    <cellStyle name="Sortie 3 7" xfId="6092"/>
    <cellStyle name="Sortie 3 7 2" xfId="7695"/>
    <cellStyle name="Sortie 3 8" xfId="5849"/>
    <cellStyle name="Sortie 3 8 2" xfId="7452"/>
    <cellStyle name="Sortie 3 9" xfId="7208"/>
    <cellStyle name="Sortie 3_001" xfId="5441"/>
    <cellStyle name="Sortie 4" xfId="5442"/>
    <cellStyle name="Sortie 4 2" xfId="5443"/>
    <cellStyle name="Sortie 4 2 2" xfId="5717"/>
    <cellStyle name="Sortie 4 2 2 2" xfId="5963"/>
    <cellStyle name="Sortie 4 2 2 2 2" xfId="7566"/>
    <cellStyle name="Sortie 4 2 2 3" xfId="7322"/>
    <cellStyle name="Sortie 4 2 2_CVCA" xfId="7030"/>
    <cellStyle name="Sortie 4 2 3" xfId="6235"/>
    <cellStyle name="Sortie 4 2 3 2" xfId="7838"/>
    <cellStyle name="Sortie 4 2 4" xfId="6099"/>
    <cellStyle name="Sortie 4 2 4 2" xfId="7702"/>
    <cellStyle name="Sortie 4 2 5" xfId="5856"/>
    <cellStyle name="Sortie 4 2 5 2" xfId="7459"/>
    <cellStyle name="Sortie 4 2 6" xfId="7215"/>
    <cellStyle name="Sortie 4 2_CVCA" xfId="7029"/>
    <cellStyle name="Sortie 4 3" xfId="5716"/>
    <cellStyle name="Sortie 4 3 2" xfId="5962"/>
    <cellStyle name="Sortie 4 3 2 2" xfId="7565"/>
    <cellStyle name="Sortie 4 3 3" xfId="7321"/>
    <cellStyle name="Sortie 4 3_CVCA" xfId="7031"/>
    <cellStyle name="Sortie 4 4" xfId="6234"/>
    <cellStyle name="Sortie 4 4 2" xfId="7837"/>
    <cellStyle name="Sortie 4 5" xfId="6098"/>
    <cellStyle name="Sortie 4 5 2" xfId="7701"/>
    <cellStyle name="Sortie 4 6" xfId="5855"/>
    <cellStyle name="Sortie 4 6 2" xfId="7458"/>
    <cellStyle name="Sortie 4 7" xfId="7214"/>
    <cellStyle name="Sortie 4_CVCA" xfId="7028"/>
    <cellStyle name="Sortie 5" xfId="5444"/>
    <cellStyle name="Sortie 5 2" xfId="5445"/>
    <cellStyle name="Sortie 5 2 2" xfId="5719"/>
    <cellStyle name="Sortie 5 2 2 2" xfId="5965"/>
    <cellStyle name="Sortie 5 2 2 2 2" xfId="7568"/>
    <cellStyle name="Sortie 5 2 2 3" xfId="7324"/>
    <cellStyle name="Sortie 5 2 2_CVCA" xfId="7034"/>
    <cellStyle name="Sortie 5 2 3" xfId="6237"/>
    <cellStyle name="Sortie 5 2 3 2" xfId="7840"/>
    <cellStyle name="Sortie 5 2 4" xfId="6101"/>
    <cellStyle name="Sortie 5 2 4 2" xfId="7704"/>
    <cellStyle name="Sortie 5 2 5" xfId="5858"/>
    <cellStyle name="Sortie 5 2 5 2" xfId="7461"/>
    <cellStyle name="Sortie 5 2 6" xfId="7217"/>
    <cellStyle name="Sortie 5 2_CVCA" xfId="7033"/>
    <cellStyle name="Sortie 5 3" xfId="5718"/>
    <cellStyle name="Sortie 5 3 2" xfId="5964"/>
    <cellStyle name="Sortie 5 3 2 2" xfId="7567"/>
    <cellStyle name="Sortie 5 3 3" xfId="7323"/>
    <cellStyle name="Sortie 5 3_CVCA" xfId="7035"/>
    <cellStyle name="Sortie 5 4" xfId="6236"/>
    <cellStyle name="Sortie 5 4 2" xfId="7839"/>
    <cellStyle name="Sortie 5 5" xfId="6100"/>
    <cellStyle name="Sortie 5 5 2" xfId="7703"/>
    <cellStyle name="Sortie 5 6" xfId="5857"/>
    <cellStyle name="Sortie 5 6 2" xfId="7460"/>
    <cellStyle name="Sortie 5 7" xfId="7216"/>
    <cellStyle name="Sortie 5_CVCA" xfId="7032"/>
    <cellStyle name="Sortie 6" xfId="5446"/>
    <cellStyle name="Sortie 6 2" xfId="5447"/>
    <cellStyle name="Sortie 6 2 2" xfId="5721"/>
    <cellStyle name="Sortie 6 2 2 2" xfId="5967"/>
    <cellStyle name="Sortie 6 2 2 2 2" xfId="7570"/>
    <cellStyle name="Sortie 6 2 2 3" xfId="7326"/>
    <cellStyle name="Sortie 6 2 2_CVCA" xfId="7038"/>
    <cellStyle name="Sortie 6 2 3" xfId="6239"/>
    <cellStyle name="Sortie 6 2 3 2" xfId="7842"/>
    <cellStyle name="Sortie 6 2 4" xfId="6103"/>
    <cellStyle name="Sortie 6 2 4 2" xfId="7706"/>
    <cellStyle name="Sortie 6 2 5" xfId="5860"/>
    <cellStyle name="Sortie 6 2 5 2" xfId="7463"/>
    <cellStyle name="Sortie 6 2 6" xfId="7219"/>
    <cellStyle name="Sortie 6 2_CVCA" xfId="7037"/>
    <cellStyle name="Sortie 6 3" xfId="5720"/>
    <cellStyle name="Sortie 6 3 2" xfId="5966"/>
    <cellStyle name="Sortie 6 3 2 2" xfId="7569"/>
    <cellStyle name="Sortie 6 3 3" xfId="7325"/>
    <cellStyle name="Sortie 6 3_CVCA" xfId="7039"/>
    <cellStyle name="Sortie 6 4" xfId="6238"/>
    <cellStyle name="Sortie 6 4 2" xfId="7841"/>
    <cellStyle name="Sortie 6 5" xfId="6102"/>
    <cellStyle name="Sortie 6 5 2" xfId="7705"/>
    <cellStyle name="Sortie 6 6" xfId="5859"/>
    <cellStyle name="Sortie 6 6 2" xfId="7462"/>
    <cellStyle name="Sortie 6 7" xfId="7218"/>
    <cellStyle name="Sortie 6_CVCA" xfId="7036"/>
    <cellStyle name="Texte explicatif 2" xfId="5448"/>
    <cellStyle name="Texte explicatif 2 2" xfId="5449"/>
    <cellStyle name="Texte explicatif 2 2 2" xfId="5450"/>
    <cellStyle name="Texte explicatif 2 2_CVCA" xfId="7041"/>
    <cellStyle name="Texte explicatif 2 3" xfId="5451"/>
    <cellStyle name="Texte explicatif 2 3 2" xfId="5452"/>
    <cellStyle name="Texte explicatif 2 3_CVCA" xfId="7042"/>
    <cellStyle name="Texte explicatif 2 4" xfId="5453"/>
    <cellStyle name="Texte explicatif 2_CVCA" xfId="7040"/>
    <cellStyle name="Texte explicatif 3" xfId="5454"/>
    <cellStyle name="Texte explicatif 3 2" xfId="5455"/>
    <cellStyle name="Texte explicatif 3 2 2" xfId="5456"/>
    <cellStyle name="Texte explicatif 3 2_CVCA" xfId="7044"/>
    <cellStyle name="Texte explicatif 3 3" xfId="5457"/>
    <cellStyle name="Texte explicatif 3 3 2" xfId="5458"/>
    <cellStyle name="Texte explicatif 3 3_CVCA" xfId="7045"/>
    <cellStyle name="Texte explicatif 3 4" xfId="5459"/>
    <cellStyle name="Texte explicatif 3_CVCA" xfId="7043"/>
    <cellStyle name="Texte explicatif 4" xfId="5460"/>
    <cellStyle name="Texte explicatif 4 2" xfId="5461"/>
    <cellStyle name="Texte explicatif 4_CVCA" xfId="7046"/>
    <cellStyle name="Texte explicatif 5" xfId="5462"/>
    <cellStyle name="Texte explicatif 5 2" xfId="5463"/>
    <cellStyle name="Texte explicatif 5_CVCA" xfId="7047"/>
    <cellStyle name="Texte explicatif 6" xfId="5464"/>
    <cellStyle name="Texte explicatif 6 2" xfId="5465"/>
    <cellStyle name="Texte explicatif 6_CVCA" xfId="7048"/>
    <cellStyle name="Title" xfId="5466"/>
    <cellStyle name="Title 2" xfId="5467"/>
    <cellStyle name="Title_CVCA" xfId="7049"/>
    <cellStyle name="Titre 2" xfId="5468"/>
    <cellStyle name="Titre 2 2" xfId="5469"/>
    <cellStyle name="Titre 2 2 2" xfId="5470"/>
    <cellStyle name="Titre 2 2_CVCA" xfId="7051"/>
    <cellStyle name="Titre 2 3" xfId="5471"/>
    <cellStyle name="Titre 2 3 2" xfId="5472"/>
    <cellStyle name="Titre 2 3_CVCA" xfId="7052"/>
    <cellStyle name="Titre 2 4" xfId="5473"/>
    <cellStyle name="Titre 2_CVCA" xfId="7050"/>
    <cellStyle name="Titre 3" xfId="5474"/>
    <cellStyle name="Titre 3 2" xfId="5475"/>
    <cellStyle name="Titre 3 2 2" xfId="5476"/>
    <cellStyle name="Titre 3 2_CVCA" xfId="7054"/>
    <cellStyle name="Titre 3 3" xfId="5477"/>
    <cellStyle name="Titre 3 3 2" xfId="5478"/>
    <cellStyle name="Titre 3 3_CVCA" xfId="7055"/>
    <cellStyle name="Titre 3 4" xfId="5479"/>
    <cellStyle name="Titre 3_CVCA" xfId="7053"/>
    <cellStyle name="Titre 4" xfId="5480"/>
    <cellStyle name="Titre 4 2" xfId="5481"/>
    <cellStyle name="Titre 4_CVCA" xfId="7056"/>
    <cellStyle name="Titre 5" xfId="5482"/>
    <cellStyle name="Titre 5 2" xfId="5483"/>
    <cellStyle name="Titre 5_CVCA" xfId="7057"/>
    <cellStyle name="Titre 6" xfId="5484"/>
    <cellStyle name="Titre 6 2" xfId="5485"/>
    <cellStyle name="Titre 6_CVCA" xfId="7058"/>
    <cellStyle name="Titre 1 2" xfId="5486"/>
    <cellStyle name="Titre 1 2 2" xfId="5487"/>
    <cellStyle name="Titre 1 2 2 2" xfId="5488"/>
    <cellStyle name="Titre 1 2 2_CVCA" xfId="7059"/>
    <cellStyle name="Titre 1 2 3" xfId="5489"/>
    <cellStyle name="Titre 1 2 3 2" xfId="5490"/>
    <cellStyle name="Titre 1 2 3_CVCA" xfId="7060"/>
    <cellStyle name="Titre 1 2 4" xfId="5491"/>
    <cellStyle name="Titre 1 2_001" xfId="5492"/>
    <cellStyle name="Titre 1 3" xfId="5493"/>
    <cellStyle name="Titre 1 3 2" xfId="5494"/>
    <cellStyle name="Titre 1 3 2 2" xfId="5495"/>
    <cellStyle name="Titre 1 3 2_CVCA" xfId="7061"/>
    <cellStyle name="Titre 1 3 3" xfId="5496"/>
    <cellStyle name="Titre 1 3 3 2" xfId="5497"/>
    <cellStyle name="Titre 1 3 3_CVCA" xfId="7062"/>
    <cellStyle name="Titre 1 3 4" xfId="5498"/>
    <cellStyle name="Titre 1 3_001" xfId="5499"/>
    <cellStyle name="Titre 1 4" xfId="5500"/>
    <cellStyle name="Titre 1 4 2" xfId="5501"/>
    <cellStyle name="Titre 1 4_CVCA" xfId="7063"/>
    <cellStyle name="Titre 1 5" xfId="5502"/>
    <cellStyle name="Titre 1 5 2" xfId="5503"/>
    <cellStyle name="Titre 1 5_CVCA" xfId="7064"/>
    <cellStyle name="Titre 1 6" xfId="5504"/>
    <cellStyle name="Titre 1 6 2" xfId="5505"/>
    <cellStyle name="Titre 1 6_CVCA" xfId="7065"/>
    <cellStyle name="Titre 2 2" xfId="5506"/>
    <cellStyle name="Titre 2 2 2" xfId="5507"/>
    <cellStyle name="Titre 2 2 2 2" xfId="5508"/>
    <cellStyle name="Titre 2 2 2_CVCA" xfId="7066"/>
    <cellStyle name="Titre 2 2 3" xfId="5509"/>
    <cellStyle name="Titre 2 2 3 2" xfId="5510"/>
    <cellStyle name="Titre 2 2 3_CVCA" xfId="7067"/>
    <cellStyle name="Titre 2 2 4" xfId="5511"/>
    <cellStyle name="Titre 2 2_001" xfId="5512"/>
    <cellStyle name="Titre 2 3" xfId="5513"/>
    <cellStyle name="Titre 2 3 2" xfId="5514"/>
    <cellStyle name="Titre 2 3 2 2" xfId="5515"/>
    <cellStyle name="Titre 2 3 2_CVCA" xfId="7068"/>
    <cellStyle name="Titre 2 3 3" xfId="5516"/>
    <cellStyle name="Titre 2 3 3 2" xfId="5517"/>
    <cellStyle name="Titre 2 3 3_CVCA" xfId="7069"/>
    <cellStyle name="Titre 2 3 4" xfId="5518"/>
    <cellStyle name="Titre 2 3_001" xfId="5519"/>
    <cellStyle name="Titre 2 4" xfId="5520"/>
    <cellStyle name="Titre 2 4 2" xfId="5521"/>
    <cellStyle name="Titre 2 4_CVCA" xfId="7070"/>
    <cellStyle name="Titre 2 5" xfId="5522"/>
    <cellStyle name="Titre 2 5 2" xfId="5523"/>
    <cellStyle name="Titre 2 5_CVCA" xfId="7071"/>
    <cellStyle name="Titre 2 6" xfId="5524"/>
    <cellStyle name="Titre 2 6 2" xfId="5525"/>
    <cellStyle name="Titre 2 6_CVCA" xfId="7072"/>
    <cellStyle name="Titre 3 2" xfId="5526"/>
    <cellStyle name="Titre 3 2 2" xfId="5527"/>
    <cellStyle name="Titre 3 2 2 2" xfId="5528"/>
    <cellStyle name="Titre 3 2 2_CVCA" xfId="7073"/>
    <cellStyle name="Titre 3 2 3" xfId="5529"/>
    <cellStyle name="Titre 3 2 3 2" xfId="5530"/>
    <cellStyle name="Titre 3 2 3_CVCA" xfId="7074"/>
    <cellStyle name="Titre 3 2 4" xfId="5531"/>
    <cellStyle name="Titre 3 2_001" xfId="5532"/>
    <cellStyle name="Titre 3 3" xfId="5533"/>
    <cellStyle name="Titre 3 3 2" xfId="5534"/>
    <cellStyle name="Titre 3 3 2 2" xfId="5535"/>
    <cellStyle name="Titre 3 3 2_CVCA" xfId="7075"/>
    <cellStyle name="Titre 3 3 3" xfId="5536"/>
    <cellStyle name="Titre 3 3 3 2" xfId="5537"/>
    <cellStyle name="Titre 3 3 3_CVCA" xfId="7076"/>
    <cellStyle name="Titre 3 3 4" xfId="5538"/>
    <cellStyle name="Titre 3 3_001" xfId="5539"/>
    <cellStyle name="Titre 3 4" xfId="5540"/>
    <cellStyle name="Titre 3 4 2" xfId="5541"/>
    <cellStyle name="Titre 3 4_CVCA" xfId="7077"/>
    <cellStyle name="Titre 3 5" xfId="5542"/>
    <cellStyle name="Titre 3 5 2" xfId="5543"/>
    <cellStyle name="Titre 3 5_CVCA" xfId="7078"/>
    <cellStyle name="Titre 3 6" xfId="5544"/>
    <cellStyle name="Titre 3 6 2" xfId="5545"/>
    <cellStyle name="Titre 3 6_CVCA" xfId="7079"/>
    <cellStyle name="Titre 4 2" xfId="5546"/>
    <cellStyle name="Titre 4 2 2" xfId="5547"/>
    <cellStyle name="Titre 4 2 2 2" xfId="5548"/>
    <cellStyle name="Titre 4 2 2_CVCA" xfId="7081"/>
    <cellStyle name="Titre 4 2 3" xfId="5549"/>
    <cellStyle name="Titre 4 2 3 2" xfId="5550"/>
    <cellStyle name="Titre 4 2 3_CVCA" xfId="7082"/>
    <cellStyle name="Titre 4 2 4" xfId="5551"/>
    <cellStyle name="Titre 4 2_CVCA" xfId="7080"/>
    <cellStyle name="Titre 4 3" xfId="5552"/>
    <cellStyle name="Titre 4 3 2" xfId="5553"/>
    <cellStyle name="Titre 4 3 2 2" xfId="5554"/>
    <cellStyle name="Titre 4 3 2_CVCA" xfId="7084"/>
    <cellStyle name="Titre 4 3 3" xfId="5555"/>
    <cellStyle name="Titre 4 3 3 2" xfId="5556"/>
    <cellStyle name="Titre 4 3 3_CVCA" xfId="7085"/>
    <cellStyle name="Titre 4 3 4" xfId="5557"/>
    <cellStyle name="Titre 4 3_CVCA" xfId="7083"/>
    <cellStyle name="Titre 4 4" xfId="5558"/>
    <cellStyle name="Titre 4 4 2" xfId="5559"/>
    <cellStyle name="Titre 4 4_CVCA" xfId="7086"/>
    <cellStyle name="Titre 4 5" xfId="5560"/>
    <cellStyle name="Titre 4 5 2" xfId="5561"/>
    <cellStyle name="Titre 4 5_CVCA" xfId="7087"/>
    <cellStyle name="Titre 4 6" xfId="5562"/>
    <cellStyle name="Titre 4 6 2" xfId="5563"/>
    <cellStyle name="Titre 4 6_CVCA" xfId="7088"/>
    <cellStyle name="Total 2" xfId="5564"/>
    <cellStyle name="Total 2 2" xfId="5565"/>
    <cellStyle name="Total 2 2 2" xfId="5566"/>
    <cellStyle name="Total 2 2 2 2" xfId="5724"/>
    <cellStyle name="Total 2 2 2 2 2" xfId="5970"/>
    <cellStyle name="Total 2 2 2 2 2 2" xfId="7573"/>
    <cellStyle name="Total 2 2 2 2 3" xfId="7329"/>
    <cellStyle name="Total 2 2 2 2_CVCA" xfId="7091"/>
    <cellStyle name="Total 2 2 2 3" xfId="6242"/>
    <cellStyle name="Total 2 2 2 3 2" xfId="7845"/>
    <cellStyle name="Total 2 2 2 4" xfId="6106"/>
    <cellStyle name="Total 2 2 2 4 2" xfId="7709"/>
    <cellStyle name="Total 2 2 2 5" xfId="5863"/>
    <cellStyle name="Total 2 2 2 5 2" xfId="7466"/>
    <cellStyle name="Total 2 2 2 6" xfId="7222"/>
    <cellStyle name="Total 2 2 2_CVCA" xfId="7090"/>
    <cellStyle name="Total 2 2 3" xfId="5723"/>
    <cellStyle name="Total 2 2 3 2" xfId="5969"/>
    <cellStyle name="Total 2 2 3 2 2" xfId="7572"/>
    <cellStyle name="Total 2 2 3 3" xfId="7328"/>
    <cellStyle name="Total 2 2 3_CVCA" xfId="7092"/>
    <cellStyle name="Total 2 2 4" xfId="6241"/>
    <cellStyle name="Total 2 2 4 2" xfId="7844"/>
    <cellStyle name="Total 2 2 5" xfId="6105"/>
    <cellStyle name="Total 2 2 5 2" xfId="7708"/>
    <cellStyle name="Total 2 2 6" xfId="5862"/>
    <cellStyle name="Total 2 2 6 2" xfId="7465"/>
    <cellStyle name="Total 2 2 7" xfId="7221"/>
    <cellStyle name="Total 2 2_CVCA" xfId="7089"/>
    <cellStyle name="Total 2 3" xfId="5567"/>
    <cellStyle name="Total 2 3 2" xfId="5568"/>
    <cellStyle name="Total 2 3 2 2" xfId="5726"/>
    <cellStyle name="Total 2 3 2 2 2" xfId="5972"/>
    <cellStyle name="Total 2 3 2 2 2 2" xfId="7575"/>
    <cellStyle name="Total 2 3 2 2 3" xfId="7331"/>
    <cellStyle name="Total 2 3 2 2_CVCA" xfId="7095"/>
    <cellStyle name="Total 2 3 2 3" xfId="6244"/>
    <cellStyle name="Total 2 3 2 3 2" xfId="7847"/>
    <cellStyle name="Total 2 3 2 4" xfId="6108"/>
    <cellStyle name="Total 2 3 2 4 2" xfId="7711"/>
    <cellStyle name="Total 2 3 2 5" xfId="5865"/>
    <cellStyle name="Total 2 3 2 5 2" xfId="7468"/>
    <cellStyle name="Total 2 3 2 6" xfId="7224"/>
    <cellStyle name="Total 2 3 2_CVCA" xfId="7094"/>
    <cellStyle name="Total 2 3 3" xfId="5725"/>
    <cellStyle name="Total 2 3 3 2" xfId="5971"/>
    <cellStyle name="Total 2 3 3 2 2" xfId="7574"/>
    <cellStyle name="Total 2 3 3 3" xfId="7330"/>
    <cellStyle name="Total 2 3 3_CVCA" xfId="7096"/>
    <cellStyle name="Total 2 3 4" xfId="6243"/>
    <cellStyle name="Total 2 3 4 2" xfId="7846"/>
    <cellStyle name="Total 2 3 5" xfId="6107"/>
    <cellStyle name="Total 2 3 5 2" xfId="7710"/>
    <cellStyle name="Total 2 3 6" xfId="5864"/>
    <cellStyle name="Total 2 3 6 2" xfId="7467"/>
    <cellStyle name="Total 2 3 7" xfId="7223"/>
    <cellStyle name="Total 2 3_CVCA" xfId="7093"/>
    <cellStyle name="Total 2 4" xfId="5569"/>
    <cellStyle name="Total 2 4 2" xfId="5727"/>
    <cellStyle name="Total 2 4 2 2" xfId="5973"/>
    <cellStyle name="Total 2 4 2 2 2" xfId="7576"/>
    <cellStyle name="Total 2 4 2 3" xfId="7332"/>
    <cellStyle name="Total 2 4 2_CVCA" xfId="7098"/>
    <cellStyle name="Total 2 4 3" xfId="6245"/>
    <cellStyle name="Total 2 4 3 2" xfId="7848"/>
    <cellStyle name="Total 2 4 4" xfId="6109"/>
    <cellStyle name="Total 2 4 4 2" xfId="7712"/>
    <cellStyle name="Total 2 4 5" xfId="5866"/>
    <cellStyle name="Total 2 4 5 2" xfId="7469"/>
    <cellStyle name="Total 2 4 6" xfId="7225"/>
    <cellStyle name="Total 2 4_CVCA" xfId="7097"/>
    <cellStyle name="Total 2 5" xfId="5722"/>
    <cellStyle name="Total 2 5 2" xfId="5968"/>
    <cellStyle name="Total 2 5 2 2" xfId="7571"/>
    <cellStyle name="Total 2 5 3" xfId="7327"/>
    <cellStyle name="Total 2 5_CVCA" xfId="7099"/>
    <cellStyle name="Total 2 6" xfId="6240"/>
    <cellStyle name="Total 2 6 2" xfId="7843"/>
    <cellStyle name="Total 2 7" xfId="6104"/>
    <cellStyle name="Total 2 7 2" xfId="7707"/>
    <cellStyle name="Total 2 8" xfId="5861"/>
    <cellStyle name="Total 2 8 2" xfId="7464"/>
    <cellStyle name="Total 2 9" xfId="7220"/>
    <cellStyle name="Total 2_001" xfId="5570"/>
    <cellStyle name="Total 3" xfId="5571"/>
    <cellStyle name="Total 3 2" xfId="5572"/>
    <cellStyle name="Total 3 2 2" xfId="5573"/>
    <cellStyle name="Total 3 2 2 2" xfId="5730"/>
    <cellStyle name="Total 3 2 2 2 2" xfId="5976"/>
    <cellStyle name="Total 3 2 2 2 2 2" xfId="7579"/>
    <cellStyle name="Total 3 2 2 2 3" xfId="7335"/>
    <cellStyle name="Total 3 2 2 2_CVCA" xfId="7102"/>
    <cellStyle name="Total 3 2 2 3" xfId="6248"/>
    <cellStyle name="Total 3 2 2 3 2" xfId="7851"/>
    <cellStyle name="Total 3 2 2 4" xfId="6112"/>
    <cellStyle name="Total 3 2 2 4 2" xfId="7715"/>
    <cellStyle name="Total 3 2 2 5" xfId="5869"/>
    <cellStyle name="Total 3 2 2 5 2" xfId="7472"/>
    <cellStyle name="Total 3 2 2 6" xfId="7228"/>
    <cellStyle name="Total 3 2 2_CVCA" xfId="7101"/>
    <cellStyle name="Total 3 2 3" xfId="5729"/>
    <cellStyle name="Total 3 2 3 2" xfId="5975"/>
    <cellStyle name="Total 3 2 3 2 2" xfId="7578"/>
    <cellStyle name="Total 3 2 3 3" xfId="7334"/>
    <cellStyle name="Total 3 2 3_CVCA" xfId="7103"/>
    <cellStyle name="Total 3 2 4" xfId="6247"/>
    <cellStyle name="Total 3 2 4 2" xfId="7850"/>
    <cellStyle name="Total 3 2 5" xfId="6111"/>
    <cellStyle name="Total 3 2 5 2" xfId="7714"/>
    <cellStyle name="Total 3 2 6" xfId="5868"/>
    <cellStyle name="Total 3 2 6 2" xfId="7471"/>
    <cellStyle name="Total 3 2 7" xfId="7227"/>
    <cellStyle name="Total 3 2_CVCA" xfId="7100"/>
    <cellStyle name="Total 3 3" xfId="5574"/>
    <cellStyle name="Total 3 3 2" xfId="5575"/>
    <cellStyle name="Total 3 3 2 2" xfId="5732"/>
    <cellStyle name="Total 3 3 2 2 2" xfId="5978"/>
    <cellStyle name="Total 3 3 2 2 2 2" xfId="7581"/>
    <cellStyle name="Total 3 3 2 2 3" xfId="7337"/>
    <cellStyle name="Total 3 3 2 2_CVCA" xfId="7106"/>
    <cellStyle name="Total 3 3 2 3" xfId="6250"/>
    <cellStyle name="Total 3 3 2 3 2" xfId="7853"/>
    <cellStyle name="Total 3 3 2 4" xfId="6114"/>
    <cellStyle name="Total 3 3 2 4 2" xfId="7717"/>
    <cellStyle name="Total 3 3 2 5" xfId="5871"/>
    <cellStyle name="Total 3 3 2 5 2" xfId="7474"/>
    <cellStyle name="Total 3 3 2 6" xfId="7230"/>
    <cellStyle name="Total 3 3 2_CVCA" xfId="7105"/>
    <cellStyle name="Total 3 3 3" xfId="5731"/>
    <cellStyle name="Total 3 3 3 2" xfId="5977"/>
    <cellStyle name="Total 3 3 3 2 2" xfId="7580"/>
    <cellStyle name="Total 3 3 3 3" xfId="7336"/>
    <cellStyle name="Total 3 3 3_CVCA" xfId="7107"/>
    <cellStyle name="Total 3 3 4" xfId="6249"/>
    <cellStyle name="Total 3 3 4 2" xfId="7852"/>
    <cellStyle name="Total 3 3 5" xfId="6113"/>
    <cellStyle name="Total 3 3 5 2" xfId="7716"/>
    <cellStyle name="Total 3 3 6" xfId="5870"/>
    <cellStyle name="Total 3 3 6 2" xfId="7473"/>
    <cellStyle name="Total 3 3 7" xfId="7229"/>
    <cellStyle name="Total 3 3_CVCA" xfId="7104"/>
    <cellStyle name="Total 3 4" xfId="5576"/>
    <cellStyle name="Total 3 4 2" xfId="5733"/>
    <cellStyle name="Total 3 4 2 2" xfId="5979"/>
    <cellStyle name="Total 3 4 2 2 2" xfId="7582"/>
    <cellStyle name="Total 3 4 2 3" xfId="7338"/>
    <cellStyle name="Total 3 4 2_CVCA" xfId="7109"/>
    <cellStyle name="Total 3 4 3" xfId="6251"/>
    <cellStyle name="Total 3 4 3 2" xfId="7854"/>
    <cellStyle name="Total 3 4 4" xfId="6115"/>
    <cellStyle name="Total 3 4 4 2" xfId="7718"/>
    <cellStyle name="Total 3 4 5" xfId="5872"/>
    <cellStyle name="Total 3 4 5 2" xfId="7475"/>
    <cellStyle name="Total 3 4 6" xfId="7231"/>
    <cellStyle name="Total 3 4_CVCA" xfId="7108"/>
    <cellStyle name="Total 3 5" xfId="5728"/>
    <cellStyle name="Total 3 5 2" xfId="5974"/>
    <cellStyle name="Total 3 5 2 2" xfId="7577"/>
    <cellStyle name="Total 3 5 3" xfId="7333"/>
    <cellStyle name="Total 3 5_CVCA" xfId="7110"/>
    <cellStyle name="Total 3 6" xfId="6246"/>
    <cellStyle name="Total 3 6 2" xfId="7849"/>
    <cellStyle name="Total 3 7" xfId="6110"/>
    <cellStyle name="Total 3 7 2" xfId="7713"/>
    <cellStyle name="Total 3 8" xfId="5867"/>
    <cellStyle name="Total 3 8 2" xfId="7470"/>
    <cellStyle name="Total 3 9" xfId="7226"/>
    <cellStyle name="Total 3_001" xfId="5577"/>
    <cellStyle name="Total 4" xfId="5578"/>
    <cellStyle name="Total 4 2" xfId="5579"/>
    <cellStyle name="Total 4 2 2" xfId="5735"/>
    <cellStyle name="Total 4 2 2 2" xfId="5981"/>
    <cellStyle name="Total 4 2 2 2 2" xfId="7584"/>
    <cellStyle name="Total 4 2 2 3" xfId="7340"/>
    <cellStyle name="Total 4 2 2_CVCA" xfId="7113"/>
    <cellStyle name="Total 4 2 3" xfId="6253"/>
    <cellStyle name="Total 4 2 3 2" xfId="7856"/>
    <cellStyle name="Total 4 2 4" xfId="6117"/>
    <cellStyle name="Total 4 2 4 2" xfId="7720"/>
    <cellStyle name="Total 4 2 5" xfId="5874"/>
    <cellStyle name="Total 4 2 5 2" xfId="7477"/>
    <cellStyle name="Total 4 2 6" xfId="7233"/>
    <cellStyle name="Total 4 2_CVCA" xfId="7112"/>
    <cellStyle name="Total 4 3" xfId="5734"/>
    <cellStyle name="Total 4 3 2" xfId="5980"/>
    <cellStyle name="Total 4 3 2 2" xfId="7583"/>
    <cellStyle name="Total 4 3 3" xfId="7339"/>
    <cellStyle name="Total 4 3_CVCA" xfId="7114"/>
    <cellStyle name="Total 4 4" xfId="6252"/>
    <cellStyle name="Total 4 4 2" xfId="7855"/>
    <cellStyle name="Total 4 5" xfId="6116"/>
    <cellStyle name="Total 4 5 2" xfId="7719"/>
    <cellStyle name="Total 4 6" xfId="5873"/>
    <cellStyle name="Total 4 6 2" xfId="7476"/>
    <cellStyle name="Total 4 7" xfId="7232"/>
    <cellStyle name="Total 4_CVCA" xfId="7111"/>
    <cellStyle name="Total 5" xfId="5580"/>
    <cellStyle name="Total 5 2" xfId="5581"/>
    <cellStyle name="Total 5 2 2" xfId="5737"/>
    <cellStyle name="Total 5 2 2 2" xfId="5983"/>
    <cellStyle name="Total 5 2 2 2 2" xfId="7586"/>
    <cellStyle name="Total 5 2 2 3" xfId="7342"/>
    <cellStyle name="Total 5 2 2_CVCA" xfId="7117"/>
    <cellStyle name="Total 5 2 3" xfId="6255"/>
    <cellStyle name="Total 5 2 3 2" xfId="7858"/>
    <cellStyle name="Total 5 2 4" xfId="6119"/>
    <cellStyle name="Total 5 2 4 2" xfId="7722"/>
    <cellStyle name="Total 5 2 5" xfId="5876"/>
    <cellStyle name="Total 5 2 5 2" xfId="7479"/>
    <cellStyle name="Total 5 2 6" xfId="7235"/>
    <cellStyle name="Total 5 2_CVCA" xfId="7116"/>
    <cellStyle name="Total 5 3" xfId="5736"/>
    <cellStyle name="Total 5 3 2" xfId="5982"/>
    <cellStyle name="Total 5 3 2 2" xfId="7585"/>
    <cellStyle name="Total 5 3 3" xfId="7341"/>
    <cellStyle name="Total 5 3_CVCA" xfId="7118"/>
    <cellStyle name="Total 5 4" xfId="6254"/>
    <cellStyle name="Total 5 4 2" xfId="7857"/>
    <cellStyle name="Total 5 5" xfId="6118"/>
    <cellStyle name="Total 5 5 2" xfId="7721"/>
    <cellStyle name="Total 5 6" xfId="5875"/>
    <cellStyle name="Total 5 6 2" xfId="7478"/>
    <cellStyle name="Total 5 7" xfId="7234"/>
    <cellStyle name="Total 5_CVCA" xfId="7115"/>
    <cellStyle name="Total 6" xfId="5582"/>
    <cellStyle name="Total 6 2" xfId="5583"/>
    <cellStyle name="Total 6 2 2" xfId="5739"/>
    <cellStyle name="Total 6 2 2 2" xfId="5985"/>
    <cellStyle name="Total 6 2 2 2 2" xfId="7588"/>
    <cellStyle name="Total 6 2 2 3" xfId="7344"/>
    <cellStyle name="Total 6 2 2_CVCA" xfId="7121"/>
    <cellStyle name="Total 6 2 3" xfId="6257"/>
    <cellStyle name="Total 6 2 3 2" xfId="7860"/>
    <cellStyle name="Total 6 2 4" xfId="6121"/>
    <cellStyle name="Total 6 2 4 2" xfId="7724"/>
    <cellStyle name="Total 6 2 5" xfId="5878"/>
    <cellStyle name="Total 6 2 5 2" xfId="7481"/>
    <cellStyle name="Total 6 2 6" xfId="7237"/>
    <cellStyle name="Total 6 2_CVCA" xfId="7120"/>
    <cellStyle name="Total 6 3" xfId="5738"/>
    <cellStyle name="Total 6 3 2" xfId="5984"/>
    <cellStyle name="Total 6 3 2 2" xfId="7587"/>
    <cellStyle name="Total 6 3 3" xfId="7343"/>
    <cellStyle name="Total 6 3_CVCA" xfId="7122"/>
    <cellStyle name="Total 6 4" xfId="6256"/>
    <cellStyle name="Total 6 4 2" xfId="7859"/>
    <cellStyle name="Total 6 5" xfId="6120"/>
    <cellStyle name="Total 6 5 2" xfId="7723"/>
    <cellStyle name="Total 6 6" xfId="5877"/>
    <cellStyle name="Total 6 6 2" xfId="7480"/>
    <cellStyle name="Total 6 7" xfId="7236"/>
    <cellStyle name="Total 6_CVCA" xfId="7119"/>
    <cellStyle name="Vérification 2" xfId="5584"/>
    <cellStyle name="Vérification 2 2" xfId="5585"/>
    <cellStyle name="Vérification 2 2 2" xfId="5586"/>
    <cellStyle name="Vérification 2 2_CVCA" xfId="7123"/>
    <cellStyle name="Vérification 2 3" xfId="5587"/>
    <cellStyle name="Vérification 2 3 2" xfId="5588"/>
    <cellStyle name="Vérification 2 3_CVCA" xfId="7124"/>
    <cellStyle name="Vérification 2 4" xfId="5589"/>
    <cellStyle name="Vérification 2_001" xfId="5590"/>
    <cellStyle name="Vérification 3" xfId="5591"/>
    <cellStyle name="Vérification 3 2" xfId="5592"/>
    <cellStyle name="Vérification 3 2 2" xfId="5593"/>
    <cellStyle name="Vérification 3 2_CVCA" xfId="7125"/>
    <cellStyle name="Vérification 3 3" xfId="5594"/>
    <cellStyle name="Vérification 3 3 2" xfId="5595"/>
    <cellStyle name="Vérification 3 3_CVCA" xfId="7126"/>
    <cellStyle name="Vérification 3 4" xfId="5596"/>
    <cellStyle name="Vérification 3_001" xfId="5597"/>
    <cellStyle name="Vérification 4" xfId="5598"/>
    <cellStyle name="Vérification 4 2" xfId="5599"/>
    <cellStyle name="Vérification 4_CVCA" xfId="7127"/>
    <cellStyle name="Vérification 5" xfId="5600"/>
    <cellStyle name="Vérification 5 2" xfId="5601"/>
    <cellStyle name="Vérification 5_CVCA" xfId="7128"/>
    <cellStyle name="Vérification 6" xfId="5602"/>
    <cellStyle name="Vérification 6 2" xfId="5603"/>
    <cellStyle name="Vérification 6_CVCA" xfId="7129"/>
    <cellStyle name="Warning Text" xfId="5604"/>
    <cellStyle name="Warning Text 2" xfId="5605"/>
    <cellStyle name="Warning Text_CVCA" xfId="7130"/>
  </cellStyles>
  <dxfs count="112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ECFF"/>
      <color rgb="FF66FFFF"/>
      <color rgb="FF0000FF"/>
      <color rgb="FF9933FF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432935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499610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685925"/>
          <a:ext cx="11534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9" name="Line 13"/>
        <xdr:cNvSpPr>
          <a:spLocks noChangeShapeType="1"/>
        </xdr:cNvSpPr>
      </xdr:nvSpPr>
      <xdr:spPr bwMode="auto">
        <a:xfrm>
          <a:off x="4490085" y="1632585"/>
          <a:ext cx="346900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10" name="Line 14"/>
        <xdr:cNvSpPr>
          <a:spLocks noChangeShapeType="1"/>
        </xdr:cNvSpPr>
      </xdr:nvSpPr>
      <xdr:spPr bwMode="auto">
        <a:xfrm flipV="1">
          <a:off x="7959090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1" name="Line 15"/>
        <xdr:cNvSpPr>
          <a:spLocks noChangeShapeType="1"/>
        </xdr:cNvSpPr>
      </xdr:nvSpPr>
      <xdr:spPr bwMode="auto">
        <a:xfrm flipH="1">
          <a:off x="4499610" y="384810"/>
          <a:ext cx="345948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3" name="Line 17"/>
        <xdr:cNvSpPr>
          <a:spLocks noChangeShapeType="1"/>
        </xdr:cNvSpPr>
      </xdr:nvSpPr>
      <xdr:spPr bwMode="auto">
        <a:xfrm>
          <a:off x="802576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4" name="Line 18"/>
        <xdr:cNvSpPr>
          <a:spLocks noChangeShapeType="1"/>
        </xdr:cNvSpPr>
      </xdr:nvSpPr>
      <xdr:spPr bwMode="auto">
        <a:xfrm>
          <a:off x="8016240" y="384810"/>
          <a:ext cx="351663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5" name="Line 19"/>
        <xdr:cNvSpPr>
          <a:spLocks noChangeShapeType="1"/>
        </xdr:cNvSpPr>
      </xdr:nvSpPr>
      <xdr:spPr bwMode="auto">
        <a:xfrm>
          <a:off x="11544300" y="37528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6" name="Line 20"/>
        <xdr:cNvSpPr>
          <a:spLocks noChangeShapeType="1"/>
        </xdr:cNvSpPr>
      </xdr:nvSpPr>
      <xdr:spPr bwMode="auto">
        <a:xfrm flipH="1">
          <a:off x="8016240" y="1632585"/>
          <a:ext cx="35280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7" name="Line 23"/>
        <xdr:cNvSpPr>
          <a:spLocks noChangeShapeType="1"/>
        </xdr:cNvSpPr>
      </xdr:nvSpPr>
      <xdr:spPr bwMode="auto">
        <a:xfrm>
          <a:off x="4442460" y="8027670"/>
          <a:ext cx="709041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8" name="Line 24"/>
        <xdr:cNvSpPr>
          <a:spLocks noChangeShapeType="1"/>
        </xdr:cNvSpPr>
      </xdr:nvSpPr>
      <xdr:spPr bwMode="auto">
        <a:xfrm flipV="1">
          <a:off x="11544300" y="1819275"/>
          <a:ext cx="0" cy="733996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9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20" name="Line 26"/>
        <xdr:cNvSpPr>
          <a:spLocks noChangeShapeType="1"/>
        </xdr:cNvSpPr>
      </xdr:nvSpPr>
      <xdr:spPr bwMode="auto">
        <a:xfrm>
          <a:off x="4442460" y="1828800"/>
          <a:ext cx="0" cy="732091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21" name="Line 27"/>
        <xdr:cNvSpPr>
          <a:spLocks noChangeShapeType="1"/>
        </xdr:cNvSpPr>
      </xdr:nvSpPr>
      <xdr:spPr bwMode="auto">
        <a:xfrm flipH="1">
          <a:off x="0" y="5894070"/>
          <a:ext cx="44424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4" name="Line 28"/>
        <xdr:cNvSpPr>
          <a:spLocks noChangeShapeType="1"/>
        </xdr:cNvSpPr>
      </xdr:nvSpPr>
      <xdr:spPr bwMode="auto">
        <a:xfrm>
          <a:off x="4432935" y="9149715"/>
          <a:ext cx="711136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5" name="Line 29"/>
        <xdr:cNvSpPr>
          <a:spLocks noChangeShapeType="1"/>
        </xdr:cNvSpPr>
      </xdr:nvSpPr>
      <xdr:spPr bwMode="auto">
        <a:xfrm>
          <a:off x="9525" y="9235440"/>
          <a:ext cx="115443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6" name="Line 30"/>
        <xdr:cNvSpPr>
          <a:spLocks noChangeShapeType="1"/>
        </xdr:cNvSpPr>
      </xdr:nvSpPr>
      <xdr:spPr bwMode="auto">
        <a:xfrm>
          <a:off x="57150" y="8027670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7" name="Line 31"/>
        <xdr:cNvSpPr>
          <a:spLocks noChangeShapeType="1"/>
        </xdr:cNvSpPr>
      </xdr:nvSpPr>
      <xdr:spPr bwMode="auto">
        <a:xfrm>
          <a:off x="4366260" y="8027670"/>
          <a:ext cx="0" cy="111252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8" name="Line 32"/>
        <xdr:cNvSpPr>
          <a:spLocks noChangeShapeType="1"/>
        </xdr:cNvSpPr>
      </xdr:nvSpPr>
      <xdr:spPr bwMode="auto">
        <a:xfrm flipH="1">
          <a:off x="57150" y="9149715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9" name="Line 33"/>
        <xdr:cNvSpPr>
          <a:spLocks noChangeShapeType="1"/>
        </xdr:cNvSpPr>
      </xdr:nvSpPr>
      <xdr:spPr bwMode="auto">
        <a:xfrm>
          <a:off x="66675" y="8037195"/>
          <a:ext cx="0" cy="110299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3" name="Text Box 18"/>
        <xdr:cNvSpPr txBox="1">
          <a:spLocks noChangeArrowheads="1"/>
        </xdr:cNvSpPr>
      </xdr:nvSpPr>
      <xdr:spPr bwMode="auto">
        <a:xfrm>
          <a:off x="8140065" y="238125"/>
          <a:ext cx="954405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4610100" y="238125"/>
          <a:ext cx="904875" cy="203834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200025" y="238125"/>
          <a:ext cx="857250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2" name="Text Box 16"/>
        <xdr:cNvSpPr txBox="1">
          <a:spLocks noChangeArrowheads="1"/>
        </xdr:cNvSpPr>
      </xdr:nvSpPr>
      <xdr:spPr bwMode="auto">
        <a:xfrm>
          <a:off x="4619625" y="1733550"/>
          <a:ext cx="1548765" cy="20764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60995"/>
          <a:ext cx="1939290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erofan@hotmail.com" TargetMode="External"/><Relationship Id="rId2" Type="http://schemas.openxmlformats.org/officeDocument/2006/relationships/hyperlink" Target="mailto:ventilotex@hotmail.com" TargetMode="External"/><Relationship Id="rId1" Type="http://schemas.openxmlformats.org/officeDocument/2006/relationships/hyperlink" Target="mailto:aerofan@hotmail.com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volcano@hotmail.com" TargetMode="External"/><Relationship Id="rId1" Type="http://schemas.openxmlformats.org/officeDocument/2006/relationships/hyperlink" Target="mailto:armstrong@hot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emag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jacuzzi@hot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vulcain@hotmail.com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aerofan@hotmail.com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armstrong@hotmail.com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ventilotex@hotmail.com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mailto:bemag@hotmail.com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mailto:jacuzzi@hotmail.com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mailto:volcano@hotmail.com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mailto:vulcain@hotmail.com" TargetMode="Externa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mailto:aerofan@hotmail.com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I104"/>
  <sheetViews>
    <sheetView tabSelected="1" view="pageBreakPreview" zoomScaleNormal="100" zoomScaleSheetLayoutView="100" workbookViewId="0">
      <pane xSplit="2" topLeftCell="C1" activePane="topRight" state="frozen"/>
      <selection activeCell="B11" sqref="B11:E17"/>
      <selection pane="topRight" activeCell="G50" sqref="G50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22.140625" style="230" customWidth="1"/>
    <col min="6" max="6" width="5.7109375" style="231" customWidth="1"/>
    <col min="7" max="7" width="22.140625" style="230" customWidth="1"/>
    <col min="8" max="8" width="5.7109375" style="231" customWidth="1"/>
    <col min="9" max="9" width="22.140625" style="230" customWidth="1"/>
    <col min="10" max="16384" width="11.42578125" style="229"/>
  </cols>
  <sheetData>
    <row r="1" spans="1:9" s="373" customFormat="1" ht="15.75" customHeight="1">
      <c r="A1" s="526" t="s">
        <v>320</v>
      </c>
      <c r="B1" s="376" t="s">
        <v>111</v>
      </c>
      <c r="C1" s="375"/>
      <c r="D1" s="374"/>
      <c r="E1" s="374">
        <v>1</v>
      </c>
      <c r="F1" s="374"/>
      <c r="G1" s="374">
        <v>2</v>
      </c>
      <c r="H1" s="516"/>
      <c r="I1" s="516">
        <v>3</v>
      </c>
    </row>
    <row r="2" spans="1:9" s="249" customFormat="1" ht="11.25" customHeight="1">
      <c r="A2" s="527">
        <v>2552</v>
      </c>
      <c r="B2" s="372"/>
      <c r="C2" s="371"/>
      <c r="D2" s="253"/>
      <c r="E2" s="377"/>
      <c r="F2" s="253"/>
      <c r="G2" s="377"/>
      <c r="H2" s="468"/>
      <c r="I2" s="517"/>
    </row>
    <row r="3" spans="1:9" s="236" customFormat="1" ht="9.75" customHeight="1">
      <c r="A3" s="370"/>
      <c r="B3" s="303"/>
      <c r="C3" s="258"/>
      <c r="H3" s="462"/>
      <c r="I3" s="462"/>
    </row>
    <row r="4" spans="1:9" s="236" customFormat="1" ht="4.5" customHeight="1">
      <c r="A4" s="370"/>
      <c r="B4" s="303"/>
      <c r="C4" s="369"/>
      <c r="D4" s="253"/>
      <c r="F4" s="253"/>
      <c r="H4" s="468"/>
      <c r="I4" s="462" t="s">
        <v>316</v>
      </c>
    </row>
    <row r="5" spans="1:9" s="288" customFormat="1" ht="11.1" customHeight="1">
      <c r="A5" s="364"/>
      <c r="B5" s="385" t="s">
        <v>121</v>
      </c>
      <c r="C5" s="330"/>
      <c r="D5" s="295"/>
      <c r="E5" s="451" t="s">
        <v>202</v>
      </c>
      <c r="F5" s="295"/>
      <c r="G5" s="451" t="s">
        <v>231</v>
      </c>
      <c r="H5" s="486"/>
      <c r="I5" s="518" t="s">
        <v>311</v>
      </c>
    </row>
    <row r="6" spans="1:9" s="288" customFormat="1" ht="11.1" customHeight="1">
      <c r="A6" s="364"/>
      <c r="B6" s="385" t="s">
        <v>119</v>
      </c>
      <c r="C6" s="330"/>
      <c r="D6" s="295"/>
      <c r="E6" s="451" t="s">
        <v>201</v>
      </c>
      <c r="F6" s="295"/>
      <c r="G6" s="451" t="s">
        <v>233</v>
      </c>
      <c r="H6" s="486"/>
      <c r="I6" s="518" t="s">
        <v>310</v>
      </c>
    </row>
    <row r="7" spans="1:9" s="367" customFormat="1" ht="11.1" customHeight="1">
      <c r="A7" s="368"/>
      <c r="B7" s="385" t="s">
        <v>109</v>
      </c>
      <c r="C7" s="316"/>
      <c r="D7" s="304"/>
      <c r="E7" s="455" t="s">
        <v>230</v>
      </c>
      <c r="F7" s="304"/>
      <c r="G7" s="455" t="s">
        <v>232</v>
      </c>
      <c r="H7" s="491"/>
      <c r="I7" s="522" t="s">
        <v>309</v>
      </c>
    </row>
    <row r="8" spans="1:9" s="288" customFormat="1" ht="11.1" customHeight="1">
      <c r="A8" s="314"/>
      <c r="B8" s="385" t="s">
        <v>110</v>
      </c>
      <c r="C8" s="315"/>
      <c r="D8" s="295"/>
      <c r="E8" s="451" t="s">
        <v>111</v>
      </c>
      <c r="F8" s="295"/>
      <c r="G8" s="451" t="s">
        <v>111</v>
      </c>
      <c r="H8" s="486"/>
      <c r="I8" s="518" t="s">
        <v>111</v>
      </c>
    </row>
    <row r="9" spans="1:9" s="288" customFormat="1" ht="11.1" customHeight="1">
      <c r="A9" s="314"/>
      <c r="B9" s="385" t="s">
        <v>188</v>
      </c>
      <c r="C9" s="315"/>
      <c r="D9" s="295"/>
      <c r="E9" s="451" t="s">
        <v>203</v>
      </c>
      <c r="F9" s="295"/>
      <c r="G9" s="451" t="s">
        <v>203</v>
      </c>
      <c r="H9" s="486"/>
      <c r="I9" s="518" t="s">
        <v>203</v>
      </c>
    </row>
    <row r="10" spans="1:9" s="288" customFormat="1" ht="11.1" customHeight="1">
      <c r="A10" s="314"/>
      <c r="B10" s="385" t="s">
        <v>118</v>
      </c>
      <c r="C10" s="315"/>
      <c r="D10" s="295"/>
      <c r="E10" s="451" t="s">
        <v>191</v>
      </c>
      <c r="F10" s="295"/>
      <c r="G10" s="451" t="s">
        <v>235</v>
      </c>
      <c r="H10" s="486"/>
      <c r="I10" s="518" t="s">
        <v>191</v>
      </c>
    </row>
    <row r="11" spans="1:9" s="365" customFormat="1" ht="11.1" customHeight="1" thickBot="1">
      <c r="A11" s="347"/>
      <c r="B11" s="385" t="s">
        <v>120</v>
      </c>
      <c r="C11" s="366"/>
      <c r="D11" s="323"/>
      <c r="E11" s="452" t="s">
        <v>217</v>
      </c>
      <c r="F11" s="323"/>
      <c r="G11" s="452" t="s">
        <v>234</v>
      </c>
      <c r="H11" s="500"/>
      <c r="I11" s="519" t="s">
        <v>218</v>
      </c>
    </row>
    <row r="12" spans="1:9" s="288" customFormat="1" ht="11.1" customHeight="1">
      <c r="A12" s="364"/>
      <c r="B12" s="385" t="s">
        <v>122</v>
      </c>
      <c r="C12" s="363"/>
      <c r="D12" s="319"/>
      <c r="E12" s="456" t="s">
        <v>206</v>
      </c>
      <c r="F12" s="319"/>
      <c r="G12" s="456" t="s">
        <v>236</v>
      </c>
      <c r="H12" s="498"/>
      <c r="I12" s="523" t="s">
        <v>312</v>
      </c>
    </row>
    <row r="13" spans="1:9" s="362" customFormat="1" ht="11.1" customHeight="1">
      <c r="A13" s="304"/>
      <c r="B13" s="385" t="s">
        <v>123</v>
      </c>
      <c r="C13" s="316"/>
      <c r="D13" s="304"/>
      <c r="E13" s="455" t="s">
        <v>207</v>
      </c>
      <c r="F13" s="304"/>
      <c r="G13" s="455" t="s">
        <v>237</v>
      </c>
      <c r="H13" s="491"/>
      <c r="I13" s="522" t="s">
        <v>313</v>
      </c>
    </row>
    <row r="14" spans="1:9" s="305" customFormat="1" ht="11.1" customHeight="1">
      <c r="A14" s="295"/>
      <c r="B14" s="385" t="s">
        <v>127</v>
      </c>
      <c r="C14" s="315"/>
      <c r="D14" s="295"/>
      <c r="E14" s="451" t="s">
        <v>295</v>
      </c>
      <c r="F14" s="295"/>
      <c r="G14" s="451" t="s">
        <v>293</v>
      </c>
      <c r="H14" s="486"/>
      <c r="I14" s="518" t="s">
        <v>314</v>
      </c>
    </row>
    <row r="15" spans="1:9" s="352" customFormat="1" ht="11.1" customHeight="1">
      <c r="A15" s="359"/>
      <c r="B15" s="385" t="s">
        <v>128</v>
      </c>
      <c r="C15" s="358"/>
      <c r="D15" s="357"/>
      <c r="E15" s="451" t="s">
        <v>208</v>
      </c>
      <c r="F15" s="357"/>
      <c r="G15" s="451" t="s">
        <v>208</v>
      </c>
      <c r="H15" s="515"/>
      <c r="I15" s="518" t="s">
        <v>225</v>
      </c>
    </row>
    <row r="16" spans="1:9" s="360" customFormat="1" ht="11.1" customHeight="1">
      <c r="A16" s="361"/>
      <c r="B16" s="385" t="s">
        <v>129</v>
      </c>
      <c r="C16" s="326"/>
      <c r="D16" s="327"/>
      <c r="E16" s="455" t="s">
        <v>209</v>
      </c>
      <c r="F16" s="327"/>
      <c r="G16" s="455" t="s">
        <v>238</v>
      </c>
      <c r="H16" s="502"/>
      <c r="I16" s="522" t="s">
        <v>315</v>
      </c>
    </row>
    <row r="17" spans="1:9" s="352" customFormat="1" ht="11.1" customHeight="1">
      <c r="A17" s="359"/>
      <c r="B17" s="385" t="s">
        <v>124</v>
      </c>
      <c r="C17" s="358"/>
      <c r="D17" s="357"/>
      <c r="E17" s="451" t="s">
        <v>210</v>
      </c>
      <c r="F17" s="357"/>
      <c r="G17" s="451" t="s">
        <v>210</v>
      </c>
      <c r="H17" s="515"/>
      <c r="I17" s="518" t="s">
        <v>210</v>
      </c>
    </row>
    <row r="18" spans="1:9" s="352" customFormat="1" ht="14.25" customHeight="1">
      <c r="A18" s="356"/>
      <c r="B18" s="326"/>
      <c r="C18" s="355"/>
      <c r="D18" s="354"/>
      <c r="E18" s="353"/>
      <c r="F18" s="354"/>
      <c r="G18" s="353"/>
      <c r="H18" s="514"/>
      <c r="I18" s="513"/>
    </row>
    <row r="19" spans="1:9" s="346" customFormat="1" ht="13.9" customHeight="1" thickBot="1">
      <c r="A19" s="351"/>
      <c r="B19" s="350"/>
      <c r="C19" s="349"/>
      <c r="D19" s="348" t="s">
        <v>200</v>
      </c>
      <c r="E19" s="347"/>
      <c r="F19" s="348" t="s">
        <v>200</v>
      </c>
      <c r="G19" s="347"/>
      <c r="H19" s="512" t="s">
        <v>200</v>
      </c>
      <c r="I19" s="511"/>
    </row>
    <row r="20" spans="1:9" s="341" customFormat="1" ht="15" customHeight="1">
      <c r="A20" s="344"/>
      <c r="B20" s="345" t="s">
        <v>197</v>
      </c>
      <c r="C20" s="345"/>
      <c r="D20" s="344"/>
      <c r="E20" s="454" t="s">
        <v>204</v>
      </c>
      <c r="F20" s="344"/>
      <c r="G20" s="454" t="s">
        <v>302</v>
      </c>
      <c r="H20" s="510"/>
      <c r="I20" s="521" t="s">
        <v>302</v>
      </c>
    </row>
    <row r="21" spans="1:9" s="341" customFormat="1" ht="15" customHeight="1">
      <c r="A21" s="342"/>
      <c r="B21" s="343" t="s">
        <v>196</v>
      </c>
      <c r="C21" s="343"/>
      <c r="D21" s="342"/>
      <c r="E21" s="454" t="s">
        <v>301</v>
      </c>
      <c r="F21" s="342"/>
      <c r="G21" s="454" t="s">
        <v>301</v>
      </c>
      <c r="H21" s="509"/>
      <c r="I21" s="521" t="s">
        <v>144</v>
      </c>
    </row>
    <row r="22" spans="1:9" s="305" customFormat="1" ht="11.1" customHeight="1">
      <c r="A22" s="295"/>
      <c r="B22" s="316" t="s">
        <v>195</v>
      </c>
      <c r="C22" s="315"/>
      <c r="D22" s="295"/>
      <c r="E22" s="340">
        <f>$C3-E15</f>
        <v>-2002</v>
      </c>
      <c r="F22" s="295"/>
      <c r="G22" s="340">
        <f>$C3-G15</f>
        <v>-2002</v>
      </c>
      <c r="H22" s="486"/>
      <c r="I22" s="508">
        <v>10</v>
      </c>
    </row>
    <row r="23" spans="1:9" s="305" customFormat="1" ht="11.1" customHeight="1">
      <c r="A23" s="295"/>
      <c r="B23" s="316" t="s">
        <v>194</v>
      </c>
      <c r="C23" s="315"/>
      <c r="D23" s="306"/>
      <c r="E23" s="339">
        <f>E20-E22+$C3</f>
        <v>2027</v>
      </c>
      <c r="F23" s="306"/>
      <c r="G23" s="339">
        <f>G20-G22+$C3</f>
        <v>2022</v>
      </c>
      <c r="H23" s="492"/>
      <c r="I23" s="507">
        <v>2023</v>
      </c>
    </row>
    <row r="24" spans="1:9" s="305" customFormat="1" ht="11.1" customHeight="1">
      <c r="A24" s="337"/>
      <c r="B24" s="316" t="s">
        <v>193</v>
      </c>
      <c r="C24" s="335"/>
      <c r="D24" s="334"/>
      <c r="E24" s="338">
        <f>E20-E22+(E21)+$C3</f>
        <v>2027</v>
      </c>
      <c r="F24" s="334"/>
      <c r="G24" s="338">
        <f>G20-G22+(G21)+$C3</f>
        <v>2022</v>
      </c>
      <c r="H24" s="505"/>
      <c r="I24" s="506">
        <v>2028</v>
      </c>
    </row>
    <row r="25" spans="1:9" s="305" customFormat="1" ht="11.1" customHeight="1">
      <c r="A25" s="337"/>
      <c r="B25" s="336" t="s">
        <v>50</v>
      </c>
      <c r="C25" s="335"/>
      <c r="D25" s="334"/>
      <c r="E25" s="276"/>
      <c r="F25" s="334"/>
      <c r="G25" s="276">
        <f>G27*G26</f>
        <v>970</v>
      </c>
      <c r="H25" s="505"/>
      <c r="I25" s="479">
        <v>0</v>
      </c>
    </row>
    <row r="26" spans="1:9" s="331" customFormat="1" ht="17.25" customHeight="1">
      <c r="A26" s="333"/>
      <c r="B26" s="331" t="s">
        <v>321</v>
      </c>
      <c r="E26" s="332">
        <f>E94</f>
        <v>735</v>
      </c>
      <c r="G26" s="332">
        <f>G94</f>
        <v>970</v>
      </c>
      <c r="H26" s="504"/>
      <c r="I26" s="332">
        <f>I94</f>
        <v>610</v>
      </c>
    </row>
    <row r="27" spans="1:9" s="328" customFormat="1" ht="18.75" customHeight="1">
      <c r="A27" s="319"/>
      <c r="B27" s="318" t="s">
        <v>192</v>
      </c>
      <c r="C27" s="330"/>
      <c r="D27" s="329"/>
      <c r="E27" s="329">
        <v>1</v>
      </c>
      <c r="F27" s="329"/>
      <c r="G27" s="329">
        <v>1</v>
      </c>
      <c r="H27" s="503"/>
      <c r="I27" s="503">
        <v>1</v>
      </c>
    </row>
    <row r="28" spans="1:9" s="324" customFormat="1" ht="16.5" customHeight="1">
      <c r="A28" s="327"/>
      <c r="B28" s="326" t="s">
        <v>199</v>
      </c>
      <c r="C28" s="326"/>
      <c r="D28" s="325"/>
      <c r="E28" s="453" t="s">
        <v>204</v>
      </c>
      <c r="F28" s="325"/>
      <c r="G28" s="453" t="s">
        <v>303</v>
      </c>
      <c r="H28" s="501"/>
      <c r="I28" s="520" t="s">
        <v>317</v>
      </c>
    </row>
    <row r="29" spans="1:9" s="324" customFormat="1" ht="16.5" customHeight="1">
      <c r="A29" s="327"/>
      <c r="B29" s="326" t="s">
        <v>199</v>
      </c>
      <c r="C29" s="326"/>
      <c r="D29" s="325"/>
      <c r="E29" s="453" t="s">
        <v>205</v>
      </c>
      <c r="F29" s="325"/>
      <c r="G29" s="453" t="s">
        <v>304</v>
      </c>
      <c r="H29" s="501"/>
      <c r="I29" s="520" t="s">
        <v>318</v>
      </c>
    </row>
    <row r="30" spans="1:9" s="320" customFormat="1" ht="27" customHeight="1" thickBot="1">
      <c r="A30" s="323"/>
      <c r="B30" s="322"/>
      <c r="C30" s="321"/>
      <c r="D30" s="321"/>
      <c r="E30" s="321"/>
      <c r="F30" s="321"/>
      <c r="G30" s="321"/>
      <c r="H30" s="499"/>
      <c r="I30" s="499"/>
    </row>
    <row r="31" spans="1:9" s="289" customFormat="1" ht="3" customHeight="1">
      <c r="A31" s="319"/>
      <c r="B31" s="318"/>
      <c r="C31" s="317"/>
      <c r="D31" s="317"/>
      <c r="E31" s="317"/>
      <c r="F31" s="317"/>
      <c r="G31" s="317"/>
      <c r="H31" s="497"/>
      <c r="I31" s="497"/>
    </row>
    <row r="32" spans="1:9" s="288" customFormat="1" ht="11.1" customHeight="1">
      <c r="A32" s="295"/>
      <c r="B32" s="382" t="s">
        <v>198</v>
      </c>
      <c r="C32" s="315"/>
      <c r="D32" s="314"/>
      <c r="E32" s="451" t="s">
        <v>211</v>
      </c>
      <c r="F32" s="314"/>
      <c r="G32" s="451" t="s">
        <v>239</v>
      </c>
      <c r="H32" s="496"/>
      <c r="I32" s="518" t="s">
        <v>211</v>
      </c>
    </row>
    <row r="33" spans="1:9" s="289" customFormat="1" ht="11.1" customHeight="1">
      <c r="A33" s="295"/>
      <c r="B33" s="383" t="s">
        <v>135</v>
      </c>
      <c r="C33" s="312"/>
      <c r="D33" s="312"/>
      <c r="E33" s="451" t="s">
        <v>212</v>
      </c>
      <c r="F33" s="312"/>
      <c r="G33" s="451" t="s">
        <v>240</v>
      </c>
      <c r="H33" s="495"/>
      <c r="I33" s="518" t="s">
        <v>212</v>
      </c>
    </row>
    <row r="34" spans="1:9" s="289" customFormat="1" ht="11.1" customHeight="1">
      <c r="A34" s="295"/>
      <c r="B34" s="383" t="s">
        <v>136</v>
      </c>
      <c r="C34" s="312"/>
      <c r="D34" s="312"/>
      <c r="E34" s="451" t="s">
        <v>213</v>
      </c>
      <c r="F34" s="312"/>
      <c r="G34" s="451" t="s">
        <v>227</v>
      </c>
      <c r="H34" s="495"/>
      <c r="I34" s="518" t="s">
        <v>213</v>
      </c>
    </row>
    <row r="35" spans="1:9" s="289" customFormat="1" ht="11.1" customHeight="1">
      <c r="A35" s="295"/>
      <c r="B35" s="383" t="s">
        <v>137</v>
      </c>
      <c r="C35" s="312"/>
      <c r="D35" s="312"/>
      <c r="E35" s="451" t="s">
        <v>214</v>
      </c>
      <c r="F35" s="312"/>
      <c r="G35" s="451" t="s">
        <v>241</v>
      </c>
      <c r="H35" s="495"/>
      <c r="I35" s="518" t="s">
        <v>214</v>
      </c>
    </row>
    <row r="36" spans="1:9" s="289" customFormat="1" ht="11.1" customHeight="1" thickBot="1">
      <c r="A36" s="295"/>
      <c r="B36" s="384" t="s">
        <v>140</v>
      </c>
      <c r="C36" s="313"/>
      <c r="D36" s="312"/>
      <c r="E36" s="457" t="s">
        <v>215</v>
      </c>
      <c r="F36" s="312"/>
      <c r="G36" s="457" t="s">
        <v>242</v>
      </c>
      <c r="H36" s="495"/>
      <c r="I36" s="524" t="s">
        <v>215</v>
      </c>
    </row>
    <row r="37" spans="1:9" s="305" customFormat="1" ht="11.1" hidden="1" customHeight="1">
      <c r="A37" s="295"/>
      <c r="B37" s="308"/>
      <c r="C37" s="307"/>
      <c r="D37" s="306"/>
      <c r="E37" s="311"/>
      <c r="F37" s="306"/>
      <c r="G37" s="311"/>
      <c r="H37" s="492"/>
      <c r="I37" s="494"/>
    </row>
    <row r="38" spans="1:9" s="305" customFormat="1" ht="11.1" hidden="1" customHeight="1">
      <c r="A38" s="295"/>
      <c r="B38" s="310"/>
      <c r="C38" s="307"/>
      <c r="D38" s="306"/>
      <c r="E38" s="309"/>
      <c r="F38" s="306"/>
      <c r="G38" s="309"/>
      <c r="H38" s="492"/>
      <c r="I38" s="493"/>
    </row>
    <row r="39" spans="1:9" s="305" customFormat="1" ht="11.1" hidden="1" customHeight="1">
      <c r="A39" s="295"/>
      <c r="B39" s="308"/>
      <c r="C39" s="307"/>
      <c r="D39" s="306"/>
      <c r="E39" s="275"/>
      <c r="F39" s="306"/>
      <c r="G39" s="275"/>
      <c r="H39" s="492"/>
      <c r="I39" s="478"/>
    </row>
    <row r="40" spans="1:9" s="305" customFormat="1" ht="11.1" hidden="1" customHeight="1">
      <c r="A40" s="295"/>
      <c r="B40" s="308"/>
      <c r="C40" s="307"/>
      <c r="D40" s="306"/>
      <c r="E40" s="309"/>
      <c r="F40" s="306"/>
      <c r="G40" s="309"/>
      <c r="H40" s="492"/>
      <c r="I40" s="493"/>
    </row>
    <row r="41" spans="1:9" s="305" customFormat="1" ht="11.1" hidden="1" customHeight="1">
      <c r="A41" s="295"/>
      <c r="B41" s="308"/>
      <c r="C41" s="307"/>
      <c r="D41" s="306"/>
      <c r="E41" s="275"/>
      <c r="F41" s="306"/>
      <c r="G41" s="275"/>
      <c r="H41" s="492"/>
      <c r="I41" s="478"/>
    </row>
    <row r="42" spans="1:9" s="301" customFormat="1" ht="21.75" hidden="1" customHeight="1">
      <c r="A42" s="304"/>
      <c r="B42" s="303"/>
      <c r="C42" s="303"/>
      <c r="D42" s="303"/>
      <c r="E42" s="302"/>
      <c r="F42" s="303"/>
      <c r="G42" s="302"/>
      <c r="H42" s="490"/>
      <c r="I42" s="489"/>
    </row>
    <row r="43" spans="1:9" s="296" customFormat="1" ht="12" hidden="1" customHeight="1" thickBot="1">
      <c r="A43" s="295"/>
      <c r="B43" s="300"/>
      <c r="C43" s="299"/>
      <c r="D43" s="298"/>
      <c r="E43" s="297"/>
      <c r="F43" s="298"/>
      <c r="G43" s="297"/>
      <c r="H43" s="488"/>
      <c r="I43" s="487"/>
    </row>
    <row r="44" spans="1:9" s="237" customFormat="1" ht="18.75" hidden="1" customHeight="1" thickTop="1">
      <c r="A44" s="295"/>
      <c r="B44" s="257"/>
      <c r="C44" s="256"/>
      <c r="D44" s="255"/>
      <c r="E44" s="254"/>
      <c r="F44" s="255"/>
      <c r="G44" s="254"/>
      <c r="H44" s="470"/>
      <c r="I44" s="469"/>
    </row>
    <row r="45" spans="1:9" s="266" customFormat="1" ht="11.1" customHeight="1">
      <c r="A45" s="294"/>
      <c r="B45" s="286"/>
      <c r="C45" s="286"/>
      <c r="D45" s="293"/>
      <c r="E45" s="292"/>
      <c r="F45" s="293"/>
      <c r="G45" s="292"/>
      <c r="H45" s="485"/>
      <c r="I45" s="484"/>
    </row>
    <row r="46" spans="1:9" s="236" customFormat="1" ht="11.1" customHeight="1">
      <c r="A46" s="242"/>
      <c r="B46" s="283"/>
      <c r="C46" s="258"/>
      <c r="D46" s="239">
        <v>1</v>
      </c>
      <c r="E46" s="250">
        <f>100*D46</f>
        <v>100</v>
      </c>
      <c r="F46" s="239">
        <v>3</v>
      </c>
      <c r="G46" s="250">
        <f t="shared" ref="G46:I59" si="0">100*F46</f>
        <v>300</v>
      </c>
      <c r="H46" s="464">
        <v>2</v>
      </c>
      <c r="I46" s="250">
        <f t="shared" si="0"/>
        <v>200</v>
      </c>
    </row>
    <row r="47" spans="1:9" s="263" customFormat="1" ht="11.1" customHeight="1">
      <c r="A47" s="265"/>
      <c r="B47" s="291"/>
      <c r="C47" s="290"/>
      <c r="D47" s="239">
        <v>2</v>
      </c>
      <c r="E47" s="250">
        <f t="shared" ref="E47:E59" si="1">100*D47</f>
        <v>200</v>
      </c>
      <c r="F47" s="239">
        <v>4</v>
      </c>
      <c r="G47" s="250">
        <f t="shared" si="0"/>
        <v>400</v>
      </c>
      <c r="H47" s="471"/>
      <c r="I47" s="250">
        <f t="shared" si="0"/>
        <v>0</v>
      </c>
    </row>
    <row r="48" spans="1:9" s="263" customFormat="1" ht="11.1" customHeight="1">
      <c r="A48" s="265"/>
      <c r="B48" s="241"/>
      <c r="C48" s="240"/>
      <c r="D48" s="544"/>
      <c r="E48" s="250">
        <f t="shared" si="1"/>
        <v>0</v>
      </c>
      <c r="F48" s="544"/>
      <c r="G48" s="250">
        <f t="shared" si="0"/>
        <v>0</v>
      </c>
      <c r="H48" s="481"/>
      <c r="I48" s="250">
        <f t="shared" si="0"/>
        <v>0</v>
      </c>
    </row>
    <row r="49" spans="1:9" s="236" customFormat="1" ht="11.1" customHeight="1">
      <c r="A49" s="242"/>
      <c r="B49" s="252"/>
      <c r="C49" s="251"/>
      <c r="D49" s="544"/>
      <c r="E49" s="250">
        <f t="shared" si="1"/>
        <v>0</v>
      </c>
      <c r="F49" s="544"/>
      <c r="G49" s="250">
        <f t="shared" si="0"/>
        <v>0</v>
      </c>
      <c r="H49" s="481"/>
      <c r="I49" s="250">
        <f t="shared" si="0"/>
        <v>0</v>
      </c>
    </row>
    <row r="50" spans="1:9" s="263" customFormat="1" ht="11.1" customHeight="1">
      <c r="A50" s="265"/>
      <c r="B50" s="241"/>
      <c r="C50" s="240"/>
      <c r="D50" s="544"/>
      <c r="E50" s="250">
        <f t="shared" si="1"/>
        <v>0</v>
      </c>
      <c r="F50" s="544"/>
      <c r="G50" s="250">
        <f t="shared" si="0"/>
        <v>0</v>
      </c>
      <c r="H50" s="481"/>
      <c r="I50" s="250">
        <f t="shared" si="0"/>
        <v>0</v>
      </c>
    </row>
    <row r="51" spans="1:9" s="236" customFormat="1" ht="11.1" customHeight="1">
      <c r="A51" s="242"/>
      <c r="B51" s="252"/>
      <c r="C51" s="251"/>
      <c r="D51" s="544"/>
      <c r="E51" s="250">
        <f t="shared" si="1"/>
        <v>0</v>
      </c>
      <c r="F51" s="544"/>
      <c r="G51" s="250">
        <f t="shared" si="0"/>
        <v>0</v>
      </c>
      <c r="H51" s="481"/>
      <c r="I51" s="250">
        <f t="shared" si="0"/>
        <v>0</v>
      </c>
    </row>
    <row r="52" spans="1:9" s="263" customFormat="1" ht="11.1" customHeight="1">
      <c r="A52" s="265"/>
      <c r="B52" s="241"/>
      <c r="C52" s="240"/>
      <c r="D52" s="544"/>
      <c r="E52" s="250">
        <f t="shared" si="1"/>
        <v>0</v>
      </c>
      <c r="F52" s="544"/>
      <c r="G52" s="250">
        <f t="shared" si="0"/>
        <v>0</v>
      </c>
      <c r="H52" s="481"/>
      <c r="I52" s="250">
        <f t="shared" si="0"/>
        <v>0</v>
      </c>
    </row>
    <row r="53" spans="1:9" s="236" customFormat="1" ht="11.1" customHeight="1">
      <c r="A53" s="242"/>
      <c r="B53" s="252"/>
      <c r="C53" s="251"/>
      <c r="D53" s="544"/>
      <c r="E53" s="250">
        <f t="shared" si="1"/>
        <v>0</v>
      </c>
      <c r="F53" s="544"/>
      <c r="G53" s="250">
        <f t="shared" si="0"/>
        <v>0</v>
      </c>
      <c r="H53" s="481"/>
      <c r="I53" s="250">
        <f t="shared" si="0"/>
        <v>0</v>
      </c>
    </row>
    <row r="54" spans="1:9" s="263" customFormat="1" ht="11.1" customHeight="1">
      <c r="A54" s="265"/>
      <c r="B54" s="241"/>
      <c r="C54" s="240"/>
      <c r="D54" s="544"/>
      <c r="E54" s="250">
        <f t="shared" si="1"/>
        <v>0</v>
      </c>
      <c r="F54" s="544"/>
      <c r="G54" s="250">
        <f t="shared" si="0"/>
        <v>0</v>
      </c>
      <c r="H54" s="481"/>
      <c r="I54" s="250">
        <f t="shared" si="0"/>
        <v>0</v>
      </c>
    </row>
    <row r="55" spans="1:9" s="236" customFormat="1" ht="11.1" customHeight="1">
      <c r="A55" s="242"/>
      <c r="B55" s="252"/>
      <c r="C55" s="251"/>
      <c r="D55" s="544"/>
      <c r="E55" s="250">
        <f t="shared" si="1"/>
        <v>0</v>
      </c>
      <c r="F55" s="544"/>
      <c r="G55" s="250">
        <f t="shared" si="0"/>
        <v>0</v>
      </c>
      <c r="H55" s="481"/>
      <c r="I55" s="250">
        <f t="shared" si="0"/>
        <v>0</v>
      </c>
    </row>
    <row r="56" spans="1:9" s="263" customFormat="1" ht="11.1" customHeight="1">
      <c r="A56" s="265"/>
      <c r="B56" s="241"/>
      <c r="C56" s="240"/>
      <c r="D56" s="544"/>
      <c r="E56" s="250">
        <f t="shared" si="1"/>
        <v>0</v>
      </c>
      <c r="F56" s="544"/>
      <c r="G56" s="250">
        <f t="shared" si="0"/>
        <v>0</v>
      </c>
      <c r="H56" s="481"/>
      <c r="I56" s="250">
        <f t="shared" si="0"/>
        <v>0</v>
      </c>
    </row>
    <row r="57" spans="1:9" s="236" customFormat="1" ht="11.1" customHeight="1">
      <c r="A57" s="242"/>
      <c r="B57" s="252"/>
      <c r="C57" s="251"/>
      <c r="D57" s="544"/>
      <c r="E57" s="250">
        <f t="shared" si="1"/>
        <v>0</v>
      </c>
      <c r="F57" s="544"/>
      <c r="G57" s="250">
        <f t="shared" si="0"/>
        <v>0</v>
      </c>
      <c r="H57" s="481"/>
      <c r="I57" s="250">
        <f t="shared" si="0"/>
        <v>0</v>
      </c>
    </row>
    <row r="58" spans="1:9" s="263" customFormat="1" ht="11.1" customHeight="1">
      <c r="A58" s="265"/>
      <c r="B58" s="241"/>
      <c r="C58" s="240"/>
      <c r="D58" s="544"/>
      <c r="E58" s="250">
        <f t="shared" si="1"/>
        <v>0</v>
      </c>
      <c r="F58" s="544"/>
      <c r="G58" s="250">
        <f t="shared" si="0"/>
        <v>0</v>
      </c>
      <c r="H58" s="481"/>
      <c r="I58" s="250">
        <f t="shared" si="0"/>
        <v>0</v>
      </c>
    </row>
    <row r="59" spans="1:9" s="236" customFormat="1" ht="11.1" customHeight="1" thickBot="1">
      <c r="A59" s="242"/>
      <c r="B59" s="262"/>
      <c r="C59" s="261"/>
      <c r="D59" s="260"/>
      <c r="E59" s="250">
        <f t="shared" si="1"/>
        <v>0</v>
      </c>
      <c r="F59" s="260"/>
      <c r="G59" s="250">
        <f t="shared" si="0"/>
        <v>0</v>
      </c>
      <c r="H59" s="480"/>
      <c r="I59" s="250">
        <f t="shared" si="0"/>
        <v>0</v>
      </c>
    </row>
    <row r="60" spans="1:9" s="270" customFormat="1" ht="19.5" customHeight="1" thickTop="1">
      <c r="A60" s="274"/>
      <c r="B60" s="273"/>
      <c r="C60" s="273"/>
      <c r="D60" s="545"/>
      <c r="E60" s="271"/>
      <c r="F60" s="545"/>
      <c r="G60" s="271"/>
      <c r="H60" s="477"/>
      <c r="I60" s="476"/>
    </row>
    <row r="61" spans="1:9" s="266" customFormat="1" ht="11.1" customHeight="1">
      <c r="A61" s="287"/>
      <c r="B61" s="286"/>
      <c r="C61" s="286"/>
      <c r="D61" s="285"/>
      <c r="E61" s="284"/>
      <c r="F61" s="285"/>
      <c r="G61" s="284"/>
      <c r="H61" s="483"/>
      <c r="I61" s="482"/>
    </row>
    <row r="62" spans="1:9" s="236" customFormat="1" ht="11.1" customHeight="1">
      <c r="A62" s="242"/>
      <c r="B62" s="283"/>
      <c r="C62" s="258"/>
      <c r="D62" s="239">
        <v>1</v>
      </c>
      <c r="E62" s="250">
        <f t="shared" ref="E62:E75" si="2">100*D62</f>
        <v>100</v>
      </c>
      <c r="F62" s="239">
        <v>2</v>
      </c>
      <c r="G62" s="250">
        <f t="shared" ref="G62:I75" si="3">100*F62</f>
        <v>200</v>
      </c>
      <c r="H62" s="464">
        <v>4</v>
      </c>
      <c r="I62" s="250">
        <f t="shared" si="3"/>
        <v>400</v>
      </c>
    </row>
    <row r="63" spans="1:9" s="263" customFormat="1" ht="11.1" customHeight="1">
      <c r="A63" s="265"/>
      <c r="B63" s="282"/>
      <c r="C63" s="281"/>
      <c r="D63" s="239">
        <v>3</v>
      </c>
      <c r="E63" s="250">
        <f t="shared" si="2"/>
        <v>300</v>
      </c>
      <c r="F63" s="239"/>
      <c r="G63" s="250">
        <f t="shared" si="3"/>
        <v>0</v>
      </c>
      <c r="H63" s="471"/>
      <c r="I63" s="250">
        <f t="shared" si="3"/>
        <v>0</v>
      </c>
    </row>
    <row r="64" spans="1:9" s="263" customFormat="1" ht="11.1" customHeight="1">
      <c r="A64" s="265"/>
      <c r="B64" s="241"/>
      <c r="C64" s="240"/>
      <c r="D64" s="544"/>
      <c r="E64" s="250">
        <f t="shared" si="2"/>
        <v>0</v>
      </c>
      <c r="F64" s="544"/>
      <c r="G64" s="250">
        <f t="shared" si="3"/>
        <v>0</v>
      </c>
      <c r="H64" s="481"/>
      <c r="I64" s="250">
        <f t="shared" si="3"/>
        <v>0</v>
      </c>
    </row>
    <row r="65" spans="1:9" s="236" customFormat="1" ht="11.1" customHeight="1">
      <c r="A65" s="242"/>
      <c r="B65" s="252"/>
      <c r="C65" s="251"/>
      <c r="D65" s="544"/>
      <c r="E65" s="250">
        <f t="shared" si="2"/>
        <v>0</v>
      </c>
      <c r="F65" s="544"/>
      <c r="G65" s="250">
        <f t="shared" si="3"/>
        <v>0</v>
      </c>
      <c r="H65" s="481"/>
      <c r="I65" s="250">
        <f t="shared" si="3"/>
        <v>0</v>
      </c>
    </row>
    <row r="66" spans="1:9" s="263" customFormat="1" ht="11.1" customHeight="1">
      <c r="A66" s="265"/>
      <c r="B66" s="241"/>
      <c r="C66" s="240"/>
      <c r="D66" s="544"/>
      <c r="E66" s="250">
        <f t="shared" si="2"/>
        <v>0</v>
      </c>
      <c r="F66" s="544"/>
      <c r="G66" s="250">
        <f t="shared" si="3"/>
        <v>0</v>
      </c>
      <c r="H66" s="481"/>
      <c r="I66" s="250">
        <f t="shared" si="3"/>
        <v>0</v>
      </c>
    </row>
    <row r="67" spans="1:9" s="236" customFormat="1" ht="11.1" customHeight="1">
      <c r="A67" s="242"/>
      <c r="B67" s="252"/>
      <c r="C67" s="251"/>
      <c r="D67" s="544"/>
      <c r="E67" s="250">
        <f t="shared" si="2"/>
        <v>0</v>
      </c>
      <c r="F67" s="544"/>
      <c r="G67" s="250">
        <f t="shared" si="3"/>
        <v>0</v>
      </c>
      <c r="H67" s="481"/>
      <c r="I67" s="250">
        <f t="shared" si="3"/>
        <v>0</v>
      </c>
    </row>
    <row r="68" spans="1:9" s="263" customFormat="1" ht="11.1" customHeight="1">
      <c r="A68" s="265"/>
      <c r="B68" s="241"/>
      <c r="C68" s="240"/>
      <c r="D68" s="544"/>
      <c r="E68" s="250">
        <f t="shared" si="2"/>
        <v>0</v>
      </c>
      <c r="F68" s="544"/>
      <c r="G68" s="250">
        <f t="shared" si="3"/>
        <v>0</v>
      </c>
      <c r="H68" s="481"/>
      <c r="I68" s="250">
        <f t="shared" si="3"/>
        <v>0</v>
      </c>
    </row>
    <row r="69" spans="1:9" s="236" customFormat="1" ht="11.1" customHeight="1">
      <c r="A69" s="242"/>
      <c r="B69" s="252"/>
      <c r="C69" s="251"/>
      <c r="D69" s="544"/>
      <c r="E69" s="250">
        <f t="shared" si="2"/>
        <v>0</v>
      </c>
      <c r="F69" s="544"/>
      <c r="G69" s="250">
        <f t="shared" si="3"/>
        <v>0</v>
      </c>
      <c r="H69" s="481"/>
      <c r="I69" s="250">
        <f t="shared" si="3"/>
        <v>0</v>
      </c>
    </row>
    <row r="70" spans="1:9" s="263" customFormat="1" ht="11.1" customHeight="1">
      <c r="A70" s="265"/>
      <c r="B70" s="241"/>
      <c r="C70" s="240"/>
      <c r="D70" s="544"/>
      <c r="E70" s="250">
        <f t="shared" si="2"/>
        <v>0</v>
      </c>
      <c r="F70" s="544"/>
      <c r="G70" s="250">
        <f t="shared" si="3"/>
        <v>0</v>
      </c>
      <c r="H70" s="481"/>
      <c r="I70" s="250">
        <f t="shared" si="3"/>
        <v>0</v>
      </c>
    </row>
    <row r="71" spans="1:9" s="236" customFormat="1" ht="11.1" customHeight="1">
      <c r="A71" s="242"/>
      <c r="B71" s="252"/>
      <c r="C71" s="251"/>
      <c r="D71" s="544"/>
      <c r="E71" s="250">
        <f t="shared" si="2"/>
        <v>0</v>
      </c>
      <c r="F71" s="544"/>
      <c r="G71" s="250">
        <f t="shared" si="3"/>
        <v>0</v>
      </c>
      <c r="H71" s="481"/>
      <c r="I71" s="250">
        <f t="shared" si="3"/>
        <v>0</v>
      </c>
    </row>
    <row r="72" spans="1:9" s="263" customFormat="1" ht="11.1" customHeight="1">
      <c r="A72" s="265"/>
      <c r="B72" s="241"/>
      <c r="C72" s="240"/>
      <c r="D72" s="544"/>
      <c r="E72" s="250">
        <f t="shared" si="2"/>
        <v>0</v>
      </c>
      <c r="F72" s="544"/>
      <c r="G72" s="250">
        <f t="shared" si="3"/>
        <v>0</v>
      </c>
      <c r="H72" s="481"/>
      <c r="I72" s="250">
        <f t="shared" si="3"/>
        <v>0</v>
      </c>
    </row>
    <row r="73" spans="1:9" s="236" customFormat="1" ht="11.1" customHeight="1">
      <c r="A73" s="242"/>
      <c r="B73" s="280"/>
      <c r="C73" s="279"/>
      <c r="D73" s="544"/>
      <c r="E73" s="250">
        <f t="shared" si="2"/>
        <v>0</v>
      </c>
      <c r="F73" s="544"/>
      <c r="G73" s="250">
        <f t="shared" si="3"/>
        <v>0</v>
      </c>
      <c r="H73" s="481"/>
      <c r="I73" s="250">
        <f t="shared" si="3"/>
        <v>0</v>
      </c>
    </row>
    <row r="74" spans="1:9" s="263" customFormat="1" ht="11.1" customHeight="1">
      <c r="A74" s="265"/>
      <c r="B74" s="241"/>
      <c r="C74" s="240"/>
      <c r="D74" s="544"/>
      <c r="E74" s="250">
        <f t="shared" si="2"/>
        <v>0</v>
      </c>
      <c r="F74" s="544"/>
      <c r="G74" s="250">
        <f t="shared" si="3"/>
        <v>0</v>
      </c>
      <c r="H74" s="481"/>
      <c r="I74" s="250">
        <f t="shared" si="3"/>
        <v>0</v>
      </c>
    </row>
    <row r="75" spans="1:9" s="236" customFormat="1" ht="11.1" customHeight="1" thickBot="1">
      <c r="A75" s="242"/>
      <c r="B75" s="262"/>
      <c r="C75" s="261"/>
      <c r="D75" s="260"/>
      <c r="E75" s="250">
        <f t="shared" si="2"/>
        <v>0</v>
      </c>
      <c r="F75" s="260"/>
      <c r="G75" s="250">
        <f t="shared" si="3"/>
        <v>0</v>
      </c>
      <c r="H75" s="480"/>
      <c r="I75" s="250">
        <f t="shared" si="3"/>
        <v>0</v>
      </c>
    </row>
    <row r="76" spans="1:9" s="270" customFormat="1" ht="21" customHeight="1" thickTop="1">
      <c r="A76" s="274"/>
      <c r="B76" s="273"/>
      <c r="C76" s="273"/>
      <c r="D76" s="272"/>
      <c r="E76" s="271"/>
      <c r="F76" s="272"/>
      <c r="G76" s="271"/>
      <c r="H76" s="477"/>
      <c r="I76" s="476"/>
    </row>
    <row r="77" spans="1:9" s="266" customFormat="1" ht="11.1" customHeight="1">
      <c r="A77" s="269"/>
      <c r="B77" s="268"/>
      <c r="C77" s="268"/>
      <c r="D77" s="267"/>
      <c r="E77" s="267"/>
      <c r="F77" s="267"/>
      <c r="G77" s="267"/>
      <c r="H77" s="475"/>
      <c r="I77" s="475"/>
    </row>
    <row r="78" spans="1:9" s="263" customFormat="1" ht="11.1" customHeight="1">
      <c r="A78" s="265"/>
      <c r="B78" s="241"/>
      <c r="C78" s="240"/>
      <c r="D78" s="258"/>
      <c r="E78" s="250">
        <v>15</v>
      </c>
      <c r="F78" s="258"/>
      <c r="G78" s="250">
        <v>20</v>
      </c>
      <c r="H78" s="471"/>
      <c r="I78" s="467">
        <v>10</v>
      </c>
    </row>
    <row r="79" spans="1:9" s="236" customFormat="1" ht="11.1" customHeight="1">
      <c r="A79" s="242"/>
      <c r="B79" s="252"/>
      <c r="C79" s="251"/>
      <c r="D79" s="239"/>
      <c r="E79" s="250">
        <v>20</v>
      </c>
      <c r="F79" s="239"/>
      <c r="G79" s="250">
        <v>50</v>
      </c>
      <c r="H79" s="464"/>
      <c r="I79" s="474"/>
    </row>
    <row r="80" spans="1:9" s="263" customFormat="1" ht="11.1" customHeight="1">
      <c r="A80" s="265"/>
      <c r="B80" s="241"/>
      <c r="C80" s="240"/>
      <c r="D80" s="258"/>
      <c r="E80" s="250"/>
      <c r="F80" s="258"/>
      <c r="G80" s="264"/>
      <c r="H80" s="471"/>
      <c r="I80" s="474"/>
    </row>
    <row r="81" spans="1:9" s="236" customFormat="1" ht="11.1" customHeight="1">
      <c r="A81" s="242"/>
      <c r="B81" s="252"/>
      <c r="C81" s="251"/>
      <c r="D81" s="239"/>
      <c r="E81" s="250"/>
      <c r="F81" s="239"/>
      <c r="G81" s="264"/>
      <c r="H81" s="464"/>
      <c r="I81" s="474"/>
    </row>
    <row r="82" spans="1:9" s="263" customFormat="1" ht="11.1" customHeight="1">
      <c r="A82" s="265"/>
      <c r="B82" s="241"/>
      <c r="C82" s="240"/>
      <c r="D82" s="258"/>
      <c r="E82" s="250"/>
      <c r="F82" s="258"/>
      <c r="G82" s="264"/>
      <c r="H82" s="471"/>
      <c r="I82" s="474"/>
    </row>
    <row r="83" spans="1:9" s="236" customFormat="1" ht="11.1" customHeight="1">
      <c r="A83" s="242"/>
      <c r="B83" s="252"/>
      <c r="C83" s="251"/>
      <c r="D83" s="239"/>
      <c r="E83" s="250"/>
      <c r="F83" s="239"/>
      <c r="G83" s="264"/>
      <c r="H83" s="464"/>
      <c r="I83" s="474"/>
    </row>
    <row r="84" spans="1:9" s="263" customFormat="1" ht="11.1" customHeight="1">
      <c r="A84" s="265"/>
      <c r="B84" s="241"/>
      <c r="C84" s="240"/>
      <c r="D84" s="258"/>
      <c r="E84" s="250"/>
      <c r="F84" s="258"/>
      <c r="G84" s="264"/>
      <c r="H84" s="471"/>
      <c r="I84" s="474"/>
    </row>
    <row r="85" spans="1:9" s="236" customFormat="1" ht="11.1" customHeight="1">
      <c r="A85" s="242"/>
      <c r="B85" s="252"/>
      <c r="C85" s="251"/>
      <c r="D85" s="239"/>
      <c r="E85" s="250"/>
      <c r="F85" s="239"/>
      <c r="G85" s="264"/>
      <c r="H85" s="464"/>
      <c r="I85" s="474"/>
    </row>
    <row r="86" spans="1:9" s="263" customFormat="1" ht="11.1" customHeight="1">
      <c r="A86" s="265"/>
      <c r="B86" s="241"/>
      <c r="C86" s="240"/>
      <c r="D86" s="258"/>
      <c r="E86" s="250"/>
      <c r="F86" s="258"/>
      <c r="G86" s="264"/>
      <c r="H86" s="471"/>
      <c r="I86" s="474"/>
    </row>
    <row r="87" spans="1:9" s="236" customFormat="1" ht="11.1" customHeight="1">
      <c r="A87" s="242"/>
      <c r="B87" s="252"/>
      <c r="C87" s="251"/>
      <c r="D87" s="239"/>
      <c r="E87" s="250"/>
      <c r="F87" s="239"/>
      <c r="G87" s="264"/>
      <c r="H87" s="464"/>
      <c r="I87" s="474"/>
    </row>
    <row r="88" spans="1:9" s="263" customFormat="1" ht="11.1" customHeight="1">
      <c r="A88" s="265"/>
      <c r="B88" s="241"/>
      <c r="C88" s="240"/>
      <c r="D88" s="258"/>
      <c r="E88" s="250"/>
      <c r="F88" s="258"/>
      <c r="G88" s="264"/>
      <c r="H88" s="471"/>
      <c r="I88" s="474"/>
    </row>
    <row r="89" spans="1:9" s="236" customFormat="1" ht="11.1" customHeight="1" thickBot="1">
      <c r="A89" s="242"/>
      <c r="B89" s="262"/>
      <c r="C89" s="261"/>
      <c r="D89" s="260"/>
      <c r="E89" s="250"/>
      <c r="F89" s="260"/>
      <c r="G89" s="259"/>
      <c r="H89" s="473"/>
      <c r="I89" s="472"/>
    </row>
    <row r="90" spans="1:9" s="237" customFormat="1" ht="21" customHeight="1" thickTop="1">
      <c r="A90" s="258"/>
      <c r="B90" s="257"/>
      <c r="C90" s="256"/>
      <c r="D90" s="255"/>
      <c r="E90" s="254"/>
      <c r="F90" s="255"/>
      <c r="G90" s="254"/>
      <c r="H90" s="470"/>
      <c r="I90" s="469"/>
    </row>
    <row r="91" spans="1:9" s="236" customFormat="1" ht="11.1" customHeight="1">
      <c r="A91" s="242"/>
      <c r="B91" s="252"/>
      <c r="C91" s="251"/>
      <c r="D91" s="239"/>
      <c r="E91" s="250"/>
      <c r="F91" s="239"/>
      <c r="G91" s="250"/>
      <c r="H91" s="464"/>
      <c r="I91" s="467"/>
    </row>
    <row r="92" spans="1:9" s="249" customFormat="1" ht="11.1" customHeight="1">
      <c r="A92" s="239"/>
      <c r="B92" s="252"/>
      <c r="C92" s="251"/>
      <c r="D92" s="239"/>
      <c r="E92" s="250"/>
      <c r="F92" s="239"/>
      <c r="G92" s="250"/>
      <c r="H92" s="464"/>
      <c r="I92" s="467"/>
    </row>
    <row r="93" spans="1:9" s="247" customFormat="1" ht="18.75" customHeight="1">
      <c r="A93" s="248"/>
      <c r="B93" s="248"/>
      <c r="C93" s="248"/>
      <c r="D93" s="248"/>
      <c r="E93" s="248"/>
      <c r="F93" s="248"/>
      <c r="G93" s="248"/>
      <c r="H93" s="466"/>
      <c r="I93" s="466"/>
    </row>
    <row r="94" spans="1:9" s="243" customFormat="1" ht="24.75" customHeight="1">
      <c r="A94" s="245"/>
      <c r="B94" s="246"/>
      <c r="C94" s="246"/>
      <c r="D94" s="245"/>
      <c r="E94" s="244">
        <f>SUM(E46:E59)+SUM(E62:E75)+SUM(E78:E89)</f>
        <v>735</v>
      </c>
      <c r="F94" s="245"/>
      <c r="G94" s="244">
        <f>SUM(G46:G59)+SUM(G62:G75)+SUM(G78:G89)</f>
        <v>970</v>
      </c>
      <c r="H94" s="465"/>
      <c r="I94" s="244">
        <f>SUM(I46:I59)+SUM(I62:I75)+SUM(I78:I89)</f>
        <v>610</v>
      </c>
    </row>
    <row r="95" spans="1:9" s="236" customFormat="1" ht="11.1" customHeight="1">
      <c r="A95" s="242"/>
      <c r="B95" s="241"/>
      <c r="C95" s="240"/>
      <c r="D95" s="239"/>
      <c r="E95" s="238"/>
      <c r="F95" s="239"/>
      <c r="G95" s="238"/>
      <c r="H95" s="464"/>
      <c r="I95" s="463"/>
    </row>
    <row r="96" spans="1:9" ht="11.1" customHeight="1">
      <c r="B96" s="235"/>
      <c r="C96" s="229"/>
      <c r="H96" s="458"/>
      <c r="I96" s="458"/>
    </row>
    <row r="97" spans="4:9" s="229" customFormat="1" ht="11.1" customHeight="1">
      <c r="D97" s="231"/>
      <c r="E97" s="230"/>
      <c r="F97" s="231"/>
      <c r="G97" s="230"/>
      <c r="H97" s="460"/>
      <c r="I97" s="459"/>
    </row>
    <row r="98" spans="4:9" s="229" customFormat="1" ht="11.1" customHeight="1">
      <c r="D98" s="231"/>
      <c r="E98" s="234"/>
      <c r="F98" s="231"/>
      <c r="G98" s="234"/>
      <c r="H98" s="460"/>
      <c r="I98" s="461"/>
    </row>
    <row r="99" spans="4:9" s="229" customFormat="1" ht="11.1" customHeight="1">
      <c r="D99" s="231"/>
      <c r="E99" s="230"/>
      <c r="F99" s="231"/>
      <c r="G99" s="230"/>
      <c r="H99" s="460"/>
      <c r="I99" s="459"/>
    </row>
    <row r="100" spans="4:9" s="229" customFormat="1" ht="11.1" customHeight="1">
      <c r="D100" s="231"/>
      <c r="E100" s="230"/>
      <c r="F100" s="231"/>
      <c r="G100" s="230"/>
      <c r="H100" s="460"/>
      <c r="I100" s="459"/>
    </row>
    <row r="101" spans="4:9" s="229" customFormat="1" ht="11.1" customHeight="1">
      <c r="D101" s="231"/>
      <c r="E101" s="230"/>
      <c r="F101" s="231"/>
      <c r="G101" s="230"/>
      <c r="H101" s="460"/>
      <c r="I101" s="459"/>
    </row>
    <row r="102" spans="4:9" s="229" customFormat="1" ht="11.1" customHeight="1">
      <c r="D102" s="231"/>
      <c r="E102" s="230"/>
      <c r="F102" s="231"/>
      <c r="G102" s="230"/>
      <c r="H102" s="460"/>
      <c r="I102" s="459"/>
    </row>
    <row r="104" spans="4:9" s="229" customFormat="1" ht="11.1" customHeight="1">
      <c r="D104" s="231"/>
      <c r="E104" s="230"/>
      <c r="F104" s="231"/>
      <c r="G104" s="230"/>
      <c r="H104" s="460"/>
      <c r="I104" s="459"/>
    </row>
  </sheetData>
  <hyperlinks>
    <hyperlink ref="E36" r:id="rId1"/>
    <hyperlink ref="G36" r:id="rId2"/>
    <hyperlink ref="I36" r:id="rId3"/>
  </hyperlinks>
  <printOptions horizontalCentered="1" verticalCentered="1"/>
  <pageMargins left="0" right="0" top="0" bottom="0" header="0" footer="0"/>
  <pageSetup paperSize="5" scale="52" fitToWidth="2" orientation="landscape" r:id="rId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G104"/>
  <sheetViews>
    <sheetView view="pageBreakPreview" topLeftCell="A19" zoomScaleNormal="100" zoomScaleSheetLayoutView="100" workbookViewId="0">
      <pane xSplit="2" topLeftCell="C1" activePane="topRight" state="frozen"/>
      <selection activeCell="B11" sqref="B11:E17"/>
      <selection pane="topRight" activeCell="G95" sqref="G95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6" width="5.7109375" style="231" customWidth="1"/>
    <col min="7" max="7" width="18.7109375" style="230" customWidth="1"/>
    <col min="8" max="16384" width="11.42578125" style="229"/>
  </cols>
  <sheetData>
    <row r="1" spans="1:7" s="373" customFormat="1" ht="15.75" customHeight="1">
      <c r="A1" s="526" t="s">
        <v>320</v>
      </c>
      <c r="B1" s="376" t="s">
        <v>112</v>
      </c>
      <c r="C1" s="375"/>
      <c r="D1" s="374"/>
      <c r="E1" s="374">
        <v>1</v>
      </c>
      <c r="F1" s="374"/>
      <c r="G1" s="374">
        <v>2</v>
      </c>
    </row>
    <row r="2" spans="1:7" s="249" customFormat="1" ht="11.25" customHeight="1">
      <c r="A2" s="527">
        <v>2552</v>
      </c>
      <c r="B2" s="372"/>
      <c r="C2" s="371"/>
      <c r="D2" s="253"/>
      <c r="E2" s="377"/>
      <c r="F2" s="253"/>
      <c r="G2" s="377"/>
    </row>
    <row r="3" spans="1:7" s="236" customFormat="1" ht="9.75" customHeight="1">
      <c r="A3" s="370"/>
      <c r="B3" s="303"/>
      <c r="C3" s="258"/>
    </row>
    <row r="4" spans="1:7" s="236" customFormat="1" ht="4.5" customHeight="1">
      <c r="A4" s="370"/>
      <c r="B4" s="303"/>
      <c r="C4" s="369"/>
      <c r="D4" s="253"/>
      <c r="F4" s="253"/>
    </row>
    <row r="5" spans="1:7" s="288" customFormat="1" ht="11.1" customHeight="1">
      <c r="A5" s="364"/>
      <c r="B5" s="385" t="s">
        <v>121</v>
      </c>
      <c r="C5" s="330"/>
      <c r="D5" s="295"/>
      <c r="E5" s="451" t="s">
        <v>190</v>
      </c>
      <c r="F5" s="295"/>
      <c r="G5" s="451" t="s">
        <v>270</v>
      </c>
    </row>
    <row r="6" spans="1:7" s="288" customFormat="1" ht="11.1" customHeight="1">
      <c r="A6" s="364"/>
      <c r="B6" s="385" t="s">
        <v>119</v>
      </c>
      <c r="C6" s="330"/>
      <c r="D6" s="295"/>
      <c r="E6" s="451" t="s">
        <v>219</v>
      </c>
      <c r="F6" s="295"/>
      <c r="G6" s="451" t="s">
        <v>269</v>
      </c>
    </row>
    <row r="7" spans="1:7" s="367" customFormat="1" ht="11.1" customHeight="1">
      <c r="A7" s="368"/>
      <c r="B7" s="385" t="s">
        <v>109</v>
      </c>
      <c r="C7" s="316"/>
      <c r="D7" s="304"/>
      <c r="E7" s="455" t="s">
        <v>216</v>
      </c>
      <c r="F7" s="304"/>
      <c r="G7" s="455" t="s">
        <v>268</v>
      </c>
    </row>
    <row r="8" spans="1:7" s="288" customFormat="1" ht="11.1" customHeight="1">
      <c r="A8" s="314"/>
      <c r="B8" s="385" t="s">
        <v>110</v>
      </c>
      <c r="C8" s="315"/>
      <c r="D8" s="295"/>
      <c r="E8" s="451" t="s">
        <v>112</v>
      </c>
      <c r="F8" s="295"/>
      <c r="G8" s="451" t="s">
        <v>112</v>
      </c>
    </row>
    <row r="9" spans="1:7" s="288" customFormat="1" ht="11.1" customHeight="1">
      <c r="A9" s="314"/>
      <c r="B9" s="385" t="s">
        <v>188</v>
      </c>
      <c r="C9" s="315"/>
      <c r="D9" s="295"/>
      <c r="E9" s="451" t="s">
        <v>203</v>
      </c>
      <c r="F9" s="295"/>
      <c r="G9" s="451" t="s">
        <v>203</v>
      </c>
    </row>
    <row r="10" spans="1:7" s="288" customFormat="1" ht="11.1" customHeight="1">
      <c r="A10" s="314"/>
      <c r="B10" s="385" t="s">
        <v>118</v>
      </c>
      <c r="C10" s="315"/>
      <c r="D10" s="295"/>
      <c r="E10" s="451" t="s">
        <v>191</v>
      </c>
      <c r="F10" s="295"/>
      <c r="G10" s="451" t="s">
        <v>235</v>
      </c>
    </row>
    <row r="11" spans="1:7" s="365" customFormat="1" ht="11.1" customHeight="1" thickBot="1">
      <c r="A11" s="347"/>
      <c r="B11" s="385" t="s">
        <v>120</v>
      </c>
      <c r="C11" s="366"/>
      <c r="D11" s="323"/>
      <c r="E11" s="452" t="s">
        <v>218</v>
      </c>
      <c r="F11" s="323"/>
      <c r="G11" s="452" t="s">
        <v>271</v>
      </c>
    </row>
    <row r="12" spans="1:7" s="288" customFormat="1" ht="11.1" customHeight="1">
      <c r="A12" s="364"/>
      <c r="B12" s="385" t="s">
        <v>122</v>
      </c>
      <c r="C12" s="363"/>
      <c r="D12" s="319"/>
      <c r="E12" s="456" t="s">
        <v>189</v>
      </c>
      <c r="F12" s="319"/>
      <c r="G12" s="456" t="s">
        <v>272</v>
      </c>
    </row>
    <row r="13" spans="1:7" s="362" customFormat="1" ht="11.1" customHeight="1">
      <c r="A13" s="304"/>
      <c r="B13" s="385" t="s">
        <v>123</v>
      </c>
      <c r="C13" s="316"/>
      <c r="D13" s="304"/>
      <c r="E13" s="455" t="s">
        <v>222</v>
      </c>
      <c r="F13" s="304"/>
      <c r="G13" s="455" t="s">
        <v>273</v>
      </c>
    </row>
    <row r="14" spans="1:7" s="305" customFormat="1" ht="11.1" customHeight="1">
      <c r="A14" s="295"/>
      <c r="B14" s="385" t="s">
        <v>127</v>
      </c>
      <c r="C14" s="315"/>
      <c r="D14" s="295"/>
      <c r="E14" s="451" t="s">
        <v>294</v>
      </c>
      <c r="F14" s="295"/>
      <c r="G14" s="451" t="s">
        <v>290</v>
      </c>
    </row>
    <row r="15" spans="1:7" s="352" customFormat="1" ht="11.1" customHeight="1">
      <c r="A15" s="359"/>
      <c r="B15" s="385" t="s">
        <v>128</v>
      </c>
      <c r="C15" s="358"/>
      <c r="D15" s="357"/>
      <c r="E15" s="451" t="s">
        <v>225</v>
      </c>
      <c r="F15" s="357"/>
      <c r="G15" s="451" t="s">
        <v>225</v>
      </c>
    </row>
    <row r="16" spans="1:7" s="360" customFormat="1" ht="11.1" customHeight="1">
      <c r="A16" s="361"/>
      <c r="B16" s="385" t="s">
        <v>129</v>
      </c>
      <c r="C16" s="326"/>
      <c r="D16" s="327"/>
      <c r="E16" s="455" t="s">
        <v>223</v>
      </c>
      <c r="F16" s="327"/>
      <c r="G16" s="455" t="s">
        <v>274</v>
      </c>
    </row>
    <row r="17" spans="1:7" s="352" customFormat="1" ht="11.1" customHeight="1">
      <c r="A17" s="359"/>
      <c r="B17" s="385" t="s">
        <v>124</v>
      </c>
      <c r="C17" s="358"/>
      <c r="D17" s="357"/>
      <c r="E17" s="451" t="s">
        <v>126</v>
      </c>
      <c r="F17" s="357"/>
      <c r="G17" s="451" t="s">
        <v>210</v>
      </c>
    </row>
    <row r="18" spans="1:7" s="352" customFormat="1" ht="14.25" customHeight="1">
      <c r="A18" s="356"/>
      <c r="B18" s="326"/>
      <c r="C18" s="355"/>
      <c r="D18" s="354"/>
      <c r="E18" s="353"/>
      <c r="F18" s="354"/>
      <c r="G18" s="353"/>
    </row>
    <row r="19" spans="1:7" s="346" customFormat="1" ht="13.9" customHeight="1" thickBot="1">
      <c r="A19" s="351"/>
      <c r="B19" s="350"/>
      <c r="C19" s="349"/>
      <c r="D19" s="348" t="s">
        <v>200</v>
      </c>
      <c r="E19" s="347"/>
      <c r="F19" s="348" t="s">
        <v>200</v>
      </c>
      <c r="G19" s="347"/>
    </row>
    <row r="20" spans="1:7" s="341" customFormat="1" ht="15" customHeight="1">
      <c r="A20" s="344"/>
      <c r="B20" s="345" t="s">
        <v>197</v>
      </c>
      <c r="C20" s="345"/>
      <c r="D20" s="344"/>
      <c r="E20" s="454" t="s">
        <v>305</v>
      </c>
      <c r="F20" s="344"/>
      <c r="G20" s="454" t="s">
        <v>307</v>
      </c>
    </row>
    <row r="21" spans="1:7" s="341" customFormat="1" ht="15" customHeight="1">
      <c r="A21" s="342"/>
      <c r="B21" s="343" t="s">
        <v>196</v>
      </c>
      <c r="C21" s="343"/>
      <c r="D21" s="342"/>
      <c r="E21" s="454" t="s">
        <v>301</v>
      </c>
      <c r="F21" s="342"/>
      <c r="G21" s="454" t="s">
        <v>143</v>
      </c>
    </row>
    <row r="22" spans="1:7" s="305" customFormat="1" ht="11.1" customHeight="1">
      <c r="A22" s="295"/>
      <c r="B22" s="316" t="s">
        <v>195</v>
      </c>
      <c r="C22" s="315"/>
      <c r="D22" s="295"/>
      <c r="E22" s="340">
        <f>$C3-E15</f>
        <v>-2003</v>
      </c>
      <c r="F22" s="295"/>
      <c r="G22" s="340">
        <f>$C3-G15</f>
        <v>-2003</v>
      </c>
    </row>
    <row r="23" spans="1:7" s="305" customFormat="1" ht="11.1" customHeight="1">
      <c r="A23" s="295"/>
      <c r="B23" s="316" t="s">
        <v>194</v>
      </c>
      <c r="C23" s="315"/>
      <c r="D23" s="306"/>
      <c r="E23" s="339">
        <f>E20-E22+$C3</f>
        <v>2018</v>
      </c>
      <c r="F23" s="306"/>
      <c r="G23" s="339">
        <f>G20-G22+$C3</f>
        <v>2033</v>
      </c>
    </row>
    <row r="24" spans="1:7" s="305" customFormat="1" ht="11.1" customHeight="1">
      <c r="A24" s="337"/>
      <c r="B24" s="316" t="s">
        <v>193</v>
      </c>
      <c r="C24" s="335"/>
      <c r="D24" s="334"/>
      <c r="E24" s="338">
        <f>E20-E22+(E21)+$C3</f>
        <v>2018</v>
      </c>
      <c r="F24" s="334"/>
      <c r="G24" s="338">
        <f>G20-G22+(G21)+$C3</f>
        <v>2035</v>
      </c>
    </row>
    <row r="25" spans="1:7" s="305" customFormat="1" ht="11.1" customHeight="1">
      <c r="A25" s="337"/>
      <c r="B25" s="336" t="s">
        <v>50</v>
      </c>
      <c r="C25" s="335"/>
      <c r="D25" s="334"/>
      <c r="E25" s="276"/>
      <c r="F25" s="334"/>
      <c r="G25" s="276">
        <f>G27*G26</f>
        <v>40</v>
      </c>
    </row>
    <row r="26" spans="1:7" s="331" customFormat="1" ht="17.25" customHeight="1">
      <c r="A26" s="333"/>
      <c r="E26" s="332">
        <f>E94</f>
        <v>25</v>
      </c>
      <c r="G26" s="332">
        <f>G94</f>
        <v>40</v>
      </c>
    </row>
    <row r="27" spans="1:7" s="328" customFormat="1" ht="18.75" customHeight="1">
      <c r="A27" s="319"/>
      <c r="B27" s="318" t="s">
        <v>192</v>
      </c>
      <c r="C27" s="330"/>
      <c r="D27" s="329"/>
      <c r="E27" s="329">
        <v>1</v>
      </c>
      <c r="F27" s="329"/>
      <c r="G27" s="329">
        <v>1</v>
      </c>
    </row>
    <row r="28" spans="1:7" s="324" customFormat="1" ht="16.5" customHeight="1">
      <c r="A28" s="327"/>
      <c r="B28" s="326" t="s">
        <v>199</v>
      </c>
      <c r="C28" s="326"/>
      <c r="D28" s="325"/>
      <c r="E28" s="453" t="s">
        <v>220</v>
      </c>
      <c r="F28" s="325"/>
      <c r="G28" s="453" t="s">
        <v>282</v>
      </c>
    </row>
    <row r="29" spans="1:7" s="324" customFormat="1" ht="16.5" customHeight="1">
      <c r="A29" s="327"/>
      <c r="B29" s="326" t="s">
        <v>199</v>
      </c>
      <c r="C29" s="326"/>
      <c r="D29" s="325"/>
      <c r="E29" s="453" t="s">
        <v>221</v>
      </c>
      <c r="F29" s="325"/>
      <c r="G29" s="453" t="s">
        <v>283</v>
      </c>
    </row>
    <row r="30" spans="1:7" s="320" customFormat="1" ht="27" customHeight="1" thickBot="1">
      <c r="A30" s="323"/>
      <c r="B30" s="322"/>
      <c r="C30" s="321"/>
      <c r="D30" s="321"/>
      <c r="E30" s="321"/>
      <c r="F30" s="321"/>
      <c r="G30" s="321"/>
    </row>
    <row r="31" spans="1:7" s="289" customFormat="1" ht="3" customHeight="1">
      <c r="A31" s="319"/>
      <c r="B31" s="318"/>
      <c r="C31" s="317"/>
      <c r="D31" s="317"/>
      <c r="E31" s="317"/>
      <c r="F31" s="317"/>
      <c r="G31" s="317"/>
    </row>
    <row r="32" spans="1:7" s="288" customFormat="1" ht="11.1" customHeight="1">
      <c r="A32" s="295"/>
      <c r="B32" s="382" t="s">
        <v>198</v>
      </c>
      <c r="C32" s="315"/>
      <c r="D32" s="314"/>
      <c r="E32" s="451" t="s">
        <v>224</v>
      </c>
      <c r="F32" s="314"/>
      <c r="G32" s="451" t="s">
        <v>272</v>
      </c>
    </row>
    <row r="33" spans="1:7" s="289" customFormat="1" ht="11.1" customHeight="1">
      <c r="A33" s="295"/>
      <c r="B33" s="383" t="s">
        <v>135</v>
      </c>
      <c r="C33" s="312"/>
      <c r="D33" s="312"/>
      <c r="E33" s="451" t="s">
        <v>226</v>
      </c>
      <c r="F33" s="312"/>
      <c r="G33" s="451" t="s">
        <v>275</v>
      </c>
    </row>
    <row r="34" spans="1:7" s="289" customFormat="1" ht="11.1" customHeight="1">
      <c r="A34" s="295"/>
      <c r="B34" s="383" t="s">
        <v>136</v>
      </c>
      <c r="C34" s="312"/>
      <c r="D34" s="312"/>
      <c r="E34" s="451" t="s">
        <v>227</v>
      </c>
      <c r="F34" s="312"/>
      <c r="G34" s="451" t="s">
        <v>276</v>
      </c>
    </row>
    <row r="35" spans="1:7" s="289" customFormat="1" ht="11.1" customHeight="1">
      <c r="A35" s="295"/>
      <c r="B35" s="383" t="s">
        <v>137</v>
      </c>
      <c r="C35" s="312"/>
      <c r="D35" s="312"/>
      <c r="E35" s="451" t="s">
        <v>228</v>
      </c>
      <c r="F35" s="312"/>
      <c r="G35" s="451" t="s">
        <v>277</v>
      </c>
    </row>
    <row r="36" spans="1:7" s="289" customFormat="1" ht="11.1" customHeight="1" thickBot="1">
      <c r="A36" s="295"/>
      <c r="B36" s="384" t="s">
        <v>140</v>
      </c>
      <c r="C36" s="313"/>
      <c r="D36" s="312"/>
      <c r="E36" s="457" t="s">
        <v>229</v>
      </c>
      <c r="F36" s="312"/>
      <c r="G36" s="457" t="s">
        <v>278</v>
      </c>
    </row>
    <row r="37" spans="1:7" s="305" customFormat="1" ht="11.1" hidden="1" customHeight="1">
      <c r="A37" s="295"/>
      <c r="B37" s="308"/>
      <c r="C37" s="307"/>
      <c r="D37" s="306"/>
      <c r="E37" s="311"/>
      <c r="F37" s="306"/>
      <c r="G37" s="311"/>
    </row>
    <row r="38" spans="1:7" s="305" customFormat="1" ht="11.1" hidden="1" customHeight="1">
      <c r="A38" s="295"/>
      <c r="B38" s="310"/>
      <c r="C38" s="307"/>
      <c r="D38" s="306"/>
      <c r="E38" s="309"/>
      <c r="F38" s="306"/>
      <c r="G38" s="309"/>
    </row>
    <row r="39" spans="1:7" s="305" customFormat="1" ht="11.1" hidden="1" customHeight="1">
      <c r="A39" s="295"/>
      <c r="B39" s="308"/>
      <c r="C39" s="307"/>
      <c r="D39" s="306"/>
      <c r="E39" s="275"/>
      <c r="F39" s="306"/>
      <c r="G39" s="275"/>
    </row>
    <row r="40" spans="1:7" s="305" customFormat="1" ht="11.1" hidden="1" customHeight="1">
      <c r="A40" s="295"/>
      <c r="B40" s="308"/>
      <c r="C40" s="307"/>
      <c r="D40" s="306"/>
      <c r="E40" s="309"/>
      <c r="F40" s="306"/>
      <c r="G40" s="309"/>
    </row>
    <row r="41" spans="1:7" s="305" customFormat="1" ht="11.1" hidden="1" customHeight="1">
      <c r="A41" s="295"/>
      <c r="B41" s="308"/>
      <c r="C41" s="307"/>
      <c r="D41" s="306"/>
      <c r="E41" s="275"/>
      <c r="F41" s="306"/>
      <c r="G41" s="275"/>
    </row>
    <row r="42" spans="1:7" s="301" customFormat="1" ht="21.75" hidden="1" customHeight="1">
      <c r="A42" s="304"/>
      <c r="B42" s="303"/>
      <c r="C42" s="303"/>
      <c r="D42" s="303"/>
      <c r="E42" s="302"/>
      <c r="F42" s="303"/>
      <c r="G42" s="302"/>
    </row>
    <row r="43" spans="1:7" s="296" customFormat="1" ht="12" hidden="1" customHeight="1" thickBot="1">
      <c r="A43" s="295"/>
      <c r="B43" s="300"/>
      <c r="C43" s="299"/>
      <c r="D43" s="298"/>
      <c r="E43" s="297"/>
      <c r="F43" s="298"/>
      <c r="G43" s="297"/>
    </row>
    <row r="44" spans="1:7" s="237" customFormat="1" ht="18.75" hidden="1" customHeight="1" thickTop="1">
      <c r="A44" s="295"/>
      <c r="B44" s="257"/>
      <c r="C44" s="256"/>
      <c r="D44" s="255"/>
      <c r="E44" s="254"/>
      <c r="F44" s="255"/>
      <c r="G44" s="254"/>
    </row>
    <row r="45" spans="1:7" s="266" customFormat="1" ht="11.1" customHeight="1">
      <c r="A45" s="294"/>
      <c r="B45" s="286"/>
      <c r="C45" s="286"/>
      <c r="D45" s="293"/>
      <c r="E45" s="292"/>
      <c r="F45" s="293"/>
      <c r="G45" s="292"/>
    </row>
    <row r="46" spans="1:7" s="236" customFormat="1" ht="11.1" customHeight="1">
      <c r="A46" s="242"/>
      <c r="B46" s="283"/>
      <c r="C46" s="258"/>
      <c r="D46" s="239"/>
      <c r="E46" s="250"/>
      <c r="F46" s="239"/>
      <c r="G46" s="250"/>
    </row>
    <row r="47" spans="1:7" s="263" customFormat="1" ht="11.1" customHeight="1">
      <c r="A47" s="265"/>
      <c r="B47" s="291"/>
      <c r="C47" s="290"/>
      <c r="D47" s="258"/>
      <c r="E47" s="238"/>
      <c r="F47" s="258"/>
      <c r="G47" s="238"/>
    </row>
    <row r="48" spans="1:7" s="263" customFormat="1" ht="11.1" customHeight="1">
      <c r="A48" s="265"/>
      <c r="B48" s="241"/>
      <c r="C48" s="240"/>
      <c r="D48" s="278"/>
      <c r="E48" s="238"/>
      <c r="F48" s="278"/>
      <c r="G48" s="238"/>
    </row>
    <row r="49" spans="1:7" s="236" customFormat="1" ht="11.1" customHeight="1">
      <c r="A49" s="242"/>
      <c r="B49" s="252"/>
      <c r="C49" s="251"/>
      <c r="D49" s="278"/>
      <c r="E49" s="250"/>
      <c r="F49" s="278"/>
      <c r="G49" s="250"/>
    </row>
    <row r="50" spans="1:7" s="263" customFormat="1" ht="11.1" customHeight="1">
      <c r="A50" s="265"/>
      <c r="B50" s="241"/>
      <c r="C50" s="240"/>
      <c r="D50" s="278"/>
      <c r="E50" s="238"/>
      <c r="F50" s="278"/>
      <c r="G50" s="238"/>
    </row>
    <row r="51" spans="1:7" s="236" customFormat="1" ht="11.1" customHeight="1">
      <c r="A51" s="242"/>
      <c r="B51" s="252"/>
      <c r="C51" s="251"/>
      <c r="D51" s="278"/>
      <c r="E51" s="250"/>
      <c r="F51" s="278"/>
      <c r="G51" s="250"/>
    </row>
    <row r="52" spans="1:7" s="263" customFormat="1" ht="11.1" customHeight="1">
      <c r="A52" s="265"/>
      <c r="B52" s="241"/>
      <c r="C52" s="240"/>
      <c r="D52" s="278"/>
      <c r="E52" s="238"/>
      <c r="F52" s="278"/>
      <c r="G52" s="238"/>
    </row>
    <row r="53" spans="1:7" s="236" customFormat="1" ht="11.1" customHeight="1">
      <c r="A53" s="242"/>
      <c r="B53" s="252"/>
      <c r="C53" s="251"/>
      <c r="D53" s="278"/>
      <c r="E53" s="250"/>
      <c r="F53" s="278"/>
      <c r="G53" s="250"/>
    </row>
    <row r="54" spans="1:7" s="263" customFormat="1" ht="11.1" customHeight="1">
      <c r="A54" s="265"/>
      <c r="B54" s="241"/>
      <c r="C54" s="240"/>
      <c r="D54" s="278"/>
      <c r="E54" s="238"/>
      <c r="F54" s="278"/>
      <c r="G54" s="238"/>
    </row>
    <row r="55" spans="1:7" s="236" customFormat="1" ht="11.1" customHeight="1">
      <c r="A55" s="242"/>
      <c r="B55" s="252"/>
      <c r="C55" s="251"/>
      <c r="D55" s="278"/>
      <c r="E55" s="250"/>
      <c r="F55" s="278"/>
      <c r="G55" s="250"/>
    </row>
    <row r="56" spans="1:7" s="263" customFormat="1" ht="11.1" customHeight="1">
      <c r="A56" s="265"/>
      <c r="B56" s="241"/>
      <c r="C56" s="240"/>
      <c r="D56" s="278"/>
      <c r="E56" s="238"/>
      <c r="F56" s="278"/>
      <c r="G56" s="238"/>
    </row>
    <row r="57" spans="1:7" s="236" customFormat="1" ht="11.1" customHeight="1">
      <c r="A57" s="242"/>
      <c r="B57" s="252"/>
      <c r="C57" s="251"/>
      <c r="D57" s="278"/>
      <c r="E57" s="250"/>
      <c r="F57" s="278"/>
      <c r="G57" s="250"/>
    </row>
    <row r="58" spans="1:7" s="263" customFormat="1" ht="11.1" customHeight="1">
      <c r="A58" s="265"/>
      <c r="B58" s="241"/>
      <c r="C58" s="240"/>
      <c r="D58" s="278"/>
      <c r="E58" s="238"/>
      <c r="F58" s="278"/>
      <c r="G58" s="238"/>
    </row>
    <row r="59" spans="1:7" s="236" customFormat="1" ht="11.1" customHeight="1" thickBot="1">
      <c r="A59" s="242"/>
      <c r="B59" s="262"/>
      <c r="C59" s="261"/>
      <c r="D59" s="277"/>
      <c r="E59" s="276"/>
      <c r="F59" s="277"/>
      <c r="G59" s="276"/>
    </row>
    <row r="60" spans="1:7" s="270" customFormat="1" ht="19.5" customHeight="1" thickTop="1">
      <c r="A60" s="274"/>
      <c r="B60" s="273"/>
      <c r="C60" s="273"/>
      <c r="D60" s="272"/>
      <c r="E60" s="271"/>
      <c r="F60" s="272"/>
      <c r="G60" s="271"/>
    </row>
    <row r="61" spans="1:7" s="266" customFormat="1" ht="11.1" customHeight="1">
      <c r="A61" s="287"/>
      <c r="B61" s="286"/>
      <c r="C61" s="286"/>
      <c r="D61" s="285"/>
      <c r="E61" s="284"/>
      <c r="F61" s="285"/>
      <c r="G61" s="284"/>
    </row>
    <row r="62" spans="1:7" s="236" customFormat="1" ht="11.1" customHeight="1">
      <c r="A62" s="242"/>
      <c r="B62" s="283"/>
      <c r="C62" s="258"/>
      <c r="D62" s="239"/>
      <c r="E62" s="250"/>
      <c r="F62" s="239"/>
      <c r="G62" s="250"/>
    </row>
    <row r="63" spans="1:7" s="263" customFormat="1" ht="11.1" customHeight="1">
      <c r="A63" s="265"/>
      <c r="B63" s="282"/>
      <c r="C63" s="281"/>
      <c r="D63" s="258"/>
      <c r="E63" s="238"/>
      <c r="F63" s="258"/>
      <c r="G63" s="238"/>
    </row>
    <row r="64" spans="1:7" s="263" customFormat="1" ht="11.1" customHeight="1">
      <c r="A64" s="265"/>
      <c r="B64" s="241"/>
      <c r="C64" s="240"/>
      <c r="D64" s="278"/>
      <c r="E64" s="238"/>
      <c r="F64" s="278"/>
      <c r="G64" s="238"/>
    </row>
    <row r="65" spans="1:7" s="236" customFormat="1" ht="11.1" customHeight="1">
      <c r="A65" s="242"/>
      <c r="B65" s="252"/>
      <c r="C65" s="251"/>
      <c r="D65" s="278"/>
      <c r="E65" s="250"/>
      <c r="F65" s="278"/>
      <c r="G65" s="250"/>
    </row>
    <row r="66" spans="1:7" s="263" customFormat="1" ht="11.1" customHeight="1">
      <c r="A66" s="265"/>
      <c r="B66" s="241"/>
      <c r="C66" s="240"/>
      <c r="D66" s="278"/>
      <c r="E66" s="238"/>
      <c r="F66" s="278"/>
      <c r="G66" s="238"/>
    </row>
    <row r="67" spans="1:7" s="236" customFormat="1" ht="11.1" customHeight="1">
      <c r="A67" s="242"/>
      <c r="B67" s="252"/>
      <c r="C67" s="251"/>
      <c r="D67" s="278"/>
      <c r="E67" s="250"/>
      <c r="F67" s="278"/>
      <c r="G67" s="250"/>
    </row>
    <row r="68" spans="1:7" s="263" customFormat="1" ht="11.1" customHeight="1">
      <c r="A68" s="265"/>
      <c r="B68" s="241"/>
      <c r="C68" s="240"/>
      <c r="D68" s="278"/>
      <c r="E68" s="238"/>
      <c r="F68" s="278"/>
      <c r="G68" s="238"/>
    </row>
    <row r="69" spans="1:7" s="236" customFormat="1" ht="11.1" customHeight="1">
      <c r="A69" s="242"/>
      <c r="B69" s="252"/>
      <c r="C69" s="251"/>
      <c r="D69" s="278"/>
      <c r="E69" s="250"/>
      <c r="F69" s="278"/>
      <c r="G69" s="250"/>
    </row>
    <row r="70" spans="1:7" s="263" customFormat="1" ht="11.1" customHeight="1">
      <c r="A70" s="265"/>
      <c r="B70" s="241"/>
      <c r="C70" s="240"/>
      <c r="D70" s="278"/>
      <c r="E70" s="238"/>
      <c r="F70" s="278"/>
      <c r="G70" s="238"/>
    </row>
    <row r="71" spans="1:7" s="236" customFormat="1" ht="11.1" customHeight="1">
      <c r="A71" s="242"/>
      <c r="B71" s="252"/>
      <c r="C71" s="251"/>
      <c r="D71" s="278"/>
      <c r="E71" s="250"/>
      <c r="F71" s="278"/>
      <c r="G71" s="250"/>
    </row>
    <row r="72" spans="1:7" s="263" customFormat="1" ht="11.1" customHeight="1">
      <c r="A72" s="265"/>
      <c r="B72" s="241"/>
      <c r="C72" s="240"/>
      <c r="D72" s="278"/>
      <c r="E72" s="238"/>
      <c r="F72" s="278"/>
      <c r="G72" s="238"/>
    </row>
    <row r="73" spans="1:7" s="236" customFormat="1" ht="11.1" customHeight="1">
      <c r="A73" s="242"/>
      <c r="B73" s="280"/>
      <c r="C73" s="279"/>
      <c r="D73" s="278"/>
      <c r="E73" s="250"/>
      <c r="F73" s="278"/>
      <c r="G73" s="250"/>
    </row>
    <row r="74" spans="1:7" s="263" customFormat="1" ht="11.1" customHeight="1">
      <c r="A74" s="265"/>
      <c r="B74" s="241"/>
      <c r="C74" s="240"/>
      <c r="D74" s="278"/>
      <c r="E74" s="238"/>
      <c r="F74" s="278"/>
      <c r="G74" s="238"/>
    </row>
    <row r="75" spans="1:7" s="236" customFormat="1" ht="11.1" customHeight="1" thickBot="1">
      <c r="A75" s="242"/>
      <c r="B75" s="262"/>
      <c r="C75" s="261"/>
      <c r="D75" s="277"/>
      <c r="E75" s="276"/>
      <c r="F75" s="277"/>
      <c r="G75" s="276"/>
    </row>
    <row r="76" spans="1:7" s="270" customFormat="1" ht="21" customHeight="1" thickTop="1">
      <c r="A76" s="274"/>
      <c r="B76" s="273"/>
      <c r="C76" s="273"/>
      <c r="D76" s="272"/>
      <c r="E76" s="271"/>
      <c r="F76" s="272"/>
      <c r="G76" s="271"/>
    </row>
    <row r="77" spans="1:7" s="266" customFormat="1" ht="11.1" customHeight="1">
      <c r="A77" s="269"/>
      <c r="B77" s="268"/>
      <c r="C77" s="268"/>
      <c r="D77" s="267"/>
      <c r="E77" s="267"/>
      <c r="F77" s="267"/>
      <c r="G77" s="267"/>
    </row>
    <row r="78" spans="1:7" s="263" customFormat="1" ht="11.1" customHeight="1">
      <c r="A78" s="265"/>
      <c r="B78" s="241"/>
      <c r="C78" s="240"/>
      <c r="D78" s="258"/>
      <c r="E78" s="238"/>
      <c r="F78" s="258"/>
      <c r="G78" s="238"/>
    </row>
    <row r="79" spans="1:7" s="236" customFormat="1" ht="11.1" customHeight="1">
      <c r="A79" s="242"/>
      <c r="B79" s="252"/>
      <c r="C79" s="251"/>
      <c r="D79" s="239"/>
      <c r="E79" s="264"/>
      <c r="F79" s="239"/>
      <c r="G79" s="264"/>
    </row>
    <row r="80" spans="1:7" s="263" customFormat="1" ht="11.1" customHeight="1">
      <c r="A80" s="265"/>
      <c r="B80" s="241"/>
      <c r="C80" s="240"/>
      <c r="D80" s="258"/>
      <c r="E80" s="264"/>
      <c r="F80" s="258"/>
      <c r="G80" s="264"/>
    </row>
    <row r="81" spans="1:7" s="236" customFormat="1" ht="11.1" customHeight="1">
      <c r="A81" s="242"/>
      <c r="B81" s="252"/>
      <c r="C81" s="251"/>
      <c r="D81" s="239"/>
      <c r="E81" s="264"/>
      <c r="F81" s="239"/>
      <c r="G81" s="264"/>
    </row>
    <row r="82" spans="1:7" s="263" customFormat="1" ht="11.1" customHeight="1">
      <c r="A82" s="265"/>
      <c r="B82" s="241"/>
      <c r="C82" s="240"/>
      <c r="D82" s="258"/>
      <c r="E82" s="264"/>
      <c r="F82" s="258"/>
      <c r="G82" s="264"/>
    </row>
    <row r="83" spans="1:7" s="236" customFormat="1" ht="11.1" customHeight="1">
      <c r="A83" s="242"/>
      <c r="B83" s="252"/>
      <c r="C83" s="251"/>
      <c r="D83" s="239"/>
      <c r="E83" s="264"/>
      <c r="F83" s="239"/>
      <c r="G83" s="264"/>
    </row>
    <row r="84" spans="1:7" s="263" customFormat="1" ht="11.1" customHeight="1">
      <c r="A84" s="265"/>
      <c r="B84" s="241"/>
      <c r="C84" s="240"/>
      <c r="D84" s="258"/>
      <c r="E84" s="264"/>
      <c r="F84" s="258"/>
      <c r="G84" s="264"/>
    </row>
    <row r="85" spans="1:7" s="236" customFormat="1" ht="11.1" customHeight="1">
      <c r="A85" s="242"/>
      <c r="B85" s="252"/>
      <c r="C85" s="251"/>
      <c r="D85" s="239"/>
      <c r="E85" s="264"/>
      <c r="F85" s="239"/>
      <c r="G85" s="264"/>
    </row>
    <row r="86" spans="1:7" s="263" customFormat="1" ht="11.1" customHeight="1">
      <c r="A86" s="265"/>
      <c r="B86" s="241"/>
      <c r="C86" s="240"/>
      <c r="D86" s="258"/>
      <c r="E86" s="264"/>
      <c r="F86" s="258"/>
      <c r="G86" s="264"/>
    </row>
    <row r="87" spans="1:7" s="236" customFormat="1" ht="11.1" customHeight="1">
      <c r="A87" s="242"/>
      <c r="B87" s="252"/>
      <c r="C87" s="251"/>
      <c r="D87" s="239"/>
      <c r="E87" s="264"/>
      <c r="F87" s="239"/>
      <c r="G87" s="264"/>
    </row>
    <row r="88" spans="1:7" s="263" customFormat="1" ht="11.1" customHeight="1">
      <c r="A88" s="265"/>
      <c r="B88" s="241"/>
      <c r="C88" s="240"/>
      <c r="D88" s="258"/>
      <c r="E88" s="264"/>
      <c r="F88" s="258"/>
      <c r="G88" s="264"/>
    </row>
    <row r="89" spans="1:7" s="236" customFormat="1" ht="11.1" customHeight="1" thickBot="1">
      <c r="A89" s="242"/>
      <c r="B89" s="262"/>
      <c r="C89" s="261"/>
      <c r="D89" s="260"/>
      <c r="E89" s="259"/>
      <c r="F89" s="260"/>
      <c r="G89" s="259"/>
    </row>
    <row r="90" spans="1:7" s="237" customFormat="1" ht="21" customHeight="1" thickTop="1">
      <c r="A90" s="258"/>
      <c r="B90" s="257"/>
      <c r="C90" s="256"/>
      <c r="D90" s="255"/>
      <c r="E90" s="254"/>
      <c r="F90" s="255"/>
      <c r="G90" s="254"/>
    </row>
    <row r="91" spans="1:7" s="236" customFormat="1" ht="11.1" customHeight="1">
      <c r="A91" s="242"/>
      <c r="B91" s="252"/>
      <c r="C91" s="251"/>
      <c r="D91" s="239"/>
      <c r="E91" s="250"/>
      <c r="F91" s="239"/>
      <c r="G91" s="250"/>
    </row>
    <row r="92" spans="1:7" s="249" customFormat="1" ht="11.1" customHeight="1">
      <c r="A92" s="239"/>
      <c r="B92" s="252"/>
      <c r="C92" s="251"/>
      <c r="D92" s="239"/>
      <c r="E92" s="250"/>
      <c r="F92" s="239"/>
      <c r="G92" s="250"/>
    </row>
    <row r="93" spans="1:7" s="247" customFormat="1" ht="18.75" customHeight="1">
      <c r="A93" s="248"/>
      <c r="B93" s="248"/>
      <c r="C93" s="248"/>
      <c r="D93" s="248"/>
      <c r="E93" s="248"/>
      <c r="F93" s="248"/>
      <c r="G93" s="248"/>
    </row>
    <row r="94" spans="1:7" s="243" customFormat="1" ht="24.75" customHeight="1">
      <c r="A94" s="245"/>
      <c r="B94" s="246"/>
      <c r="C94" s="246"/>
      <c r="D94" s="245"/>
      <c r="E94" s="244">
        <v>25</v>
      </c>
      <c r="F94" s="245"/>
      <c r="G94" s="244">
        <v>40</v>
      </c>
    </row>
    <row r="95" spans="1:7" s="236" customFormat="1" ht="11.1" customHeight="1">
      <c r="A95" s="242"/>
      <c r="B95" s="241"/>
      <c r="C95" s="240"/>
      <c r="D95" s="239"/>
      <c r="E95" s="238"/>
      <c r="F95" s="239"/>
      <c r="G95" s="238"/>
    </row>
    <row r="96" spans="1:7" ht="11.1" customHeight="1">
      <c r="B96" s="235"/>
      <c r="C96" s="229"/>
    </row>
    <row r="97" spans="4:7" s="229" customFormat="1" ht="11.1" customHeight="1">
      <c r="D97" s="231"/>
      <c r="E97" s="230"/>
      <c r="F97" s="231"/>
      <c r="G97" s="230"/>
    </row>
    <row r="98" spans="4:7" s="229" customFormat="1" ht="11.1" customHeight="1">
      <c r="D98" s="231"/>
      <c r="E98" s="234"/>
      <c r="F98" s="231"/>
      <c r="G98" s="234"/>
    </row>
    <row r="99" spans="4:7" s="229" customFormat="1" ht="11.1" customHeight="1">
      <c r="D99" s="231"/>
      <c r="E99" s="230"/>
      <c r="F99" s="231"/>
      <c r="G99" s="230"/>
    </row>
    <row r="100" spans="4:7" s="229" customFormat="1" ht="11.1" customHeight="1">
      <c r="D100" s="231"/>
      <c r="E100" s="230"/>
      <c r="F100" s="231"/>
      <c r="G100" s="230"/>
    </row>
    <row r="101" spans="4:7" s="229" customFormat="1" ht="11.1" customHeight="1">
      <c r="D101" s="231"/>
      <c r="E101" s="230"/>
      <c r="F101" s="231"/>
      <c r="G101" s="230"/>
    </row>
    <row r="102" spans="4:7" s="229" customFormat="1" ht="11.1" customHeight="1">
      <c r="D102" s="231"/>
      <c r="E102" s="230"/>
      <c r="F102" s="231"/>
      <c r="G102" s="230"/>
    </row>
    <row r="104" spans="4:7" s="229" customFormat="1" ht="11.1" customHeight="1">
      <c r="D104" s="231"/>
      <c r="E104" s="230"/>
      <c r="F104" s="231"/>
      <c r="G104" s="230"/>
    </row>
  </sheetData>
  <hyperlinks>
    <hyperlink ref="E36" r:id="rId1"/>
    <hyperlink ref="G36" r:id="rId2"/>
  </hyperlinks>
  <printOptions horizontalCentered="1" verticalCentered="1"/>
  <pageMargins left="0" right="0" top="0" bottom="0" header="0" footer="0"/>
  <pageSetup paperSize="5" scale="57" fitToWidth="2" orientation="landscape" r:id="rId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topLeftCell="A22" zoomScaleNormal="100" zoomScaleSheetLayoutView="100" workbookViewId="0">
      <pane xSplit="2" topLeftCell="C1" activePane="topRight" state="frozen"/>
      <selection activeCell="B11" sqref="B11:E17"/>
      <selection pane="topRight" activeCell="E94" sqref="E94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20.5703125" style="230" customWidth="1"/>
    <col min="6" max="16384" width="11.42578125" style="229"/>
  </cols>
  <sheetData>
    <row r="1" spans="1:5" s="373" customFormat="1" ht="15.75" customHeight="1">
      <c r="A1" s="526" t="s">
        <v>320</v>
      </c>
      <c r="B1" s="376" t="s">
        <v>113</v>
      </c>
      <c r="C1" s="375"/>
      <c r="D1" s="374"/>
      <c r="E1" s="374">
        <v>1</v>
      </c>
    </row>
    <row r="2" spans="1:5" s="249" customFormat="1" ht="11.25" customHeight="1">
      <c r="A2" s="527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 t="s">
        <v>244</v>
      </c>
    </row>
    <row r="6" spans="1:5" s="288" customFormat="1" ht="11.1" customHeight="1">
      <c r="A6" s="364"/>
      <c r="B6" s="385" t="s">
        <v>119</v>
      </c>
      <c r="C6" s="330"/>
      <c r="D6" s="295"/>
      <c r="E6" s="451" t="s">
        <v>255</v>
      </c>
    </row>
    <row r="7" spans="1:5" s="367" customFormat="1" ht="11.1" customHeight="1">
      <c r="A7" s="368"/>
      <c r="B7" s="385" t="s">
        <v>109</v>
      </c>
      <c r="C7" s="316"/>
      <c r="D7" s="304"/>
      <c r="E7" s="455" t="s">
        <v>243</v>
      </c>
    </row>
    <row r="8" spans="1:5" s="288" customFormat="1" ht="11.1" customHeight="1">
      <c r="A8" s="314"/>
      <c r="B8" s="385" t="s">
        <v>110</v>
      </c>
      <c r="C8" s="315"/>
      <c r="D8" s="295"/>
      <c r="E8" s="451" t="s">
        <v>113</v>
      </c>
    </row>
    <row r="9" spans="1:5" s="288" customFormat="1" ht="11.1" customHeight="1">
      <c r="A9" s="314"/>
      <c r="B9" s="385" t="s">
        <v>188</v>
      </c>
      <c r="C9" s="315"/>
      <c r="D9" s="295"/>
      <c r="E9" s="451" t="s">
        <v>203</v>
      </c>
    </row>
    <row r="10" spans="1:5" s="288" customFormat="1" ht="11.1" customHeight="1">
      <c r="A10" s="314"/>
      <c r="B10" s="385" t="s">
        <v>118</v>
      </c>
      <c r="C10" s="315"/>
      <c r="D10" s="295"/>
      <c r="E10" s="451" t="s">
        <v>191</v>
      </c>
    </row>
    <row r="11" spans="1:5" s="365" customFormat="1" ht="11.1" customHeight="1" thickBot="1">
      <c r="A11" s="347"/>
      <c r="B11" s="385" t="s">
        <v>120</v>
      </c>
      <c r="C11" s="366"/>
      <c r="D11" s="323"/>
      <c r="E11" s="452" t="s">
        <v>245</v>
      </c>
    </row>
    <row r="12" spans="1:5" s="288" customFormat="1" ht="11.1" customHeight="1">
      <c r="A12" s="364"/>
      <c r="B12" s="385" t="s">
        <v>122</v>
      </c>
      <c r="C12" s="363"/>
      <c r="D12" s="319"/>
      <c r="E12" s="456" t="s">
        <v>248</v>
      </c>
    </row>
    <row r="13" spans="1:5" s="362" customFormat="1" ht="11.1" customHeight="1">
      <c r="A13" s="304"/>
      <c r="B13" s="385" t="s">
        <v>123</v>
      </c>
      <c r="C13" s="316"/>
      <c r="D13" s="304"/>
      <c r="E13" s="455" t="s">
        <v>249</v>
      </c>
    </row>
    <row r="14" spans="1:5" s="305" customFormat="1" ht="11.1" customHeight="1">
      <c r="A14" s="295"/>
      <c r="B14" s="385" t="s">
        <v>127</v>
      </c>
      <c r="C14" s="315"/>
      <c r="D14" s="295"/>
      <c r="E14" s="451" t="s">
        <v>292</v>
      </c>
    </row>
    <row r="15" spans="1:5" s="352" customFormat="1" ht="11.1" customHeight="1">
      <c r="A15" s="359"/>
      <c r="B15" s="385" t="s">
        <v>128</v>
      </c>
      <c r="C15" s="358"/>
      <c r="D15" s="357"/>
      <c r="E15" s="451" t="s">
        <v>225</v>
      </c>
    </row>
    <row r="16" spans="1:5" s="360" customFormat="1" ht="11.1" customHeight="1">
      <c r="A16" s="361"/>
      <c r="B16" s="385" t="s">
        <v>129</v>
      </c>
      <c r="C16" s="326"/>
      <c r="D16" s="327"/>
      <c r="E16" s="455" t="s">
        <v>250</v>
      </c>
    </row>
    <row r="17" spans="1:5" s="352" customFormat="1" ht="11.1" customHeight="1">
      <c r="A17" s="359"/>
      <c r="B17" s="385" t="s">
        <v>124</v>
      </c>
      <c r="C17" s="358"/>
      <c r="D17" s="357"/>
      <c r="E17" s="451" t="s">
        <v>126</v>
      </c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 t="s">
        <v>306</v>
      </c>
    </row>
    <row r="21" spans="1:5" s="341" customFormat="1" ht="15" customHeight="1">
      <c r="A21" s="342"/>
      <c r="B21" s="343" t="s">
        <v>196</v>
      </c>
      <c r="C21" s="343"/>
      <c r="D21" s="342"/>
      <c r="E21" s="454" t="s">
        <v>301</v>
      </c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-2003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2043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2043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 t="s">
        <v>246</v>
      </c>
    </row>
    <row r="29" spans="1:5" s="324" customFormat="1" ht="16.5" customHeight="1">
      <c r="A29" s="327"/>
      <c r="B29" s="326" t="s">
        <v>199</v>
      </c>
      <c r="C29" s="326"/>
      <c r="D29" s="325"/>
      <c r="E29" s="453" t="s">
        <v>247</v>
      </c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 t="s">
        <v>248</v>
      </c>
    </row>
    <row r="33" spans="1:5" s="289" customFormat="1" ht="11.1" customHeight="1">
      <c r="A33" s="295"/>
      <c r="B33" s="383" t="s">
        <v>135</v>
      </c>
      <c r="C33" s="312"/>
      <c r="D33" s="312"/>
      <c r="E33" s="451" t="s">
        <v>251</v>
      </c>
    </row>
    <row r="34" spans="1:5" s="289" customFormat="1" ht="11.1" customHeight="1">
      <c r="A34" s="295"/>
      <c r="B34" s="383" t="s">
        <v>136</v>
      </c>
      <c r="C34" s="312"/>
      <c r="D34" s="312"/>
      <c r="E34" s="451" t="s">
        <v>252</v>
      </c>
    </row>
    <row r="35" spans="1:5" s="289" customFormat="1" ht="11.1" customHeight="1">
      <c r="A35" s="295"/>
      <c r="B35" s="383" t="s">
        <v>137</v>
      </c>
      <c r="C35" s="312"/>
      <c r="D35" s="312"/>
      <c r="E35" s="451" t="s">
        <v>253</v>
      </c>
    </row>
    <row r="36" spans="1:5" s="289" customFormat="1" ht="11.1" customHeight="1" thickBot="1">
      <c r="A36" s="295"/>
      <c r="B36" s="384" t="s">
        <v>140</v>
      </c>
      <c r="C36" s="313"/>
      <c r="D36" s="312"/>
      <c r="E36" s="457" t="s">
        <v>254</v>
      </c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hyperlinks>
    <hyperlink ref="E36" r:id="rId1"/>
  </hyperlinks>
  <printOptions horizontalCentered="1" verticalCentered="1"/>
  <pageMargins left="0" right="0" top="0" bottom="0" header="0" footer="0"/>
  <pageSetup paperSize="5" scale="57" fitToWidth="2" orientation="landscape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26" t="s">
        <v>320</v>
      </c>
      <c r="B1" s="376" t="s">
        <v>114</v>
      </c>
      <c r="C1" s="375"/>
      <c r="D1" s="374"/>
      <c r="E1" s="374">
        <v>1</v>
      </c>
    </row>
    <row r="2" spans="1:5" s="249" customFormat="1" ht="11.25" customHeight="1">
      <c r="A2" s="527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 t="s">
        <v>257</v>
      </c>
    </row>
    <row r="6" spans="1:5" s="288" customFormat="1" ht="11.1" customHeight="1">
      <c r="A6" s="364"/>
      <c r="B6" s="385" t="s">
        <v>119</v>
      </c>
      <c r="C6" s="330"/>
      <c r="D6" s="295"/>
      <c r="E6" s="451" t="s">
        <v>267</v>
      </c>
    </row>
    <row r="7" spans="1:5" s="367" customFormat="1" ht="11.1" customHeight="1">
      <c r="A7" s="368"/>
      <c r="B7" s="385" t="s">
        <v>109</v>
      </c>
      <c r="C7" s="316"/>
      <c r="D7" s="304"/>
      <c r="E7" s="455" t="s">
        <v>258</v>
      </c>
    </row>
    <row r="8" spans="1:5" s="288" customFormat="1" ht="11.1" customHeight="1">
      <c r="A8" s="314"/>
      <c r="B8" s="385" t="s">
        <v>110</v>
      </c>
      <c r="C8" s="315"/>
      <c r="D8" s="295"/>
      <c r="E8" s="451" t="s">
        <v>114</v>
      </c>
    </row>
    <row r="9" spans="1:5" s="288" customFormat="1" ht="11.1" customHeight="1">
      <c r="A9" s="314"/>
      <c r="B9" s="385" t="s">
        <v>188</v>
      </c>
      <c r="C9" s="315"/>
      <c r="D9" s="295"/>
      <c r="E9" s="451" t="s">
        <v>203</v>
      </c>
    </row>
    <row r="10" spans="1:5" s="288" customFormat="1" ht="11.1" customHeight="1">
      <c r="A10" s="314"/>
      <c r="B10" s="385" t="s">
        <v>118</v>
      </c>
      <c r="C10" s="315"/>
      <c r="D10" s="295"/>
      <c r="E10" s="451" t="s">
        <v>191</v>
      </c>
    </row>
    <row r="11" spans="1:5" s="365" customFormat="1" ht="11.1" customHeight="1" thickBot="1">
      <c r="A11" s="347"/>
      <c r="B11" s="385" t="s">
        <v>120</v>
      </c>
      <c r="C11" s="366"/>
      <c r="D11" s="323"/>
      <c r="E11" s="452" t="s">
        <v>256</v>
      </c>
    </row>
    <row r="12" spans="1:5" s="288" customFormat="1" ht="11.1" customHeight="1">
      <c r="A12" s="364"/>
      <c r="B12" s="385" t="s">
        <v>122</v>
      </c>
      <c r="C12" s="363"/>
      <c r="D12" s="319"/>
      <c r="E12" s="456" t="s">
        <v>261</v>
      </c>
    </row>
    <row r="13" spans="1:5" s="362" customFormat="1" ht="11.1" customHeight="1">
      <c r="A13" s="304"/>
      <c r="B13" s="385" t="s">
        <v>123</v>
      </c>
      <c r="C13" s="316"/>
      <c r="D13" s="304"/>
      <c r="E13" s="455" t="s">
        <v>262</v>
      </c>
    </row>
    <row r="14" spans="1:5" s="305" customFormat="1" ht="11.1" customHeight="1">
      <c r="A14" s="295"/>
      <c r="B14" s="385" t="s">
        <v>127</v>
      </c>
      <c r="C14" s="315"/>
      <c r="D14" s="295"/>
      <c r="E14" s="451" t="s">
        <v>291</v>
      </c>
    </row>
    <row r="15" spans="1:5" s="352" customFormat="1" ht="11.1" customHeight="1">
      <c r="A15" s="359"/>
      <c r="B15" s="385" t="s">
        <v>128</v>
      </c>
      <c r="C15" s="358"/>
      <c r="D15" s="357"/>
      <c r="E15" s="451" t="s">
        <v>225</v>
      </c>
    </row>
    <row r="16" spans="1:5" s="360" customFormat="1" ht="11.1" customHeight="1">
      <c r="A16" s="361"/>
      <c r="B16" s="385" t="s">
        <v>129</v>
      </c>
      <c r="C16" s="326"/>
      <c r="D16" s="327"/>
      <c r="E16" s="455" t="s">
        <v>223</v>
      </c>
    </row>
    <row r="17" spans="1:5" s="352" customFormat="1" ht="11.1" customHeight="1">
      <c r="A17" s="359"/>
      <c r="B17" s="385" t="s">
        <v>124</v>
      </c>
      <c r="C17" s="358"/>
      <c r="D17" s="357"/>
      <c r="E17" s="451" t="s">
        <v>210</v>
      </c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 t="s">
        <v>305</v>
      </c>
    </row>
    <row r="21" spans="1:5" s="341" customFormat="1" ht="15" customHeight="1">
      <c r="A21" s="342"/>
      <c r="B21" s="343" t="s">
        <v>196</v>
      </c>
      <c r="C21" s="343"/>
      <c r="D21" s="342"/>
      <c r="E21" s="454" t="s">
        <v>301</v>
      </c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-2003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2018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2018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 t="s">
        <v>259</v>
      </c>
    </row>
    <row r="29" spans="1:5" s="324" customFormat="1" ht="16.5" customHeight="1">
      <c r="A29" s="327"/>
      <c r="B29" s="326" t="s">
        <v>199</v>
      </c>
      <c r="C29" s="326"/>
      <c r="D29" s="325"/>
      <c r="E29" s="453" t="s">
        <v>260</v>
      </c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 t="s">
        <v>261</v>
      </c>
    </row>
    <row r="33" spans="1:5" s="289" customFormat="1" ht="11.1" customHeight="1">
      <c r="A33" s="295"/>
      <c r="B33" s="383" t="s">
        <v>135</v>
      </c>
      <c r="C33" s="312"/>
      <c r="D33" s="312"/>
      <c r="E33" s="451" t="s">
        <v>263</v>
      </c>
    </row>
    <row r="34" spans="1:5" s="289" customFormat="1" ht="11.1" customHeight="1">
      <c r="A34" s="295"/>
      <c r="B34" s="383" t="s">
        <v>136</v>
      </c>
      <c r="C34" s="312"/>
      <c r="D34" s="312"/>
      <c r="E34" s="451" t="s">
        <v>264</v>
      </c>
    </row>
    <row r="35" spans="1:5" s="289" customFormat="1" ht="11.1" customHeight="1">
      <c r="A35" s="295"/>
      <c r="B35" s="383" t="s">
        <v>137</v>
      </c>
      <c r="C35" s="312"/>
      <c r="D35" s="312"/>
      <c r="E35" s="451" t="s">
        <v>265</v>
      </c>
    </row>
    <row r="36" spans="1:5" s="289" customFormat="1" ht="11.1" customHeight="1" thickBot="1">
      <c r="A36" s="295"/>
      <c r="B36" s="384" t="s">
        <v>140</v>
      </c>
      <c r="C36" s="313"/>
      <c r="D36" s="312"/>
      <c r="E36" s="457" t="s">
        <v>266</v>
      </c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hyperlinks>
    <hyperlink ref="E36" r:id="rId1"/>
  </hyperlinks>
  <printOptions horizontalCentered="1" verticalCentered="1"/>
  <pageMargins left="0" right="0" top="0" bottom="0" header="0" footer="0"/>
  <pageSetup paperSize="5" scale="57" fitToWidth="2" orientation="landscape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26" t="s">
        <v>320</v>
      </c>
      <c r="B1" s="376" t="s">
        <v>115</v>
      </c>
      <c r="C1" s="375"/>
      <c r="D1" s="374"/>
      <c r="E1" s="374">
        <v>1</v>
      </c>
    </row>
    <row r="2" spans="1:5" s="249" customFormat="1" ht="11.25" customHeight="1">
      <c r="A2" s="527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/>
    </row>
    <row r="6" spans="1:5" s="288" customFormat="1" ht="11.1" customHeight="1">
      <c r="A6" s="364"/>
      <c r="B6" s="385" t="s">
        <v>119</v>
      </c>
      <c r="C6" s="330"/>
      <c r="D6" s="295"/>
      <c r="E6" s="451"/>
    </row>
    <row r="7" spans="1:5" s="367" customFormat="1" ht="11.1" customHeight="1">
      <c r="A7" s="368"/>
      <c r="B7" s="385" t="s">
        <v>109</v>
      </c>
      <c r="C7" s="316"/>
      <c r="D7" s="304"/>
      <c r="E7" s="455"/>
    </row>
    <row r="8" spans="1:5" s="288" customFormat="1" ht="11.1" customHeight="1">
      <c r="A8" s="314"/>
      <c r="B8" s="385" t="s">
        <v>110</v>
      </c>
      <c r="C8" s="315"/>
      <c r="D8" s="295"/>
      <c r="E8" s="451"/>
    </row>
    <row r="9" spans="1:5" s="288" customFormat="1" ht="11.1" customHeight="1">
      <c r="A9" s="314"/>
      <c r="B9" s="385" t="s">
        <v>188</v>
      </c>
      <c r="C9" s="315"/>
      <c r="D9" s="295"/>
      <c r="E9" s="451"/>
    </row>
    <row r="10" spans="1:5" s="288" customFormat="1" ht="11.1" customHeight="1">
      <c r="A10" s="314"/>
      <c r="B10" s="385" t="s">
        <v>118</v>
      </c>
      <c r="C10" s="315"/>
      <c r="D10" s="295"/>
      <c r="E10" s="451"/>
    </row>
    <row r="11" spans="1:5" s="365" customFormat="1" ht="11.1" customHeight="1" thickBot="1">
      <c r="A11" s="347"/>
      <c r="B11" s="385" t="s">
        <v>120</v>
      </c>
      <c r="C11" s="366"/>
      <c r="D11" s="323"/>
      <c r="E11" s="452"/>
    </row>
    <row r="12" spans="1:5" s="288" customFormat="1" ht="11.1" customHeight="1">
      <c r="A12" s="364"/>
      <c r="B12" s="385" t="s">
        <v>122</v>
      </c>
      <c r="C12" s="363"/>
      <c r="D12" s="319"/>
      <c r="E12" s="456"/>
    </row>
    <row r="13" spans="1:5" s="362" customFormat="1" ht="11.1" customHeight="1">
      <c r="A13" s="304"/>
      <c r="B13" s="385" t="s">
        <v>123</v>
      </c>
      <c r="C13" s="316"/>
      <c r="D13" s="304"/>
      <c r="E13" s="455"/>
    </row>
    <row r="14" spans="1:5" s="305" customFormat="1" ht="11.1" customHeight="1">
      <c r="A14" s="295"/>
      <c r="B14" s="385" t="s">
        <v>127</v>
      </c>
      <c r="C14" s="315"/>
      <c r="D14" s="295"/>
      <c r="E14" s="451"/>
    </row>
    <row r="15" spans="1:5" s="352" customFormat="1" ht="11.1" customHeight="1">
      <c r="A15" s="359"/>
      <c r="B15" s="385" t="s">
        <v>128</v>
      </c>
      <c r="C15" s="358"/>
      <c r="D15" s="357"/>
      <c r="E15" s="451"/>
    </row>
    <row r="16" spans="1:5" s="360" customFormat="1" ht="11.1" customHeight="1">
      <c r="A16" s="361"/>
      <c r="B16" s="385" t="s">
        <v>129</v>
      </c>
      <c r="C16" s="326"/>
      <c r="D16" s="327"/>
      <c r="E16" s="455"/>
    </row>
    <row r="17" spans="1:5" s="352" customFormat="1" ht="11.1" customHeight="1">
      <c r="A17" s="359"/>
      <c r="B17" s="385" t="s">
        <v>124</v>
      </c>
      <c r="C17" s="358"/>
      <c r="D17" s="357"/>
      <c r="E17" s="451"/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/>
    </row>
    <row r="21" spans="1:5" s="341" customFormat="1" ht="15" customHeight="1">
      <c r="A21" s="342"/>
      <c r="B21" s="343" t="s">
        <v>196</v>
      </c>
      <c r="C21" s="343"/>
      <c r="D21" s="342"/>
      <c r="E21" s="454"/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0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0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0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/>
    </row>
    <row r="29" spans="1:5" s="324" customFormat="1" ht="16.5" customHeight="1">
      <c r="A29" s="327"/>
      <c r="B29" s="326" t="s">
        <v>199</v>
      </c>
      <c r="C29" s="326"/>
      <c r="D29" s="325"/>
      <c r="E29" s="453"/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/>
    </row>
    <row r="33" spans="1:5" s="289" customFormat="1" ht="11.1" customHeight="1">
      <c r="A33" s="295"/>
      <c r="B33" s="383" t="s">
        <v>135</v>
      </c>
      <c r="C33" s="312"/>
      <c r="D33" s="312"/>
      <c r="E33" s="451"/>
    </row>
    <row r="34" spans="1:5" s="289" customFormat="1" ht="11.1" customHeight="1">
      <c r="A34" s="295"/>
      <c r="B34" s="383" t="s">
        <v>136</v>
      </c>
      <c r="C34" s="312"/>
      <c r="D34" s="312"/>
      <c r="E34" s="451"/>
    </row>
    <row r="35" spans="1:5" s="289" customFormat="1" ht="11.1" customHeight="1">
      <c r="A35" s="295"/>
      <c r="B35" s="383" t="s">
        <v>137</v>
      </c>
      <c r="C35" s="312"/>
      <c r="D35" s="312"/>
      <c r="E35" s="451"/>
    </row>
    <row r="36" spans="1:5" s="289" customFormat="1" ht="11.1" customHeight="1" thickBot="1">
      <c r="A36" s="295"/>
      <c r="B36" s="384" t="s">
        <v>140</v>
      </c>
      <c r="C36" s="313"/>
      <c r="D36" s="312"/>
      <c r="E36" s="452"/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26" t="s">
        <v>320</v>
      </c>
      <c r="B1" s="376" t="s">
        <v>117</v>
      </c>
      <c r="C1" s="375"/>
      <c r="D1" s="374"/>
      <c r="E1" s="374">
        <v>1</v>
      </c>
    </row>
    <row r="2" spans="1:5" s="249" customFormat="1" ht="11.25" customHeight="1">
      <c r="A2" s="527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/>
    </row>
    <row r="6" spans="1:5" s="288" customFormat="1" ht="11.1" customHeight="1">
      <c r="A6" s="364"/>
      <c r="B6" s="385" t="s">
        <v>119</v>
      </c>
      <c r="C6" s="330"/>
      <c r="D6" s="295"/>
      <c r="E6" s="451"/>
    </row>
    <row r="7" spans="1:5" s="367" customFormat="1" ht="11.1" customHeight="1">
      <c r="A7" s="368"/>
      <c r="B7" s="385" t="s">
        <v>109</v>
      </c>
      <c r="C7" s="316"/>
      <c r="D7" s="304"/>
      <c r="E7" s="455"/>
    </row>
    <row r="8" spans="1:5" s="288" customFormat="1" ht="11.1" customHeight="1">
      <c r="A8" s="314"/>
      <c r="B8" s="385" t="s">
        <v>110</v>
      </c>
      <c r="C8" s="315"/>
      <c r="D8" s="295"/>
      <c r="E8" s="451"/>
    </row>
    <row r="9" spans="1:5" s="288" customFormat="1" ht="11.1" customHeight="1">
      <c r="A9" s="314"/>
      <c r="B9" s="385" t="s">
        <v>188</v>
      </c>
      <c r="C9" s="315"/>
      <c r="D9" s="295"/>
      <c r="E9" s="451"/>
    </row>
    <row r="10" spans="1:5" s="288" customFormat="1" ht="11.1" customHeight="1">
      <c r="A10" s="314"/>
      <c r="B10" s="385" t="s">
        <v>118</v>
      </c>
      <c r="C10" s="315"/>
      <c r="D10" s="295"/>
      <c r="E10" s="451"/>
    </row>
    <row r="11" spans="1:5" s="365" customFormat="1" ht="11.1" customHeight="1" thickBot="1">
      <c r="A11" s="347"/>
      <c r="B11" s="385" t="s">
        <v>120</v>
      </c>
      <c r="C11" s="366"/>
      <c r="D11" s="323"/>
      <c r="E11" s="452"/>
    </row>
    <row r="12" spans="1:5" s="288" customFormat="1" ht="11.1" customHeight="1">
      <c r="A12" s="364"/>
      <c r="B12" s="385" t="s">
        <v>122</v>
      </c>
      <c r="C12" s="363"/>
      <c r="D12" s="319"/>
      <c r="E12" s="456"/>
    </row>
    <row r="13" spans="1:5" s="362" customFormat="1" ht="11.1" customHeight="1">
      <c r="A13" s="304"/>
      <c r="B13" s="385" t="s">
        <v>123</v>
      </c>
      <c r="C13" s="316"/>
      <c r="D13" s="304"/>
      <c r="E13" s="455"/>
    </row>
    <row r="14" spans="1:5" s="305" customFormat="1" ht="11.1" customHeight="1">
      <c r="A14" s="295"/>
      <c r="B14" s="385" t="s">
        <v>127</v>
      </c>
      <c r="C14" s="315"/>
      <c r="D14" s="295"/>
      <c r="E14" s="451"/>
    </row>
    <row r="15" spans="1:5" s="352" customFormat="1" ht="11.1" customHeight="1">
      <c r="A15" s="359"/>
      <c r="B15" s="385" t="s">
        <v>128</v>
      </c>
      <c r="C15" s="358"/>
      <c r="D15" s="357"/>
      <c r="E15" s="451"/>
    </row>
    <row r="16" spans="1:5" s="360" customFormat="1" ht="11.1" customHeight="1">
      <c r="A16" s="361"/>
      <c r="B16" s="385" t="s">
        <v>129</v>
      </c>
      <c r="C16" s="326"/>
      <c r="D16" s="327"/>
      <c r="E16" s="455"/>
    </row>
    <row r="17" spans="1:5" s="352" customFormat="1" ht="11.1" customHeight="1">
      <c r="A17" s="359"/>
      <c r="B17" s="385" t="s">
        <v>124</v>
      </c>
      <c r="C17" s="358"/>
      <c r="D17" s="357"/>
      <c r="E17" s="451"/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/>
    </row>
    <row r="21" spans="1:5" s="341" customFormat="1" ht="15" customHeight="1">
      <c r="A21" s="342"/>
      <c r="B21" s="343" t="s">
        <v>196</v>
      </c>
      <c r="C21" s="343"/>
      <c r="D21" s="342"/>
      <c r="E21" s="454"/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0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0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0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/>
    </row>
    <row r="29" spans="1:5" s="324" customFormat="1" ht="16.5" customHeight="1">
      <c r="A29" s="327"/>
      <c r="B29" s="326" t="s">
        <v>199</v>
      </c>
      <c r="C29" s="326"/>
      <c r="D29" s="325"/>
      <c r="E29" s="453"/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/>
    </row>
    <row r="33" spans="1:5" s="289" customFormat="1" ht="11.1" customHeight="1">
      <c r="A33" s="295"/>
      <c r="B33" s="383" t="s">
        <v>135</v>
      </c>
      <c r="C33" s="312"/>
      <c r="D33" s="312"/>
      <c r="E33" s="451"/>
    </row>
    <row r="34" spans="1:5" s="289" customFormat="1" ht="11.1" customHeight="1">
      <c r="A34" s="295"/>
      <c r="B34" s="383" t="s">
        <v>136</v>
      </c>
      <c r="C34" s="312"/>
      <c r="D34" s="312"/>
      <c r="E34" s="451"/>
    </row>
    <row r="35" spans="1:5" s="289" customFormat="1" ht="11.1" customHeight="1">
      <c r="A35" s="295"/>
      <c r="B35" s="383" t="s">
        <v>137</v>
      </c>
      <c r="C35" s="312"/>
      <c r="D35" s="312"/>
      <c r="E35" s="451"/>
    </row>
    <row r="36" spans="1:5" s="289" customFormat="1" ht="11.1" customHeight="1" thickBot="1">
      <c r="A36" s="295"/>
      <c r="B36" s="384" t="s">
        <v>140</v>
      </c>
      <c r="C36" s="313"/>
      <c r="D36" s="312"/>
      <c r="E36" s="452"/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 t="s">
        <v>155</v>
      </c>
      <c r="B48" s="241"/>
      <c r="C48" s="240"/>
      <c r="D48" s="278"/>
      <c r="E48" s="238"/>
    </row>
    <row r="49" spans="1:5" s="236" customFormat="1" ht="11.1" customHeight="1">
      <c r="A49" s="242" t="s">
        <v>155</v>
      </c>
      <c r="B49" s="252"/>
      <c r="C49" s="251"/>
      <c r="D49" s="278"/>
      <c r="E49" s="250"/>
    </row>
    <row r="50" spans="1:5" s="263" customFormat="1" ht="11.1" customHeight="1">
      <c r="A50" s="265" t="s">
        <v>155</v>
      </c>
      <c r="B50" s="241"/>
      <c r="C50" s="240"/>
      <c r="D50" s="278"/>
      <c r="E50" s="238"/>
    </row>
    <row r="51" spans="1:5" s="236" customFormat="1" ht="11.1" customHeight="1">
      <c r="A51" s="242" t="s">
        <v>155</v>
      </c>
      <c r="B51" s="252"/>
      <c r="C51" s="251"/>
      <c r="D51" s="278"/>
      <c r="E51" s="250"/>
    </row>
    <row r="52" spans="1:5" s="263" customFormat="1" ht="11.1" customHeight="1">
      <c r="A52" s="265" t="s">
        <v>155</v>
      </c>
      <c r="B52" s="241"/>
      <c r="C52" s="240"/>
      <c r="D52" s="278"/>
      <c r="E52" s="238"/>
    </row>
    <row r="53" spans="1:5" s="236" customFormat="1" ht="11.1" customHeight="1">
      <c r="A53" s="242" t="s">
        <v>155</v>
      </c>
      <c r="B53" s="252"/>
      <c r="C53" s="251"/>
      <c r="D53" s="278"/>
      <c r="E53" s="250"/>
    </row>
    <row r="54" spans="1:5" s="263" customFormat="1" ht="11.1" customHeight="1">
      <c r="A54" s="265" t="s">
        <v>155</v>
      </c>
      <c r="B54" s="241"/>
      <c r="C54" s="240"/>
      <c r="D54" s="278"/>
      <c r="E54" s="238"/>
    </row>
    <row r="55" spans="1:5" s="236" customFormat="1" ht="11.1" customHeight="1">
      <c r="A55" s="242" t="s">
        <v>155</v>
      </c>
      <c r="B55" s="252"/>
      <c r="C55" s="251"/>
      <c r="D55" s="278"/>
      <c r="E55" s="250"/>
    </row>
    <row r="56" spans="1:5" s="263" customFormat="1" ht="11.1" customHeight="1">
      <c r="A56" s="265" t="s">
        <v>155</v>
      </c>
      <c r="B56" s="241"/>
      <c r="C56" s="240"/>
      <c r="D56" s="278"/>
      <c r="E56" s="238"/>
    </row>
    <row r="57" spans="1:5" s="236" customFormat="1" ht="11.1" customHeight="1">
      <c r="A57" s="242" t="s">
        <v>155</v>
      </c>
      <c r="B57" s="252"/>
      <c r="C57" s="251"/>
      <c r="D57" s="278"/>
      <c r="E57" s="250"/>
    </row>
    <row r="58" spans="1:5" s="263" customFormat="1" ht="11.1" customHeight="1">
      <c r="A58" s="265" t="s">
        <v>155</v>
      </c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 t="s">
        <v>161</v>
      </c>
      <c r="B63" s="282"/>
      <c r="C63" s="281"/>
      <c r="D63" s="258"/>
      <c r="E63" s="238"/>
    </row>
    <row r="64" spans="1:5" s="263" customFormat="1" ht="11.1" customHeight="1">
      <c r="A64" s="265" t="s">
        <v>161</v>
      </c>
      <c r="B64" s="241"/>
      <c r="C64" s="240"/>
      <c r="D64" s="278"/>
      <c r="E64" s="238"/>
    </row>
    <row r="65" spans="1:5" s="236" customFormat="1" ht="11.1" customHeight="1">
      <c r="A65" s="242" t="s">
        <v>161</v>
      </c>
      <c r="B65" s="252"/>
      <c r="C65" s="251"/>
      <c r="D65" s="278"/>
      <c r="E65" s="250"/>
    </row>
    <row r="66" spans="1:5" s="263" customFormat="1" ht="11.1" customHeight="1">
      <c r="A66" s="265" t="s">
        <v>161</v>
      </c>
      <c r="B66" s="241"/>
      <c r="C66" s="240"/>
      <c r="D66" s="278"/>
      <c r="E66" s="238"/>
    </row>
    <row r="67" spans="1:5" s="236" customFormat="1" ht="11.1" customHeight="1">
      <c r="A67" s="242" t="s">
        <v>161</v>
      </c>
      <c r="B67" s="252"/>
      <c r="C67" s="251"/>
      <c r="D67" s="278"/>
      <c r="E67" s="250"/>
    </row>
    <row r="68" spans="1:5" s="263" customFormat="1" ht="11.1" customHeight="1">
      <c r="A68" s="265" t="s">
        <v>161</v>
      </c>
      <c r="B68" s="241"/>
      <c r="C68" s="240"/>
      <c r="D68" s="278"/>
      <c r="E68" s="238"/>
    </row>
    <row r="69" spans="1:5" s="236" customFormat="1" ht="11.1" customHeight="1">
      <c r="A69" s="242" t="s">
        <v>161</v>
      </c>
      <c r="B69" s="252"/>
      <c r="C69" s="251"/>
      <c r="D69" s="278"/>
      <c r="E69" s="250"/>
    </row>
    <row r="70" spans="1:5" s="263" customFormat="1" ht="11.1" customHeight="1">
      <c r="A70" s="265" t="s">
        <v>161</v>
      </c>
      <c r="B70" s="241"/>
      <c r="C70" s="240"/>
      <c r="D70" s="278"/>
      <c r="E70" s="238"/>
    </row>
    <row r="71" spans="1:5" s="236" customFormat="1" ht="11.1" customHeight="1">
      <c r="A71" s="242" t="s">
        <v>161</v>
      </c>
      <c r="B71" s="252"/>
      <c r="C71" s="251"/>
      <c r="D71" s="278"/>
      <c r="E71" s="250"/>
    </row>
    <row r="72" spans="1:5" s="263" customFormat="1" ht="11.1" customHeight="1">
      <c r="A72" s="265" t="s">
        <v>161</v>
      </c>
      <c r="B72" s="241"/>
      <c r="C72" s="240"/>
      <c r="D72" s="278"/>
      <c r="E72" s="238"/>
    </row>
    <row r="73" spans="1:5" s="236" customFormat="1" ht="11.1" customHeight="1">
      <c r="A73" s="242" t="s">
        <v>161</v>
      </c>
      <c r="B73" s="280"/>
      <c r="C73" s="279"/>
      <c r="D73" s="278"/>
      <c r="E73" s="250"/>
    </row>
    <row r="74" spans="1:5" s="263" customFormat="1" ht="11.1" customHeight="1">
      <c r="A74" s="265" t="s">
        <v>161</v>
      </c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 t="s">
        <v>148</v>
      </c>
      <c r="B78" s="241"/>
      <c r="C78" s="240"/>
      <c r="D78" s="258"/>
      <c r="E78" s="238"/>
    </row>
    <row r="79" spans="1:5" s="236" customFormat="1" ht="11.1" customHeight="1">
      <c r="A79" s="242" t="s">
        <v>148</v>
      </c>
      <c r="B79" s="252"/>
      <c r="C79" s="251"/>
      <c r="D79" s="239"/>
      <c r="E79" s="264"/>
    </row>
    <row r="80" spans="1:5" s="263" customFormat="1" ht="11.1" customHeight="1">
      <c r="A80" s="265" t="s">
        <v>148</v>
      </c>
      <c r="B80" s="241"/>
      <c r="C80" s="240"/>
      <c r="D80" s="258"/>
      <c r="E80" s="264"/>
    </row>
    <row r="81" spans="1:5" s="236" customFormat="1" ht="11.1" customHeight="1">
      <c r="A81" s="242" t="s">
        <v>148</v>
      </c>
      <c r="B81" s="252"/>
      <c r="C81" s="251"/>
      <c r="D81" s="239"/>
      <c r="E81" s="264"/>
    </row>
    <row r="82" spans="1:5" s="263" customFormat="1" ht="11.1" customHeight="1">
      <c r="A82" s="265" t="s">
        <v>148</v>
      </c>
      <c r="B82" s="241"/>
      <c r="C82" s="240"/>
      <c r="D82" s="258"/>
      <c r="E82" s="264"/>
    </row>
    <row r="83" spans="1:5" s="236" customFormat="1" ht="11.1" customHeight="1">
      <c r="A83" s="242" t="s">
        <v>148</v>
      </c>
      <c r="B83" s="252"/>
      <c r="C83" s="251"/>
      <c r="D83" s="239"/>
      <c r="E83" s="264"/>
    </row>
    <row r="84" spans="1:5" s="263" customFormat="1" ht="11.1" customHeight="1">
      <c r="A84" s="265" t="s">
        <v>148</v>
      </c>
      <c r="B84" s="241"/>
      <c r="C84" s="240"/>
      <c r="D84" s="258"/>
      <c r="E84" s="264"/>
    </row>
    <row r="85" spans="1:5" s="236" customFormat="1" ht="11.1" customHeight="1">
      <c r="A85" s="242" t="s">
        <v>148</v>
      </c>
      <c r="B85" s="252"/>
      <c r="C85" s="251"/>
      <c r="D85" s="239"/>
      <c r="E85" s="264"/>
    </row>
    <row r="86" spans="1:5" s="263" customFormat="1" ht="11.1" customHeight="1">
      <c r="A86" s="265" t="s">
        <v>148</v>
      </c>
      <c r="B86" s="241"/>
      <c r="C86" s="240"/>
      <c r="D86" s="258"/>
      <c r="E86" s="264"/>
    </row>
    <row r="87" spans="1:5" s="236" customFormat="1" ht="11.1" customHeight="1">
      <c r="A87" s="242" t="s">
        <v>148</v>
      </c>
      <c r="B87" s="252"/>
      <c r="C87" s="251"/>
      <c r="D87" s="239"/>
      <c r="E87" s="264"/>
    </row>
    <row r="88" spans="1:5" s="263" customFormat="1" ht="11.1" customHeight="1">
      <c r="A88" s="265" t="s">
        <v>148</v>
      </c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26" t="s">
        <v>320</v>
      </c>
      <c r="B1" s="376" t="s">
        <v>116</v>
      </c>
      <c r="C1" s="375"/>
      <c r="D1" s="374"/>
      <c r="E1" s="374">
        <v>1</v>
      </c>
    </row>
    <row r="2" spans="1:5" s="249" customFormat="1" ht="11.25" customHeight="1">
      <c r="A2" s="527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 t="s">
        <v>281</v>
      </c>
    </row>
    <row r="6" spans="1:5" s="288" customFormat="1" ht="11.1" customHeight="1">
      <c r="A6" s="364"/>
      <c r="B6" s="385" t="s">
        <v>119</v>
      </c>
      <c r="C6" s="330"/>
      <c r="D6" s="295"/>
      <c r="E6" s="451" t="s">
        <v>286</v>
      </c>
    </row>
    <row r="7" spans="1:5" s="367" customFormat="1" ht="11.1" customHeight="1">
      <c r="A7" s="368"/>
      <c r="B7" s="385" t="s">
        <v>109</v>
      </c>
      <c r="C7" s="316"/>
      <c r="D7" s="304"/>
      <c r="E7" s="455" t="s">
        <v>279</v>
      </c>
    </row>
    <row r="8" spans="1:5" s="288" customFormat="1" ht="11.1" customHeight="1">
      <c r="A8" s="314"/>
      <c r="B8" s="385" t="s">
        <v>110</v>
      </c>
      <c r="C8" s="315"/>
      <c r="D8" s="295"/>
      <c r="E8" s="451" t="s">
        <v>116</v>
      </c>
    </row>
    <row r="9" spans="1:5" s="288" customFormat="1" ht="11.1" customHeight="1">
      <c r="A9" s="314"/>
      <c r="B9" s="385" t="s">
        <v>188</v>
      </c>
      <c r="C9" s="315"/>
      <c r="D9" s="295"/>
      <c r="E9" s="451" t="s">
        <v>203</v>
      </c>
    </row>
    <row r="10" spans="1:5" s="288" customFormat="1" ht="11.1" customHeight="1">
      <c r="A10" s="314"/>
      <c r="B10" s="385" t="s">
        <v>118</v>
      </c>
      <c r="C10" s="315"/>
      <c r="D10" s="295"/>
      <c r="E10" s="451" t="s">
        <v>191</v>
      </c>
    </row>
    <row r="11" spans="1:5" s="365" customFormat="1" ht="11.1" customHeight="1" thickBot="1">
      <c r="A11" s="347"/>
      <c r="B11" s="385" t="s">
        <v>120</v>
      </c>
      <c r="C11" s="366"/>
      <c r="D11" s="323"/>
      <c r="E11" s="452" t="s">
        <v>280</v>
      </c>
    </row>
    <row r="12" spans="1:5" s="288" customFormat="1" ht="11.1" customHeight="1">
      <c r="A12" s="364"/>
      <c r="B12" s="385" t="s">
        <v>122</v>
      </c>
      <c r="C12" s="363"/>
      <c r="D12" s="319"/>
      <c r="E12" s="456" t="s">
        <v>287</v>
      </c>
    </row>
    <row r="13" spans="1:5" s="362" customFormat="1" ht="11.1" customHeight="1">
      <c r="A13" s="304"/>
      <c r="B13" s="385" t="s">
        <v>123</v>
      </c>
      <c r="C13" s="316"/>
      <c r="D13" s="304"/>
      <c r="E13" s="455" t="s">
        <v>288</v>
      </c>
    </row>
    <row r="14" spans="1:5" s="305" customFormat="1" ht="11.1" customHeight="1">
      <c r="A14" s="295"/>
      <c r="B14" s="385" t="s">
        <v>127</v>
      </c>
      <c r="C14" s="315"/>
      <c r="D14" s="295"/>
      <c r="E14" s="451" t="s">
        <v>289</v>
      </c>
    </row>
    <row r="15" spans="1:5" s="352" customFormat="1" ht="11.1" customHeight="1">
      <c r="A15" s="359"/>
      <c r="B15" s="385" t="s">
        <v>128</v>
      </c>
      <c r="C15" s="358"/>
      <c r="D15" s="357"/>
      <c r="E15" s="451" t="s">
        <v>208</v>
      </c>
    </row>
    <row r="16" spans="1:5" s="360" customFormat="1" ht="11.1" customHeight="1">
      <c r="A16" s="361"/>
      <c r="B16" s="385" t="s">
        <v>129</v>
      </c>
      <c r="C16" s="326"/>
      <c r="D16" s="327"/>
      <c r="E16" s="455" t="s">
        <v>209</v>
      </c>
    </row>
    <row r="17" spans="1:5" s="352" customFormat="1" ht="11.1" customHeight="1">
      <c r="A17" s="359"/>
      <c r="B17" s="385" t="s">
        <v>124</v>
      </c>
      <c r="C17" s="358"/>
      <c r="D17" s="357"/>
      <c r="E17" s="451" t="s">
        <v>210</v>
      </c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 t="s">
        <v>305</v>
      </c>
    </row>
    <row r="21" spans="1:5" s="341" customFormat="1" ht="15" customHeight="1">
      <c r="A21" s="342"/>
      <c r="B21" s="343" t="s">
        <v>196</v>
      </c>
      <c r="C21" s="343"/>
      <c r="D21" s="342"/>
      <c r="E21" s="454" t="s">
        <v>301</v>
      </c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-2002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2017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2017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 t="s">
        <v>284</v>
      </c>
    </row>
    <row r="29" spans="1:5" s="324" customFormat="1" ht="16.5" customHeight="1">
      <c r="A29" s="327"/>
      <c r="B29" s="326" t="s">
        <v>199</v>
      </c>
      <c r="C29" s="326"/>
      <c r="D29" s="325"/>
      <c r="E29" s="453" t="s">
        <v>285</v>
      </c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 t="s">
        <v>287</v>
      </c>
    </row>
    <row r="33" spans="1:5" s="289" customFormat="1" ht="11.1" customHeight="1">
      <c r="A33" s="295"/>
      <c r="B33" s="383" t="s">
        <v>135</v>
      </c>
      <c r="C33" s="312"/>
      <c r="D33" s="312"/>
      <c r="E33" s="451" t="s">
        <v>296</v>
      </c>
    </row>
    <row r="34" spans="1:5" s="289" customFormat="1" ht="11.1" customHeight="1">
      <c r="A34" s="295"/>
      <c r="B34" s="383" t="s">
        <v>136</v>
      </c>
      <c r="C34" s="312"/>
      <c r="D34" s="312"/>
      <c r="E34" s="451" t="s">
        <v>227</v>
      </c>
    </row>
    <row r="35" spans="1:5" s="289" customFormat="1" ht="11.1" customHeight="1">
      <c r="A35" s="295"/>
      <c r="B35" s="383" t="s">
        <v>137</v>
      </c>
      <c r="C35" s="312"/>
      <c r="D35" s="312"/>
      <c r="E35" s="451" t="s">
        <v>308</v>
      </c>
    </row>
    <row r="36" spans="1:5" s="289" customFormat="1" ht="11.1" customHeight="1" thickBot="1">
      <c r="A36" s="295"/>
      <c r="B36" s="384" t="s">
        <v>140</v>
      </c>
      <c r="C36" s="313"/>
      <c r="D36" s="312"/>
      <c r="E36" s="457" t="s">
        <v>298</v>
      </c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hyperlinks>
    <hyperlink ref="E36" r:id="rId1"/>
  </hyperlinks>
  <printOptions horizontalCentered="1" verticalCentered="1"/>
  <pageMargins left="0" right="0" top="0" bottom="0" header="0" footer="0"/>
  <pageSetup paperSize="5" scale="57" fitToWidth="2" orientation="landscape" r:id="rId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Z170"/>
  <sheetViews>
    <sheetView zoomScaleNormal="100" zoomScaleSheetLayoutView="100" workbookViewId="0">
      <selection activeCell="O46" sqref="O46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V45_001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230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111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201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217</v>
      </c>
      <c r="O7" s="20"/>
      <c r="P7" s="21"/>
      <c r="Q7" s="25"/>
    </row>
    <row r="8" spans="1:26" ht="15" customHeight="1">
      <c r="B8" s="209" t="s">
        <v>121</v>
      </c>
      <c r="C8" s="12" t="s">
        <v>202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204</v>
      </c>
      <c r="G10" s="32"/>
      <c r="X10" s="33"/>
    </row>
    <row r="11" spans="1:26" ht="15" customHeight="1">
      <c r="B11" s="537"/>
      <c r="C11" s="537"/>
      <c r="D11" s="537"/>
      <c r="E11" s="537"/>
      <c r="G11" s="538"/>
      <c r="H11" s="538"/>
      <c r="I11" s="538"/>
      <c r="V11" s="34"/>
      <c r="Y11" s="388"/>
      <c r="Z11" s="31"/>
    </row>
    <row r="12" spans="1:26" ht="15" customHeight="1">
      <c r="B12" s="537"/>
      <c r="C12" s="537"/>
      <c r="D12" s="537"/>
      <c r="E12" s="537"/>
      <c r="G12" s="538"/>
      <c r="H12" s="538"/>
      <c r="I12" s="538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7"/>
      <c r="C13" s="537"/>
      <c r="D13" s="537"/>
      <c r="E13" s="537"/>
      <c r="G13" s="538"/>
      <c r="H13" s="538"/>
      <c r="I13" s="538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7"/>
      <c r="C14" s="537"/>
      <c r="D14" s="537"/>
      <c r="E14" s="537"/>
      <c r="G14" s="538"/>
      <c r="H14" s="538"/>
      <c r="I14" s="538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7"/>
      <c r="C15" s="537"/>
      <c r="D15" s="537"/>
      <c r="E15" s="537"/>
      <c r="G15" s="538"/>
      <c r="H15" s="538"/>
      <c r="I15" s="538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7"/>
      <c r="C16" s="537"/>
      <c r="D16" s="537"/>
      <c r="E16" s="537"/>
      <c r="G16" s="538"/>
      <c r="H16" s="538"/>
      <c r="I16" s="538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7"/>
      <c r="C17" s="537"/>
      <c r="D17" s="537"/>
      <c r="E17" s="537"/>
      <c r="F17" s="8"/>
      <c r="G17" s="538"/>
      <c r="H17" s="538"/>
      <c r="I17" s="538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7"/>
      <c r="C19" s="537"/>
      <c r="D19" s="537"/>
      <c r="E19" s="537"/>
      <c r="F19" s="8"/>
      <c r="G19" s="537"/>
      <c r="H19" s="537"/>
      <c r="I19" s="537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7"/>
      <c r="C20" s="537"/>
      <c r="D20" s="537"/>
      <c r="E20" s="537"/>
      <c r="F20" s="8"/>
      <c r="G20" s="537"/>
      <c r="H20" s="537"/>
      <c r="I20" s="537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7"/>
      <c r="C21" s="537"/>
      <c r="D21" s="537"/>
      <c r="E21" s="537"/>
      <c r="F21" s="8"/>
      <c r="G21" s="537"/>
      <c r="H21" s="537"/>
      <c r="I21" s="537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7"/>
      <c r="C22" s="537"/>
      <c r="D22" s="537"/>
      <c r="E22" s="537"/>
      <c r="F22" s="8"/>
      <c r="G22" s="537"/>
      <c r="H22" s="537"/>
      <c r="I22" s="537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7"/>
      <c r="C23" s="537"/>
      <c r="D23" s="537"/>
      <c r="E23" s="537"/>
      <c r="F23" s="8"/>
      <c r="G23" s="537"/>
      <c r="H23" s="537"/>
      <c r="I23" s="537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7"/>
      <c r="C24" s="537"/>
      <c r="D24" s="537"/>
      <c r="E24" s="537"/>
      <c r="F24" s="8"/>
      <c r="G24" s="537"/>
      <c r="H24" s="537"/>
      <c r="I24" s="537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7"/>
      <c r="C25" s="537"/>
      <c r="D25" s="537"/>
      <c r="E25" s="537"/>
      <c r="F25" s="8"/>
      <c r="G25" s="537"/>
      <c r="H25" s="537"/>
      <c r="I25" s="537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205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7"/>
      <c r="C27" s="537"/>
      <c r="D27" s="8"/>
      <c r="E27" s="537"/>
      <c r="F27" s="537"/>
      <c r="G27" s="537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7"/>
      <c r="C28" s="537"/>
      <c r="D28" s="8"/>
      <c r="E28" s="537"/>
      <c r="F28" s="537"/>
      <c r="G28" s="537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7"/>
      <c r="C29" s="537"/>
      <c r="D29" s="8"/>
      <c r="E29" s="537"/>
      <c r="F29" s="537"/>
      <c r="G29" s="537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7"/>
      <c r="C30" s="537"/>
      <c r="D30" s="8"/>
      <c r="E30" s="537"/>
      <c r="F30" s="537"/>
      <c r="G30" s="537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206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207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295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208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209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205"/>
      <c r="R40" s="61"/>
      <c r="S40" s="185"/>
      <c r="T40" s="60"/>
      <c r="U40" s="37"/>
      <c r="V40" s="206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205"/>
      <c r="R41" s="61"/>
      <c r="S41" s="185"/>
      <c r="T41" s="60"/>
      <c r="U41" s="37"/>
      <c r="V41" s="206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205"/>
      <c r="R42" s="61"/>
      <c r="S42" s="185"/>
      <c r="T42" s="60"/>
      <c r="U42" s="37"/>
      <c r="V42" s="206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211</v>
      </c>
      <c r="D44" s="400"/>
      <c r="E44" s="217"/>
      <c r="F44" s="218"/>
      <c r="G44" s="218"/>
      <c r="H44" s="218"/>
      <c r="I44" s="218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212</v>
      </c>
      <c r="D45" s="400"/>
      <c r="E45" s="217"/>
      <c r="F45" s="218"/>
      <c r="G45" s="218"/>
      <c r="H45" s="218"/>
      <c r="I45" s="218"/>
      <c r="J45" s="62"/>
      <c r="K45" s="8"/>
      <c r="L45" s="8"/>
      <c r="M45" s="8"/>
      <c r="N45" s="213"/>
      <c r="O45" s="69">
        <v>735</v>
      </c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213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214</v>
      </c>
      <c r="D47" s="401"/>
      <c r="E47" s="219"/>
      <c r="F47" s="220"/>
      <c r="G47" s="221"/>
      <c r="H47" s="222"/>
      <c r="I47" s="218"/>
      <c r="J47" s="62"/>
      <c r="K47" s="8"/>
      <c r="L47" s="8"/>
      <c r="M47" s="8"/>
      <c r="N47" s="212" t="s">
        <v>138</v>
      </c>
      <c r="O47" s="74">
        <v>25</v>
      </c>
      <c r="P47" s="531">
        <v>0</v>
      </c>
      <c r="Q47" s="53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215</v>
      </c>
      <c r="D48" s="402"/>
      <c r="E48" s="223"/>
      <c r="F48" s="223"/>
      <c r="G48" s="223"/>
      <c r="H48" s="223"/>
      <c r="I48" s="223"/>
      <c r="J48" s="62"/>
      <c r="K48" s="8"/>
      <c r="L48" s="8"/>
      <c r="M48" s="8"/>
      <c r="N48" s="212" t="s">
        <v>141</v>
      </c>
      <c r="O48" s="74">
        <f>IF(D36="*","",IF(O47="*","",O47-T48))</f>
        <v>14</v>
      </c>
      <c r="P48" s="531">
        <f>IF(D36="*","",IF(P47="*","",O47-T48+(P47)))</f>
        <v>14</v>
      </c>
      <c r="Q48" s="532"/>
      <c r="R48" s="8"/>
      <c r="S48" s="212" t="s">
        <v>142</v>
      </c>
      <c r="T48" s="535">
        <f>IF(D36="*","",T47-D36)</f>
        <v>11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11:E17"/>
    <mergeCell ref="G11:I17"/>
    <mergeCell ref="B19:E25"/>
    <mergeCell ref="G19:I25"/>
    <mergeCell ref="B27:C30"/>
    <mergeCell ref="E27:G30"/>
    <mergeCell ref="N1:P1"/>
    <mergeCell ref="P46:Q46"/>
    <mergeCell ref="P47:Q47"/>
    <mergeCell ref="T47:U47"/>
    <mergeCell ref="P48:Q48"/>
    <mergeCell ref="T48:U48"/>
    <mergeCell ref="U3:V3"/>
  </mergeCells>
  <conditionalFormatting sqref="U44">
    <cfRule type="cellIs" dxfId="111" priority="16" operator="between">
      <formula>1</formula>
      <formula>2.99</formula>
    </cfRule>
    <cfRule type="cellIs" dxfId="110" priority="17" operator="between">
      <formula>3</formula>
      <formula>3.99</formula>
    </cfRule>
    <cfRule type="cellIs" dxfId="109" priority="18" operator="between">
      <formula>5</formula>
      <formula>4</formula>
    </cfRule>
    <cfRule type="cellIs" dxfId="108" priority="19" operator="between">
      <formula>5</formula>
      <formula>4</formula>
    </cfRule>
  </conditionalFormatting>
  <conditionalFormatting sqref="U45">
    <cfRule type="cellIs" dxfId="107" priority="13" operator="between">
      <formula>1</formula>
      <formula>2.99</formula>
    </cfRule>
    <cfRule type="cellIs" dxfId="106" priority="14" operator="between">
      <formula>3</formula>
      <formula>3.99</formula>
    </cfRule>
    <cfRule type="cellIs" dxfId="105" priority="15" operator="between">
      <formula>5</formula>
      <formula>4</formula>
    </cfRule>
  </conditionalFormatting>
  <conditionalFormatting sqref="O44">
    <cfRule type="cellIs" dxfId="104" priority="12" operator="greaterThan">
      <formula>1</formula>
    </cfRule>
  </conditionalFormatting>
  <conditionalFormatting sqref="O47:Q48">
    <cfRule type="cellIs" dxfId="103" priority="11" operator="lessThan">
      <formula>0</formula>
    </cfRule>
  </conditionalFormatting>
  <conditionalFormatting sqref="D42">
    <cfRule type="containsText" dxfId="102" priority="2" operator="containsText" text="OUI">
      <formula>NOT(ISERROR(SEARCH("OUI",D42)))</formula>
    </cfRule>
    <cfRule type="containsText" dxfId="101" priority="5" operator="containsText" text="OUI">
      <formula>NOT(ISERROR(SEARCH("OUI",D42)))</formula>
    </cfRule>
    <cfRule type="containsText" dxfId="100" priority="7" operator="containsText" text="OUI">
      <formula>NOT(ISERROR(SEARCH("OUI",D42)))</formula>
    </cfRule>
  </conditionalFormatting>
  <conditionalFormatting sqref="V12:V17">
    <cfRule type="containsText" dxfId="99" priority="3" operator="containsText" text="OUI">
      <formula>NOT(ISERROR(SEARCH("OUI",V12)))</formula>
    </cfRule>
    <cfRule type="containsText" dxfId="98" priority="4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qref="D40 N13 V12:V14 V39:V42 S39:S42 Q39:Q42 U32:U35 S32:S35 S29:S30 S19 T14 S23:S24 U29 S27 N22 N8 I6 C4 N19:N20 N29 N36">
      <formula1>#REF!</formula1>
    </dataValidation>
    <dataValidation type="list" allowBlank="1" showInputMessage="1" showErrorMessage="1" sqref="S36 Y4 V4:V6 V15:V17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P1_002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216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A4" s="11"/>
      <c r="B4" s="209"/>
      <c r="C4" s="403"/>
      <c r="D4" s="404"/>
      <c r="E4" s="404"/>
      <c r="F4" s="404"/>
      <c r="G4" s="404"/>
      <c r="H4" s="404"/>
      <c r="I4" s="13"/>
      <c r="J4" s="14"/>
      <c r="K4" s="15"/>
      <c r="L4" s="215" t="s">
        <v>188</v>
      </c>
      <c r="M4" s="15"/>
      <c r="N4" s="12" t="s">
        <v>203</v>
      </c>
      <c r="O4" s="13"/>
      <c r="P4" s="14"/>
      <c r="Q4" s="208"/>
      <c r="S4" s="22"/>
      <c r="T4" s="23"/>
      <c r="U4" s="24"/>
      <c r="V4" s="188"/>
    </row>
    <row r="5" spans="1:26" ht="15" customHeight="1" thickTop="1" thickBot="1">
      <c r="A5" s="11"/>
      <c r="B5" s="209"/>
      <c r="C5" s="12"/>
      <c r="D5" s="13"/>
      <c r="E5" s="13"/>
      <c r="F5" s="13"/>
      <c r="G5" s="13"/>
      <c r="H5" s="13"/>
      <c r="I5" s="13"/>
      <c r="J5" s="14"/>
      <c r="K5" s="15"/>
      <c r="L5" s="208"/>
      <c r="M5" s="15"/>
      <c r="N5" s="12"/>
      <c r="O5" s="13"/>
      <c r="P5" s="14"/>
      <c r="Q5" s="16"/>
      <c r="S5" s="22"/>
      <c r="T5" s="23"/>
      <c r="U5" s="24"/>
      <c r="V5" s="188"/>
    </row>
    <row r="6" spans="1:26" ht="15" customHeight="1" thickTop="1" thickBot="1">
      <c r="A6" s="11"/>
      <c r="B6" s="209" t="s">
        <v>110</v>
      </c>
      <c r="C6" s="12"/>
      <c r="D6" s="10"/>
      <c r="E6" s="10"/>
      <c r="F6" s="10"/>
      <c r="G6" s="10"/>
      <c r="H6" s="405"/>
      <c r="I6" s="394" t="s">
        <v>112</v>
      </c>
      <c r="J6" s="406"/>
      <c r="K6" s="15"/>
      <c r="L6" s="208" t="s">
        <v>118</v>
      </c>
      <c r="M6" s="15"/>
      <c r="N6" s="12" t="s">
        <v>191</v>
      </c>
      <c r="O6" s="13"/>
      <c r="P6" s="14"/>
      <c r="Q6" s="16"/>
      <c r="S6" s="22"/>
      <c r="T6" s="23"/>
      <c r="U6" s="24"/>
      <c r="V6" s="188"/>
    </row>
    <row r="7" spans="1:26" ht="15" customHeight="1" thickTop="1">
      <c r="A7" s="11"/>
      <c r="B7" s="209" t="s">
        <v>119</v>
      </c>
      <c r="C7" s="12" t="s">
        <v>219</v>
      </c>
      <c r="D7" s="407"/>
      <c r="E7" s="407"/>
      <c r="F7" s="407"/>
      <c r="G7" s="407"/>
      <c r="H7" s="407"/>
      <c r="I7" s="407"/>
      <c r="J7" s="408"/>
      <c r="K7" s="15"/>
      <c r="L7" s="208" t="s">
        <v>120</v>
      </c>
      <c r="M7" s="15"/>
      <c r="N7" s="12" t="s">
        <v>218</v>
      </c>
      <c r="O7" s="13"/>
      <c r="P7" s="14"/>
      <c r="Q7" s="16"/>
    </row>
    <row r="8" spans="1:26" ht="15" customHeight="1">
      <c r="A8" s="11"/>
      <c r="B8" s="209" t="s">
        <v>121</v>
      </c>
      <c r="C8" s="12" t="s">
        <v>190</v>
      </c>
      <c r="D8" s="407"/>
      <c r="E8" s="407"/>
      <c r="F8" s="407"/>
      <c r="G8" s="409"/>
      <c r="H8" s="407"/>
      <c r="I8" s="407"/>
      <c r="J8" s="408"/>
      <c r="K8" s="15"/>
      <c r="L8" s="208"/>
      <c r="M8" s="15"/>
      <c r="N8" s="396"/>
      <c r="O8" s="207"/>
      <c r="P8" s="14"/>
      <c r="Q8" s="208"/>
      <c r="S8" s="28"/>
      <c r="T8" s="29"/>
      <c r="U8" s="30"/>
      <c r="V8" s="21"/>
    </row>
    <row r="9" spans="1:26" ht="7.5" customHeight="1">
      <c r="A9" s="11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Z9" s="31"/>
    </row>
    <row r="10" spans="1:26" ht="12.75" customHeight="1">
      <c r="A10" s="11"/>
      <c r="B10" s="395" t="s">
        <v>220</v>
      </c>
      <c r="C10" s="15"/>
      <c r="D10" s="15"/>
      <c r="E10" s="15"/>
      <c r="F10" s="15"/>
      <c r="G10" s="395"/>
      <c r="H10" s="15"/>
      <c r="I10" s="15"/>
      <c r="J10" s="15"/>
      <c r="K10" s="15"/>
      <c r="L10" s="15"/>
      <c r="M10" s="15"/>
      <c r="N10" s="15"/>
      <c r="O10" s="15"/>
      <c r="P10" s="15"/>
      <c r="Q10" s="15"/>
      <c r="X10" s="33"/>
    </row>
    <row r="11" spans="1:26" ht="15" customHeight="1">
      <c r="A11" s="11"/>
      <c r="B11" s="540"/>
      <c r="C11" s="540"/>
      <c r="D11" s="540"/>
      <c r="E11" s="540"/>
      <c r="F11" s="15"/>
      <c r="G11" s="543"/>
      <c r="H11" s="543"/>
      <c r="I11" s="543"/>
      <c r="J11" s="15"/>
      <c r="K11" s="15"/>
      <c r="L11" s="15"/>
      <c r="M11" s="15"/>
      <c r="N11" s="15"/>
      <c r="O11" s="15"/>
      <c r="P11" s="15"/>
      <c r="Q11" s="15"/>
      <c r="V11" s="34"/>
      <c r="Y11" s="388"/>
      <c r="Z11" s="31"/>
    </row>
    <row r="12" spans="1:26" ht="15" customHeight="1">
      <c r="A12" s="11"/>
      <c r="B12" s="540"/>
      <c r="C12" s="540"/>
      <c r="D12" s="540"/>
      <c r="E12" s="540"/>
      <c r="F12" s="15"/>
      <c r="G12" s="543"/>
      <c r="H12" s="543"/>
      <c r="I12" s="543"/>
      <c r="J12" s="15"/>
      <c r="K12" s="15"/>
      <c r="L12" s="410"/>
      <c r="M12" s="15"/>
      <c r="N12" s="411"/>
      <c r="O12" s="412"/>
      <c r="P12" s="15"/>
      <c r="Q12" s="413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A13" s="11"/>
      <c r="B13" s="540"/>
      <c r="C13" s="540"/>
      <c r="D13" s="540"/>
      <c r="E13" s="540"/>
      <c r="F13" s="15"/>
      <c r="G13" s="543"/>
      <c r="H13" s="543"/>
      <c r="I13" s="543"/>
      <c r="J13" s="15"/>
      <c r="K13" s="15"/>
      <c r="L13" s="414"/>
      <c r="M13" s="15"/>
      <c r="N13" s="396"/>
      <c r="O13" s="14"/>
      <c r="P13" s="15"/>
      <c r="Q13" s="415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A14" s="11"/>
      <c r="B14" s="540"/>
      <c r="C14" s="540"/>
      <c r="D14" s="540"/>
      <c r="E14" s="540"/>
      <c r="F14" s="15"/>
      <c r="G14" s="543"/>
      <c r="H14" s="543"/>
      <c r="I14" s="543"/>
      <c r="J14" s="15"/>
      <c r="K14" s="15"/>
      <c r="L14" s="415"/>
      <c r="M14" s="15"/>
      <c r="N14" s="396"/>
      <c r="O14" s="14"/>
      <c r="P14" s="15"/>
      <c r="Q14" s="415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A15" s="11"/>
      <c r="B15" s="540"/>
      <c r="C15" s="540"/>
      <c r="D15" s="540"/>
      <c r="E15" s="540"/>
      <c r="F15" s="15"/>
      <c r="G15" s="543"/>
      <c r="H15" s="543"/>
      <c r="I15" s="543"/>
      <c r="J15" s="15"/>
      <c r="K15" s="15"/>
      <c r="L15" s="414"/>
      <c r="M15" s="15"/>
      <c r="N15" s="396"/>
      <c r="O15" s="14"/>
      <c r="P15" s="15"/>
      <c r="Q15" s="415"/>
      <c r="S15" s="27"/>
      <c r="T15" s="20"/>
      <c r="U15" s="20"/>
      <c r="V15" s="187"/>
      <c r="Y15" s="389"/>
      <c r="Z15" s="181"/>
    </row>
    <row r="16" spans="1:26" ht="15.95" customHeight="1">
      <c r="A16" s="11"/>
      <c r="B16" s="540"/>
      <c r="C16" s="540"/>
      <c r="D16" s="540"/>
      <c r="E16" s="540"/>
      <c r="F16" s="15"/>
      <c r="G16" s="543"/>
      <c r="H16" s="543"/>
      <c r="I16" s="543"/>
      <c r="J16" s="15"/>
      <c r="K16" s="15"/>
      <c r="L16" s="414"/>
      <c r="M16" s="15"/>
      <c r="N16" s="396"/>
      <c r="O16" s="14"/>
      <c r="P16" s="15"/>
      <c r="Q16" s="415"/>
      <c r="S16" s="27"/>
      <c r="T16" s="20"/>
      <c r="U16" s="20"/>
      <c r="V16" s="187"/>
      <c r="Y16" s="389"/>
      <c r="Z16" s="181"/>
    </row>
    <row r="17" spans="1:26" s="19" customFormat="1" ht="15" customHeight="1">
      <c r="A17" s="11"/>
      <c r="B17" s="540"/>
      <c r="C17" s="540"/>
      <c r="D17" s="540"/>
      <c r="E17" s="540"/>
      <c r="F17" s="15"/>
      <c r="G17" s="543"/>
      <c r="H17" s="543"/>
      <c r="I17" s="543"/>
      <c r="J17" s="15"/>
      <c r="K17" s="15"/>
      <c r="L17" s="414"/>
      <c r="M17" s="15"/>
      <c r="N17" s="396"/>
      <c r="O17" s="14"/>
      <c r="P17" s="15"/>
      <c r="Q17" s="415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11"/>
      <c r="B18" s="395"/>
      <c r="C18" s="15"/>
      <c r="D18" s="15"/>
      <c r="E18" s="15"/>
      <c r="F18" s="15"/>
      <c r="G18" s="395"/>
      <c r="H18" s="15"/>
      <c r="I18" s="15"/>
      <c r="J18" s="15"/>
      <c r="K18" s="15"/>
      <c r="L18" s="414"/>
      <c r="M18" s="15"/>
      <c r="N18" s="396"/>
      <c r="O18" s="14"/>
      <c r="P18" s="15"/>
      <c r="Q18" s="15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11"/>
      <c r="B19" s="540"/>
      <c r="C19" s="540"/>
      <c r="D19" s="540"/>
      <c r="E19" s="540"/>
      <c r="F19" s="15"/>
      <c r="G19" s="540"/>
      <c r="H19" s="540"/>
      <c r="I19" s="540"/>
      <c r="J19" s="15"/>
      <c r="K19" s="15"/>
      <c r="L19" s="415"/>
      <c r="M19" s="15"/>
      <c r="N19" s="396"/>
      <c r="O19" s="14"/>
      <c r="P19" s="15"/>
      <c r="Q19" s="208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11"/>
      <c r="B20" s="540"/>
      <c r="C20" s="540"/>
      <c r="D20" s="540"/>
      <c r="E20" s="540"/>
      <c r="F20" s="15"/>
      <c r="G20" s="540"/>
      <c r="H20" s="540"/>
      <c r="I20" s="540"/>
      <c r="J20" s="15"/>
      <c r="K20" s="15"/>
      <c r="L20" s="414"/>
      <c r="M20" s="15"/>
      <c r="N20" s="396"/>
      <c r="O20" s="14"/>
      <c r="P20" s="15"/>
      <c r="Q20" s="415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11"/>
      <c r="B21" s="540"/>
      <c r="C21" s="540"/>
      <c r="D21" s="540"/>
      <c r="E21" s="540"/>
      <c r="F21" s="15"/>
      <c r="G21" s="540"/>
      <c r="H21" s="540"/>
      <c r="I21" s="540"/>
      <c r="J21" s="15"/>
      <c r="K21" s="15"/>
      <c r="L21" s="414"/>
      <c r="M21" s="15"/>
      <c r="N21" s="396"/>
      <c r="O21" s="14"/>
      <c r="P21" s="15"/>
      <c r="Q21" s="415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11"/>
      <c r="B22" s="540"/>
      <c r="C22" s="540"/>
      <c r="D22" s="540"/>
      <c r="E22" s="540"/>
      <c r="F22" s="15"/>
      <c r="G22" s="540"/>
      <c r="H22" s="540"/>
      <c r="I22" s="540"/>
      <c r="J22" s="15"/>
      <c r="K22" s="15"/>
      <c r="L22" s="414"/>
      <c r="M22" s="15"/>
      <c r="N22" s="396"/>
      <c r="O22" s="14"/>
      <c r="P22" s="15"/>
      <c r="Q22" s="415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11"/>
      <c r="B23" s="540"/>
      <c r="C23" s="540"/>
      <c r="D23" s="540"/>
      <c r="E23" s="540"/>
      <c r="F23" s="15"/>
      <c r="G23" s="540"/>
      <c r="H23" s="540"/>
      <c r="I23" s="540"/>
      <c r="J23" s="15"/>
      <c r="K23" s="15"/>
      <c r="L23" s="15"/>
      <c r="M23" s="15"/>
      <c r="N23" s="411"/>
      <c r="O23" s="412"/>
      <c r="P23" s="15"/>
      <c r="Q23" s="415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11"/>
      <c r="B24" s="540"/>
      <c r="C24" s="540"/>
      <c r="D24" s="540"/>
      <c r="E24" s="540"/>
      <c r="F24" s="15"/>
      <c r="G24" s="540"/>
      <c r="H24" s="540"/>
      <c r="I24" s="540"/>
      <c r="J24" s="15"/>
      <c r="K24" s="15"/>
      <c r="L24" s="416"/>
      <c r="M24" s="15"/>
      <c r="N24" s="396"/>
      <c r="O24" s="417"/>
      <c r="P24" s="15"/>
      <c r="Q24" s="416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11"/>
      <c r="B25" s="540"/>
      <c r="C25" s="540"/>
      <c r="D25" s="540"/>
      <c r="E25" s="540"/>
      <c r="F25" s="15"/>
      <c r="G25" s="540"/>
      <c r="H25" s="540"/>
      <c r="I25" s="540"/>
      <c r="J25" s="15"/>
      <c r="K25" s="15"/>
      <c r="L25" s="415"/>
      <c r="M25" s="15"/>
      <c r="N25" s="396"/>
      <c r="O25" s="14"/>
      <c r="P25" s="15"/>
      <c r="Q25" s="415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11"/>
      <c r="B26" s="395" t="s">
        <v>221</v>
      </c>
      <c r="C26" s="15"/>
      <c r="D26" s="15"/>
      <c r="E26" s="395"/>
      <c r="F26" s="15"/>
      <c r="G26" s="15"/>
      <c r="H26" s="15"/>
      <c r="I26" s="15"/>
      <c r="J26" s="15"/>
      <c r="K26" s="15"/>
      <c r="L26" s="415"/>
      <c r="M26" s="15"/>
      <c r="N26" s="396"/>
      <c r="O26" s="14"/>
      <c r="P26" s="15"/>
      <c r="Q26" s="415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11"/>
      <c r="B27" s="540"/>
      <c r="C27" s="540"/>
      <c r="D27" s="15"/>
      <c r="E27" s="540"/>
      <c r="F27" s="540"/>
      <c r="G27" s="540"/>
      <c r="H27" s="418"/>
      <c r="I27" s="15"/>
      <c r="J27" s="15"/>
      <c r="K27" s="15"/>
      <c r="L27" s="415"/>
      <c r="M27" s="15"/>
      <c r="N27" s="396"/>
      <c r="O27" s="14"/>
      <c r="P27" s="15"/>
      <c r="Q27" s="415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11"/>
      <c r="B28" s="540"/>
      <c r="C28" s="540"/>
      <c r="D28" s="15"/>
      <c r="E28" s="540"/>
      <c r="F28" s="540"/>
      <c r="G28" s="540"/>
      <c r="H28" s="15"/>
      <c r="I28" s="15"/>
      <c r="J28" s="15"/>
      <c r="K28" s="15"/>
      <c r="L28" s="415"/>
      <c r="M28" s="15"/>
      <c r="N28" s="396"/>
      <c r="O28" s="14"/>
      <c r="P28" s="15"/>
      <c r="Q28" s="15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11"/>
      <c r="B29" s="540"/>
      <c r="C29" s="540"/>
      <c r="D29" s="15"/>
      <c r="E29" s="540"/>
      <c r="F29" s="540"/>
      <c r="G29" s="540"/>
      <c r="H29" s="15"/>
      <c r="I29" s="15"/>
      <c r="J29" s="15"/>
      <c r="K29" s="15"/>
      <c r="L29" s="415"/>
      <c r="M29" s="15"/>
      <c r="N29" s="396"/>
      <c r="O29" s="14"/>
      <c r="P29" s="15"/>
      <c r="Q29" s="416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11"/>
      <c r="B30" s="540"/>
      <c r="C30" s="540"/>
      <c r="D30" s="15"/>
      <c r="E30" s="540"/>
      <c r="F30" s="540"/>
      <c r="G30" s="540"/>
      <c r="H30" s="15"/>
      <c r="I30" s="15"/>
      <c r="J30" s="15"/>
      <c r="K30" s="15"/>
      <c r="L30" s="15"/>
      <c r="M30" s="15"/>
      <c r="N30" s="411"/>
      <c r="O30" s="412"/>
      <c r="P30" s="15"/>
      <c r="Q30" s="416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11"/>
      <c r="B31" s="15"/>
      <c r="C31" s="15"/>
      <c r="D31" s="15"/>
      <c r="E31" s="15"/>
      <c r="F31" s="15"/>
      <c r="G31" s="15"/>
      <c r="H31" s="15"/>
      <c r="I31" s="419"/>
      <c r="J31" s="15"/>
      <c r="K31" s="15"/>
      <c r="L31" s="416"/>
      <c r="M31" s="15"/>
      <c r="N31" s="396"/>
      <c r="O31" s="417"/>
      <c r="P31" s="15"/>
      <c r="Q31" s="15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11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415"/>
      <c r="M32" s="15"/>
      <c r="N32" s="396"/>
      <c r="O32" s="14"/>
      <c r="P32" s="15"/>
      <c r="Q32" s="416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11"/>
      <c r="B33" s="15"/>
      <c r="C33" s="416" t="s">
        <v>122</v>
      </c>
      <c r="D33" s="396" t="s">
        <v>189</v>
      </c>
      <c r="E33" s="13"/>
      <c r="F33" s="13"/>
      <c r="G33" s="13"/>
      <c r="H33" s="13"/>
      <c r="I33" s="13"/>
      <c r="J33" s="14"/>
      <c r="K33" s="15"/>
      <c r="L33" s="415"/>
      <c r="M33" s="15"/>
      <c r="N33" s="396"/>
      <c r="O33" s="14"/>
      <c r="P33" s="15"/>
      <c r="Q33" s="15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11"/>
      <c r="B34" s="15"/>
      <c r="C34" s="415" t="s">
        <v>123</v>
      </c>
      <c r="D34" s="396" t="s">
        <v>222</v>
      </c>
      <c r="E34" s="13"/>
      <c r="F34" s="13"/>
      <c r="G34" s="13"/>
      <c r="H34" s="13"/>
      <c r="I34" s="13"/>
      <c r="J34" s="14"/>
      <c r="K34" s="15"/>
      <c r="L34" s="415"/>
      <c r="M34" s="15"/>
      <c r="N34" s="396"/>
      <c r="O34" s="14"/>
      <c r="P34" s="15"/>
      <c r="Q34" s="15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11"/>
      <c r="B35" s="15"/>
      <c r="C35" s="415" t="s">
        <v>127</v>
      </c>
      <c r="D35" s="396" t="s">
        <v>294</v>
      </c>
      <c r="E35" s="13"/>
      <c r="F35" s="13"/>
      <c r="G35" s="13"/>
      <c r="H35" s="13"/>
      <c r="I35" s="13"/>
      <c r="J35" s="14"/>
      <c r="K35" s="15"/>
      <c r="L35" s="415"/>
      <c r="M35" s="15"/>
      <c r="N35" s="396"/>
      <c r="O35" s="14"/>
      <c r="P35" s="15"/>
      <c r="Q35" s="15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11"/>
      <c r="B36" s="15"/>
      <c r="C36" s="415" t="s">
        <v>128</v>
      </c>
      <c r="D36" s="396" t="s">
        <v>225</v>
      </c>
      <c r="E36" s="13"/>
      <c r="F36" s="13"/>
      <c r="G36" s="13"/>
      <c r="H36" s="13"/>
      <c r="I36" s="13"/>
      <c r="J36" s="14"/>
      <c r="K36" s="15"/>
      <c r="L36" s="415"/>
      <c r="M36" s="15"/>
      <c r="N36" s="396"/>
      <c r="O36" s="14"/>
      <c r="P36" s="15"/>
      <c r="Q36" s="416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11"/>
      <c r="B37" s="15"/>
      <c r="C37" s="415" t="s">
        <v>129</v>
      </c>
      <c r="D37" s="396" t="s">
        <v>223</v>
      </c>
      <c r="E37" s="13"/>
      <c r="F37" s="13"/>
      <c r="G37" s="13"/>
      <c r="H37" s="13"/>
      <c r="I37" s="13"/>
      <c r="J37" s="14"/>
      <c r="K37" s="15"/>
      <c r="L37" s="15"/>
      <c r="M37" s="15"/>
      <c r="N37" s="15"/>
      <c r="O37" s="15"/>
      <c r="P37" s="15"/>
      <c r="Q37" s="15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11"/>
      <c r="B38" s="15"/>
      <c r="C38" s="415" t="s">
        <v>130</v>
      </c>
      <c r="D38" s="396"/>
      <c r="E38" s="13"/>
      <c r="F38" s="13"/>
      <c r="G38" s="13"/>
      <c r="H38" s="13"/>
      <c r="I38" s="13"/>
      <c r="J38" s="14"/>
      <c r="K38" s="15"/>
      <c r="L38" s="420"/>
      <c r="M38" s="410"/>
      <c r="N38" s="421"/>
      <c r="O38" s="421"/>
      <c r="P38" s="421"/>
      <c r="Q38" s="422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11"/>
      <c r="B39" s="15"/>
      <c r="C39" s="415" t="s">
        <v>132</v>
      </c>
      <c r="D39" s="396"/>
      <c r="E39" s="13"/>
      <c r="F39" s="13"/>
      <c r="G39" s="13"/>
      <c r="H39" s="13"/>
      <c r="I39" s="13"/>
      <c r="J39" s="14"/>
      <c r="K39" s="15"/>
      <c r="L39" s="423"/>
      <c r="M39" s="15"/>
      <c r="N39" s="424"/>
      <c r="O39" s="425"/>
      <c r="P39" s="426"/>
      <c r="Q39" s="427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11"/>
      <c r="B40" s="15"/>
      <c r="C40" s="415" t="s">
        <v>124</v>
      </c>
      <c r="D40" s="396" t="s">
        <v>126</v>
      </c>
      <c r="E40" s="13"/>
      <c r="F40" s="13"/>
      <c r="G40" s="13"/>
      <c r="H40" s="13"/>
      <c r="I40" s="13"/>
      <c r="J40" s="14"/>
      <c r="K40" s="15"/>
      <c r="L40" s="423"/>
      <c r="M40" s="15"/>
      <c r="N40" s="428"/>
      <c r="O40" s="429"/>
      <c r="P40" s="430"/>
      <c r="Q40" s="431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11"/>
      <c r="B41" s="15"/>
      <c r="C41" s="415" t="s">
        <v>125</v>
      </c>
      <c r="D41" s="396"/>
      <c r="E41" s="13"/>
      <c r="F41" s="13"/>
      <c r="G41" s="13"/>
      <c r="H41" s="13"/>
      <c r="I41" s="13"/>
      <c r="J41" s="14"/>
      <c r="K41" s="15"/>
      <c r="L41" s="423"/>
      <c r="M41" s="15"/>
      <c r="N41" s="428"/>
      <c r="O41" s="429"/>
      <c r="P41" s="430"/>
      <c r="Q41" s="431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11"/>
      <c r="B42" s="15"/>
      <c r="C42" s="415" t="s">
        <v>133</v>
      </c>
      <c r="D42" s="432" t="str">
        <f>IF(V12="OUI","OUI",IF(V13="OUI","OUI","NON"))</f>
        <v>NON</v>
      </c>
      <c r="E42" s="13"/>
      <c r="F42" s="13"/>
      <c r="G42" s="13"/>
      <c r="H42" s="13"/>
      <c r="I42" s="13"/>
      <c r="J42" s="14"/>
      <c r="K42" s="15"/>
      <c r="L42" s="423"/>
      <c r="M42" s="15"/>
      <c r="N42" s="428"/>
      <c r="O42" s="429"/>
      <c r="P42" s="430"/>
      <c r="Q42" s="431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11"/>
      <c r="B44" s="415" t="s">
        <v>134</v>
      </c>
      <c r="C44" s="397" t="s">
        <v>224</v>
      </c>
      <c r="D44" s="400"/>
      <c r="E44" s="433"/>
      <c r="F44" s="434"/>
      <c r="G44" s="434"/>
      <c r="H44" s="434"/>
      <c r="I44" s="434"/>
      <c r="J44" s="435"/>
      <c r="K44" s="15"/>
      <c r="L44" s="15"/>
      <c r="M44" s="15"/>
      <c r="N44" s="436"/>
      <c r="O44" s="437"/>
      <c r="P44" s="438"/>
      <c r="Q44" s="439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11"/>
      <c r="B45" s="415" t="s">
        <v>135</v>
      </c>
      <c r="C45" s="397" t="s">
        <v>226</v>
      </c>
      <c r="D45" s="400"/>
      <c r="E45" s="433"/>
      <c r="F45" s="434"/>
      <c r="G45" s="434"/>
      <c r="H45" s="434"/>
      <c r="I45" s="434"/>
      <c r="J45" s="435"/>
      <c r="K45" s="15"/>
      <c r="L45" s="15"/>
      <c r="M45" s="15"/>
      <c r="N45" s="436"/>
      <c r="O45" s="440"/>
      <c r="P45" s="438"/>
      <c r="Q45" s="439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11"/>
      <c r="B46" s="415" t="s">
        <v>136</v>
      </c>
      <c r="C46" s="398" t="s">
        <v>227</v>
      </c>
      <c r="D46" s="401"/>
      <c r="E46" s="441"/>
      <c r="F46" s="442"/>
      <c r="G46" s="442"/>
      <c r="H46" s="442"/>
      <c r="I46" s="442"/>
      <c r="J46" s="435"/>
      <c r="K46" s="15"/>
      <c r="L46" s="15"/>
      <c r="M46" s="15"/>
      <c r="N46" s="443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11"/>
      <c r="B47" s="415" t="s">
        <v>137</v>
      </c>
      <c r="C47" s="398" t="s">
        <v>228</v>
      </c>
      <c r="D47" s="401"/>
      <c r="E47" s="441"/>
      <c r="F47" s="442"/>
      <c r="G47" s="444"/>
      <c r="H47" s="445"/>
      <c r="I47" s="434"/>
      <c r="J47" s="435"/>
      <c r="K47" s="15"/>
      <c r="L47" s="15"/>
      <c r="M47" s="15"/>
      <c r="N47" s="416" t="s">
        <v>138</v>
      </c>
      <c r="O47" s="447">
        <v>15</v>
      </c>
      <c r="P47" s="541">
        <v>0</v>
      </c>
      <c r="Q47" s="54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11"/>
      <c r="B48" s="415" t="s">
        <v>140</v>
      </c>
      <c r="C48" s="399" t="s">
        <v>229</v>
      </c>
      <c r="D48" s="402"/>
      <c r="E48" s="446"/>
      <c r="F48" s="446"/>
      <c r="G48" s="446"/>
      <c r="H48" s="446"/>
      <c r="I48" s="446"/>
      <c r="J48" s="435"/>
      <c r="K48" s="15"/>
      <c r="L48" s="15"/>
      <c r="M48" s="15"/>
      <c r="N48" s="416" t="s">
        <v>141</v>
      </c>
      <c r="O48" s="447">
        <f>IF(D36="*","",IF(O47="*","",O47-T48))</f>
        <v>5</v>
      </c>
      <c r="P48" s="541">
        <f>IF(D36="*","",IF(P47="*","",O47-T48+(P47)))</f>
        <v>5</v>
      </c>
      <c r="Q48" s="542"/>
      <c r="R48" s="8"/>
      <c r="S48" s="212" t="s">
        <v>142</v>
      </c>
      <c r="T48" s="535">
        <f>IF(D36="*","",T47-D36)</f>
        <v>10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97" priority="12" operator="between">
      <formula>1</formula>
      <formula>2.99</formula>
    </cfRule>
    <cfRule type="cellIs" dxfId="96" priority="13" operator="between">
      <formula>3</formula>
      <formula>3.99</formula>
    </cfRule>
    <cfRule type="cellIs" dxfId="95" priority="14" operator="between">
      <formula>5</formula>
      <formula>4</formula>
    </cfRule>
    <cfRule type="cellIs" dxfId="94" priority="15" operator="between">
      <formula>5</formula>
      <formula>4</formula>
    </cfRule>
  </conditionalFormatting>
  <conditionalFormatting sqref="U45">
    <cfRule type="cellIs" dxfId="93" priority="9" operator="between">
      <formula>1</formula>
      <formula>2.99</formula>
    </cfRule>
    <cfRule type="cellIs" dxfId="92" priority="10" operator="between">
      <formula>3</formula>
      <formula>3.99</formula>
    </cfRule>
    <cfRule type="cellIs" dxfId="91" priority="11" operator="between">
      <formula>5</formula>
      <formula>4</formula>
    </cfRule>
  </conditionalFormatting>
  <conditionalFormatting sqref="O44">
    <cfRule type="cellIs" dxfId="90" priority="8" operator="greaterThan">
      <formula>1</formula>
    </cfRule>
  </conditionalFormatting>
  <conditionalFormatting sqref="O47:Q48">
    <cfRule type="cellIs" dxfId="89" priority="7" operator="lessThan">
      <formula>0</formula>
    </cfRule>
  </conditionalFormatting>
  <conditionalFormatting sqref="D42">
    <cfRule type="containsText" dxfId="88" priority="4" operator="containsText" text="OUI">
      <formula>NOT(ISERROR(SEARCH("OUI",D42)))</formula>
    </cfRule>
    <cfRule type="containsText" dxfId="87" priority="5" operator="containsText" text="OUI">
      <formula>NOT(ISERROR(SEARCH("OUI",D42)))</formula>
    </cfRule>
    <cfRule type="containsText" dxfId="86" priority="6" operator="containsText" text="OUI">
      <formula>NOT(ISERROR(SEARCH("OUI",D42)))</formula>
    </cfRule>
  </conditionalFormatting>
  <conditionalFormatting sqref="V12:V17">
    <cfRule type="containsText" dxfId="85" priority="2" operator="containsText" text="OUI">
      <formula>NOT(ISERROR(SEARCH("OUI",V12)))</formula>
    </cfRule>
    <cfRule type="containsText" dxfId="84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O46" sqref="O46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V02_003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232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111</v>
      </c>
      <c r="J6" s="201"/>
      <c r="L6" s="209" t="s">
        <v>118</v>
      </c>
      <c r="N6" s="12" t="s">
        <v>235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233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234</v>
      </c>
      <c r="O7" s="20"/>
      <c r="P7" s="21"/>
      <c r="Q7" s="25"/>
    </row>
    <row r="8" spans="1:26" ht="15" customHeight="1">
      <c r="B8" s="209" t="s">
        <v>121</v>
      </c>
      <c r="C8" s="12" t="s">
        <v>231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204</v>
      </c>
      <c r="G10" s="32"/>
      <c r="X10" s="33"/>
    </row>
    <row r="11" spans="1:26" ht="15" customHeight="1">
      <c r="B11" s="537"/>
      <c r="C11" s="537"/>
      <c r="D11" s="537"/>
      <c r="E11" s="537"/>
      <c r="G11" s="538"/>
      <c r="H11" s="538"/>
      <c r="I11" s="538"/>
      <c r="V11" s="34"/>
      <c r="Y11" s="388"/>
      <c r="Z11" s="31"/>
    </row>
    <row r="12" spans="1:26" ht="15" customHeight="1">
      <c r="B12" s="537"/>
      <c r="C12" s="537"/>
      <c r="D12" s="537"/>
      <c r="E12" s="537"/>
      <c r="G12" s="538"/>
      <c r="H12" s="538"/>
      <c r="I12" s="538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7"/>
      <c r="C13" s="537"/>
      <c r="D13" s="537"/>
      <c r="E13" s="537"/>
      <c r="G13" s="538"/>
      <c r="H13" s="538"/>
      <c r="I13" s="538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7"/>
      <c r="C14" s="537"/>
      <c r="D14" s="537"/>
      <c r="E14" s="537"/>
      <c r="G14" s="538"/>
      <c r="H14" s="538"/>
      <c r="I14" s="538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7"/>
      <c r="C15" s="537"/>
      <c r="D15" s="537"/>
      <c r="E15" s="537"/>
      <c r="G15" s="538"/>
      <c r="H15" s="538"/>
      <c r="I15" s="538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7"/>
      <c r="C16" s="537"/>
      <c r="D16" s="537"/>
      <c r="E16" s="537"/>
      <c r="G16" s="538"/>
      <c r="H16" s="538"/>
      <c r="I16" s="538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7"/>
      <c r="C17" s="537"/>
      <c r="D17" s="537"/>
      <c r="E17" s="537"/>
      <c r="F17" s="8"/>
      <c r="G17" s="538"/>
      <c r="H17" s="538"/>
      <c r="I17" s="538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7"/>
      <c r="C19" s="537"/>
      <c r="D19" s="537"/>
      <c r="E19" s="537"/>
      <c r="F19" s="8"/>
      <c r="G19" s="537"/>
      <c r="H19" s="537"/>
      <c r="I19" s="537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7"/>
      <c r="C20" s="537"/>
      <c r="D20" s="537"/>
      <c r="E20" s="537"/>
      <c r="F20" s="8"/>
      <c r="G20" s="537"/>
      <c r="H20" s="537"/>
      <c r="I20" s="537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7"/>
      <c r="C21" s="537"/>
      <c r="D21" s="537"/>
      <c r="E21" s="537"/>
      <c r="F21" s="8"/>
      <c r="G21" s="537"/>
      <c r="H21" s="537"/>
      <c r="I21" s="537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7"/>
      <c r="C22" s="537"/>
      <c r="D22" s="537"/>
      <c r="E22" s="537"/>
      <c r="F22" s="8"/>
      <c r="G22" s="537"/>
      <c r="H22" s="537"/>
      <c r="I22" s="537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7"/>
      <c r="C23" s="537"/>
      <c r="D23" s="537"/>
      <c r="E23" s="537"/>
      <c r="F23" s="8"/>
      <c r="G23" s="537"/>
      <c r="H23" s="537"/>
      <c r="I23" s="537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7"/>
      <c r="C24" s="537"/>
      <c r="D24" s="537"/>
      <c r="E24" s="537"/>
      <c r="F24" s="8"/>
      <c r="G24" s="537"/>
      <c r="H24" s="537"/>
      <c r="I24" s="537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7"/>
      <c r="C25" s="537"/>
      <c r="D25" s="537"/>
      <c r="E25" s="537"/>
      <c r="F25" s="8"/>
      <c r="G25" s="537"/>
      <c r="H25" s="537"/>
      <c r="I25" s="537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205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7"/>
      <c r="C27" s="537"/>
      <c r="D27" s="8"/>
      <c r="E27" s="537"/>
      <c r="F27" s="537"/>
      <c r="G27" s="537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7"/>
      <c r="C28" s="537"/>
      <c r="D28" s="8"/>
      <c r="E28" s="537"/>
      <c r="F28" s="537"/>
      <c r="G28" s="537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7"/>
      <c r="C29" s="537"/>
      <c r="D29" s="8"/>
      <c r="E29" s="537"/>
      <c r="F29" s="537"/>
      <c r="G29" s="537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7"/>
      <c r="C30" s="537"/>
      <c r="D30" s="8"/>
      <c r="E30" s="537"/>
      <c r="F30" s="537"/>
      <c r="G30" s="537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236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237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293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208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238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239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240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>
        <v>970</v>
      </c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227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241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20</v>
      </c>
      <c r="P47" s="531">
        <v>0</v>
      </c>
      <c r="Q47" s="53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242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9</v>
      </c>
      <c r="P48" s="531">
        <f>IF(D36="*","",IF(P47="*","",O47-T48+(P47)))</f>
        <v>9</v>
      </c>
      <c r="Q48" s="532"/>
      <c r="R48" s="8"/>
      <c r="S48" s="212" t="s">
        <v>142</v>
      </c>
      <c r="T48" s="535">
        <f>IF(D36="*","",T47-D36)</f>
        <v>11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83" priority="12" operator="between">
      <formula>1</formula>
      <formula>2.99</formula>
    </cfRule>
    <cfRule type="cellIs" dxfId="82" priority="13" operator="between">
      <formula>3</formula>
      <formula>3.99</formula>
    </cfRule>
    <cfRule type="cellIs" dxfId="81" priority="14" operator="between">
      <formula>5</formula>
      <formula>4</formula>
    </cfRule>
    <cfRule type="cellIs" dxfId="80" priority="15" operator="between">
      <formula>5</formula>
      <formula>4</formula>
    </cfRule>
  </conditionalFormatting>
  <conditionalFormatting sqref="U45">
    <cfRule type="cellIs" dxfId="79" priority="9" operator="between">
      <formula>1</formula>
      <formula>2.99</formula>
    </cfRule>
    <cfRule type="cellIs" dxfId="78" priority="10" operator="between">
      <formula>3</formula>
      <formula>3.99</formula>
    </cfRule>
    <cfRule type="cellIs" dxfId="77" priority="11" operator="between">
      <formula>5</formula>
      <formula>4</formula>
    </cfRule>
  </conditionalFormatting>
  <conditionalFormatting sqref="O44">
    <cfRule type="cellIs" dxfId="76" priority="8" operator="greaterThan">
      <formula>1</formula>
    </cfRule>
  </conditionalFormatting>
  <conditionalFormatting sqref="O47:Q48">
    <cfRule type="cellIs" dxfId="75" priority="7" operator="lessThan">
      <formula>0</formula>
    </cfRule>
  </conditionalFormatting>
  <conditionalFormatting sqref="D42">
    <cfRule type="containsText" dxfId="74" priority="4" operator="containsText" text="OUI">
      <formula>NOT(ISERROR(SEARCH("OUI",D42)))</formula>
    </cfRule>
    <cfRule type="containsText" dxfId="73" priority="5" operator="containsText" text="OUI">
      <formula>NOT(ISERROR(SEARCH("OUI",D42)))</formula>
    </cfRule>
    <cfRule type="containsText" dxfId="72" priority="6" operator="containsText" text="OUI">
      <formula>NOT(ISERROR(SEARCH("OUI",D42)))</formula>
    </cfRule>
  </conditionalFormatting>
  <conditionalFormatting sqref="V12:V17">
    <cfRule type="containsText" dxfId="71" priority="2" operator="containsText" text="OUI">
      <formula>NOT(ISERROR(SEARCH("OUI",V12)))</formula>
    </cfRule>
    <cfRule type="containsText" dxfId="70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TFX1_004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243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113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255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245</v>
      </c>
      <c r="O7" s="20"/>
      <c r="P7" s="21"/>
      <c r="Q7" s="25"/>
    </row>
    <row r="8" spans="1:26" ht="15" customHeight="1">
      <c r="B8" s="209" t="s">
        <v>121</v>
      </c>
      <c r="C8" s="12" t="s">
        <v>244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246</v>
      </c>
      <c r="G10" s="32"/>
      <c r="X10" s="33"/>
    </row>
    <row r="11" spans="1:26" ht="15" customHeight="1">
      <c r="B11" s="537"/>
      <c r="C11" s="537"/>
      <c r="D11" s="537"/>
      <c r="E11" s="537"/>
      <c r="G11" s="538"/>
      <c r="H11" s="538"/>
      <c r="I11" s="538"/>
      <c r="V11" s="34"/>
      <c r="Y11" s="388"/>
      <c r="Z11" s="31"/>
    </row>
    <row r="12" spans="1:26" ht="15" customHeight="1">
      <c r="B12" s="537"/>
      <c r="C12" s="537"/>
      <c r="D12" s="537"/>
      <c r="E12" s="537"/>
      <c r="G12" s="538"/>
      <c r="H12" s="538"/>
      <c r="I12" s="538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7"/>
      <c r="C13" s="537"/>
      <c r="D13" s="537"/>
      <c r="E13" s="537"/>
      <c r="G13" s="538"/>
      <c r="H13" s="538"/>
      <c r="I13" s="538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7"/>
      <c r="C14" s="537"/>
      <c r="D14" s="537"/>
      <c r="E14" s="537"/>
      <c r="G14" s="538"/>
      <c r="H14" s="538"/>
      <c r="I14" s="538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7"/>
      <c r="C15" s="537"/>
      <c r="D15" s="537"/>
      <c r="E15" s="537"/>
      <c r="G15" s="538"/>
      <c r="H15" s="538"/>
      <c r="I15" s="538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7"/>
      <c r="C16" s="537"/>
      <c r="D16" s="537"/>
      <c r="E16" s="537"/>
      <c r="G16" s="538"/>
      <c r="H16" s="538"/>
      <c r="I16" s="538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7"/>
      <c r="C17" s="537"/>
      <c r="D17" s="537"/>
      <c r="E17" s="537"/>
      <c r="F17" s="8"/>
      <c r="G17" s="538"/>
      <c r="H17" s="538"/>
      <c r="I17" s="538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7"/>
      <c r="C19" s="537"/>
      <c r="D19" s="537"/>
      <c r="E19" s="537"/>
      <c r="F19" s="8"/>
      <c r="G19" s="537"/>
      <c r="H19" s="537"/>
      <c r="I19" s="537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7"/>
      <c r="C20" s="537"/>
      <c r="D20" s="537"/>
      <c r="E20" s="537"/>
      <c r="F20" s="8"/>
      <c r="G20" s="537"/>
      <c r="H20" s="537"/>
      <c r="I20" s="537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7"/>
      <c r="C21" s="537"/>
      <c r="D21" s="537"/>
      <c r="E21" s="537"/>
      <c r="F21" s="8"/>
      <c r="G21" s="537"/>
      <c r="H21" s="537"/>
      <c r="I21" s="537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7"/>
      <c r="C22" s="537"/>
      <c r="D22" s="537"/>
      <c r="E22" s="537"/>
      <c r="F22" s="8"/>
      <c r="G22" s="537"/>
      <c r="H22" s="537"/>
      <c r="I22" s="537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7"/>
      <c r="C23" s="537"/>
      <c r="D23" s="537"/>
      <c r="E23" s="537"/>
      <c r="F23" s="8"/>
      <c r="G23" s="537"/>
      <c r="H23" s="537"/>
      <c r="I23" s="537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7"/>
      <c r="C24" s="537"/>
      <c r="D24" s="537"/>
      <c r="E24" s="537"/>
      <c r="F24" s="8"/>
      <c r="G24" s="537"/>
      <c r="H24" s="537"/>
      <c r="I24" s="537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7"/>
      <c r="C25" s="537"/>
      <c r="D25" s="537"/>
      <c r="E25" s="537"/>
      <c r="F25" s="8"/>
      <c r="G25" s="537"/>
      <c r="H25" s="537"/>
      <c r="I25" s="537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247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7"/>
      <c r="C27" s="537"/>
      <c r="D27" s="8"/>
      <c r="E27" s="537"/>
      <c r="F27" s="537"/>
      <c r="G27" s="537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7"/>
      <c r="C28" s="537"/>
      <c r="D28" s="8"/>
      <c r="E28" s="537"/>
      <c r="F28" s="537"/>
      <c r="G28" s="537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7"/>
      <c r="C29" s="537"/>
      <c r="D29" s="8"/>
      <c r="E29" s="537"/>
      <c r="F29" s="537"/>
      <c r="G29" s="537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7"/>
      <c r="C30" s="537"/>
      <c r="D30" s="8"/>
      <c r="E30" s="537"/>
      <c r="F30" s="537"/>
      <c r="G30" s="537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248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249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292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225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250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126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248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251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252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253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40</v>
      </c>
      <c r="P47" s="531">
        <v>0</v>
      </c>
      <c r="Q47" s="53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254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30</v>
      </c>
      <c r="P48" s="531">
        <f>IF(D36="*","",IF(P47="*","",O47-T48+(P47)))</f>
        <v>30</v>
      </c>
      <c r="Q48" s="532"/>
      <c r="R48" s="8"/>
      <c r="S48" s="212" t="s">
        <v>142</v>
      </c>
      <c r="T48" s="535">
        <f>IF(D36="*","",T47-D36)</f>
        <v>10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69" priority="12" operator="between">
      <formula>1</formula>
      <formula>2.99</formula>
    </cfRule>
    <cfRule type="cellIs" dxfId="68" priority="13" operator="between">
      <formula>3</formula>
      <formula>3.99</formula>
    </cfRule>
    <cfRule type="cellIs" dxfId="67" priority="14" operator="between">
      <formula>5</formula>
      <formula>4</formula>
    </cfRule>
    <cfRule type="cellIs" dxfId="66" priority="15" operator="between">
      <formula>5</formula>
      <formula>4</formula>
    </cfRule>
  </conditionalFormatting>
  <conditionalFormatting sqref="U45">
    <cfRule type="cellIs" dxfId="65" priority="9" operator="between">
      <formula>1</formula>
      <formula>2.99</formula>
    </cfRule>
    <cfRule type="cellIs" dxfId="64" priority="10" operator="between">
      <formula>3</formula>
      <formula>3.99</formula>
    </cfRule>
    <cfRule type="cellIs" dxfId="63" priority="11" operator="between">
      <formula>5</formula>
      <formula>4</formula>
    </cfRule>
  </conditionalFormatting>
  <conditionalFormatting sqref="O44">
    <cfRule type="cellIs" dxfId="62" priority="8" operator="greaterThan">
      <formula>1</formula>
    </cfRule>
  </conditionalFormatting>
  <conditionalFormatting sqref="O47:Q48">
    <cfRule type="cellIs" dxfId="61" priority="7" operator="lessThan">
      <formula>0</formula>
    </cfRule>
  </conditionalFormatting>
  <conditionalFormatting sqref="D42">
    <cfRule type="containsText" dxfId="60" priority="4" operator="containsText" text="OUI">
      <formula>NOT(ISERROR(SEARCH("OUI",D42)))</formula>
    </cfRule>
    <cfRule type="containsText" dxfId="59" priority="5" operator="containsText" text="OUI">
      <formula>NOT(ISERROR(SEARCH("OUI",D42)))</formula>
    </cfRule>
    <cfRule type="containsText" dxfId="58" priority="6" operator="containsText" text="OUI">
      <formula>NOT(ISERROR(SEARCH("OUI",D42)))</formula>
    </cfRule>
  </conditionalFormatting>
  <conditionalFormatting sqref="V12:V17">
    <cfRule type="containsText" dxfId="57" priority="2" operator="containsText" text="OUI">
      <formula>NOT(ISERROR(SEARCH("OUI",V12)))</formula>
    </cfRule>
    <cfRule type="containsText" dxfId="56" priority="3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Y4 V15:V17 S36 V4:V6">
      <formula1>#REF!</formula1>
    </dataValidation>
    <dataValidation type="list" allowBlank="1" showInputMessage="1" sqref="N13 N29 N36 D40 C4 I6 N8 N19:N20 U29 S27 N22 T14 S19 S29:S30 U32:U35 S32:S35 Q39:Q42 S39:S42 V39:V42 S23:S24 V12:V14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PC1_005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258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114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267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256</v>
      </c>
      <c r="O7" s="20"/>
      <c r="P7" s="21"/>
      <c r="Q7" s="25"/>
    </row>
    <row r="8" spans="1:26" ht="15" customHeight="1">
      <c r="B8" s="209" t="s">
        <v>121</v>
      </c>
      <c r="C8" s="12" t="s">
        <v>257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259</v>
      </c>
      <c r="G10" s="32"/>
      <c r="X10" s="33"/>
    </row>
    <row r="11" spans="1:26" ht="15" customHeight="1">
      <c r="B11" s="537"/>
      <c r="C11" s="537"/>
      <c r="D11" s="537"/>
      <c r="E11" s="537"/>
      <c r="G11" s="538"/>
      <c r="H11" s="538"/>
      <c r="I11" s="538"/>
      <c r="V11" s="34"/>
      <c r="Y11" s="388"/>
      <c r="Z11" s="31"/>
    </row>
    <row r="12" spans="1:26" ht="15" customHeight="1">
      <c r="B12" s="537"/>
      <c r="C12" s="537"/>
      <c r="D12" s="537"/>
      <c r="E12" s="537"/>
      <c r="G12" s="538"/>
      <c r="H12" s="538"/>
      <c r="I12" s="538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7"/>
      <c r="C13" s="537"/>
      <c r="D13" s="537"/>
      <c r="E13" s="537"/>
      <c r="G13" s="538"/>
      <c r="H13" s="538"/>
      <c r="I13" s="538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7"/>
      <c r="C14" s="537"/>
      <c r="D14" s="537"/>
      <c r="E14" s="537"/>
      <c r="G14" s="538"/>
      <c r="H14" s="538"/>
      <c r="I14" s="538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7"/>
      <c r="C15" s="537"/>
      <c r="D15" s="537"/>
      <c r="E15" s="537"/>
      <c r="G15" s="538"/>
      <c r="H15" s="538"/>
      <c r="I15" s="538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7"/>
      <c r="C16" s="537"/>
      <c r="D16" s="537"/>
      <c r="E16" s="537"/>
      <c r="G16" s="538"/>
      <c r="H16" s="538"/>
      <c r="I16" s="538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7"/>
      <c r="C17" s="537"/>
      <c r="D17" s="537"/>
      <c r="E17" s="537"/>
      <c r="F17" s="8"/>
      <c r="G17" s="538"/>
      <c r="H17" s="538"/>
      <c r="I17" s="538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7"/>
      <c r="C19" s="537"/>
      <c r="D19" s="537"/>
      <c r="E19" s="537"/>
      <c r="F19" s="8"/>
      <c r="G19" s="537"/>
      <c r="H19" s="537"/>
      <c r="I19" s="537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7"/>
      <c r="C20" s="537"/>
      <c r="D20" s="537"/>
      <c r="E20" s="537"/>
      <c r="F20" s="8"/>
      <c r="G20" s="537"/>
      <c r="H20" s="537"/>
      <c r="I20" s="537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7"/>
      <c r="C21" s="537"/>
      <c r="D21" s="537"/>
      <c r="E21" s="537"/>
      <c r="F21" s="8"/>
      <c r="G21" s="537"/>
      <c r="H21" s="537"/>
      <c r="I21" s="537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7"/>
      <c r="C22" s="537"/>
      <c r="D22" s="537"/>
      <c r="E22" s="537"/>
      <c r="F22" s="8"/>
      <c r="G22" s="537"/>
      <c r="H22" s="537"/>
      <c r="I22" s="537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7"/>
      <c r="C23" s="537"/>
      <c r="D23" s="537"/>
      <c r="E23" s="537"/>
      <c r="F23" s="8"/>
      <c r="G23" s="537"/>
      <c r="H23" s="537"/>
      <c r="I23" s="537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7"/>
      <c r="C24" s="537"/>
      <c r="D24" s="537"/>
      <c r="E24" s="537"/>
      <c r="F24" s="8"/>
      <c r="G24" s="537"/>
      <c r="H24" s="537"/>
      <c r="I24" s="537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7"/>
      <c r="C25" s="537"/>
      <c r="D25" s="537"/>
      <c r="E25" s="537"/>
      <c r="F25" s="8"/>
      <c r="G25" s="537"/>
      <c r="H25" s="537"/>
      <c r="I25" s="537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260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7"/>
      <c r="C27" s="537"/>
      <c r="D27" s="8"/>
      <c r="E27" s="537"/>
      <c r="F27" s="537"/>
      <c r="G27" s="537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7"/>
      <c r="C28" s="537"/>
      <c r="D28" s="8"/>
      <c r="E28" s="537"/>
      <c r="F28" s="537"/>
      <c r="G28" s="537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7"/>
      <c r="C29" s="537"/>
      <c r="D29" s="8"/>
      <c r="E29" s="537"/>
      <c r="F29" s="537"/>
      <c r="G29" s="537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7"/>
      <c r="C30" s="537"/>
      <c r="D30" s="8"/>
      <c r="E30" s="537"/>
      <c r="F30" s="537"/>
      <c r="G30" s="537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261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262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291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225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223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261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263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264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265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15</v>
      </c>
      <c r="P47" s="531">
        <v>0</v>
      </c>
      <c r="Q47" s="53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266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5</v>
      </c>
      <c r="P48" s="531">
        <f>IF(D36="*","",IF(P47="*","",O47-T48+(P47)))</f>
        <v>5</v>
      </c>
      <c r="Q48" s="532"/>
      <c r="R48" s="8"/>
      <c r="S48" s="212" t="s">
        <v>142</v>
      </c>
      <c r="T48" s="535">
        <f>IF(D36="*","",T47-D36)</f>
        <v>10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55" priority="12" operator="between">
      <formula>1</formula>
      <formula>2.99</formula>
    </cfRule>
    <cfRule type="cellIs" dxfId="54" priority="13" operator="between">
      <formula>3</formula>
      <formula>3.99</formula>
    </cfRule>
    <cfRule type="cellIs" dxfId="53" priority="14" operator="between">
      <formula>5</formula>
      <formula>4</formula>
    </cfRule>
    <cfRule type="cellIs" dxfId="52" priority="15" operator="between">
      <formula>5</formula>
      <formula>4</formula>
    </cfRule>
  </conditionalFormatting>
  <conditionalFormatting sqref="U45">
    <cfRule type="cellIs" dxfId="51" priority="9" operator="between">
      <formula>1</formula>
      <formula>2.99</formula>
    </cfRule>
    <cfRule type="cellIs" dxfId="50" priority="10" operator="between">
      <formula>3</formula>
      <formula>3.99</formula>
    </cfRule>
    <cfRule type="cellIs" dxfId="49" priority="11" operator="between">
      <formula>5</formula>
      <formula>4</formula>
    </cfRule>
  </conditionalFormatting>
  <conditionalFormatting sqref="O44">
    <cfRule type="cellIs" dxfId="48" priority="8" operator="greaterThan">
      <formula>1</formula>
    </cfRule>
  </conditionalFormatting>
  <conditionalFormatting sqref="O47:Q48">
    <cfRule type="cellIs" dxfId="47" priority="7" operator="lessThan">
      <formula>0</formula>
    </cfRule>
  </conditionalFormatting>
  <conditionalFormatting sqref="D42">
    <cfRule type="containsText" dxfId="46" priority="4" operator="containsText" text="OUI">
      <formula>NOT(ISERROR(SEARCH("OUI",D42)))</formula>
    </cfRule>
    <cfRule type="containsText" dxfId="45" priority="5" operator="containsText" text="OUI">
      <formula>NOT(ISERROR(SEARCH("OUI",D42)))</formula>
    </cfRule>
    <cfRule type="containsText" dxfId="44" priority="6" operator="containsText" text="OUI">
      <formula>NOT(ISERROR(SEARCH("OUI",D42)))</formula>
    </cfRule>
  </conditionalFormatting>
  <conditionalFormatting sqref="V12:V17">
    <cfRule type="containsText" dxfId="43" priority="2" operator="containsText" text="OUI">
      <formula>NOT(ISERROR(SEARCH("OUI",V12)))</formula>
    </cfRule>
    <cfRule type="containsText" dxfId="42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CH1_006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268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A4" s="11"/>
      <c r="B4" s="209"/>
      <c r="C4" s="403"/>
      <c r="D4" s="404"/>
      <c r="E4" s="404"/>
      <c r="F4" s="404"/>
      <c r="G4" s="404"/>
      <c r="H4" s="404"/>
      <c r="I4" s="13"/>
      <c r="J4" s="14"/>
      <c r="K4" s="15"/>
      <c r="L4" s="215" t="s">
        <v>188</v>
      </c>
      <c r="M4" s="15"/>
      <c r="N4" s="12" t="s">
        <v>203</v>
      </c>
      <c r="O4" s="13"/>
      <c r="P4" s="14"/>
      <c r="Q4" s="208"/>
      <c r="S4" s="22"/>
      <c r="T4" s="23"/>
      <c r="U4" s="24"/>
      <c r="V4" s="188"/>
    </row>
    <row r="5" spans="1:26" ht="15" customHeight="1" thickTop="1" thickBot="1">
      <c r="A5" s="11"/>
      <c r="B5" s="209"/>
      <c r="C5" s="12"/>
      <c r="D5" s="13"/>
      <c r="E5" s="13"/>
      <c r="F5" s="13"/>
      <c r="G5" s="13"/>
      <c r="H5" s="13"/>
      <c r="I5" s="13"/>
      <c r="J5" s="14"/>
      <c r="K5" s="15"/>
      <c r="L5" s="208"/>
      <c r="M5" s="15"/>
      <c r="N5" s="12"/>
      <c r="O5" s="13"/>
      <c r="P5" s="14"/>
      <c r="Q5" s="16"/>
      <c r="S5" s="22"/>
      <c r="T5" s="23"/>
      <c r="U5" s="24"/>
      <c r="V5" s="188"/>
    </row>
    <row r="6" spans="1:26" ht="15" customHeight="1" thickTop="1" thickBot="1">
      <c r="A6" s="11"/>
      <c r="B6" s="209" t="s">
        <v>110</v>
      </c>
      <c r="C6" s="12"/>
      <c r="D6" s="10"/>
      <c r="E6" s="10"/>
      <c r="F6" s="10"/>
      <c r="G6" s="10"/>
      <c r="H6" s="405"/>
      <c r="I6" s="394" t="s">
        <v>112</v>
      </c>
      <c r="J6" s="406"/>
      <c r="K6" s="15"/>
      <c r="L6" s="208" t="s">
        <v>118</v>
      </c>
      <c r="M6" s="15"/>
      <c r="N6" s="12" t="s">
        <v>235</v>
      </c>
      <c r="O6" s="13"/>
      <c r="P6" s="14"/>
      <c r="Q6" s="16"/>
      <c r="S6" s="22"/>
      <c r="T6" s="23"/>
      <c r="U6" s="24"/>
      <c r="V6" s="188"/>
    </row>
    <row r="7" spans="1:26" ht="15" customHeight="1" thickTop="1">
      <c r="A7" s="11"/>
      <c r="B7" s="209" t="s">
        <v>119</v>
      </c>
      <c r="C7" s="12" t="s">
        <v>269</v>
      </c>
      <c r="D7" s="407"/>
      <c r="E7" s="407"/>
      <c r="F7" s="407"/>
      <c r="G7" s="407"/>
      <c r="H7" s="407"/>
      <c r="I7" s="407"/>
      <c r="J7" s="408"/>
      <c r="K7" s="15"/>
      <c r="L7" s="208" t="s">
        <v>120</v>
      </c>
      <c r="M7" s="15"/>
      <c r="N7" s="12" t="s">
        <v>271</v>
      </c>
      <c r="O7" s="13"/>
      <c r="P7" s="14"/>
      <c r="Q7" s="16"/>
    </row>
    <row r="8" spans="1:26" ht="15" customHeight="1">
      <c r="A8" s="11"/>
      <c r="B8" s="209" t="s">
        <v>121</v>
      </c>
      <c r="C8" s="12" t="s">
        <v>270</v>
      </c>
      <c r="D8" s="407"/>
      <c r="E8" s="407"/>
      <c r="F8" s="407"/>
      <c r="G8" s="409"/>
      <c r="H8" s="407"/>
      <c r="I8" s="407"/>
      <c r="J8" s="408"/>
      <c r="K8" s="15"/>
      <c r="L8" s="208"/>
      <c r="M8" s="15"/>
      <c r="N8" s="396"/>
      <c r="O8" s="207"/>
      <c r="P8" s="14"/>
      <c r="Q8" s="208"/>
      <c r="S8" s="28"/>
      <c r="T8" s="29"/>
      <c r="U8" s="30"/>
      <c r="V8" s="21"/>
    </row>
    <row r="9" spans="1:26" ht="7.5" customHeight="1">
      <c r="A9" s="11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Z9" s="31"/>
    </row>
    <row r="10" spans="1:26" ht="12.75" customHeight="1">
      <c r="A10" s="11"/>
      <c r="B10" s="395" t="s">
        <v>282</v>
      </c>
      <c r="C10" s="15"/>
      <c r="D10" s="15"/>
      <c r="E10" s="15"/>
      <c r="F10" s="15"/>
      <c r="G10" s="395"/>
      <c r="H10" s="15"/>
      <c r="I10" s="15"/>
      <c r="J10" s="15"/>
      <c r="K10" s="15"/>
      <c r="L10" s="15"/>
      <c r="M10" s="15"/>
      <c r="N10" s="15"/>
      <c r="O10" s="15"/>
      <c r="P10" s="15"/>
      <c r="Q10" s="15"/>
      <c r="X10" s="33"/>
    </row>
    <row r="11" spans="1:26" ht="15" customHeight="1">
      <c r="A11" s="11"/>
      <c r="B11" s="540"/>
      <c r="C11" s="540"/>
      <c r="D11" s="540"/>
      <c r="E11" s="540"/>
      <c r="F11" s="15"/>
      <c r="G11" s="543"/>
      <c r="H11" s="543"/>
      <c r="I11" s="543"/>
      <c r="J11" s="15"/>
      <c r="K11" s="15"/>
      <c r="L11" s="15"/>
      <c r="M11" s="15"/>
      <c r="N11" s="15"/>
      <c r="O11" s="15"/>
      <c r="P11" s="15"/>
      <c r="Q11" s="15"/>
      <c r="V11" s="34"/>
      <c r="Y11" s="388"/>
      <c r="Z11" s="31"/>
    </row>
    <row r="12" spans="1:26" ht="15" customHeight="1">
      <c r="A12" s="11"/>
      <c r="B12" s="540"/>
      <c r="C12" s="540"/>
      <c r="D12" s="540"/>
      <c r="E12" s="540"/>
      <c r="F12" s="15"/>
      <c r="G12" s="543"/>
      <c r="H12" s="543"/>
      <c r="I12" s="543"/>
      <c r="J12" s="15"/>
      <c r="K12" s="15"/>
      <c r="L12" s="410"/>
      <c r="M12" s="15"/>
      <c r="N12" s="411"/>
      <c r="O12" s="412"/>
      <c r="P12" s="15"/>
      <c r="Q12" s="413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A13" s="11"/>
      <c r="B13" s="540"/>
      <c r="C13" s="540"/>
      <c r="D13" s="540"/>
      <c r="E13" s="540"/>
      <c r="F13" s="15"/>
      <c r="G13" s="543"/>
      <c r="H13" s="543"/>
      <c r="I13" s="543"/>
      <c r="J13" s="15"/>
      <c r="K13" s="15"/>
      <c r="L13" s="414"/>
      <c r="M13" s="15"/>
      <c r="N13" s="396"/>
      <c r="O13" s="14"/>
      <c r="P13" s="15"/>
      <c r="Q13" s="415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A14" s="11"/>
      <c r="B14" s="540"/>
      <c r="C14" s="540"/>
      <c r="D14" s="540"/>
      <c r="E14" s="540"/>
      <c r="F14" s="15"/>
      <c r="G14" s="543"/>
      <c r="H14" s="543"/>
      <c r="I14" s="543"/>
      <c r="J14" s="15"/>
      <c r="K14" s="15"/>
      <c r="L14" s="415"/>
      <c r="M14" s="15"/>
      <c r="N14" s="396"/>
      <c r="O14" s="14"/>
      <c r="P14" s="15"/>
      <c r="Q14" s="415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A15" s="11"/>
      <c r="B15" s="540"/>
      <c r="C15" s="540"/>
      <c r="D15" s="540"/>
      <c r="E15" s="540"/>
      <c r="F15" s="15"/>
      <c r="G15" s="543"/>
      <c r="H15" s="543"/>
      <c r="I15" s="543"/>
      <c r="J15" s="15"/>
      <c r="K15" s="15"/>
      <c r="L15" s="414"/>
      <c r="M15" s="15"/>
      <c r="N15" s="396"/>
      <c r="O15" s="14"/>
      <c r="P15" s="15"/>
      <c r="Q15" s="415"/>
      <c r="S15" s="27"/>
      <c r="T15" s="20"/>
      <c r="U15" s="20"/>
      <c r="V15" s="187"/>
      <c r="Y15" s="389"/>
      <c r="Z15" s="181"/>
    </row>
    <row r="16" spans="1:26" ht="15.95" customHeight="1">
      <c r="A16" s="11"/>
      <c r="B16" s="540"/>
      <c r="C16" s="540"/>
      <c r="D16" s="540"/>
      <c r="E16" s="540"/>
      <c r="F16" s="15"/>
      <c r="G16" s="543"/>
      <c r="H16" s="543"/>
      <c r="I16" s="543"/>
      <c r="J16" s="15"/>
      <c r="K16" s="15"/>
      <c r="L16" s="414"/>
      <c r="M16" s="15"/>
      <c r="N16" s="396"/>
      <c r="O16" s="14"/>
      <c r="P16" s="15"/>
      <c r="Q16" s="415"/>
      <c r="S16" s="27"/>
      <c r="T16" s="20"/>
      <c r="U16" s="20"/>
      <c r="V16" s="187"/>
      <c r="Y16" s="389"/>
      <c r="Z16" s="181"/>
    </row>
    <row r="17" spans="1:26" s="19" customFormat="1" ht="15" customHeight="1">
      <c r="A17" s="11"/>
      <c r="B17" s="540"/>
      <c r="C17" s="540"/>
      <c r="D17" s="540"/>
      <c r="E17" s="540"/>
      <c r="F17" s="15"/>
      <c r="G17" s="543"/>
      <c r="H17" s="543"/>
      <c r="I17" s="543"/>
      <c r="J17" s="15"/>
      <c r="K17" s="15"/>
      <c r="L17" s="414"/>
      <c r="M17" s="15"/>
      <c r="N17" s="396"/>
      <c r="O17" s="14"/>
      <c r="P17" s="15"/>
      <c r="Q17" s="415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11"/>
      <c r="B18" s="395"/>
      <c r="C18" s="15"/>
      <c r="D18" s="15"/>
      <c r="E18" s="15"/>
      <c r="F18" s="15"/>
      <c r="G18" s="395"/>
      <c r="H18" s="15"/>
      <c r="I18" s="15"/>
      <c r="J18" s="15"/>
      <c r="K18" s="15"/>
      <c r="L18" s="414"/>
      <c r="M18" s="15"/>
      <c r="N18" s="396"/>
      <c r="O18" s="14"/>
      <c r="P18" s="15"/>
      <c r="Q18" s="15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11"/>
      <c r="B19" s="540"/>
      <c r="C19" s="540"/>
      <c r="D19" s="540"/>
      <c r="E19" s="540"/>
      <c r="F19" s="15"/>
      <c r="G19" s="540"/>
      <c r="H19" s="540"/>
      <c r="I19" s="540"/>
      <c r="J19" s="15"/>
      <c r="K19" s="15"/>
      <c r="L19" s="415"/>
      <c r="M19" s="15"/>
      <c r="N19" s="396"/>
      <c r="O19" s="14"/>
      <c r="P19" s="15"/>
      <c r="Q19" s="208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11"/>
      <c r="B20" s="540"/>
      <c r="C20" s="540"/>
      <c r="D20" s="540"/>
      <c r="E20" s="540"/>
      <c r="F20" s="15"/>
      <c r="G20" s="540"/>
      <c r="H20" s="540"/>
      <c r="I20" s="540"/>
      <c r="J20" s="15"/>
      <c r="K20" s="15"/>
      <c r="L20" s="414"/>
      <c r="M20" s="15"/>
      <c r="N20" s="396"/>
      <c r="O20" s="14"/>
      <c r="P20" s="15"/>
      <c r="Q20" s="415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11"/>
      <c r="B21" s="540"/>
      <c r="C21" s="540"/>
      <c r="D21" s="540"/>
      <c r="E21" s="540"/>
      <c r="F21" s="15"/>
      <c r="G21" s="540"/>
      <c r="H21" s="540"/>
      <c r="I21" s="540"/>
      <c r="J21" s="15"/>
      <c r="K21" s="15"/>
      <c r="L21" s="414"/>
      <c r="M21" s="15"/>
      <c r="N21" s="396"/>
      <c r="O21" s="14"/>
      <c r="P21" s="15"/>
      <c r="Q21" s="415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11"/>
      <c r="B22" s="540"/>
      <c r="C22" s="540"/>
      <c r="D22" s="540"/>
      <c r="E22" s="540"/>
      <c r="F22" s="15"/>
      <c r="G22" s="540"/>
      <c r="H22" s="540"/>
      <c r="I22" s="540"/>
      <c r="J22" s="15"/>
      <c r="K22" s="15"/>
      <c r="L22" s="414"/>
      <c r="M22" s="15"/>
      <c r="N22" s="396"/>
      <c r="O22" s="14"/>
      <c r="P22" s="15"/>
      <c r="Q22" s="415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11"/>
      <c r="B23" s="540"/>
      <c r="C23" s="540"/>
      <c r="D23" s="540"/>
      <c r="E23" s="540"/>
      <c r="F23" s="15"/>
      <c r="G23" s="540"/>
      <c r="H23" s="540"/>
      <c r="I23" s="540"/>
      <c r="J23" s="15"/>
      <c r="K23" s="15"/>
      <c r="L23" s="15"/>
      <c r="M23" s="15"/>
      <c r="N23" s="411"/>
      <c r="O23" s="412"/>
      <c r="P23" s="15"/>
      <c r="Q23" s="415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11"/>
      <c r="B24" s="540"/>
      <c r="C24" s="540"/>
      <c r="D24" s="540"/>
      <c r="E24" s="540"/>
      <c r="F24" s="15"/>
      <c r="G24" s="540"/>
      <c r="H24" s="540"/>
      <c r="I24" s="540"/>
      <c r="J24" s="15"/>
      <c r="K24" s="15"/>
      <c r="L24" s="416"/>
      <c r="M24" s="15"/>
      <c r="N24" s="396"/>
      <c r="O24" s="417"/>
      <c r="P24" s="15"/>
      <c r="Q24" s="416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11"/>
      <c r="B25" s="540"/>
      <c r="C25" s="540"/>
      <c r="D25" s="540"/>
      <c r="E25" s="540"/>
      <c r="F25" s="15"/>
      <c r="G25" s="540"/>
      <c r="H25" s="540"/>
      <c r="I25" s="540"/>
      <c r="J25" s="15"/>
      <c r="K25" s="15"/>
      <c r="L25" s="415"/>
      <c r="M25" s="15"/>
      <c r="N25" s="396"/>
      <c r="O25" s="14"/>
      <c r="P25" s="15"/>
      <c r="Q25" s="415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11"/>
      <c r="B26" s="395" t="s">
        <v>283</v>
      </c>
      <c r="C26" s="15"/>
      <c r="D26" s="15"/>
      <c r="E26" s="395"/>
      <c r="F26" s="15"/>
      <c r="G26" s="15"/>
      <c r="H26" s="15"/>
      <c r="I26" s="15"/>
      <c r="J26" s="15"/>
      <c r="K26" s="15"/>
      <c r="L26" s="415"/>
      <c r="M26" s="15"/>
      <c r="N26" s="396"/>
      <c r="O26" s="14"/>
      <c r="P26" s="15"/>
      <c r="Q26" s="415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11"/>
      <c r="B27" s="540"/>
      <c r="C27" s="540"/>
      <c r="D27" s="15"/>
      <c r="E27" s="540"/>
      <c r="F27" s="540"/>
      <c r="G27" s="540"/>
      <c r="H27" s="418"/>
      <c r="I27" s="15"/>
      <c r="J27" s="15"/>
      <c r="K27" s="15"/>
      <c r="L27" s="415"/>
      <c r="M27" s="15"/>
      <c r="N27" s="396"/>
      <c r="O27" s="14"/>
      <c r="P27" s="15"/>
      <c r="Q27" s="415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11"/>
      <c r="B28" s="540"/>
      <c r="C28" s="540"/>
      <c r="D28" s="15"/>
      <c r="E28" s="540"/>
      <c r="F28" s="540"/>
      <c r="G28" s="540"/>
      <c r="H28" s="15"/>
      <c r="I28" s="15"/>
      <c r="J28" s="15"/>
      <c r="K28" s="15"/>
      <c r="L28" s="415"/>
      <c r="M28" s="15"/>
      <c r="N28" s="396"/>
      <c r="O28" s="14"/>
      <c r="P28" s="15"/>
      <c r="Q28" s="15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11"/>
      <c r="B29" s="540"/>
      <c r="C29" s="540"/>
      <c r="D29" s="15"/>
      <c r="E29" s="540"/>
      <c r="F29" s="540"/>
      <c r="G29" s="540"/>
      <c r="H29" s="15"/>
      <c r="I29" s="15"/>
      <c r="J29" s="15"/>
      <c r="K29" s="15"/>
      <c r="L29" s="415"/>
      <c r="M29" s="15"/>
      <c r="N29" s="396"/>
      <c r="O29" s="14"/>
      <c r="P29" s="15"/>
      <c r="Q29" s="416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11"/>
      <c r="B30" s="540"/>
      <c r="C30" s="540"/>
      <c r="D30" s="15"/>
      <c r="E30" s="540"/>
      <c r="F30" s="540"/>
      <c r="G30" s="540"/>
      <c r="H30" s="15"/>
      <c r="I30" s="15"/>
      <c r="J30" s="15"/>
      <c r="K30" s="15"/>
      <c r="L30" s="15"/>
      <c r="M30" s="15"/>
      <c r="N30" s="411"/>
      <c r="O30" s="412"/>
      <c r="P30" s="15"/>
      <c r="Q30" s="416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11"/>
      <c r="B31" s="15"/>
      <c r="C31" s="15"/>
      <c r="D31" s="15"/>
      <c r="E31" s="15"/>
      <c r="F31" s="15"/>
      <c r="G31" s="15"/>
      <c r="H31" s="15"/>
      <c r="I31" s="419"/>
      <c r="J31" s="15"/>
      <c r="K31" s="15"/>
      <c r="L31" s="416"/>
      <c r="M31" s="15"/>
      <c r="N31" s="396"/>
      <c r="O31" s="417"/>
      <c r="P31" s="15"/>
      <c r="Q31" s="15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11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415"/>
      <c r="M32" s="15"/>
      <c r="N32" s="396"/>
      <c r="O32" s="14"/>
      <c r="P32" s="15"/>
      <c r="Q32" s="416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11"/>
      <c r="B33" s="15"/>
      <c r="C33" s="416" t="s">
        <v>122</v>
      </c>
      <c r="D33" s="396" t="s">
        <v>272</v>
      </c>
      <c r="E33" s="13"/>
      <c r="F33" s="13"/>
      <c r="G33" s="13"/>
      <c r="H33" s="13"/>
      <c r="I33" s="13"/>
      <c r="J33" s="14"/>
      <c r="K33" s="15"/>
      <c r="L33" s="415"/>
      <c r="M33" s="15"/>
      <c r="N33" s="396"/>
      <c r="O33" s="14"/>
      <c r="P33" s="15"/>
      <c r="Q33" s="15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11"/>
      <c r="B34" s="15"/>
      <c r="C34" s="415" t="s">
        <v>123</v>
      </c>
      <c r="D34" s="396" t="s">
        <v>273</v>
      </c>
      <c r="E34" s="13"/>
      <c r="F34" s="13"/>
      <c r="G34" s="13"/>
      <c r="H34" s="13"/>
      <c r="I34" s="13"/>
      <c r="J34" s="14"/>
      <c r="K34" s="15"/>
      <c r="L34" s="415"/>
      <c r="M34" s="15"/>
      <c r="N34" s="396"/>
      <c r="O34" s="14"/>
      <c r="P34" s="15"/>
      <c r="Q34" s="15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11"/>
      <c r="B35" s="15"/>
      <c r="C35" s="415" t="s">
        <v>127</v>
      </c>
      <c r="D35" s="396" t="s">
        <v>290</v>
      </c>
      <c r="E35" s="13"/>
      <c r="F35" s="13"/>
      <c r="G35" s="13"/>
      <c r="H35" s="13"/>
      <c r="I35" s="13"/>
      <c r="J35" s="14"/>
      <c r="K35" s="15"/>
      <c r="L35" s="415"/>
      <c r="M35" s="15"/>
      <c r="N35" s="396"/>
      <c r="O35" s="14"/>
      <c r="P35" s="15"/>
      <c r="Q35" s="15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11"/>
      <c r="B36" s="15"/>
      <c r="C36" s="415" t="s">
        <v>128</v>
      </c>
      <c r="D36" s="396" t="s">
        <v>225</v>
      </c>
      <c r="E36" s="13"/>
      <c r="F36" s="13"/>
      <c r="G36" s="13"/>
      <c r="H36" s="13"/>
      <c r="I36" s="13"/>
      <c r="J36" s="14"/>
      <c r="K36" s="15"/>
      <c r="L36" s="415"/>
      <c r="M36" s="15"/>
      <c r="N36" s="396"/>
      <c r="O36" s="14"/>
      <c r="P36" s="15"/>
      <c r="Q36" s="416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11"/>
      <c r="B37" s="15"/>
      <c r="C37" s="415" t="s">
        <v>129</v>
      </c>
      <c r="D37" s="396" t="s">
        <v>274</v>
      </c>
      <c r="E37" s="13"/>
      <c r="F37" s="13"/>
      <c r="G37" s="13"/>
      <c r="H37" s="13"/>
      <c r="I37" s="13"/>
      <c r="J37" s="14"/>
      <c r="K37" s="15"/>
      <c r="L37" s="15"/>
      <c r="M37" s="15"/>
      <c r="N37" s="15"/>
      <c r="O37" s="15"/>
      <c r="P37" s="15"/>
      <c r="Q37" s="15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11"/>
      <c r="B38" s="15"/>
      <c r="C38" s="415" t="s">
        <v>130</v>
      </c>
      <c r="D38" s="396"/>
      <c r="E38" s="13"/>
      <c r="F38" s="13"/>
      <c r="G38" s="13"/>
      <c r="H38" s="13"/>
      <c r="I38" s="13"/>
      <c r="J38" s="14"/>
      <c r="K38" s="15"/>
      <c r="L38" s="420"/>
      <c r="M38" s="410"/>
      <c r="N38" s="421"/>
      <c r="O38" s="421"/>
      <c r="P38" s="421"/>
      <c r="Q38" s="422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11"/>
      <c r="B39" s="15"/>
      <c r="C39" s="415" t="s">
        <v>132</v>
      </c>
      <c r="D39" s="396"/>
      <c r="E39" s="13"/>
      <c r="F39" s="13"/>
      <c r="G39" s="13"/>
      <c r="H39" s="13"/>
      <c r="I39" s="13"/>
      <c r="J39" s="14"/>
      <c r="K39" s="15"/>
      <c r="L39" s="423"/>
      <c r="M39" s="15"/>
      <c r="N39" s="424"/>
      <c r="O39" s="425"/>
      <c r="P39" s="426"/>
      <c r="Q39" s="427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11"/>
      <c r="B40" s="15"/>
      <c r="C40" s="415" t="s">
        <v>124</v>
      </c>
      <c r="D40" s="396" t="s">
        <v>210</v>
      </c>
      <c r="E40" s="13"/>
      <c r="F40" s="13"/>
      <c r="G40" s="13"/>
      <c r="H40" s="13"/>
      <c r="I40" s="13"/>
      <c r="J40" s="14"/>
      <c r="K40" s="15"/>
      <c r="L40" s="423"/>
      <c r="M40" s="15"/>
      <c r="N40" s="428"/>
      <c r="O40" s="429"/>
      <c r="P40" s="430"/>
      <c r="Q40" s="431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11"/>
      <c r="B41" s="15"/>
      <c r="C41" s="415" t="s">
        <v>125</v>
      </c>
      <c r="D41" s="396"/>
      <c r="E41" s="13"/>
      <c r="F41" s="13"/>
      <c r="G41" s="13"/>
      <c r="H41" s="13"/>
      <c r="I41" s="13"/>
      <c r="J41" s="14"/>
      <c r="K41" s="15"/>
      <c r="L41" s="423"/>
      <c r="M41" s="15"/>
      <c r="N41" s="428"/>
      <c r="O41" s="429"/>
      <c r="P41" s="430"/>
      <c r="Q41" s="431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11"/>
      <c r="B42" s="15"/>
      <c r="C42" s="415" t="s">
        <v>133</v>
      </c>
      <c r="D42" s="432" t="str">
        <f>IF(V12="OUI","OUI",IF(V13="OUI","OUI","NON"))</f>
        <v>NON</v>
      </c>
      <c r="E42" s="13"/>
      <c r="F42" s="13"/>
      <c r="G42" s="13"/>
      <c r="H42" s="13"/>
      <c r="I42" s="13"/>
      <c r="J42" s="14"/>
      <c r="K42" s="15"/>
      <c r="L42" s="423"/>
      <c r="M42" s="15"/>
      <c r="N42" s="428"/>
      <c r="O42" s="429"/>
      <c r="P42" s="430"/>
      <c r="Q42" s="431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11"/>
      <c r="B44" s="415" t="s">
        <v>134</v>
      </c>
      <c r="C44" s="397" t="s">
        <v>272</v>
      </c>
      <c r="D44" s="400"/>
      <c r="E44" s="433"/>
      <c r="F44" s="434"/>
      <c r="G44" s="434"/>
      <c r="H44" s="434"/>
      <c r="I44" s="434"/>
      <c r="J44" s="435"/>
      <c r="K44" s="15"/>
      <c r="L44" s="15"/>
      <c r="M44" s="15"/>
      <c r="N44" s="436"/>
      <c r="O44" s="437"/>
      <c r="P44" s="438"/>
      <c r="Q44" s="439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11"/>
      <c r="B45" s="415" t="s">
        <v>135</v>
      </c>
      <c r="C45" s="397" t="s">
        <v>275</v>
      </c>
      <c r="D45" s="400"/>
      <c r="E45" s="433"/>
      <c r="F45" s="434"/>
      <c r="G45" s="434"/>
      <c r="H45" s="434"/>
      <c r="I45" s="434"/>
      <c r="J45" s="435"/>
      <c r="K45" s="15"/>
      <c r="L45" s="15"/>
      <c r="M45" s="15"/>
      <c r="N45" s="436"/>
      <c r="O45" s="440"/>
      <c r="P45" s="438"/>
      <c r="Q45" s="439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11"/>
      <c r="B46" s="415" t="s">
        <v>136</v>
      </c>
      <c r="C46" s="398" t="s">
        <v>276</v>
      </c>
      <c r="D46" s="401"/>
      <c r="E46" s="441"/>
      <c r="F46" s="442"/>
      <c r="G46" s="442"/>
      <c r="H46" s="442"/>
      <c r="I46" s="442"/>
      <c r="J46" s="435"/>
      <c r="K46" s="15"/>
      <c r="L46" s="15"/>
      <c r="M46" s="15"/>
      <c r="N46" s="443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11"/>
      <c r="B47" s="415" t="s">
        <v>137</v>
      </c>
      <c r="C47" s="398" t="s">
        <v>277</v>
      </c>
      <c r="D47" s="401"/>
      <c r="E47" s="441"/>
      <c r="F47" s="442"/>
      <c r="G47" s="444"/>
      <c r="H47" s="445"/>
      <c r="I47" s="434"/>
      <c r="J47" s="435"/>
      <c r="K47" s="15"/>
      <c r="L47" s="15"/>
      <c r="M47" s="15"/>
      <c r="N47" s="416" t="s">
        <v>138</v>
      </c>
      <c r="O47" s="447">
        <v>30</v>
      </c>
      <c r="P47" s="541">
        <v>2</v>
      </c>
      <c r="Q47" s="54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11"/>
      <c r="B48" s="415" t="s">
        <v>140</v>
      </c>
      <c r="C48" s="399" t="s">
        <v>278</v>
      </c>
      <c r="D48" s="402"/>
      <c r="E48" s="446"/>
      <c r="F48" s="446"/>
      <c r="G48" s="446"/>
      <c r="H48" s="446"/>
      <c r="I48" s="446"/>
      <c r="J48" s="435"/>
      <c r="K48" s="15"/>
      <c r="L48" s="15"/>
      <c r="M48" s="15"/>
      <c r="N48" s="416" t="s">
        <v>141</v>
      </c>
      <c r="O48" s="447">
        <f>IF(D36="*","",IF(O47="*","",O47-T48))</f>
        <v>20</v>
      </c>
      <c r="P48" s="541">
        <f>IF(D36="*","",IF(P47="*","",O47-T48+(P47)))</f>
        <v>22</v>
      </c>
      <c r="Q48" s="542"/>
      <c r="R48" s="8"/>
      <c r="S48" s="212" t="s">
        <v>142</v>
      </c>
      <c r="T48" s="535">
        <f>IF(D36="*","",T47-D36)</f>
        <v>10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41" priority="12" operator="between">
      <formula>1</formula>
      <formula>2.99</formula>
    </cfRule>
    <cfRule type="cellIs" dxfId="40" priority="13" operator="between">
      <formula>3</formula>
      <formula>3.99</formula>
    </cfRule>
    <cfRule type="cellIs" dxfId="39" priority="14" operator="between">
      <formula>5</formula>
      <formula>4</formula>
    </cfRule>
    <cfRule type="cellIs" dxfId="38" priority="15" operator="between">
      <formula>5</formula>
      <formula>4</formula>
    </cfRule>
  </conditionalFormatting>
  <conditionalFormatting sqref="U45">
    <cfRule type="cellIs" dxfId="37" priority="9" operator="between">
      <formula>1</formula>
      <formula>2.99</formula>
    </cfRule>
    <cfRule type="cellIs" dxfId="36" priority="10" operator="between">
      <formula>3</formula>
      <formula>3.99</formula>
    </cfRule>
    <cfRule type="cellIs" dxfId="35" priority="11" operator="between">
      <formula>5</formula>
      <formula>4</formula>
    </cfRule>
  </conditionalFormatting>
  <conditionalFormatting sqref="O44">
    <cfRule type="cellIs" dxfId="34" priority="8" operator="greaterThan">
      <formula>1</formula>
    </cfRule>
  </conditionalFormatting>
  <conditionalFormatting sqref="O47:Q48">
    <cfRule type="cellIs" dxfId="33" priority="7" operator="lessThan">
      <formula>0</formula>
    </cfRule>
  </conditionalFormatting>
  <conditionalFormatting sqref="D42">
    <cfRule type="containsText" dxfId="32" priority="4" operator="containsText" text="OUI">
      <formula>NOT(ISERROR(SEARCH("OUI",D42)))</formula>
    </cfRule>
    <cfRule type="containsText" dxfId="31" priority="5" operator="containsText" text="OUI">
      <formula>NOT(ISERROR(SEARCH("OUI",D42)))</formula>
    </cfRule>
    <cfRule type="containsText" dxfId="30" priority="6" operator="containsText" text="OUI">
      <formula>NOT(ISERROR(SEARCH("OUI",D42)))</formula>
    </cfRule>
  </conditionalFormatting>
  <conditionalFormatting sqref="V12:V17">
    <cfRule type="containsText" dxfId="29" priority="2" operator="containsText" text="OUI">
      <formula>NOT(ISERROR(SEARCH("OUI",V12)))</formula>
    </cfRule>
    <cfRule type="containsText" dxfId="28" priority="3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Y4 V15:V17 S36 V4:V6">
      <formula1>#REF!</formula1>
    </dataValidation>
    <dataValidation type="list" allowBlank="1" showInputMessage="1" sqref="N13 N29 N36 D40 C4 I6 N8 N19:N20 U29 S27 N22 T14 S19 S29:S30 U32:U35 S32:S35 Q39:Q42 S39:S42 V39:V42 S23:S24 V12:V14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DCD4_007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279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116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286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280</v>
      </c>
      <c r="O7" s="20"/>
      <c r="P7" s="21"/>
      <c r="Q7" s="25"/>
    </row>
    <row r="8" spans="1:26" ht="15" customHeight="1">
      <c r="B8" s="209" t="s">
        <v>121</v>
      </c>
      <c r="C8" s="12" t="s">
        <v>281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284</v>
      </c>
      <c r="G10" s="32"/>
      <c r="X10" s="33"/>
    </row>
    <row r="11" spans="1:26" ht="15" customHeight="1">
      <c r="B11" s="537"/>
      <c r="C11" s="537"/>
      <c r="D11" s="537"/>
      <c r="E11" s="537"/>
      <c r="G11" s="538"/>
      <c r="H11" s="538"/>
      <c r="I11" s="538"/>
      <c r="V11" s="34"/>
      <c r="Y11" s="388"/>
      <c r="Z11" s="31"/>
    </row>
    <row r="12" spans="1:26" ht="15" customHeight="1">
      <c r="B12" s="537"/>
      <c r="C12" s="537"/>
      <c r="D12" s="537"/>
      <c r="E12" s="537"/>
      <c r="G12" s="538"/>
      <c r="H12" s="538"/>
      <c r="I12" s="538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7"/>
      <c r="C13" s="537"/>
      <c r="D13" s="537"/>
      <c r="E13" s="537"/>
      <c r="G13" s="538"/>
      <c r="H13" s="538"/>
      <c r="I13" s="538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7"/>
      <c r="C14" s="537"/>
      <c r="D14" s="537"/>
      <c r="E14" s="537"/>
      <c r="G14" s="538"/>
      <c r="H14" s="538"/>
      <c r="I14" s="538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7"/>
      <c r="C15" s="537"/>
      <c r="D15" s="537"/>
      <c r="E15" s="537"/>
      <c r="G15" s="538"/>
      <c r="H15" s="538"/>
      <c r="I15" s="538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7"/>
      <c r="C16" s="537"/>
      <c r="D16" s="537"/>
      <c r="E16" s="537"/>
      <c r="G16" s="538"/>
      <c r="H16" s="538"/>
      <c r="I16" s="538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7"/>
      <c r="C17" s="537"/>
      <c r="D17" s="537"/>
      <c r="E17" s="537"/>
      <c r="F17" s="8"/>
      <c r="G17" s="538"/>
      <c r="H17" s="538"/>
      <c r="I17" s="538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7"/>
      <c r="C19" s="537"/>
      <c r="D19" s="537"/>
      <c r="E19" s="537"/>
      <c r="F19" s="8"/>
      <c r="G19" s="537"/>
      <c r="H19" s="537"/>
      <c r="I19" s="537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7"/>
      <c r="C20" s="537"/>
      <c r="D20" s="537"/>
      <c r="E20" s="537"/>
      <c r="F20" s="8"/>
      <c r="G20" s="537"/>
      <c r="H20" s="537"/>
      <c r="I20" s="537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7"/>
      <c r="C21" s="537"/>
      <c r="D21" s="537"/>
      <c r="E21" s="537"/>
      <c r="F21" s="8"/>
      <c r="G21" s="537"/>
      <c r="H21" s="537"/>
      <c r="I21" s="537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7"/>
      <c r="C22" s="537"/>
      <c r="D22" s="537"/>
      <c r="E22" s="537"/>
      <c r="F22" s="8"/>
      <c r="G22" s="537"/>
      <c r="H22" s="537"/>
      <c r="I22" s="537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7"/>
      <c r="C23" s="537"/>
      <c r="D23" s="537"/>
      <c r="E23" s="537"/>
      <c r="F23" s="8"/>
      <c r="G23" s="537"/>
      <c r="H23" s="537"/>
      <c r="I23" s="537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7"/>
      <c r="C24" s="537"/>
      <c r="D24" s="537"/>
      <c r="E24" s="537"/>
      <c r="F24" s="8"/>
      <c r="G24" s="537"/>
      <c r="H24" s="537"/>
      <c r="I24" s="537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7"/>
      <c r="C25" s="537"/>
      <c r="D25" s="537"/>
      <c r="E25" s="537"/>
      <c r="F25" s="8"/>
      <c r="G25" s="537"/>
      <c r="H25" s="537"/>
      <c r="I25" s="537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285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7"/>
      <c r="C27" s="537"/>
      <c r="D27" s="8"/>
      <c r="E27" s="537"/>
      <c r="F27" s="537"/>
      <c r="G27" s="537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7"/>
      <c r="C28" s="537"/>
      <c r="D28" s="8"/>
      <c r="E28" s="537"/>
      <c r="F28" s="537"/>
      <c r="G28" s="537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7"/>
      <c r="C29" s="537"/>
      <c r="D29" s="8"/>
      <c r="E29" s="537"/>
      <c r="F29" s="537"/>
      <c r="G29" s="537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7"/>
      <c r="C30" s="537"/>
      <c r="D30" s="8"/>
      <c r="E30" s="537"/>
      <c r="F30" s="537"/>
      <c r="G30" s="537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287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288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289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208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209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287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296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227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297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15</v>
      </c>
      <c r="P47" s="531">
        <v>0</v>
      </c>
      <c r="Q47" s="53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298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4</v>
      </c>
      <c r="P48" s="531">
        <f>IF(D36="*","",IF(P47="*","",O47-T48+(P47)))</f>
        <v>4</v>
      </c>
      <c r="Q48" s="532"/>
      <c r="R48" s="8"/>
      <c r="S48" s="212" t="s">
        <v>142</v>
      </c>
      <c r="T48" s="535">
        <f>IF(D36="*","",T47-D36)</f>
        <v>11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27" priority="12" operator="between">
      <formula>1</formula>
      <formula>2.99</formula>
    </cfRule>
    <cfRule type="cellIs" dxfId="26" priority="13" operator="between">
      <formula>3</formula>
      <formula>3.99</formula>
    </cfRule>
    <cfRule type="cellIs" dxfId="25" priority="14" operator="between">
      <formula>5</formula>
      <formula>4</formula>
    </cfRule>
    <cfRule type="cellIs" dxfId="24" priority="15" operator="between">
      <formula>5</formula>
      <formula>4</formula>
    </cfRule>
  </conditionalFormatting>
  <conditionalFormatting sqref="U45">
    <cfRule type="cellIs" dxfId="23" priority="9" operator="between">
      <formula>1</formula>
      <formula>2.99</formula>
    </cfRule>
    <cfRule type="cellIs" dxfId="22" priority="10" operator="between">
      <formula>3</formula>
      <formula>3.99</formula>
    </cfRule>
    <cfRule type="cellIs" dxfId="21" priority="11" operator="between">
      <formula>5</formula>
      <formula>4</formula>
    </cfRule>
  </conditionalFormatting>
  <conditionalFormatting sqref="O44">
    <cfRule type="cellIs" dxfId="20" priority="8" operator="greaterThan">
      <formula>1</formula>
    </cfRule>
  </conditionalFormatting>
  <conditionalFormatting sqref="O47:Q48">
    <cfRule type="cellIs" dxfId="19" priority="7" operator="lessThan">
      <formula>0</formula>
    </cfRule>
  </conditionalFormatting>
  <conditionalFormatting sqref="D42">
    <cfRule type="containsText" dxfId="18" priority="4" operator="containsText" text="OUI">
      <formula>NOT(ISERROR(SEARCH("OUI",D42)))</formula>
    </cfRule>
    <cfRule type="containsText" dxfId="17" priority="5" operator="containsText" text="OUI">
      <formula>NOT(ISERROR(SEARCH("OUI",D42)))</formula>
    </cfRule>
    <cfRule type="containsText" dxfId="16" priority="6" operator="containsText" text="OUI">
      <formula>NOT(ISERROR(SEARCH("OUI",D42)))</formula>
    </cfRule>
  </conditionalFormatting>
  <conditionalFormatting sqref="V12:V17">
    <cfRule type="containsText" dxfId="15" priority="2" operator="containsText" text="OUI">
      <formula>NOT(ISERROR(SEARCH("OUI",V12)))</formula>
    </cfRule>
    <cfRule type="containsText" dxfId="14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O46" sqref="O46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8"/>
      <c r="O1" s="529"/>
      <c r="P1" s="529"/>
      <c r="Q1" s="2"/>
      <c r="R1" s="2"/>
      <c r="S1" s="2"/>
      <c r="T1" s="2"/>
      <c r="U1" s="525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V07_008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309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9"/>
      <c r="V3" s="539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111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310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218</v>
      </c>
      <c r="O7" s="20"/>
      <c r="P7" s="21"/>
      <c r="Q7" s="25"/>
    </row>
    <row r="8" spans="1:26" ht="15" customHeight="1">
      <c r="B8" s="209" t="s">
        <v>121</v>
      </c>
      <c r="C8" s="12" t="s">
        <v>311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204</v>
      </c>
      <c r="G10" s="32"/>
      <c r="X10" s="33"/>
    </row>
    <row r="11" spans="1:26" ht="15" customHeight="1">
      <c r="B11" s="537"/>
      <c r="C11" s="537"/>
      <c r="D11" s="537"/>
      <c r="E11" s="537"/>
      <c r="G11" s="538"/>
      <c r="H11" s="538"/>
      <c r="I11" s="538"/>
      <c r="V11" s="34"/>
      <c r="Y11" s="388"/>
      <c r="Z11" s="31"/>
    </row>
    <row r="12" spans="1:26" ht="15" customHeight="1">
      <c r="B12" s="537"/>
      <c r="C12" s="537"/>
      <c r="D12" s="537"/>
      <c r="E12" s="537"/>
      <c r="G12" s="538"/>
      <c r="H12" s="538"/>
      <c r="I12" s="538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7"/>
      <c r="C13" s="537"/>
      <c r="D13" s="537"/>
      <c r="E13" s="537"/>
      <c r="G13" s="538"/>
      <c r="H13" s="538"/>
      <c r="I13" s="538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7"/>
      <c r="C14" s="537"/>
      <c r="D14" s="537"/>
      <c r="E14" s="537"/>
      <c r="G14" s="538"/>
      <c r="H14" s="538"/>
      <c r="I14" s="538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7"/>
      <c r="C15" s="537"/>
      <c r="D15" s="537"/>
      <c r="E15" s="537"/>
      <c r="G15" s="538"/>
      <c r="H15" s="538"/>
      <c r="I15" s="538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7"/>
      <c r="C16" s="537"/>
      <c r="D16" s="537"/>
      <c r="E16" s="537"/>
      <c r="G16" s="538"/>
      <c r="H16" s="538"/>
      <c r="I16" s="538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7"/>
      <c r="C17" s="537"/>
      <c r="D17" s="537"/>
      <c r="E17" s="537"/>
      <c r="F17" s="8"/>
      <c r="G17" s="538"/>
      <c r="H17" s="538"/>
      <c r="I17" s="538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7"/>
      <c r="C19" s="537"/>
      <c r="D19" s="537"/>
      <c r="E19" s="537"/>
      <c r="F19" s="8"/>
      <c r="G19" s="537"/>
      <c r="H19" s="537"/>
      <c r="I19" s="537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7"/>
      <c r="C20" s="537"/>
      <c r="D20" s="537"/>
      <c r="E20" s="537"/>
      <c r="F20" s="8"/>
      <c r="G20" s="537"/>
      <c r="H20" s="537"/>
      <c r="I20" s="537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7"/>
      <c r="C21" s="537"/>
      <c r="D21" s="537"/>
      <c r="E21" s="537"/>
      <c r="F21" s="8"/>
      <c r="G21" s="537"/>
      <c r="H21" s="537"/>
      <c r="I21" s="537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7"/>
      <c r="C22" s="537"/>
      <c r="D22" s="537"/>
      <c r="E22" s="537"/>
      <c r="F22" s="8"/>
      <c r="G22" s="537"/>
      <c r="H22" s="537"/>
      <c r="I22" s="537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7"/>
      <c r="C23" s="537"/>
      <c r="D23" s="537"/>
      <c r="E23" s="537"/>
      <c r="F23" s="8"/>
      <c r="G23" s="537"/>
      <c r="H23" s="537"/>
      <c r="I23" s="537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7"/>
      <c r="C24" s="537"/>
      <c r="D24" s="537"/>
      <c r="E24" s="537"/>
      <c r="F24" s="8"/>
      <c r="G24" s="537"/>
      <c r="H24" s="537"/>
      <c r="I24" s="537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7"/>
      <c r="C25" s="537"/>
      <c r="D25" s="537"/>
      <c r="E25" s="537"/>
      <c r="F25" s="8"/>
      <c r="G25" s="537"/>
      <c r="H25" s="537"/>
      <c r="I25" s="537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205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7"/>
      <c r="C27" s="537"/>
      <c r="D27" s="8"/>
      <c r="E27" s="537"/>
      <c r="F27" s="537"/>
      <c r="G27" s="537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7"/>
      <c r="C28" s="537"/>
      <c r="D28" s="8"/>
      <c r="E28" s="537"/>
      <c r="F28" s="537"/>
      <c r="G28" s="537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7"/>
      <c r="C29" s="537"/>
      <c r="D29" s="8"/>
      <c r="E29" s="537"/>
      <c r="F29" s="537"/>
      <c r="G29" s="537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7"/>
      <c r="C30" s="537"/>
      <c r="D30" s="8"/>
      <c r="E30" s="537"/>
      <c r="F30" s="537"/>
      <c r="G30" s="537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312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313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314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225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315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448"/>
      <c r="R40" s="61"/>
      <c r="S40" s="449"/>
      <c r="T40" s="60"/>
      <c r="U40" s="37"/>
      <c r="V40" s="45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448"/>
      <c r="R41" s="61"/>
      <c r="S41" s="449"/>
      <c r="T41" s="60"/>
      <c r="U41" s="37"/>
      <c r="V41" s="45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448"/>
      <c r="R42" s="61"/>
      <c r="S42" s="449"/>
      <c r="T42" s="60"/>
      <c r="U42" s="37"/>
      <c r="V42" s="45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211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212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>
        <v>610</v>
      </c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213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30" t="s">
        <v>300</v>
      </c>
      <c r="Q46" s="530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214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20</v>
      </c>
      <c r="P47" s="531">
        <v>5</v>
      </c>
      <c r="Q47" s="532"/>
      <c r="R47" s="8"/>
      <c r="S47" s="212" t="s">
        <v>139</v>
      </c>
      <c r="T47" s="533" t="s">
        <v>186</v>
      </c>
      <c r="U47" s="534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215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10</v>
      </c>
      <c r="P48" s="531">
        <f>IF(D36="*","",IF(P47="*","",O47-T48+(P47)))</f>
        <v>15</v>
      </c>
      <c r="Q48" s="532"/>
      <c r="R48" s="8"/>
      <c r="S48" s="212" t="s">
        <v>142</v>
      </c>
      <c r="T48" s="535">
        <f>IF(D36="*","",T47-D36)</f>
        <v>10</v>
      </c>
      <c r="U48" s="536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P48:Q48"/>
    <mergeCell ref="T48:U48"/>
    <mergeCell ref="N1:P1"/>
    <mergeCell ref="U3:V3"/>
    <mergeCell ref="B11:E17"/>
    <mergeCell ref="G11:I17"/>
    <mergeCell ref="B19:E25"/>
    <mergeCell ref="G19:I25"/>
    <mergeCell ref="B27:C30"/>
    <mergeCell ref="E27:G30"/>
    <mergeCell ref="P46:Q46"/>
    <mergeCell ref="P47:Q47"/>
    <mergeCell ref="T47:U47"/>
  </mergeCells>
  <conditionalFormatting sqref="U44">
    <cfRule type="cellIs" dxfId="13" priority="12" operator="between">
      <formula>1</formula>
      <formula>2.99</formula>
    </cfRule>
    <cfRule type="cellIs" dxfId="12" priority="13" operator="between">
      <formula>3</formula>
      <formula>3.99</formula>
    </cfRule>
    <cfRule type="cellIs" dxfId="11" priority="14" operator="between">
      <formula>5</formula>
      <formula>4</formula>
    </cfRule>
    <cfRule type="cellIs" dxfId="10" priority="15" operator="between">
      <formula>5</formula>
      <formula>4</formula>
    </cfRule>
  </conditionalFormatting>
  <conditionalFormatting sqref="U45">
    <cfRule type="cellIs" dxfId="9" priority="9" operator="between">
      <formula>1</formula>
      <formula>2.99</formula>
    </cfRule>
    <cfRule type="cellIs" dxfId="8" priority="10" operator="between">
      <formula>3</formula>
      <formula>3.99</formula>
    </cfRule>
    <cfRule type="cellIs" dxfId="7" priority="11" operator="between">
      <formula>5</formula>
      <formula>4</formula>
    </cfRule>
  </conditionalFormatting>
  <conditionalFormatting sqref="O44">
    <cfRule type="cellIs" dxfId="6" priority="8" operator="greaterThan">
      <formula>1</formula>
    </cfRule>
  </conditionalFormatting>
  <conditionalFormatting sqref="O47:Q48">
    <cfRule type="cellIs" dxfId="5" priority="7" operator="lessThan">
      <formula>0</formula>
    </cfRule>
  </conditionalFormatting>
  <conditionalFormatting sqref="D42">
    <cfRule type="containsText" dxfId="4" priority="4" operator="containsText" text="OUI">
      <formula>NOT(ISERROR(SEARCH("OUI",D42)))</formula>
    </cfRule>
    <cfRule type="containsText" dxfId="3" priority="5" operator="containsText" text="OUI">
      <formula>NOT(ISERROR(SEARCH("OUI",D42)))</formula>
    </cfRule>
    <cfRule type="containsText" dxfId="2" priority="6" operator="containsText" text="OUI">
      <formula>NOT(ISERROR(SEARCH("OUI",D42)))</formula>
    </cfRule>
  </conditionalFormatting>
  <conditionalFormatting sqref="V12:V17">
    <cfRule type="containsText" dxfId="1" priority="2" operator="containsText" text="OUI">
      <formula>NOT(ISERROR(SEARCH("OUI",V12)))</formula>
    </cfRule>
    <cfRule type="containsText" dxfId="0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/>
  </sheetViews>
  <sheetFormatPr baseColWidth="10" defaultColWidth="11.5703125" defaultRowHeight="14.25"/>
  <cols>
    <col min="1" max="1" width="0" style="160" hidden="1" customWidth="1"/>
    <col min="2" max="4" width="0" style="103" hidden="1" customWidth="1"/>
    <col min="5" max="5" width="4.7109375" style="103" customWidth="1"/>
    <col min="6" max="6" width="11.5703125" style="103"/>
    <col min="7" max="9" width="11.5703125" style="103" customWidth="1"/>
    <col min="10" max="10" width="25.42578125" style="103" customWidth="1"/>
    <col min="11" max="49" width="11.5703125" style="103" customWidth="1"/>
    <col min="50" max="50" width="11.5703125" style="103"/>
    <col min="51" max="51" width="4.7109375" style="177" customWidth="1"/>
    <col min="52" max="52" width="11.5703125" style="160"/>
    <col min="53" max="54" width="11.5703125" style="103"/>
    <col min="55" max="56" width="20.7109375" style="103" customWidth="1"/>
    <col min="57" max="57" width="11.5703125" style="103" customWidth="1"/>
    <col min="58" max="62" width="6.7109375" style="103" customWidth="1"/>
    <col min="63" max="64" width="11.5703125" style="103" customWidth="1"/>
    <col min="65" max="65" width="22.5703125" style="103" customWidth="1"/>
    <col min="66" max="66" width="4.5703125" style="177" customWidth="1"/>
    <col min="67" max="67" width="11.5703125" style="160"/>
    <col min="68" max="68" width="11.5703125" style="162"/>
    <col min="69" max="69" width="11.5703125" style="103"/>
    <col min="70" max="71" width="20.7109375" style="103" customWidth="1"/>
    <col min="72" max="74" width="6.7109375" style="103" customWidth="1"/>
    <col min="75" max="75" width="22.7109375" style="103" customWidth="1"/>
    <col min="76" max="76" width="4.7109375" style="103" customWidth="1"/>
    <col min="77" max="78" width="11.5703125" style="103"/>
    <col min="79" max="79" width="11.5703125" style="170"/>
    <col min="80" max="81" width="20.7109375" style="103" customWidth="1"/>
    <col min="82" max="84" width="6.7109375" style="103" customWidth="1"/>
    <col min="85" max="96" width="11.5703125" style="103" customWidth="1"/>
    <col min="97" max="97" width="12.7109375" style="103" customWidth="1"/>
    <col min="98" max="98" width="4.7109375" style="165" customWidth="1"/>
    <col min="99" max="100" width="11.5703125" style="103"/>
    <col min="101" max="101" width="8.7109375" style="177" customWidth="1"/>
    <col min="102" max="102" width="11.5703125" style="170"/>
    <col min="103" max="126" width="11.5703125" style="103" customWidth="1"/>
    <col min="127" max="127" width="11.5703125" style="103"/>
    <col min="128" max="128" width="5.7109375" style="103" customWidth="1"/>
    <col min="129" max="129" width="12.7109375" style="103" customWidth="1"/>
    <col min="130" max="130" width="7.7109375" style="103" customWidth="1"/>
    <col min="131" max="131" width="6" style="103" customWidth="1"/>
    <col min="132" max="132" width="10.7109375" style="177" customWidth="1"/>
    <col min="133" max="133" width="5.7109375" style="170" customWidth="1"/>
    <col min="134" max="134" width="12.7109375" style="103" customWidth="1"/>
    <col min="135" max="135" width="5.7109375" style="103" customWidth="1"/>
    <col min="136" max="136" width="12.7109375" style="103" customWidth="1"/>
    <col min="137" max="137" width="7.7109375" style="103" customWidth="1"/>
    <col min="138" max="138" width="6" style="103" customWidth="1"/>
    <col min="139" max="139" width="10.7109375" style="103" customWidth="1"/>
    <col min="140" max="140" width="5.7109375" style="103" customWidth="1"/>
    <col min="141" max="141" width="12.7109375" style="177" customWidth="1"/>
    <col min="142" max="142" width="5.7109375" style="170" customWidth="1"/>
    <col min="143" max="143" width="12.7109375" style="103" customWidth="1"/>
    <col min="144" max="144" width="7.7109375" style="103" customWidth="1"/>
    <col min="145" max="145" width="6" style="103" customWidth="1"/>
    <col min="146" max="146" width="10.7109375" style="103" customWidth="1"/>
    <col min="147" max="147" width="5.7109375" style="103" customWidth="1"/>
    <col min="148" max="148" width="12.7109375" style="103" customWidth="1"/>
    <col min="149" max="149" width="5.7109375" style="103" customWidth="1"/>
    <col min="150" max="150" width="12.7109375" style="103" customWidth="1"/>
    <col min="151" max="151" width="7.7109375" style="170" customWidth="1"/>
    <col min="152" max="152" width="6" style="103" customWidth="1"/>
    <col min="153" max="153" width="11.5703125" style="103" customWidth="1"/>
    <col min="154" max="154" width="5.7109375" style="103" customWidth="1"/>
    <col min="155" max="155" width="12.7109375" style="103" customWidth="1"/>
    <col min="156" max="156" width="11.5703125" style="103"/>
    <col min="157" max="157" width="8.7109375" style="103" customWidth="1"/>
    <col min="158" max="158" width="10.7109375" style="103" customWidth="1"/>
    <col min="159" max="159" width="5.7109375" style="103" customWidth="1"/>
    <col min="160" max="160" width="12.7109375" style="170" customWidth="1"/>
    <col min="161" max="163" width="11.5703125" style="103" customWidth="1"/>
    <col min="164" max="164" width="6.7109375" style="103" customWidth="1"/>
    <col min="165" max="166" width="8.7109375" style="177" customWidth="1"/>
    <col min="167" max="167" width="13.7109375" style="177" customWidth="1"/>
    <col min="168" max="168" width="7.28515625" style="177" customWidth="1"/>
    <col min="169" max="169" width="6.7109375" style="177" customWidth="1"/>
    <col min="170" max="170" width="8.7109375" style="177" customWidth="1"/>
    <col min="171" max="172" width="11.5703125" style="177" customWidth="1"/>
    <col min="173" max="173" width="6.7109375" style="177" customWidth="1"/>
    <col min="174" max="175" width="8.7109375" style="177" customWidth="1"/>
    <col min="176" max="176" width="4.42578125" style="177" customWidth="1"/>
    <col min="177" max="177" width="4.7109375" style="103" customWidth="1"/>
    <col min="178" max="179" width="7.28515625" style="103" customWidth="1"/>
    <col min="180" max="180" width="6.7109375" style="103" customWidth="1"/>
    <col min="181" max="181" width="6.7109375" style="162" customWidth="1"/>
    <col min="182" max="192" width="6.7109375" style="103" customWidth="1"/>
    <col min="193" max="193" width="6.7109375" style="170" customWidth="1"/>
    <col min="194" max="203" width="6.7109375" style="103" customWidth="1"/>
    <col min="204" max="204" width="6.7109375" style="170" customWidth="1"/>
    <col min="205" max="214" width="6.7109375" style="103" customWidth="1"/>
    <col min="215" max="215" width="6.7109375" style="170" customWidth="1"/>
    <col min="216" max="225" width="6.7109375" style="103" customWidth="1"/>
    <col min="226" max="226" width="6.7109375" style="170" customWidth="1"/>
    <col min="227" max="236" width="6.7109375" style="103" customWidth="1"/>
    <col min="237" max="237" width="6.7109375" style="170" customWidth="1"/>
    <col min="238" max="247" width="6.7109375" style="103" customWidth="1"/>
    <col min="248" max="248" width="6.7109375" style="170" customWidth="1"/>
    <col min="249" max="258" width="6.7109375" style="103" customWidth="1"/>
    <col min="259" max="259" width="6.7109375" style="170" customWidth="1"/>
    <col min="260" max="269" width="6.7109375" style="103" customWidth="1"/>
    <col min="270" max="270" width="6.7109375" style="170" customWidth="1"/>
    <col min="271" max="278" width="6.7109375" style="103" customWidth="1"/>
    <col min="279" max="16384" width="11.5703125" style="103"/>
  </cols>
  <sheetData>
    <row r="1" spans="1:278" s="84" customFormat="1">
      <c r="E1" s="85" t="s">
        <v>146</v>
      </c>
      <c r="F1" s="85" t="s">
        <v>147</v>
      </c>
      <c r="G1" s="85" t="s">
        <v>148</v>
      </c>
      <c r="H1" s="85"/>
      <c r="I1" s="85" t="s">
        <v>149</v>
      </c>
      <c r="J1" s="85" t="s">
        <v>150</v>
      </c>
      <c r="K1" s="85" t="s">
        <v>151</v>
      </c>
      <c r="L1" s="85"/>
      <c r="M1" s="85"/>
      <c r="N1" s="85" t="s">
        <v>152</v>
      </c>
      <c r="O1" s="85" t="s">
        <v>153</v>
      </c>
      <c r="P1" s="85" t="s">
        <v>154</v>
      </c>
      <c r="Q1" s="85" t="s">
        <v>155</v>
      </c>
      <c r="R1" s="85" t="s">
        <v>156</v>
      </c>
      <c r="S1" s="85" t="s">
        <v>157</v>
      </c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 t="s">
        <v>158</v>
      </c>
      <c r="AJ1" s="85" t="s">
        <v>159</v>
      </c>
      <c r="AK1" s="85" t="s">
        <v>160</v>
      </c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6"/>
      <c r="AZ1" s="87"/>
      <c r="BA1" s="85"/>
      <c r="BB1" s="88"/>
      <c r="BC1" s="85"/>
      <c r="BD1" s="85"/>
      <c r="BE1" s="85"/>
      <c r="BF1" s="85"/>
      <c r="BG1" s="85"/>
      <c r="BH1" s="85"/>
      <c r="BI1" s="85"/>
      <c r="BJ1" s="85"/>
      <c r="BK1" s="85"/>
      <c r="BL1" s="85"/>
      <c r="BM1" s="85"/>
      <c r="BN1" s="85"/>
      <c r="BO1" s="87"/>
      <c r="BP1" s="85"/>
      <c r="BQ1" s="88"/>
      <c r="BR1" s="85"/>
      <c r="BS1" s="85"/>
      <c r="BT1" s="85"/>
      <c r="BU1" s="85"/>
      <c r="BV1" s="85"/>
      <c r="BW1" s="85"/>
      <c r="BX1" s="85"/>
      <c r="BY1" s="87"/>
      <c r="BZ1" s="85"/>
      <c r="CA1" s="88"/>
      <c r="CB1" s="85"/>
      <c r="CC1" s="85"/>
      <c r="CD1" s="85"/>
      <c r="CE1" s="85"/>
      <c r="CF1" s="85"/>
      <c r="CG1" s="85"/>
      <c r="CH1" s="85"/>
      <c r="CI1" s="85"/>
      <c r="CJ1" s="85"/>
      <c r="CK1" s="85"/>
      <c r="CL1" s="85"/>
      <c r="CM1" s="85"/>
      <c r="CN1" s="85"/>
      <c r="CO1" s="85"/>
      <c r="CP1" s="85"/>
      <c r="CQ1" s="85"/>
      <c r="CR1" s="85"/>
      <c r="CS1" s="85"/>
      <c r="CT1" s="85"/>
      <c r="CU1" s="85"/>
      <c r="CV1" s="87"/>
      <c r="CW1" s="85"/>
      <c r="CX1" s="88"/>
      <c r="CY1" s="85"/>
      <c r="CZ1" s="85"/>
      <c r="DA1" s="85"/>
      <c r="DB1" s="85"/>
      <c r="DC1" s="85"/>
      <c r="DD1" s="85"/>
      <c r="DE1" s="85"/>
      <c r="DF1" s="85"/>
      <c r="DG1" s="85"/>
      <c r="DH1" s="85"/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7"/>
      <c r="EB1" s="85"/>
      <c r="EC1" s="88"/>
      <c r="ED1" s="85"/>
      <c r="EE1" s="85"/>
      <c r="EF1" s="85"/>
      <c r="EG1" s="85"/>
      <c r="EH1" s="85"/>
      <c r="EI1" s="85"/>
      <c r="EJ1" s="87"/>
      <c r="EK1" s="85"/>
      <c r="EL1" s="88"/>
      <c r="EM1" s="85"/>
      <c r="EN1" s="85"/>
      <c r="EO1" s="85"/>
      <c r="EP1" s="85"/>
      <c r="EQ1" s="85"/>
      <c r="ER1" s="85"/>
      <c r="ES1" s="87"/>
      <c r="ET1" s="85"/>
      <c r="EU1" s="88"/>
      <c r="EV1" s="85"/>
      <c r="EW1" s="85"/>
      <c r="EX1" s="85"/>
      <c r="EY1" s="85"/>
      <c r="EZ1" s="85"/>
      <c r="FA1" s="85" t="s">
        <v>0</v>
      </c>
      <c r="FB1" s="85" t="s">
        <v>145</v>
      </c>
      <c r="FC1" s="85" t="s">
        <v>161</v>
      </c>
      <c r="FD1" s="85" t="s">
        <v>162</v>
      </c>
      <c r="FE1" s="85" t="s">
        <v>163</v>
      </c>
      <c r="FF1" s="85"/>
      <c r="FG1" s="85"/>
      <c r="FH1" s="85"/>
      <c r="FI1" s="85"/>
      <c r="FJ1" s="85"/>
      <c r="FK1" s="85"/>
      <c r="FL1" s="85"/>
      <c r="FM1" s="85"/>
      <c r="FN1" s="85"/>
      <c r="FO1" s="85"/>
      <c r="FP1" s="85"/>
      <c r="FQ1" s="85"/>
      <c r="FR1" s="85"/>
      <c r="FS1" s="85"/>
      <c r="FT1" s="85"/>
      <c r="FU1" s="85"/>
      <c r="FV1" s="85"/>
      <c r="FW1" s="85"/>
      <c r="FX1" s="87"/>
      <c r="FY1" s="89"/>
      <c r="FZ1" s="88"/>
      <c r="GA1" s="85"/>
      <c r="GB1" s="85"/>
      <c r="GC1" s="85"/>
      <c r="GD1" s="85"/>
      <c r="GE1" s="85"/>
      <c r="GF1" s="85"/>
      <c r="GG1" s="85"/>
      <c r="GH1" s="85"/>
      <c r="GI1" s="85"/>
      <c r="GJ1" s="85"/>
      <c r="GK1" s="85"/>
      <c r="GL1" s="85"/>
      <c r="GM1" s="85"/>
      <c r="GN1" s="85"/>
      <c r="GO1" s="85"/>
      <c r="GP1" s="85"/>
      <c r="GQ1" s="85"/>
      <c r="GR1" s="85"/>
      <c r="GS1" s="85"/>
      <c r="GT1" s="85"/>
      <c r="GU1" s="85"/>
      <c r="GV1" s="85"/>
      <c r="GW1" s="85"/>
      <c r="GX1" s="85"/>
      <c r="GY1" s="85"/>
      <c r="GZ1" s="85"/>
      <c r="HA1" s="85"/>
      <c r="HB1" s="85"/>
      <c r="HC1" s="85"/>
      <c r="HD1" s="85"/>
      <c r="HE1" s="85"/>
      <c r="HF1" s="85"/>
      <c r="HG1" s="85"/>
      <c r="HH1" s="85"/>
      <c r="HI1" s="85"/>
      <c r="HJ1" s="85"/>
      <c r="HK1" s="85"/>
      <c r="HL1" s="85"/>
      <c r="HM1" s="85"/>
      <c r="HN1" s="85"/>
      <c r="HO1" s="85"/>
      <c r="HP1" s="85"/>
      <c r="HQ1" s="85"/>
      <c r="HR1" s="85"/>
      <c r="HS1" s="85"/>
      <c r="HT1" s="85"/>
      <c r="HU1" s="85"/>
      <c r="HV1" s="85"/>
      <c r="HW1" s="85"/>
      <c r="HX1" s="85"/>
      <c r="HY1" s="85"/>
      <c r="HZ1" s="85"/>
      <c r="IA1" s="85"/>
      <c r="IB1" s="85"/>
      <c r="IC1" s="85"/>
      <c r="ID1" s="85"/>
      <c r="IE1" s="85"/>
      <c r="IF1" s="85"/>
      <c r="IG1" s="85"/>
      <c r="IH1" s="85"/>
      <c r="II1" s="85"/>
      <c r="IJ1" s="85"/>
      <c r="IK1" s="85"/>
      <c r="IL1" s="85"/>
      <c r="IM1" s="85"/>
      <c r="IN1" s="85"/>
      <c r="IO1" s="85"/>
      <c r="IP1" s="85"/>
      <c r="IQ1" s="85"/>
      <c r="IR1" s="85"/>
      <c r="IS1" s="85"/>
      <c r="IT1" s="85"/>
      <c r="IU1" s="85"/>
      <c r="IV1" s="85"/>
      <c r="IW1" s="85"/>
      <c r="IX1" s="85"/>
      <c r="IY1" s="85"/>
      <c r="IZ1" s="85"/>
      <c r="JA1" s="85"/>
      <c r="JB1" s="85"/>
      <c r="JC1" s="85"/>
      <c r="JD1" s="85"/>
      <c r="JE1" s="85"/>
      <c r="JF1" s="85"/>
      <c r="JG1" s="85"/>
      <c r="JH1" s="85"/>
      <c r="JI1" s="85"/>
      <c r="JJ1" s="85"/>
      <c r="JK1" s="85"/>
      <c r="JL1" s="85"/>
      <c r="JM1" s="85"/>
      <c r="JN1" s="85"/>
      <c r="JO1" s="85"/>
      <c r="JP1" s="85"/>
      <c r="JQ1" s="85"/>
      <c r="JR1" s="85"/>
    </row>
    <row r="2" spans="1:278" s="84" customFormat="1">
      <c r="C2" s="90">
        <f>SUM(C8:C310)</f>
        <v>0</v>
      </c>
      <c r="E2" s="91" t="s">
        <v>1</v>
      </c>
      <c r="F2" s="91" t="s">
        <v>164</v>
      </c>
      <c r="G2" s="91" t="s">
        <v>165</v>
      </c>
      <c r="H2" s="91"/>
      <c r="I2" s="91" t="s">
        <v>166</v>
      </c>
      <c r="J2" s="91" t="s">
        <v>167</v>
      </c>
      <c r="K2" s="91" t="s">
        <v>168</v>
      </c>
      <c r="L2" s="91"/>
      <c r="M2" s="91"/>
      <c r="N2" s="91" t="s">
        <v>169</v>
      </c>
      <c r="O2" s="91" t="s">
        <v>170</v>
      </c>
      <c r="P2" s="91" t="s">
        <v>171</v>
      </c>
      <c r="Q2" s="91" t="s">
        <v>172</v>
      </c>
      <c r="R2" s="91" t="s">
        <v>173</v>
      </c>
      <c r="S2" s="91" t="s">
        <v>174</v>
      </c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91"/>
      <c r="AH2" s="91"/>
      <c r="AI2" s="91" t="s">
        <v>131</v>
      </c>
      <c r="AJ2" s="91" t="s">
        <v>175</v>
      </c>
      <c r="AK2" s="91" t="s">
        <v>176</v>
      </c>
      <c r="AL2" s="91"/>
      <c r="AM2" s="91"/>
      <c r="AN2" s="91"/>
      <c r="AO2" s="91"/>
      <c r="AP2" s="91"/>
      <c r="AQ2" s="91"/>
      <c r="AR2" s="91"/>
      <c r="AS2" s="91"/>
      <c r="AT2" s="91"/>
      <c r="AU2" s="91"/>
      <c r="AV2" s="91"/>
      <c r="AW2" s="91"/>
      <c r="AX2" s="91"/>
      <c r="AY2" s="92"/>
      <c r="AZ2" s="91"/>
      <c r="BA2" s="91"/>
      <c r="BB2" s="91"/>
      <c r="BC2" s="91"/>
      <c r="BD2" s="91"/>
      <c r="BE2" s="91"/>
      <c r="BF2" s="91"/>
      <c r="BG2" s="91"/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91"/>
      <c r="CB2" s="91"/>
      <c r="CC2" s="91"/>
      <c r="CD2" s="91"/>
      <c r="CE2" s="91"/>
      <c r="CF2" s="91"/>
      <c r="CG2" s="91"/>
      <c r="CH2" s="91"/>
      <c r="CI2" s="91"/>
      <c r="CJ2" s="91"/>
      <c r="CK2" s="91"/>
      <c r="CL2" s="91"/>
      <c r="CM2" s="91"/>
      <c r="CN2" s="91"/>
      <c r="CO2" s="91"/>
      <c r="CP2" s="91"/>
      <c r="CQ2" s="91"/>
      <c r="CR2" s="91"/>
      <c r="CS2" s="91"/>
      <c r="CT2" s="91"/>
      <c r="CU2" s="91"/>
      <c r="CV2" s="91"/>
      <c r="CW2" s="91"/>
      <c r="CX2" s="91"/>
      <c r="CY2" s="91"/>
      <c r="CZ2" s="91"/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  <c r="DS2" s="91"/>
      <c r="DT2" s="91"/>
      <c r="DU2" s="91"/>
      <c r="DV2" s="91"/>
      <c r="DW2" s="91"/>
      <c r="DX2" s="91"/>
      <c r="DY2" s="91"/>
      <c r="DZ2" s="91"/>
      <c r="EA2" s="91"/>
      <c r="EB2" s="91"/>
      <c r="EC2" s="91"/>
      <c r="ED2" s="91"/>
      <c r="EE2" s="91"/>
      <c r="EF2" s="91"/>
      <c r="EG2" s="91"/>
      <c r="EH2" s="91"/>
      <c r="EI2" s="91"/>
      <c r="EJ2" s="91"/>
      <c r="EK2" s="91"/>
      <c r="EL2" s="91"/>
      <c r="EM2" s="91"/>
      <c r="EN2" s="91"/>
      <c r="EO2" s="91"/>
      <c r="EP2" s="91"/>
      <c r="EQ2" s="91"/>
      <c r="ER2" s="91"/>
      <c r="ES2" s="91"/>
      <c r="ET2" s="91"/>
      <c r="EU2" s="91"/>
      <c r="EV2" s="91"/>
      <c r="EW2" s="91"/>
      <c r="EX2" s="91"/>
      <c r="EY2" s="91"/>
      <c r="EZ2" s="91"/>
      <c r="FA2" s="91" t="s">
        <v>177</v>
      </c>
      <c r="FB2" s="93" t="s">
        <v>178</v>
      </c>
      <c r="FC2" s="91" t="s">
        <v>179</v>
      </c>
      <c r="FD2" s="91" t="s">
        <v>180</v>
      </c>
      <c r="FE2" s="91" t="s">
        <v>181</v>
      </c>
      <c r="FF2" s="91"/>
      <c r="FG2" s="91"/>
      <c r="FH2" s="91"/>
      <c r="FI2" s="91"/>
      <c r="FJ2" s="91"/>
      <c r="FK2" s="91"/>
      <c r="FL2" s="91"/>
      <c r="FM2" s="91"/>
      <c r="FN2" s="91"/>
      <c r="FO2" s="91"/>
      <c r="FP2" s="91"/>
      <c r="FQ2" s="91"/>
      <c r="FR2" s="91"/>
      <c r="FS2" s="91"/>
      <c r="FT2" s="91"/>
      <c r="FU2" s="91"/>
      <c r="FV2" s="91"/>
      <c r="FW2" s="91"/>
      <c r="FX2" s="91"/>
      <c r="FY2" s="91"/>
      <c r="FZ2" s="91"/>
      <c r="GA2" s="91"/>
      <c r="GB2" s="91"/>
      <c r="GC2" s="91"/>
      <c r="GD2" s="91"/>
      <c r="GE2" s="91"/>
      <c r="GF2" s="91"/>
      <c r="GG2" s="91"/>
      <c r="GH2" s="91"/>
      <c r="GI2" s="91"/>
      <c r="GJ2" s="91"/>
      <c r="GK2" s="91"/>
      <c r="GL2" s="91"/>
      <c r="GM2" s="91"/>
      <c r="GN2" s="91"/>
      <c r="GO2" s="91"/>
      <c r="GP2" s="91"/>
      <c r="GQ2" s="91"/>
      <c r="GR2" s="91"/>
      <c r="GS2" s="91"/>
      <c r="GT2" s="91"/>
      <c r="GU2" s="91"/>
      <c r="GV2" s="91"/>
      <c r="GW2" s="91"/>
      <c r="GX2" s="91"/>
      <c r="GY2" s="91"/>
      <c r="GZ2" s="91"/>
      <c r="HA2" s="91"/>
      <c r="HB2" s="91"/>
      <c r="HC2" s="91"/>
      <c r="HD2" s="91"/>
      <c r="HE2" s="91"/>
      <c r="HF2" s="91"/>
      <c r="HG2" s="91"/>
      <c r="HH2" s="91"/>
      <c r="HI2" s="91"/>
      <c r="HJ2" s="91"/>
      <c r="HK2" s="91"/>
      <c r="HL2" s="91"/>
      <c r="HM2" s="91"/>
      <c r="HN2" s="91"/>
      <c r="HO2" s="91"/>
      <c r="HP2" s="91"/>
      <c r="HQ2" s="91"/>
      <c r="HR2" s="91"/>
      <c r="HS2" s="91"/>
      <c r="HT2" s="91"/>
      <c r="HU2" s="91"/>
      <c r="HV2" s="91"/>
      <c r="HW2" s="91"/>
      <c r="HX2" s="91"/>
      <c r="HY2" s="91"/>
      <c r="HZ2" s="91"/>
      <c r="IA2" s="91"/>
      <c r="IB2" s="91"/>
      <c r="IC2" s="91"/>
      <c r="ID2" s="91"/>
      <c r="IE2" s="91"/>
      <c r="IF2" s="91"/>
      <c r="IG2" s="91"/>
      <c r="IH2" s="91"/>
      <c r="II2" s="91"/>
      <c r="IJ2" s="91"/>
      <c r="IK2" s="91"/>
      <c r="IL2" s="91"/>
      <c r="IM2" s="91"/>
      <c r="IN2" s="91"/>
      <c r="IO2" s="91"/>
      <c r="IP2" s="91"/>
      <c r="IQ2" s="91"/>
      <c r="IR2" s="91"/>
      <c r="IS2" s="91"/>
      <c r="IT2" s="91"/>
      <c r="IU2" s="91"/>
      <c r="IV2" s="91"/>
      <c r="IW2" s="91"/>
      <c r="IX2" s="91"/>
      <c r="IY2" s="91"/>
      <c r="IZ2" s="91"/>
      <c r="JA2" s="91"/>
      <c r="JB2" s="91"/>
      <c r="JC2" s="91"/>
      <c r="JD2" s="91"/>
      <c r="JE2" s="91"/>
      <c r="JF2" s="91"/>
      <c r="JG2" s="91"/>
      <c r="JH2" s="91"/>
      <c r="JI2" s="91"/>
      <c r="JJ2" s="91"/>
      <c r="JK2" s="91"/>
      <c r="JL2" s="91"/>
      <c r="JM2" s="91"/>
      <c r="JN2" s="91"/>
      <c r="JO2" s="91"/>
      <c r="JP2" s="91"/>
      <c r="JQ2" s="91"/>
      <c r="JR2" s="91"/>
    </row>
    <row r="3" spans="1:278" s="99" customFormat="1">
      <c r="A3" s="94"/>
      <c r="B3" s="95"/>
      <c r="C3" s="96">
        <v>0.78</v>
      </c>
      <c r="D3" s="97">
        <v>350</v>
      </c>
      <c r="E3" s="98"/>
      <c r="J3" s="98"/>
      <c r="AY3" s="100"/>
      <c r="AZ3" s="101"/>
      <c r="BA3" s="100"/>
      <c r="BB3" s="95"/>
      <c r="BC3" s="98"/>
      <c r="BM3" s="98"/>
      <c r="BN3" s="100"/>
      <c r="BO3" s="95"/>
      <c r="BP3" s="102"/>
      <c r="BQ3" s="95"/>
      <c r="BW3" s="98"/>
      <c r="BX3" s="100"/>
      <c r="BY3" s="95"/>
      <c r="CA3" s="95"/>
      <c r="CS3" s="98"/>
      <c r="CT3" s="100"/>
      <c r="CV3" s="95"/>
      <c r="CW3" s="100"/>
      <c r="CX3" s="95"/>
      <c r="DX3" s="98"/>
      <c r="EA3" s="95"/>
      <c r="EB3" s="100"/>
      <c r="EC3" s="95"/>
      <c r="EE3" s="98"/>
      <c r="EJ3" s="95"/>
      <c r="EK3" s="100"/>
      <c r="EL3" s="98"/>
      <c r="EQ3" s="103"/>
      <c r="ES3" s="98"/>
      <c r="EU3" s="95"/>
      <c r="EZ3" s="98"/>
      <c r="FB3" s="95"/>
      <c r="FD3" s="95"/>
      <c r="FI3" s="100"/>
      <c r="FJ3" s="100"/>
      <c r="FK3" s="100"/>
      <c r="FL3" s="100"/>
      <c r="FM3" s="98"/>
      <c r="FO3" s="95"/>
      <c r="FW3" s="98"/>
      <c r="FX3" s="98"/>
      <c r="FZ3" s="95"/>
      <c r="GH3" s="98"/>
      <c r="GI3" s="98"/>
      <c r="GK3" s="95"/>
      <c r="GS3" s="98"/>
      <c r="GT3" s="98"/>
      <c r="GV3" s="95"/>
      <c r="HD3" s="98"/>
      <c r="HE3" s="98"/>
      <c r="HG3" s="95"/>
      <c r="HO3" s="98"/>
      <c r="HP3" s="98"/>
      <c r="HR3" s="95"/>
      <c r="HZ3" s="98"/>
      <c r="IA3" s="98"/>
      <c r="IC3" s="95"/>
      <c r="IK3" s="98"/>
      <c r="IL3" s="98"/>
      <c r="IN3" s="95"/>
      <c r="IV3" s="98"/>
      <c r="IW3" s="98"/>
      <c r="IY3" s="95"/>
      <c r="JG3" s="98"/>
      <c r="JH3" s="98"/>
      <c r="JJ3" s="95"/>
      <c r="JR3" s="98"/>
    </row>
    <row r="4" spans="1:278" s="116" customFormat="1" ht="42.75">
      <c r="A4" s="104" t="s">
        <v>182</v>
      </c>
      <c r="B4" s="105" t="s">
        <v>183</v>
      </c>
      <c r="C4" s="106" t="s">
        <v>184</v>
      </c>
      <c r="D4" s="107" t="s">
        <v>185</v>
      </c>
      <c r="E4" s="108" t="s">
        <v>1</v>
      </c>
      <c r="F4" s="108" t="s">
        <v>2</v>
      </c>
      <c r="G4" s="108" t="s">
        <v>3</v>
      </c>
      <c r="H4" s="108" t="s">
        <v>4</v>
      </c>
      <c r="I4" s="108" t="s">
        <v>5</v>
      </c>
      <c r="J4" s="108" t="s">
        <v>6</v>
      </c>
      <c r="K4" s="108" t="s">
        <v>7</v>
      </c>
      <c r="L4" s="108" t="s">
        <v>8</v>
      </c>
      <c r="M4" s="108" t="s">
        <v>9</v>
      </c>
      <c r="N4" s="108" t="s">
        <v>10</v>
      </c>
      <c r="O4" s="108" t="s">
        <v>11</v>
      </c>
      <c r="P4" s="108" t="s">
        <v>12</v>
      </c>
      <c r="Q4" s="108" t="s">
        <v>13</v>
      </c>
      <c r="R4" s="108" t="s">
        <v>14</v>
      </c>
      <c r="S4" s="108" t="s">
        <v>15</v>
      </c>
      <c r="T4" s="108" t="s">
        <v>16</v>
      </c>
      <c r="U4" s="108" t="s">
        <v>17</v>
      </c>
      <c r="V4" s="108" t="s">
        <v>18</v>
      </c>
      <c r="W4" s="108" t="s">
        <v>19</v>
      </c>
      <c r="X4" s="108" t="s">
        <v>20</v>
      </c>
      <c r="Y4" s="108" t="s">
        <v>21</v>
      </c>
      <c r="Z4" s="108" t="s">
        <v>22</v>
      </c>
      <c r="AA4" s="108" t="s">
        <v>23</v>
      </c>
      <c r="AB4" s="108" t="s">
        <v>24</v>
      </c>
      <c r="AC4" s="108" t="s">
        <v>25</v>
      </c>
      <c r="AD4" s="108" t="s">
        <v>26</v>
      </c>
      <c r="AE4" s="108" t="s">
        <v>27</v>
      </c>
      <c r="AF4" s="108" t="s">
        <v>28</v>
      </c>
      <c r="AG4" s="108" t="s">
        <v>29</v>
      </c>
      <c r="AH4" s="108" t="s">
        <v>30</v>
      </c>
      <c r="AI4" s="108" t="s">
        <v>31</v>
      </c>
      <c r="AJ4" s="108" t="s">
        <v>32</v>
      </c>
      <c r="AK4" s="108" t="s">
        <v>33</v>
      </c>
      <c r="AL4" s="108" t="s">
        <v>34</v>
      </c>
      <c r="AM4" s="108" t="s">
        <v>35</v>
      </c>
      <c r="AN4" s="108" t="s">
        <v>36</v>
      </c>
      <c r="AO4" s="108" t="s">
        <v>37</v>
      </c>
      <c r="AP4" s="108" t="s">
        <v>38</v>
      </c>
      <c r="AQ4" s="108" t="s">
        <v>39</v>
      </c>
      <c r="AR4" s="108" t="s">
        <v>40</v>
      </c>
      <c r="AS4" s="108" t="s">
        <v>41</v>
      </c>
      <c r="AT4" s="108" t="s">
        <v>42</v>
      </c>
      <c r="AU4" s="108" t="s">
        <v>43</v>
      </c>
      <c r="AV4" s="108" t="s">
        <v>44</v>
      </c>
      <c r="AW4" s="108" t="s">
        <v>45</v>
      </c>
      <c r="AX4" s="5" t="s">
        <v>46</v>
      </c>
      <c r="AY4" s="109" t="s">
        <v>47</v>
      </c>
      <c r="AZ4" s="109" t="s">
        <v>48</v>
      </c>
      <c r="BA4" s="109" t="s">
        <v>49</v>
      </c>
      <c r="BB4" s="109" t="s">
        <v>50</v>
      </c>
      <c r="BC4" s="108" t="s">
        <v>31</v>
      </c>
      <c r="BD4" s="108" t="s">
        <v>32</v>
      </c>
      <c r="BE4" s="108" t="s">
        <v>33</v>
      </c>
      <c r="BF4" s="5" t="s">
        <v>51</v>
      </c>
      <c r="BG4" s="5" t="s">
        <v>52</v>
      </c>
      <c r="BH4" s="5" t="s">
        <v>53</v>
      </c>
      <c r="BI4" s="5" t="s">
        <v>54</v>
      </c>
      <c r="BJ4" s="5" t="s">
        <v>38</v>
      </c>
      <c r="BK4" s="5" t="s">
        <v>39</v>
      </c>
      <c r="BL4" s="5" t="s">
        <v>55</v>
      </c>
      <c r="BM4" s="5" t="s">
        <v>56</v>
      </c>
      <c r="BN4" s="109" t="s">
        <v>47</v>
      </c>
      <c r="BO4" s="109" t="s">
        <v>48</v>
      </c>
      <c r="BP4" s="109" t="s">
        <v>49</v>
      </c>
      <c r="BQ4" s="109" t="s">
        <v>50</v>
      </c>
      <c r="BR4" s="108" t="s">
        <v>31</v>
      </c>
      <c r="BS4" s="108" t="s">
        <v>32</v>
      </c>
      <c r="BT4" s="108" t="s">
        <v>33</v>
      </c>
      <c r="BU4" s="5" t="s">
        <v>51</v>
      </c>
      <c r="BV4" s="5" t="s">
        <v>38</v>
      </c>
      <c r="BW4" s="5" t="s">
        <v>56</v>
      </c>
      <c r="BX4" s="109" t="s">
        <v>47</v>
      </c>
      <c r="BY4" s="109" t="s">
        <v>48</v>
      </c>
      <c r="BZ4" s="109" t="s">
        <v>49</v>
      </c>
      <c r="CA4" s="109" t="s">
        <v>50</v>
      </c>
      <c r="CB4" s="108" t="s">
        <v>31</v>
      </c>
      <c r="CC4" s="108" t="s">
        <v>32</v>
      </c>
      <c r="CD4" s="108" t="s">
        <v>33</v>
      </c>
      <c r="CE4" s="5" t="s">
        <v>51</v>
      </c>
      <c r="CF4" s="5" t="s">
        <v>38</v>
      </c>
      <c r="CG4" s="5" t="s">
        <v>57</v>
      </c>
      <c r="CH4" s="5" t="s">
        <v>58</v>
      </c>
      <c r="CI4" s="5" t="s">
        <v>59</v>
      </c>
      <c r="CJ4" s="5" t="s">
        <v>58</v>
      </c>
      <c r="CK4" s="5" t="s">
        <v>60</v>
      </c>
      <c r="CL4" s="5" t="s">
        <v>61</v>
      </c>
      <c r="CM4" s="5" t="s">
        <v>58</v>
      </c>
      <c r="CN4" s="5" t="s">
        <v>62</v>
      </c>
      <c r="CO4" s="5" t="s">
        <v>63</v>
      </c>
      <c r="CP4" s="5" t="s">
        <v>64</v>
      </c>
      <c r="CQ4" s="5" t="s">
        <v>58</v>
      </c>
      <c r="CR4" s="5" t="s">
        <v>65</v>
      </c>
      <c r="CS4" s="110" t="s">
        <v>66</v>
      </c>
      <c r="CT4" s="109" t="s">
        <v>67</v>
      </c>
      <c r="CU4" s="109" t="s">
        <v>32</v>
      </c>
      <c r="CV4" s="109" t="s">
        <v>48</v>
      </c>
      <c r="CW4" s="109" t="s">
        <v>49</v>
      </c>
      <c r="CX4" s="109" t="s">
        <v>50</v>
      </c>
      <c r="CY4" s="5" t="s">
        <v>31</v>
      </c>
      <c r="CZ4" s="5" t="s">
        <v>68</v>
      </c>
      <c r="DA4" s="5" t="s">
        <v>55</v>
      </c>
      <c r="DB4" s="5" t="s">
        <v>69</v>
      </c>
      <c r="DC4" s="5" t="s">
        <v>67</v>
      </c>
      <c r="DD4" s="5" t="s">
        <v>31</v>
      </c>
      <c r="DE4" s="5" t="s">
        <v>49</v>
      </c>
      <c r="DF4" s="5" t="s">
        <v>70</v>
      </c>
      <c r="DG4" s="5" t="s">
        <v>32</v>
      </c>
      <c r="DH4" s="5" t="s">
        <v>55</v>
      </c>
      <c r="DI4" s="5" t="s">
        <v>71</v>
      </c>
      <c r="DJ4" s="5" t="s">
        <v>49</v>
      </c>
      <c r="DK4" s="5" t="s">
        <v>70</v>
      </c>
      <c r="DL4" s="5" t="s">
        <v>55</v>
      </c>
      <c r="DM4" s="5" t="s">
        <v>72</v>
      </c>
      <c r="DN4" s="5" t="s">
        <v>73</v>
      </c>
      <c r="DO4" s="5" t="s">
        <v>74</v>
      </c>
      <c r="DP4" s="5" t="s">
        <v>75</v>
      </c>
      <c r="DQ4" s="5" t="s">
        <v>76</v>
      </c>
      <c r="DR4" s="5" t="s">
        <v>77</v>
      </c>
      <c r="DS4" s="5" t="s">
        <v>78</v>
      </c>
      <c r="DT4" s="5" t="s">
        <v>79</v>
      </c>
      <c r="DU4" s="5" t="s">
        <v>80</v>
      </c>
      <c r="DV4" s="5" t="s">
        <v>81</v>
      </c>
      <c r="DW4" s="111" t="s">
        <v>82</v>
      </c>
      <c r="DX4" s="109" t="s">
        <v>67</v>
      </c>
      <c r="DY4" s="109" t="s">
        <v>83</v>
      </c>
      <c r="DZ4" s="5" t="s">
        <v>32</v>
      </c>
      <c r="EA4" s="5" t="s">
        <v>84</v>
      </c>
      <c r="EB4" s="109" t="s">
        <v>48</v>
      </c>
      <c r="EC4" s="109" t="s">
        <v>49</v>
      </c>
      <c r="ED4" s="109" t="s">
        <v>50</v>
      </c>
      <c r="EE4" s="109" t="s">
        <v>67</v>
      </c>
      <c r="EF4" s="109" t="s">
        <v>83</v>
      </c>
      <c r="EG4" s="5" t="s">
        <v>32</v>
      </c>
      <c r="EH4" s="5" t="s">
        <v>84</v>
      </c>
      <c r="EI4" s="109" t="s">
        <v>48</v>
      </c>
      <c r="EJ4" s="109" t="s">
        <v>49</v>
      </c>
      <c r="EK4" s="109" t="s">
        <v>50</v>
      </c>
      <c r="EL4" s="109" t="s">
        <v>67</v>
      </c>
      <c r="EM4" s="109" t="s">
        <v>83</v>
      </c>
      <c r="EN4" s="5" t="s">
        <v>32</v>
      </c>
      <c r="EO4" s="5" t="s">
        <v>84</v>
      </c>
      <c r="EP4" s="109" t="s">
        <v>48</v>
      </c>
      <c r="EQ4" s="109" t="s">
        <v>49</v>
      </c>
      <c r="ER4" s="109" t="s">
        <v>50</v>
      </c>
      <c r="ES4" s="109" t="s">
        <v>67</v>
      </c>
      <c r="ET4" s="109" t="s">
        <v>83</v>
      </c>
      <c r="EU4" s="5" t="s">
        <v>32</v>
      </c>
      <c r="EV4" s="5" t="s">
        <v>84</v>
      </c>
      <c r="EW4" s="109" t="s">
        <v>48</v>
      </c>
      <c r="EX4" s="109" t="s">
        <v>49</v>
      </c>
      <c r="EY4" s="109" t="s">
        <v>50</v>
      </c>
      <c r="EZ4" s="5"/>
      <c r="FA4" s="112" t="s">
        <v>85</v>
      </c>
      <c r="FB4" s="112" t="s">
        <v>86</v>
      </c>
      <c r="FC4" s="113" t="s">
        <v>87</v>
      </c>
      <c r="FD4" s="113" t="s">
        <v>88</v>
      </c>
      <c r="FE4" s="5" t="s">
        <v>89</v>
      </c>
      <c r="FF4" s="5" t="s">
        <v>90</v>
      </c>
      <c r="FG4" s="5" t="s">
        <v>91</v>
      </c>
      <c r="FH4" s="114" t="s">
        <v>92</v>
      </c>
      <c r="FI4" s="114" t="s">
        <v>93</v>
      </c>
      <c r="FJ4" s="114" t="s">
        <v>94</v>
      </c>
      <c r="FK4" s="114" t="s">
        <v>95</v>
      </c>
      <c r="FL4" s="115"/>
      <c r="FM4" s="5" t="s">
        <v>96</v>
      </c>
      <c r="FN4" s="5" t="s">
        <v>97</v>
      </c>
      <c r="FO4" s="109" t="s">
        <v>98</v>
      </c>
      <c r="FP4" s="109" t="s">
        <v>48</v>
      </c>
      <c r="FQ4" s="109" t="s">
        <v>49</v>
      </c>
      <c r="FR4" s="109" t="s">
        <v>50</v>
      </c>
      <c r="FS4" s="5" t="s">
        <v>31</v>
      </c>
      <c r="FT4" s="5" t="s">
        <v>32</v>
      </c>
      <c r="FU4" s="5" t="s">
        <v>99</v>
      </c>
      <c r="FV4" s="5" t="s">
        <v>51</v>
      </c>
      <c r="FW4" s="5" t="s">
        <v>38</v>
      </c>
      <c r="FX4" s="5" t="s">
        <v>100</v>
      </c>
      <c r="FY4" s="5" t="s">
        <v>97</v>
      </c>
      <c r="FZ4" s="109" t="s">
        <v>98</v>
      </c>
      <c r="GA4" s="109" t="s">
        <v>48</v>
      </c>
      <c r="GB4" s="109" t="s">
        <v>49</v>
      </c>
      <c r="GC4" s="109" t="s">
        <v>50</v>
      </c>
      <c r="GD4" s="5" t="s">
        <v>31</v>
      </c>
      <c r="GE4" s="5" t="s">
        <v>32</v>
      </c>
      <c r="GF4" s="5" t="s">
        <v>99</v>
      </c>
      <c r="GG4" s="5" t="s">
        <v>51</v>
      </c>
      <c r="GH4" s="5" t="s">
        <v>38</v>
      </c>
      <c r="GI4" s="5" t="s">
        <v>101</v>
      </c>
      <c r="GJ4" s="5" t="s">
        <v>97</v>
      </c>
      <c r="GK4" s="109" t="s">
        <v>98</v>
      </c>
      <c r="GL4" s="109" t="s">
        <v>48</v>
      </c>
      <c r="GM4" s="109" t="s">
        <v>49</v>
      </c>
      <c r="GN4" s="109" t="s">
        <v>50</v>
      </c>
      <c r="GO4" s="5" t="s">
        <v>31</v>
      </c>
      <c r="GP4" s="5" t="s">
        <v>32</v>
      </c>
      <c r="GQ4" s="5" t="s">
        <v>99</v>
      </c>
      <c r="GR4" s="5" t="s">
        <v>51</v>
      </c>
      <c r="GS4" s="5" t="s">
        <v>38</v>
      </c>
      <c r="GT4" s="5" t="s">
        <v>102</v>
      </c>
      <c r="GU4" s="5" t="s">
        <v>97</v>
      </c>
      <c r="GV4" s="109" t="s">
        <v>98</v>
      </c>
      <c r="GW4" s="109" t="s">
        <v>48</v>
      </c>
      <c r="GX4" s="109" t="s">
        <v>49</v>
      </c>
      <c r="GY4" s="109" t="s">
        <v>50</v>
      </c>
      <c r="GZ4" s="5" t="s">
        <v>31</v>
      </c>
      <c r="HA4" s="5" t="s">
        <v>32</v>
      </c>
      <c r="HB4" s="5" t="s">
        <v>99</v>
      </c>
      <c r="HC4" s="5" t="s">
        <v>51</v>
      </c>
      <c r="HD4" s="5" t="s">
        <v>38</v>
      </c>
      <c r="HE4" s="5" t="s">
        <v>103</v>
      </c>
      <c r="HF4" s="5" t="s">
        <v>97</v>
      </c>
      <c r="HG4" s="109" t="s">
        <v>98</v>
      </c>
      <c r="HH4" s="109" t="s">
        <v>48</v>
      </c>
      <c r="HI4" s="109" t="s">
        <v>49</v>
      </c>
      <c r="HJ4" s="109" t="s">
        <v>50</v>
      </c>
      <c r="HK4" s="5" t="s">
        <v>31</v>
      </c>
      <c r="HL4" s="5" t="s">
        <v>32</v>
      </c>
      <c r="HM4" s="5" t="s">
        <v>99</v>
      </c>
      <c r="HN4" s="5" t="s">
        <v>51</v>
      </c>
      <c r="HO4" s="5" t="s">
        <v>38</v>
      </c>
      <c r="HP4" s="5" t="s">
        <v>104</v>
      </c>
      <c r="HQ4" s="5" t="s">
        <v>97</v>
      </c>
      <c r="HR4" s="109" t="s">
        <v>98</v>
      </c>
      <c r="HS4" s="109" t="s">
        <v>48</v>
      </c>
      <c r="HT4" s="109" t="s">
        <v>49</v>
      </c>
      <c r="HU4" s="109" t="s">
        <v>50</v>
      </c>
      <c r="HV4" s="5" t="s">
        <v>31</v>
      </c>
      <c r="HW4" s="5" t="s">
        <v>32</v>
      </c>
      <c r="HX4" s="5" t="s">
        <v>99</v>
      </c>
      <c r="HY4" s="5" t="s">
        <v>51</v>
      </c>
      <c r="HZ4" s="5" t="s">
        <v>38</v>
      </c>
      <c r="IA4" s="5" t="s">
        <v>105</v>
      </c>
      <c r="IB4" s="5" t="s">
        <v>97</v>
      </c>
      <c r="IC4" s="109" t="s">
        <v>98</v>
      </c>
      <c r="ID4" s="109" t="s">
        <v>48</v>
      </c>
      <c r="IE4" s="109" t="s">
        <v>49</v>
      </c>
      <c r="IF4" s="109" t="s">
        <v>50</v>
      </c>
      <c r="IG4" s="5" t="s">
        <v>31</v>
      </c>
      <c r="IH4" s="5" t="s">
        <v>32</v>
      </c>
      <c r="II4" s="5" t="s">
        <v>99</v>
      </c>
      <c r="IJ4" s="5" t="s">
        <v>51</v>
      </c>
      <c r="IK4" s="5" t="s">
        <v>38</v>
      </c>
      <c r="IL4" s="5" t="s">
        <v>106</v>
      </c>
      <c r="IM4" s="5" t="s">
        <v>97</v>
      </c>
      <c r="IN4" s="109" t="s">
        <v>98</v>
      </c>
      <c r="IO4" s="109" t="s">
        <v>48</v>
      </c>
      <c r="IP4" s="109" t="s">
        <v>49</v>
      </c>
      <c r="IQ4" s="109" t="s">
        <v>50</v>
      </c>
      <c r="IR4" s="5" t="s">
        <v>31</v>
      </c>
      <c r="IS4" s="5" t="s">
        <v>32</v>
      </c>
      <c r="IT4" s="5" t="s">
        <v>99</v>
      </c>
      <c r="IU4" s="5" t="s">
        <v>51</v>
      </c>
      <c r="IV4" s="5" t="s">
        <v>38</v>
      </c>
      <c r="IW4" s="5" t="s">
        <v>107</v>
      </c>
      <c r="IX4" s="5" t="s">
        <v>97</v>
      </c>
      <c r="IY4" s="109" t="s">
        <v>98</v>
      </c>
      <c r="IZ4" s="109" t="s">
        <v>48</v>
      </c>
      <c r="JA4" s="109" t="s">
        <v>49</v>
      </c>
      <c r="JB4" s="109" t="s">
        <v>50</v>
      </c>
      <c r="JC4" s="5" t="s">
        <v>31</v>
      </c>
      <c r="JD4" s="5" t="s">
        <v>32</v>
      </c>
      <c r="JE4" s="5" t="s">
        <v>99</v>
      </c>
      <c r="JF4" s="5" t="s">
        <v>51</v>
      </c>
      <c r="JG4" s="5" t="s">
        <v>38</v>
      </c>
      <c r="JH4" s="5" t="s">
        <v>108</v>
      </c>
      <c r="JI4" s="5" t="s">
        <v>97</v>
      </c>
      <c r="JJ4" s="109" t="s">
        <v>98</v>
      </c>
      <c r="JK4" s="109" t="s">
        <v>48</v>
      </c>
      <c r="JL4" s="109" t="s">
        <v>49</v>
      </c>
      <c r="JM4" s="109" t="s">
        <v>50</v>
      </c>
      <c r="JN4" s="5" t="s">
        <v>31</v>
      </c>
      <c r="JO4" s="5" t="s">
        <v>32</v>
      </c>
      <c r="JP4" s="5" t="s">
        <v>99</v>
      </c>
      <c r="JQ4" s="5" t="s">
        <v>51</v>
      </c>
      <c r="JR4" s="5" t="s">
        <v>38</v>
      </c>
    </row>
    <row r="5" spans="1:278" s="120" customFormat="1" ht="8.4499999999999993" customHeight="1">
      <c r="A5" s="117">
        <f>CX5</f>
        <v>0</v>
      </c>
      <c r="B5" s="118">
        <f>ED5+EK5+ER5+EY5</f>
        <v>0</v>
      </c>
      <c r="C5" s="119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118">
        <f>BB5+BQ5+CA5+FR5+GC5+GN5+GY5+HJ5+HU5+IF5+IQ5+JB5+JM5</f>
        <v>0</v>
      </c>
      <c r="AY5" s="121"/>
      <c r="AZ5" s="122"/>
      <c r="BA5" s="121">
        <v>0.33</v>
      </c>
      <c r="BB5" s="123">
        <f>AY5*BA5*AZ5</f>
        <v>0</v>
      </c>
      <c r="BN5" s="121"/>
      <c r="BO5" s="124"/>
      <c r="BP5" s="125">
        <v>0.33</v>
      </c>
      <c r="BQ5" s="123">
        <f>BN5*BP5*BO5</f>
        <v>0</v>
      </c>
      <c r="BX5" s="126"/>
      <c r="BY5" s="124">
        <v>0.33</v>
      </c>
      <c r="BZ5" s="126">
        <f>BX5</f>
        <v>0</v>
      </c>
      <c r="CA5" s="123">
        <f>BX5*BZ5*BY5</f>
        <v>0</v>
      </c>
      <c r="CS5" s="127"/>
      <c r="CT5" s="128"/>
      <c r="CU5" s="129"/>
      <c r="CV5" s="130"/>
      <c r="CW5" s="121">
        <v>1</v>
      </c>
      <c r="CX5" s="131">
        <f>CT5*CW5*CV5</f>
        <v>0</v>
      </c>
      <c r="DW5" s="132"/>
      <c r="DX5" s="129"/>
      <c r="DY5" s="129"/>
      <c r="DZ5" s="133"/>
      <c r="EB5" s="130"/>
      <c r="EC5" s="121"/>
      <c r="ED5" s="123">
        <f>DX5*EC5*EB5</f>
        <v>0</v>
      </c>
      <c r="EE5" s="129"/>
      <c r="EF5" s="129"/>
      <c r="EG5" s="133"/>
      <c r="EI5" s="130"/>
      <c r="EJ5" s="121"/>
      <c r="EK5" s="123">
        <f>EE5*EJ5*EI5</f>
        <v>0</v>
      </c>
      <c r="EL5" s="129"/>
      <c r="EM5" s="129"/>
      <c r="EN5" s="133"/>
      <c r="EP5" s="130"/>
      <c r="EQ5" s="121"/>
      <c r="ER5" s="123">
        <f>EL5*EQ5*EP5</f>
        <v>0</v>
      </c>
      <c r="ES5" s="129"/>
      <c r="ET5" s="129"/>
      <c r="EU5" s="133"/>
      <c r="EW5" s="130"/>
      <c r="EX5" s="121"/>
      <c r="EY5" s="123">
        <f>ES5*EX5*EW5</f>
        <v>0</v>
      </c>
      <c r="EZ5" s="133"/>
      <c r="FA5" s="133"/>
      <c r="FB5" s="134"/>
      <c r="FC5" s="133"/>
      <c r="FD5" s="133"/>
      <c r="FE5" s="133"/>
      <c r="FF5" s="133"/>
      <c r="FG5" s="135"/>
      <c r="FH5" s="135"/>
      <c r="FI5" s="136"/>
      <c r="FJ5" s="136"/>
      <c r="FK5" s="136"/>
      <c r="FL5" s="137"/>
      <c r="FP5" s="138"/>
      <c r="FQ5" s="139">
        <v>0.33</v>
      </c>
      <c r="FR5" s="131">
        <f>FO5*FP5*FQ5</f>
        <v>0</v>
      </c>
      <c r="GA5" s="138"/>
      <c r="GB5" s="139">
        <v>0.33</v>
      </c>
      <c r="GC5" s="131">
        <f>FZ5*GA5*GB5</f>
        <v>0</v>
      </c>
      <c r="GL5" s="138"/>
      <c r="GM5" s="139">
        <v>0.33</v>
      </c>
      <c r="GN5" s="131">
        <f>GK5*GL5*GM5</f>
        <v>0</v>
      </c>
      <c r="GW5" s="138"/>
      <c r="GX5" s="139">
        <v>0.33</v>
      </c>
      <c r="GY5" s="131">
        <f>GV5*GW5*GX5</f>
        <v>0</v>
      </c>
      <c r="HH5" s="138"/>
      <c r="HI5" s="139">
        <v>0.33</v>
      </c>
      <c r="HJ5" s="131">
        <f>HG5*HH5*HI5</f>
        <v>0</v>
      </c>
      <c r="HS5" s="138"/>
      <c r="HT5" s="139">
        <v>0.33</v>
      </c>
      <c r="HU5" s="131">
        <f>HR5*HS5*HT5</f>
        <v>0</v>
      </c>
      <c r="ID5" s="138"/>
      <c r="IE5" s="139">
        <v>0.33</v>
      </c>
      <c r="IF5" s="131">
        <f>IC5*ID5*IE5</f>
        <v>0</v>
      </c>
      <c r="IO5" s="138"/>
      <c r="IP5" s="139">
        <v>0.33</v>
      </c>
      <c r="IQ5" s="131">
        <f>IN5*IO5*IP5</f>
        <v>0</v>
      </c>
      <c r="IZ5" s="138"/>
      <c r="JA5" s="139">
        <v>0.33</v>
      </c>
      <c r="JB5" s="131">
        <f>IY5*IZ5*JA5</f>
        <v>0</v>
      </c>
      <c r="JK5" s="138"/>
      <c r="JL5" s="139">
        <v>0.33</v>
      </c>
      <c r="JM5" s="131">
        <f>JJ5*JK5*JL5</f>
        <v>0</v>
      </c>
    </row>
    <row r="6" spans="1:278" s="140" customFormat="1" ht="7.9" customHeight="1" thickBot="1">
      <c r="AY6" s="141"/>
      <c r="AZ6" s="142"/>
      <c r="BA6" s="141"/>
      <c r="BN6" s="141"/>
      <c r="BO6" s="143"/>
      <c r="BP6" s="144"/>
      <c r="BX6" s="141"/>
      <c r="BY6" s="143"/>
      <c r="CT6" s="145"/>
      <c r="CV6" s="143"/>
      <c r="CW6" s="141"/>
      <c r="EA6" s="143"/>
      <c r="EB6" s="141"/>
      <c r="EJ6" s="143"/>
      <c r="EK6" s="141"/>
      <c r="ES6" s="143"/>
      <c r="FB6" s="143"/>
      <c r="FI6" s="141"/>
      <c r="FJ6" s="141"/>
      <c r="FK6" s="141"/>
      <c r="FL6" s="137"/>
      <c r="FM6" s="141"/>
      <c r="FN6" s="141"/>
      <c r="FO6" s="141"/>
      <c r="FP6" s="141"/>
      <c r="FQ6" s="141"/>
      <c r="FR6" s="141"/>
      <c r="FS6" s="141"/>
      <c r="FT6" s="141"/>
      <c r="FX6" s="143"/>
      <c r="FY6" s="143"/>
      <c r="FZ6" s="143"/>
      <c r="GK6" s="143"/>
      <c r="GV6" s="143"/>
      <c r="HG6" s="143"/>
      <c r="HR6" s="143"/>
      <c r="IC6" s="143"/>
      <c r="IN6" s="143"/>
      <c r="IY6" s="143"/>
      <c r="JJ6" s="143"/>
    </row>
    <row r="7" spans="1:278" s="152" customFormat="1" ht="9" customHeight="1" thickBot="1">
      <c r="A7" s="146"/>
      <c r="B7" s="146"/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M7" s="146"/>
      <c r="AN7" s="146"/>
      <c r="AO7" s="146"/>
      <c r="AP7" s="146"/>
      <c r="AQ7" s="146"/>
      <c r="AR7" s="146"/>
      <c r="AS7" s="146"/>
      <c r="AT7" s="146"/>
      <c r="AU7" s="146"/>
      <c r="AV7" s="146"/>
      <c r="AW7" s="146"/>
      <c r="AX7" s="146"/>
      <c r="AY7" s="147"/>
      <c r="AZ7" s="148"/>
      <c r="BA7" s="146"/>
      <c r="BB7" s="146"/>
      <c r="BC7" s="146"/>
      <c r="BD7" s="146"/>
      <c r="BE7" s="146"/>
      <c r="BF7" s="146"/>
      <c r="BG7" s="146"/>
      <c r="BH7" s="146"/>
      <c r="BI7" s="146"/>
      <c r="BJ7" s="146"/>
      <c r="BK7" s="146"/>
      <c r="BL7" s="146"/>
      <c r="BM7" s="146"/>
      <c r="BN7" s="147"/>
      <c r="BO7" s="148"/>
      <c r="BP7" s="149"/>
      <c r="BQ7" s="146"/>
      <c r="BR7" s="146"/>
      <c r="BS7" s="146"/>
      <c r="BT7" s="146"/>
      <c r="BU7" s="146"/>
      <c r="BV7" s="146"/>
      <c r="BW7" s="146"/>
      <c r="BX7" s="146"/>
      <c r="BY7" s="146"/>
      <c r="BZ7" s="146"/>
      <c r="CA7" s="146"/>
      <c r="CB7" s="146"/>
      <c r="CC7" s="146"/>
      <c r="CD7" s="146"/>
      <c r="CE7" s="146"/>
      <c r="CF7" s="146"/>
      <c r="CG7" s="146"/>
      <c r="CH7" s="146"/>
      <c r="CI7" s="146"/>
      <c r="CJ7" s="146"/>
      <c r="CK7" s="146"/>
      <c r="CL7" s="146"/>
      <c r="CM7" s="146"/>
      <c r="CN7" s="146"/>
      <c r="CO7" s="146"/>
      <c r="CP7" s="146"/>
      <c r="CQ7" s="146"/>
      <c r="CR7" s="146"/>
      <c r="CS7" s="146"/>
      <c r="CT7" s="150"/>
      <c r="CU7" s="146"/>
      <c r="CV7" s="146"/>
      <c r="CW7" s="147"/>
      <c r="CX7" s="146"/>
      <c r="CY7" s="146"/>
      <c r="CZ7" s="146"/>
      <c r="DA7" s="146"/>
      <c r="DB7" s="146"/>
      <c r="DC7" s="146"/>
      <c r="DD7" s="146"/>
      <c r="DE7" s="146"/>
      <c r="DF7" s="146"/>
      <c r="DG7" s="146"/>
      <c r="DH7" s="146"/>
      <c r="DI7" s="146"/>
      <c r="DJ7" s="146"/>
      <c r="DK7" s="146"/>
      <c r="DL7" s="146"/>
      <c r="DM7" s="146"/>
      <c r="DN7" s="146"/>
      <c r="DO7" s="146"/>
      <c r="DP7" s="146"/>
      <c r="DQ7" s="146"/>
      <c r="DR7" s="146"/>
      <c r="DS7" s="146"/>
      <c r="DT7" s="146"/>
      <c r="DU7" s="146"/>
      <c r="DV7" s="146"/>
      <c r="DW7" s="146"/>
      <c r="DX7" s="146"/>
      <c r="DY7" s="146"/>
      <c r="DZ7" s="146"/>
      <c r="EA7" s="146"/>
      <c r="EB7" s="147"/>
      <c r="EC7" s="146"/>
      <c r="ED7" s="146"/>
      <c r="EE7" s="146"/>
      <c r="EF7" s="146"/>
      <c r="EG7" s="146"/>
      <c r="EH7" s="146"/>
      <c r="EI7" s="146"/>
      <c r="EJ7" s="146"/>
      <c r="EK7" s="147"/>
      <c r="EL7" s="146"/>
      <c r="EM7" s="146"/>
      <c r="EN7" s="146"/>
      <c r="EO7" s="146"/>
      <c r="EP7" s="146"/>
      <c r="EQ7" s="146"/>
      <c r="ER7" s="146"/>
      <c r="ES7" s="146"/>
      <c r="ET7" s="146"/>
      <c r="EU7" s="146"/>
      <c r="EV7" s="146"/>
      <c r="EW7" s="146"/>
      <c r="EX7" s="146"/>
      <c r="EY7" s="146"/>
      <c r="EZ7" s="146"/>
      <c r="FA7" s="146"/>
      <c r="FB7" s="146"/>
      <c r="FC7" s="146"/>
      <c r="FD7" s="146"/>
      <c r="FE7" s="146"/>
      <c r="FF7" s="146"/>
      <c r="FG7" s="146"/>
      <c r="FH7" s="146"/>
      <c r="FI7" s="147"/>
      <c r="FJ7" s="147"/>
      <c r="FK7" s="147"/>
      <c r="FL7" s="147"/>
      <c r="FM7" s="147"/>
      <c r="FN7" s="147"/>
      <c r="FO7" s="147"/>
      <c r="FP7" s="147"/>
      <c r="FQ7" s="147"/>
      <c r="FR7" s="147"/>
      <c r="FS7" s="147"/>
      <c r="FT7" s="147"/>
      <c r="FU7" s="146"/>
      <c r="FV7" s="146"/>
      <c r="FW7" s="146"/>
      <c r="FX7" s="146"/>
      <c r="FY7" s="146"/>
      <c r="FZ7" s="146"/>
      <c r="GA7" s="146"/>
      <c r="GB7" s="146"/>
      <c r="GC7" s="146"/>
      <c r="GD7" s="146"/>
      <c r="GE7" s="146"/>
      <c r="GF7" s="146"/>
      <c r="GG7" s="146"/>
      <c r="GH7" s="146"/>
      <c r="GI7" s="146"/>
      <c r="GJ7" s="146"/>
      <c r="GK7" s="151"/>
      <c r="GL7" s="146"/>
      <c r="GM7" s="146"/>
      <c r="GN7" s="146"/>
      <c r="GO7" s="146"/>
      <c r="GP7" s="146"/>
      <c r="GQ7" s="146"/>
      <c r="GR7" s="146"/>
      <c r="GS7" s="146"/>
      <c r="GT7" s="146"/>
      <c r="GU7" s="146"/>
      <c r="GV7" s="151"/>
      <c r="GW7" s="146"/>
      <c r="GX7" s="146"/>
      <c r="GY7" s="146"/>
      <c r="GZ7" s="146"/>
      <c r="HA7" s="146"/>
      <c r="HB7" s="146"/>
      <c r="HC7" s="146"/>
      <c r="HD7" s="146"/>
      <c r="HE7" s="146"/>
      <c r="HF7" s="146"/>
      <c r="HG7" s="151"/>
      <c r="HH7" s="146"/>
      <c r="HI7" s="146"/>
      <c r="HJ7" s="146"/>
      <c r="HK7" s="146"/>
      <c r="HL7" s="146"/>
      <c r="HM7" s="146"/>
      <c r="HN7" s="146"/>
      <c r="HO7" s="146"/>
      <c r="HP7" s="146"/>
      <c r="HQ7" s="146"/>
      <c r="HR7" s="151"/>
      <c r="HS7" s="146"/>
      <c r="HT7" s="146"/>
      <c r="HU7" s="146"/>
      <c r="HV7" s="146"/>
      <c r="HW7" s="146"/>
      <c r="HX7" s="146"/>
      <c r="HY7" s="146"/>
      <c r="HZ7" s="146"/>
      <c r="IA7" s="146"/>
      <c r="IB7" s="146"/>
      <c r="IC7" s="151"/>
      <c r="ID7" s="146"/>
      <c r="IE7" s="146"/>
      <c r="IF7" s="146"/>
      <c r="IG7" s="146"/>
      <c r="IH7" s="146"/>
      <c r="II7" s="146"/>
      <c r="IJ7" s="146"/>
      <c r="IK7" s="146"/>
      <c r="IL7" s="146"/>
      <c r="IM7" s="146"/>
      <c r="IN7" s="151"/>
      <c r="IO7" s="146"/>
      <c r="IP7" s="146"/>
      <c r="IQ7" s="146"/>
      <c r="IR7" s="146"/>
      <c r="IS7" s="146"/>
      <c r="IT7" s="146"/>
      <c r="IU7" s="146"/>
      <c r="IV7" s="146"/>
      <c r="IW7" s="146"/>
      <c r="IX7" s="146"/>
      <c r="IY7" s="151"/>
      <c r="IZ7" s="146"/>
      <c r="JA7" s="146"/>
      <c r="JB7" s="146"/>
      <c r="JC7" s="146"/>
      <c r="JD7" s="146"/>
      <c r="JE7" s="146"/>
      <c r="JF7" s="146"/>
      <c r="JG7" s="146"/>
      <c r="JH7" s="146"/>
      <c r="JI7" s="146"/>
      <c r="JJ7" s="151"/>
      <c r="JK7" s="146"/>
      <c r="JL7" s="146"/>
      <c r="JM7" s="146"/>
      <c r="JN7" s="146"/>
      <c r="JO7" s="146"/>
      <c r="JP7" s="146"/>
      <c r="JQ7" s="146"/>
      <c r="JR7" s="146"/>
    </row>
    <row r="8" spans="1:278" s="153" customFormat="1" ht="12.75"/>
    <row r="9" spans="1:278" s="153" customFormat="1">
      <c r="B9" s="118" t="e">
        <v>#VALUE!</v>
      </c>
    </row>
    <row r="10" spans="1:278" s="153" customFormat="1">
      <c r="B10" s="118">
        <f>ED10+EK10+ER10+EY10</f>
        <v>0</v>
      </c>
    </row>
    <row r="11" spans="1:278" s="153" customFormat="1">
      <c r="B11" s="118">
        <f>ED11+EK11+ER11+EY11</f>
        <v>0</v>
      </c>
    </row>
    <row r="12" spans="1:278" s="153" customFormat="1" ht="12.75"/>
    <row r="13" spans="1:278" s="153" customFormat="1" ht="12.75"/>
    <row r="14" spans="1:278" s="153" customFormat="1" ht="12.75"/>
    <row r="15" spans="1:278" s="153" customFormat="1" ht="12.75"/>
    <row r="16" spans="1:278" s="153" customFormat="1" ht="12.75"/>
    <row r="17" s="153" customFormat="1" ht="12.75"/>
    <row r="18" s="153" customFormat="1" ht="12.75"/>
    <row r="19" s="153" customFormat="1" ht="12.75"/>
    <row r="20" s="153" customFormat="1" ht="12.75"/>
    <row r="21" s="153" customFormat="1" ht="12.75"/>
    <row r="22" s="153" customFormat="1" ht="12.75"/>
    <row r="23" s="153" customFormat="1" ht="12.75"/>
    <row r="24" s="153" customFormat="1" ht="12.75"/>
    <row r="25" s="153" customFormat="1" ht="12.75"/>
    <row r="26" s="153" customFormat="1" ht="12.75"/>
    <row r="27" s="153" customFormat="1" ht="12.75"/>
    <row r="28" s="153" customFormat="1" ht="12.75"/>
    <row r="29" s="153" customFormat="1" ht="12.75"/>
    <row r="30" s="153" customFormat="1" ht="12.75"/>
    <row r="31" s="153" customFormat="1" ht="12.75"/>
    <row r="32" s="153" customFormat="1" ht="12.75"/>
    <row r="33" s="153" customFormat="1" ht="12.75"/>
    <row r="34" s="153" customFormat="1" ht="12.75"/>
    <row r="35" s="153" customFormat="1" ht="12.75"/>
    <row r="36" s="153" customFormat="1" ht="12.75"/>
    <row r="37" s="153" customFormat="1" ht="12.75"/>
    <row r="38" s="153" customFormat="1" ht="12.75"/>
    <row r="39" s="153" customFormat="1" ht="12.75"/>
    <row r="40" s="153" customFormat="1" ht="12.75"/>
    <row r="41" s="153" customFormat="1" ht="12.75"/>
    <row r="42" s="153" customFormat="1" ht="12.75"/>
    <row r="43" s="153" customFormat="1" ht="12.75"/>
    <row r="44" s="153" customFormat="1" ht="12.75"/>
    <row r="45" s="153" customFormat="1" ht="12.75"/>
    <row r="46" s="153" customFormat="1" ht="12.75"/>
    <row r="47" s="153" customFormat="1" ht="12.75"/>
    <row r="48" s="153" customFormat="1" ht="12.75"/>
    <row r="49" s="153" customFormat="1" ht="12.75"/>
    <row r="50" s="153" customFormat="1" ht="12.75"/>
    <row r="51" s="153" customFormat="1" ht="12.75"/>
    <row r="52" s="153" customFormat="1" ht="12.75"/>
    <row r="53" s="153" customFormat="1" ht="12.75"/>
    <row r="54" s="153" customFormat="1" ht="12.75"/>
    <row r="55" s="153" customFormat="1" ht="12.75"/>
    <row r="56" s="153" customFormat="1" ht="12.75"/>
    <row r="57" s="153" customFormat="1" ht="12.75"/>
    <row r="58" s="153" customFormat="1" ht="12.75"/>
    <row r="59" s="153" customFormat="1" ht="12.75"/>
    <row r="60" s="153" customFormat="1" ht="12.75"/>
    <row r="61" s="153" customFormat="1" ht="12.75"/>
    <row r="62" s="153" customFormat="1" ht="12.75"/>
    <row r="63" s="153" customFormat="1" ht="12.75"/>
    <row r="64" s="153" customFormat="1" ht="12.75"/>
    <row r="65" s="153" customFormat="1" ht="12.75"/>
    <row r="66" s="153" customFormat="1" ht="12.75"/>
    <row r="67" s="153" customFormat="1" ht="12.75"/>
    <row r="68" s="153" customFormat="1" ht="12.75"/>
    <row r="69" s="153" customFormat="1" ht="12.75"/>
    <row r="70" s="153" customFormat="1" ht="12.75"/>
    <row r="71" s="153" customFormat="1" ht="12.75"/>
    <row r="72" s="153" customFormat="1" ht="12.75"/>
    <row r="73" s="153" customFormat="1" ht="12.75"/>
    <row r="74" s="153" customFormat="1" ht="12.75"/>
    <row r="75" s="153" customFormat="1" ht="12.75"/>
    <row r="76" s="153" customFormat="1" ht="12.75"/>
    <row r="77" s="153" customFormat="1" ht="12.75"/>
    <row r="78" s="153" customFormat="1" ht="12.75"/>
    <row r="79" s="153" customFormat="1" ht="12.75"/>
    <row r="80" s="153" customFormat="1" ht="12.75"/>
    <row r="81" s="153" customFormat="1" ht="12.75"/>
    <row r="82" s="153" customFormat="1" ht="12.75"/>
    <row r="83" s="153" customFormat="1" ht="12.75"/>
    <row r="84" s="153" customFormat="1" ht="12.75"/>
    <row r="85" s="153" customFormat="1" ht="12.75"/>
    <row r="86" s="153" customFormat="1" ht="12.75"/>
    <row r="87" s="153" customFormat="1" ht="12.75"/>
    <row r="88" s="153" customFormat="1" ht="12.75"/>
    <row r="89" s="153" customFormat="1" ht="12.75"/>
    <row r="90" s="153" customFormat="1" ht="12.75"/>
    <row r="91" s="153" customFormat="1" ht="12.75"/>
    <row r="92" s="153" customFormat="1" ht="12.75"/>
    <row r="93" s="153" customFormat="1" ht="12.75"/>
    <row r="94" s="153" customFormat="1" ht="12.75"/>
    <row r="95" s="153" customFormat="1" ht="12.75"/>
    <row r="96" s="153" customFormat="1" ht="12.75"/>
    <row r="97" s="153" customFormat="1" ht="12.75"/>
    <row r="98" s="153" customFormat="1" ht="12.75"/>
    <row r="99" s="153" customFormat="1" ht="12.75"/>
    <row r="100" s="153" customFormat="1" ht="12.75"/>
    <row r="101" s="153" customFormat="1" ht="12.75"/>
    <row r="102" s="153" customFormat="1" ht="12.75"/>
    <row r="103" s="153" customFormat="1" ht="12.75"/>
    <row r="104" s="153" customFormat="1" ht="12.75"/>
    <row r="105" s="153" customFormat="1" ht="12.75"/>
    <row r="106" s="153" customFormat="1" ht="12.75"/>
    <row r="107" s="153" customFormat="1" ht="12.75"/>
    <row r="108" s="153" customFormat="1" ht="12.75"/>
    <row r="109" s="153" customFormat="1" ht="12.75"/>
    <row r="110" s="153" customFormat="1" ht="12.75"/>
    <row r="111" s="153" customFormat="1" ht="12.75"/>
    <row r="112" s="153" customFormat="1" ht="12.75"/>
    <row r="113" s="153" customFormat="1" ht="12.75"/>
    <row r="114" s="153" customFormat="1" ht="12.75"/>
    <row r="115" s="153" customFormat="1" ht="12.75"/>
    <row r="116" s="153" customFormat="1" ht="12.75"/>
    <row r="117" s="153" customFormat="1" ht="12.75"/>
    <row r="118" s="153" customFormat="1" ht="12.75"/>
    <row r="119" s="153" customFormat="1" ht="12.75"/>
    <row r="120" s="153" customFormat="1" ht="12.75"/>
    <row r="121" s="153" customFormat="1" ht="12.75"/>
    <row r="122" s="153" customFormat="1" ht="12.75"/>
    <row r="123" s="153" customFormat="1" ht="12.75"/>
    <row r="124" s="153" customFormat="1" ht="12.75"/>
    <row r="125" s="153" customFormat="1" ht="12.75"/>
    <row r="126" s="153" customFormat="1" ht="12.75"/>
    <row r="127" s="153" customFormat="1" ht="12.75"/>
    <row r="128" s="153" customFormat="1" ht="12.75"/>
    <row r="129" spans="1:270" s="153" customFormat="1" ht="12.75"/>
    <row r="130" spans="1:270" s="153" customFormat="1" ht="12.75"/>
    <row r="131" spans="1:270" s="153" customFormat="1" ht="12.75"/>
    <row r="132" spans="1:270" s="153" customFormat="1" ht="12.75"/>
    <row r="133" spans="1:270" s="153" customFormat="1" ht="12.75"/>
    <row r="134" spans="1:270" s="153" customFormat="1" ht="12.75"/>
    <row r="135" spans="1:270" s="153" customFormat="1" ht="12.75"/>
    <row r="136" spans="1:270" s="153" customFormat="1" ht="12.75"/>
    <row r="137" spans="1:270" s="153" customFormat="1" ht="12.75"/>
    <row r="138" spans="1:270" s="153" customFormat="1" ht="12.75"/>
    <row r="139" spans="1:270" s="153" customFormat="1" ht="12.75"/>
    <row r="140" spans="1:270" s="153" customFormat="1" ht="12.75"/>
    <row r="141" spans="1:270" s="153" customFormat="1" ht="12.75"/>
    <row r="142" spans="1:270" s="153" customFormat="1" ht="12.75"/>
    <row r="143" spans="1:270" s="153" customFormat="1" ht="12.75"/>
    <row r="144" spans="1:270" s="158" customFormat="1" ht="15" thickBot="1">
      <c r="A144" s="154"/>
      <c r="B144" s="155"/>
      <c r="C144" s="156"/>
      <c r="D144" s="157"/>
      <c r="AY144" s="159"/>
      <c r="AZ144" s="160"/>
      <c r="BA144" s="159"/>
      <c r="BB144" s="161"/>
      <c r="BN144" s="159"/>
      <c r="BO144" s="160"/>
      <c r="BP144" s="162"/>
      <c r="BQ144" s="163"/>
      <c r="CA144" s="164"/>
      <c r="CT144" s="165"/>
      <c r="CW144" s="159"/>
      <c r="CX144" s="166"/>
      <c r="EB144" s="159"/>
      <c r="EC144" s="167"/>
      <c r="EK144" s="159"/>
      <c r="EL144" s="167"/>
      <c r="EU144" s="168"/>
      <c r="FD144" s="168"/>
      <c r="FI144" s="159"/>
      <c r="FJ144" s="159"/>
      <c r="FK144" s="159"/>
      <c r="FL144" s="159"/>
      <c r="FM144" s="159"/>
      <c r="FN144" s="159"/>
      <c r="FO144" s="159"/>
      <c r="FP144" s="159"/>
      <c r="FQ144" s="159"/>
      <c r="FR144" s="159"/>
      <c r="FS144" s="159"/>
      <c r="FT144" s="159"/>
      <c r="FY144" s="162"/>
      <c r="FZ144" s="169"/>
      <c r="GK144" s="170"/>
      <c r="GV144" s="170"/>
      <c r="HG144" s="170"/>
      <c r="HR144" s="170"/>
      <c r="IC144" s="170"/>
      <c r="IN144" s="170"/>
      <c r="IY144" s="170"/>
      <c r="JJ144" s="170"/>
    </row>
    <row r="145" spans="1:270" s="158" customFormat="1" ht="15" thickBot="1">
      <c r="A145" s="154"/>
      <c r="B145" s="155"/>
      <c r="C145" s="156"/>
      <c r="D145" s="157"/>
      <c r="AY145" s="159"/>
      <c r="AZ145" s="160"/>
      <c r="BA145" s="159"/>
      <c r="BB145" s="161"/>
      <c r="BN145" s="159"/>
      <c r="BO145" s="160"/>
      <c r="BP145" s="162"/>
      <c r="BQ145" s="163"/>
      <c r="CA145" s="164"/>
      <c r="CT145" s="165"/>
      <c r="CW145" s="159"/>
      <c r="CX145" s="166"/>
      <c r="EB145" s="159"/>
      <c r="EC145" s="167"/>
      <c r="EK145" s="159"/>
      <c r="EL145" s="167"/>
      <c r="EU145" s="168"/>
      <c r="FD145" s="168"/>
      <c r="FI145" s="159"/>
      <c r="FJ145" s="159"/>
      <c r="FK145" s="159"/>
      <c r="FL145" s="159"/>
      <c r="FM145" s="159"/>
      <c r="FN145" s="159"/>
      <c r="FO145" s="159"/>
      <c r="FP145" s="159"/>
      <c r="FQ145" s="159"/>
      <c r="FR145" s="159"/>
      <c r="FS145" s="159"/>
      <c r="FT145" s="159"/>
      <c r="FY145" s="162"/>
      <c r="FZ145" s="169"/>
      <c r="GK145" s="170"/>
      <c r="GV145" s="170"/>
      <c r="HG145" s="170"/>
      <c r="HR145" s="170"/>
      <c r="IC145" s="170"/>
      <c r="IN145" s="170"/>
      <c r="IY145" s="170"/>
      <c r="JJ145" s="170"/>
    </row>
    <row r="146" spans="1:270" s="158" customFormat="1" ht="15" thickBot="1">
      <c r="A146" s="154"/>
      <c r="B146" s="155"/>
      <c r="C146" s="156"/>
      <c r="D146" s="157"/>
      <c r="AY146" s="159"/>
      <c r="AZ146" s="160"/>
      <c r="BA146" s="159"/>
      <c r="BB146" s="161"/>
      <c r="BN146" s="159"/>
      <c r="BO146" s="160"/>
      <c r="BP146" s="162"/>
      <c r="BQ146" s="163"/>
      <c r="CA146" s="164"/>
      <c r="CT146" s="165"/>
      <c r="CW146" s="159"/>
      <c r="CX146" s="166"/>
      <c r="EB146" s="159"/>
      <c r="EC146" s="167"/>
      <c r="EK146" s="159"/>
      <c r="EL146" s="167"/>
      <c r="EU146" s="168"/>
      <c r="FD146" s="168"/>
      <c r="FI146" s="159"/>
      <c r="FJ146" s="159"/>
      <c r="FK146" s="159"/>
      <c r="FL146" s="159"/>
      <c r="FM146" s="159"/>
      <c r="FN146" s="159"/>
      <c r="FO146" s="159"/>
      <c r="FP146" s="159"/>
      <c r="FQ146" s="159"/>
      <c r="FR146" s="159"/>
      <c r="FS146" s="159"/>
      <c r="FT146" s="159"/>
      <c r="FY146" s="162"/>
      <c r="FZ146" s="169"/>
      <c r="GK146" s="170"/>
      <c r="GV146" s="170"/>
      <c r="HG146" s="170"/>
      <c r="HR146" s="170"/>
      <c r="IC146" s="170"/>
      <c r="IN146" s="170"/>
      <c r="IY146" s="170"/>
      <c r="JJ146" s="170"/>
    </row>
    <row r="147" spans="1:270" s="158" customFormat="1" ht="15" thickBot="1">
      <c r="A147" s="154"/>
      <c r="B147" s="155"/>
      <c r="C147" s="156"/>
      <c r="D147" s="157"/>
      <c r="AY147" s="159"/>
      <c r="AZ147" s="160"/>
      <c r="BA147" s="159"/>
      <c r="BB147" s="161"/>
      <c r="BN147" s="159"/>
      <c r="BO147" s="160"/>
      <c r="BP147" s="162"/>
      <c r="BQ147" s="163"/>
      <c r="CA147" s="164"/>
      <c r="CT147" s="165"/>
      <c r="CW147" s="159"/>
      <c r="CX147" s="166"/>
      <c r="EB147" s="159"/>
      <c r="EC147" s="167"/>
      <c r="EK147" s="159"/>
      <c r="EL147" s="167"/>
      <c r="EU147" s="168"/>
      <c r="FD147" s="168"/>
      <c r="FI147" s="159"/>
      <c r="FJ147" s="159"/>
      <c r="FK147" s="159"/>
      <c r="FL147" s="159"/>
      <c r="FM147" s="159"/>
      <c r="FN147" s="159"/>
      <c r="FO147" s="159"/>
      <c r="FP147" s="159"/>
      <c r="FQ147" s="159"/>
      <c r="FR147" s="159"/>
      <c r="FS147" s="159"/>
      <c r="FT147" s="159"/>
      <c r="FY147" s="162"/>
      <c r="FZ147" s="169"/>
      <c r="GK147" s="170"/>
      <c r="GV147" s="170"/>
      <c r="HG147" s="170"/>
      <c r="HR147" s="170"/>
      <c r="IC147" s="170"/>
      <c r="IN147" s="170"/>
      <c r="IY147" s="170"/>
      <c r="JJ147" s="170"/>
    </row>
    <row r="148" spans="1:270" s="158" customFormat="1" ht="15" thickBot="1">
      <c r="A148" s="154"/>
      <c r="B148" s="155"/>
      <c r="C148" s="156"/>
      <c r="D148" s="157"/>
      <c r="AY148" s="159"/>
      <c r="AZ148" s="160"/>
      <c r="BA148" s="159"/>
      <c r="BB148" s="161"/>
      <c r="BN148" s="159"/>
      <c r="BO148" s="160"/>
      <c r="BP148" s="162"/>
      <c r="BQ148" s="163"/>
      <c r="CA148" s="164"/>
      <c r="CT148" s="165"/>
      <c r="CW148" s="159"/>
      <c r="CX148" s="166"/>
      <c r="EB148" s="159"/>
      <c r="EC148" s="167"/>
      <c r="EK148" s="159"/>
      <c r="EL148" s="167"/>
      <c r="EU148" s="168"/>
      <c r="FD148" s="168"/>
      <c r="FI148" s="159"/>
      <c r="FJ148" s="159"/>
      <c r="FK148" s="159"/>
      <c r="FL148" s="159"/>
      <c r="FM148" s="159"/>
      <c r="FN148" s="159"/>
      <c r="FO148" s="159"/>
      <c r="FP148" s="159"/>
      <c r="FQ148" s="159"/>
      <c r="FR148" s="159"/>
      <c r="FS148" s="159"/>
      <c r="FT148" s="159"/>
      <c r="FY148" s="162"/>
      <c r="FZ148" s="169"/>
      <c r="GK148" s="170"/>
      <c r="GV148" s="170"/>
      <c r="HG148" s="170"/>
      <c r="HR148" s="170"/>
      <c r="IC148" s="170"/>
      <c r="IN148" s="170"/>
      <c r="IY148" s="170"/>
      <c r="JJ148" s="170"/>
    </row>
    <row r="149" spans="1:270" s="158" customFormat="1" ht="15" thickBot="1">
      <c r="A149" s="154"/>
      <c r="B149" s="155"/>
      <c r="C149" s="156"/>
      <c r="D149" s="157"/>
      <c r="AY149" s="159"/>
      <c r="AZ149" s="160"/>
      <c r="BA149" s="159"/>
      <c r="BB149" s="161"/>
      <c r="BN149" s="159"/>
      <c r="BO149" s="160"/>
      <c r="BP149" s="162"/>
      <c r="BQ149" s="163"/>
      <c r="CA149" s="164"/>
      <c r="CT149" s="165"/>
      <c r="CW149" s="159"/>
      <c r="CX149" s="166"/>
      <c r="EB149" s="159"/>
      <c r="EC149" s="167"/>
      <c r="EK149" s="159"/>
      <c r="EL149" s="167"/>
      <c r="EU149" s="168"/>
      <c r="FD149" s="168"/>
      <c r="FI149" s="159"/>
      <c r="FJ149" s="159"/>
      <c r="FK149" s="159"/>
      <c r="FL149" s="159"/>
      <c r="FM149" s="159"/>
      <c r="FN149" s="159"/>
      <c r="FO149" s="159"/>
      <c r="FP149" s="159"/>
      <c r="FQ149" s="159"/>
      <c r="FR149" s="159"/>
      <c r="FS149" s="159"/>
      <c r="FT149" s="159"/>
      <c r="FY149" s="162"/>
      <c r="FZ149" s="169"/>
      <c r="GK149" s="170"/>
      <c r="GV149" s="170"/>
      <c r="HG149" s="170"/>
      <c r="HR149" s="170"/>
      <c r="IC149" s="170"/>
      <c r="IN149" s="170"/>
      <c r="IY149" s="170"/>
      <c r="JJ149" s="170"/>
    </row>
    <row r="150" spans="1:270" s="158" customFormat="1" ht="15" thickBot="1">
      <c r="A150" s="154"/>
      <c r="B150" s="155"/>
      <c r="C150" s="156"/>
      <c r="D150" s="157"/>
      <c r="AY150" s="159"/>
      <c r="AZ150" s="160"/>
      <c r="BA150" s="159"/>
      <c r="BB150" s="161"/>
      <c r="BN150" s="159"/>
      <c r="BO150" s="160"/>
      <c r="BP150" s="162"/>
      <c r="BQ150" s="163"/>
      <c r="CA150" s="164"/>
      <c r="CT150" s="165"/>
      <c r="CW150" s="159"/>
      <c r="CX150" s="166"/>
      <c r="EB150" s="159"/>
      <c r="EC150" s="167"/>
      <c r="EK150" s="159"/>
      <c r="EL150" s="167"/>
      <c r="EU150" s="168"/>
      <c r="FD150" s="168"/>
      <c r="FI150" s="159"/>
      <c r="FJ150" s="159"/>
      <c r="FK150" s="159"/>
      <c r="FL150" s="159"/>
      <c r="FM150" s="159"/>
      <c r="FN150" s="159"/>
      <c r="FO150" s="159"/>
      <c r="FP150" s="159"/>
      <c r="FQ150" s="159"/>
      <c r="FR150" s="159"/>
      <c r="FS150" s="159"/>
      <c r="FT150" s="159"/>
      <c r="FY150" s="162"/>
      <c r="FZ150" s="169"/>
      <c r="GK150" s="170"/>
      <c r="GV150" s="170"/>
      <c r="HG150" s="170"/>
      <c r="HR150" s="170"/>
      <c r="IC150" s="170"/>
      <c r="IN150" s="170"/>
      <c r="IY150" s="170"/>
      <c r="JJ150" s="170"/>
    </row>
    <row r="151" spans="1:270" s="158" customFormat="1" ht="15" thickBot="1">
      <c r="A151" s="154"/>
      <c r="B151" s="155"/>
      <c r="C151" s="156"/>
      <c r="D151" s="157"/>
      <c r="AY151" s="159"/>
      <c r="AZ151" s="160"/>
      <c r="BA151" s="159"/>
      <c r="BB151" s="161"/>
      <c r="BN151" s="159"/>
      <c r="BO151" s="160"/>
      <c r="BP151" s="162"/>
      <c r="BQ151" s="163"/>
      <c r="CA151" s="164"/>
      <c r="CT151" s="165"/>
      <c r="CW151" s="159"/>
      <c r="CX151" s="166"/>
      <c r="EB151" s="159"/>
      <c r="EC151" s="167"/>
      <c r="EK151" s="159"/>
      <c r="EL151" s="167"/>
      <c r="EU151" s="168"/>
      <c r="FD151" s="168"/>
      <c r="FI151" s="159"/>
      <c r="FJ151" s="159"/>
      <c r="FK151" s="159"/>
      <c r="FL151" s="159"/>
      <c r="FM151" s="159"/>
      <c r="FN151" s="159"/>
      <c r="FO151" s="159"/>
      <c r="FP151" s="159"/>
      <c r="FQ151" s="159"/>
      <c r="FR151" s="159"/>
      <c r="FS151" s="159"/>
      <c r="FT151" s="159"/>
      <c r="FY151" s="162"/>
      <c r="FZ151" s="169"/>
      <c r="GK151" s="170"/>
      <c r="GV151" s="170"/>
      <c r="HG151" s="170"/>
      <c r="HR151" s="170"/>
      <c r="IC151" s="170"/>
      <c r="IN151" s="170"/>
      <c r="IY151" s="170"/>
      <c r="JJ151" s="170"/>
    </row>
    <row r="152" spans="1:270" s="158" customFormat="1" ht="15" thickBot="1">
      <c r="A152" s="154"/>
      <c r="B152" s="155"/>
      <c r="C152" s="156"/>
      <c r="D152" s="157"/>
      <c r="AY152" s="159"/>
      <c r="AZ152" s="160"/>
      <c r="BA152" s="159"/>
      <c r="BB152" s="161"/>
      <c r="BN152" s="159"/>
      <c r="BO152" s="160"/>
      <c r="BP152" s="162"/>
      <c r="BQ152" s="163"/>
      <c r="CA152" s="164"/>
      <c r="CT152" s="165"/>
      <c r="CW152" s="159"/>
      <c r="CX152" s="166"/>
      <c r="EB152" s="159"/>
      <c r="EC152" s="167"/>
      <c r="EK152" s="159"/>
      <c r="EL152" s="167"/>
      <c r="EU152" s="168"/>
      <c r="FD152" s="168"/>
      <c r="FI152" s="159"/>
      <c r="FJ152" s="159"/>
      <c r="FK152" s="159"/>
      <c r="FL152" s="159"/>
      <c r="FM152" s="159"/>
      <c r="FN152" s="159"/>
      <c r="FO152" s="159"/>
      <c r="FP152" s="159"/>
      <c r="FQ152" s="159"/>
      <c r="FR152" s="159"/>
      <c r="FS152" s="159"/>
      <c r="FT152" s="159"/>
      <c r="FY152" s="162"/>
      <c r="FZ152" s="169"/>
      <c r="GK152" s="170"/>
      <c r="GV152" s="170"/>
      <c r="HG152" s="170"/>
      <c r="HR152" s="170"/>
      <c r="IC152" s="170"/>
      <c r="IN152" s="170"/>
      <c r="IY152" s="170"/>
      <c r="JJ152" s="170"/>
    </row>
    <row r="153" spans="1:270" s="158" customFormat="1" ht="15" thickBot="1">
      <c r="A153" s="154"/>
      <c r="B153" s="155"/>
      <c r="C153" s="156"/>
      <c r="D153" s="157"/>
      <c r="AY153" s="159"/>
      <c r="AZ153" s="160"/>
      <c r="BA153" s="159"/>
      <c r="BB153" s="161"/>
      <c r="BN153" s="159"/>
      <c r="BO153" s="160"/>
      <c r="BP153" s="162"/>
      <c r="BQ153" s="163"/>
      <c r="CA153" s="164"/>
      <c r="CT153" s="165"/>
      <c r="CW153" s="159"/>
      <c r="CX153" s="166"/>
      <c r="EB153" s="159"/>
      <c r="EC153" s="167"/>
      <c r="EK153" s="159"/>
      <c r="EL153" s="167"/>
      <c r="EU153" s="168"/>
      <c r="FD153" s="168"/>
      <c r="FI153" s="159"/>
      <c r="FJ153" s="159"/>
      <c r="FK153" s="159"/>
      <c r="FL153" s="159"/>
      <c r="FM153" s="159"/>
      <c r="FN153" s="159"/>
      <c r="FO153" s="159"/>
      <c r="FP153" s="159"/>
      <c r="FQ153" s="159"/>
      <c r="FR153" s="159"/>
      <c r="FS153" s="159"/>
      <c r="FT153" s="159"/>
      <c r="FY153" s="162"/>
      <c r="FZ153" s="169"/>
      <c r="GK153" s="170"/>
      <c r="GV153" s="170"/>
      <c r="HG153" s="170"/>
      <c r="HR153" s="170"/>
      <c r="IC153" s="170"/>
      <c r="IN153" s="170"/>
      <c r="IY153" s="170"/>
      <c r="JJ153" s="170"/>
    </row>
    <row r="154" spans="1:270" s="158" customFormat="1" ht="15" thickBot="1">
      <c r="A154" s="154"/>
      <c r="B154" s="155"/>
      <c r="C154" s="156"/>
      <c r="D154" s="157"/>
      <c r="AY154" s="159"/>
      <c r="AZ154" s="160"/>
      <c r="BA154" s="159"/>
      <c r="BB154" s="161"/>
      <c r="BN154" s="159"/>
      <c r="BO154" s="160"/>
      <c r="BP154" s="162"/>
      <c r="BQ154" s="163"/>
      <c r="CA154" s="164"/>
      <c r="CT154" s="165"/>
      <c r="CW154" s="159"/>
      <c r="CX154" s="166"/>
      <c r="EB154" s="159"/>
      <c r="EC154" s="167"/>
      <c r="EK154" s="159"/>
      <c r="EL154" s="167"/>
      <c r="EU154" s="168"/>
      <c r="FD154" s="168"/>
      <c r="FI154" s="159"/>
      <c r="FJ154" s="159"/>
      <c r="FK154" s="159"/>
      <c r="FL154" s="159"/>
      <c r="FM154" s="159"/>
      <c r="FN154" s="159"/>
      <c r="FO154" s="159"/>
      <c r="FP154" s="159"/>
      <c r="FQ154" s="159"/>
      <c r="FR154" s="159"/>
      <c r="FS154" s="159"/>
      <c r="FT154" s="159"/>
      <c r="FY154" s="162"/>
      <c r="FZ154" s="169"/>
      <c r="GK154" s="170"/>
      <c r="GV154" s="170"/>
      <c r="HG154" s="170"/>
      <c r="HR154" s="170"/>
      <c r="IC154" s="170"/>
      <c r="IN154" s="170"/>
      <c r="IY154" s="170"/>
      <c r="JJ154" s="170"/>
    </row>
    <row r="155" spans="1:270" s="158" customFormat="1" ht="15" thickBot="1">
      <c r="A155" s="154"/>
      <c r="B155" s="155"/>
      <c r="C155" s="156"/>
      <c r="D155" s="157"/>
      <c r="AY155" s="159"/>
      <c r="AZ155" s="160"/>
      <c r="BA155" s="159"/>
      <c r="BB155" s="161"/>
      <c r="BN155" s="159"/>
      <c r="BO155" s="160"/>
      <c r="BP155" s="162"/>
      <c r="BQ155" s="163"/>
      <c r="CA155" s="164"/>
      <c r="CT155" s="165"/>
      <c r="CW155" s="159"/>
      <c r="CX155" s="166"/>
      <c r="EB155" s="159"/>
      <c r="EC155" s="167"/>
      <c r="EK155" s="159"/>
      <c r="EL155" s="167"/>
      <c r="EU155" s="168"/>
      <c r="FD155" s="168"/>
      <c r="FI155" s="159"/>
      <c r="FJ155" s="159"/>
      <c r="FK155" s="159"/>
      <c r="FL155" s="159"/>
      <c r="FM155" s="159"/>
      <c r="FN155" s="159"/>
      <c r="FO155" s="159"/>
      <c r="FP155" s="159"/>
      <c r="FQ155" s="159"/>
      <c r="FR155" s="159"/>
      <c r="FS155" s="159"/>
      <c r="FT155" s="159"/>
      <c r="FY155" s="162"/>
      <c r="FZ155" s="169"/>
      <c r="GK155" s="170"/>
      <c r="GV155" s="170"/>
      <c r="HG155" s="170"/>
      <c r="HR155" s="170"/>
      <c r="IC155" s="170"/>
      <c r="IN155" s="170"/>
      <c r="IY155" s="170"/>
      <c r="JJ155" s="170"/>
    </row>
    <row r="156" spans="1:270" s="158" customFormat="1" ht="15" thickBot="1">
      <c r="A156" s="154"/>
      <c r="B156" s="155"/>
      <c r="C156" s="156"/>
      <c r="D156" s="157"/>
      <c r="AY156" s="159"/>
      <c r="AZ156" s="160"/>
      <c r="BA156" s="159"/>
      <c r="BB156" s="161"/>
      <c r="BN156" s="159"/>
      <c r="BO156" s="160"/>
      <c r="BP156" s="162"/>
      <c r="BQ156" s="163"/>
      <c r="CA156" s="164"/>
      <c r="CT156" s="165"/>
      <c r="CW156" s="159"/>
      <c r="CX156" s="166"/>
      <c r="EB156" s="159"/>
      <c r="EC156" s="167"/>
      <c r="EK156" s="159"/>
      <c r="EL156" s="167"/>
      <c r="EU156" s="168"/>
      <c r="FD156" s="168"/>
      <c r="FI156" s="159"/>
      <c r="FJ156" s="159"/>
      <c r="FK156" s="159"/>
      <c r="FL156" s="159"/>
      <c r="FM156" s="159"/>
      <c r="FN156" s="159"/>
      <c r="FO156" s="159"/>
      <c r="FP156" s="159"/>
      <c r="FQ156" s="159"/>
      <c r="FR156" s="159"/>
      <c r="FS156" s="159"/>
      <c r="FT156" s="159"/>
      <c r="FY156" s="162"/>
      <c r="FZ156" s="169"/>
      <c r="GK156" s="170"/>
      <c r="GV156" s="170"/>
      <c r="HG156" s="170"/>
      <c r="HR156" s="170"/>
      <c r="IC156" s="170"/>
      <c r="IN156" s="170"/>
      <c r="IY156" s="170"/>
      <c r="JJ156" s="170"/>
    </row>
    <row r="157" spans="1:270" s="171" customFormat="1" ht="15" thickBot="1">
      <c r="A157" s="154"/>
      <c r="B157" s="155"/>
      <c r="C157" s="156"/>
      <c r="D157" s="157"/>
      <c r="AY157" s="172"/>
      <c r="AZ157" s="173"/>
      <c r="BA157" s="172"/>
      <c r="BB157" s="161"/>
      <c r="BN157" s="172"/>
      <c r="BO157" s="174"/>
      <c r="BP157" s="175"/>
      <c r="BQ157" s="163"/>
      <c r="BX157" s="172"/>
      <c r="BY157" s="174"/>
      <c r="CA157" s="164"/>
      <c r="CT157" s="172"/>
      <c r="CV157" s="174"/>
      <c r="CW157" s="172"/>
      <c r="CX157" s="166"/>
      <c r="EA157" s="174"/>
      <c r="EB157" s="172"/>
      <c r="EC157" s="167"/>
      <c r="EJ157" s="174"/>
      <c r="EK157" s="172"/>
      <c r="EL157" s="167"/>
      <c r="ES157" s="174"/>
      <c r="EU157" s="168"/>
      <c r="EY157" s="158"/>
      <c r="EZ157" s="158"/>
      <c r="FA157" s="158"/>
      <c r="FB157" s="158"/>
      <c r="FC157" s="158"/>
      <c r="FD157" s="168"/>
      <c r="FI157" s="159"/>
      <c r="FJ157" s="159"/>
      <c r="FK157" s="159"/>
      <c r="FL157" s="172"/>
      <c r="FM157" s="172"/>
      <c r="FN157" s="172"/>
      <c r="FO157" s="172"/>
      <c r="FP157" s="172"/>
      <c r="FQ157" s="172"/>
      <c r="FR157" s="172"/>
      <c r="FS157" s="172"/>
      <c r="FT157" s="172"/>
      <c r="FX157" s="174"/>
      <c r="FY157" s="176"/>
      <c r="FZ157" s="169"/>
    </row>
    <row r="158" spans="1:270" s="171" customFormat="1" ht="15" thickBot="1">
      <c r="A158" s="154"/>
      <c r="B158" s="155"/>
      <c r="C158" s="156"/>
      <c r="D158" s="157"/>
      <c r="AY158" s="172"/>
      <c r="AZ158" s="173"/>
      <c r="BA158" s="172"/>
      <c r="BB158" s="161"/>
      <c r="BN158" s="172"/>
      <c r="BO158" s="174"/>
      <c r="BP158" s="175"/>
      <c r="BQ158" s="163"/>
      <c r="BX158" s="172"/>
      <c r="BY158" s="174"/>
      <c r="CA158" s="164"/>
      <c r="CT158" s="172"/>
      <c r="CV158" s="174"/>
      <c r="CW158" s="172"/>
      <c r="CX158" s="166"/>
      <c r="EA158" s="174"/>
      <c r="EB158" s="172"/>
      <c r="EC158" s="167"/>
      <c r="EJ158" s="174"/>
      <c r="EK158" s="172"/>
      <c r="EL158" s="167"/>
      <c r="ES158" s="174"/>
      <c r="EU158" s="168"/>
      <c r="EY158" s="158"/>
      <c r="EZ158" s="158"/>
      <c r="FA158" s="158"/>
      <c r="FB158" s="158"/>
      <c r="FC158" s="158"/>
      <c r="FD158" s="168"/>
      <c r="FI158" s="159"/>
      <c r="FJ158" s="159"/>
      <c r="FK158" s="159"/>
      <c r="FL158" s="172"/>
      <c r="FM158" s="172"/>
      <c r="FN158" s="172"/>
      <c r="FO158" s="172"/>
      <c r="FP158" s="172"/>
      <c r="FQ158" s="172"/>
      <c r="FR158" s="172"/>
      <c r="FS158" s="172"/>
      <c r="FT158" s="172"/>
      <c r="FX158" s="174"/>
      <c r="FY158" s="176"/>
      <c r="FZ158" s="169"/>
    </row>
    <row r="159" spans="1:270" s="171" customFormat="1" ht="15" thickBot="1">
      <c r="A159" s="154"/>
      <c r="B159" s="155"/>
      <c r="C159" s="156"/>
      <c r="D159" s="157"/>
      <c r="AY159" s="172"/>
      <c r="AZ159" s="173"/>
      <c r="BA159" s="172"/>
      <c r="BB159" s="161"/>
      <c r="BN159" s="172"/>
      <c r="BO159" s="174"/>
      <c r="BP159" s="175"/>
      <c r="BQ159" s="163"/>
      <c r="BX159" s="172"/>
      <c r="BY159" s="174"/>
      <c r="CA159" s="164"/>
      <c r="CT159" s="172"/>
      <c r="CV159" s="174"/>
      <c r="CW159" s="172"/>
      <c r="CX159" s="166"/>
      <c r="EA159" s="174"/>
      <c r="EB159" s="172"/>
      <c r="EC159" s="167"/>
      <c r="EJ159" s="174"/>
      <c r="EK159" s="172"/>
      <c r="EL159" s="167"/>
      <c r="ES159" s="174"/>
      <c r="EU159" s="168"/>
      <c r="EY159" s="158"/>
      <c r="EZ159" s="158"/>
      <c r="FA159" s="158"/>
      <c r="FB159" s="158"/>
      <c r="FC159" s="158"/>
      <c r="FD159" s="168"/>
      <c r="FI159" s="159"/>
      <c r="FJ159" s="159"/>
      <c r="FK159" s="159"/>
      <c r="FL159" s="172"/>
      <c r="FM159" s="172"/>
      <c r="FN159" s="172"/>
      <c r="FO159" s="172"/>
      <c r="FP159" s="172"/>
      <c r="FQ159" s="172"/>
      <c r="FR159" s="172"/>
      <c r="FS159" s="172"/>
      <c r="FT159" s="172"/>
      <c r="FX159" s="174"/>
      <c r="FY159" s="176"/>
      <c r="FZ159" s="169"/>
    </row>
    <row r="160" spans="1:270" s="171" customFormat="1" ht="15" thickBot="1">
      <c r="A160" s="154"/>
      <c r="B160" s="155"/>
      <c r="C160" s="156"/>
      <c r="D160" s="157"/>
      <c r="AY160" s="172"/>
      <c r="AZ160" s="173"/>
      <c r="BA160" s="172"/>
      <c r="BB160" s="161"/>
      <c r="BN160" s="172"/>
      <c r="BO160" s="174"/>
      <c r="BP160" s="175"/>
      <c r="BQ160" s="163"/>
      <c r="BX160" s="172"/>
      <c r="BY160" s="174"/>
      <c r="CA160" s="164"/>
      <c r="CT160" s="172"/>
      <c r="CV160" s="174"/>
      <c r="CW160" s="172"/>
      <c r="CX160" s="166"/>
      <c r="EA160" s="174"/>
      <c r="EB160" s="172"/>
      <c r="EC160" s="167"/>
      <c r="EJ160" s="174"/>
      <c r="EK160" s="172"/>
      <c r="EL160" s="167"/>
      <c r="ES160" s="174"/>
      <c r="EU160" s="168"/>
      <c r="EY160" s="158"/>
      <c r="EZ160" s="158"/>
      <c r="FA160" s="158"/>
      <c r="FB160" s="158"/>
      <c r="FC160" s="158"/>
      <c r="FD160" s="168"/>
      <c r="FI160" s="159"/>
      <c r="FJ160" s="159"/>
      <c r="FK160" s="159"/>
      <c r="FL160" s="172"/>
      <c r="FM160" s="172"/>
      <c r="FN160" s="172"/>
      <c r="FO160" s="172"/>
      <c r="FP160" s="172"/>
      <c r="FQ160" s="172"/>
      <c r="FR160" s="172"/>
      <c r="FS160" s="172"/>
      <c r="FT160" s="172"/>
      <c r="FX160" s="174"/>
      <c r="FY160" s="176"/>
      <c r="FZ160" s="169"/>
    </row>
    <row r="161" spans="1:182" s="171" customFormat="1" ht="15" thickBot="1">
      <c r="A161" s="154"/>
      <c r="B161" s="155"/>
      <c r="C161" s="156"/>
      <c r="D161" s="157"/>
      <c r="AY161" s="172"/>
      <c r="AZ161" s="173"/>
      <c r="BA161" s="172"/>
      <c r="BB161" s="161"/>
      <c r="BN161" s="172"/>
      <c r="BO161" s="174"/>
      <c r="BP161" s="175"/>
      <c r="BQ161" s="163"/>
      <c r="BX161" s="172"/>
      <c r="BY161" s="174"/>
      <c r="CA161" s="164"/>
      <c r="CT161" s="172"/>
      <c r="CV161" s="174"/>
      <c r="CW161" s="172"/>
      <c r="CX161" s="166"/>
      <c r="EA161" s="174"/>
      <c r="EB161" s="172"/>
      <c r="EC161" s="167"/>
      <c r="EJ161" s="174"/>
      <c r="EK161" s="172"/>
      <c r="EL161" s="167"/>
      <c r="ES161" s="174"/>
      <c r="EU161" s="168"/>
      <c r="EY161" s="158"/>
      <c r="EZ161" s="158"/>
      <c r="FA161" s="158"/>
      <c r="FB161" s="158"/>
      <c r="FC161" s="158"/>
      <c r="FD161" s="168"/>
      <c r="FI161" s="159"/>
      <c r="FJ161" s="159"/>
      <c r="FK161" s="159"/>
      <c r="FL161" s="172"/>
      <c r="FM161" s="172"/>
      <c r="FN161" s="172"/>
      <c r="FO161" s="172"/>
      <c r="FP161" s="172"/>
      <c r="FQ161" s="172"/>
      <c r="FR161" s="172"/>
      <c r="FS161" s="172"/>
      <c r="FT161" s="172"/>
      <c r="FX161" s="174"/>
      <c r="FY161" s="176"/>
      <c r="FZ161" s="169"/>
    </row>
    <row r="162" spans="1:182" s="171" customFormat="1" ht="15" thickBot="1">
      <c r="A162" s="154"/>
      <c r="B162" s="155"/>
      <c r="C162" s="156"/>
      <c r="D162" s="157"/>
      <c r="AY162" s="172"/>
      <c r="AZ162" s="173"/>
      <c r="BA162" s="172"/>
      <c r="BB162" s="161"/>
      <c r="BN162" s="172"/>
      <c r="BO162" s="174"/>
      <c r="BP162" s="175"/>
      <c r="BQ162" s="163"/>
      <c r="BX162" s="172"/>
      <c r="BY162" s="174"/>
      <c r="CA162" s="164"/>
      <c r="CT162" s="172"/>
      <c r="CV162" s="174"/>
      <c r="CW162" s="172"/>
      <c r="CX162" s="166"/>
      <c r="EA162" s="174"/>
      <c r="EB162" s="172"/>
      <c r="EC162" s="167"/>
      <c r="EJ162" s="174"/>
      <c r="EK162" s="172"/>
      <c r="EL162" s="167"/>
      <c r="ES162" s="174"/>
      <c r="EU162" s="168"/>
      <c r="EY162" s="158"/>
      <c r="EZ162" s="158"/>
      <c r="FA162" s="158"/>
      <c r="FB162" s="158"/>
      <c r="FC162" s="158"/>
      <c r="FD162" s="168"/>
      <c r="FI162" s="159"/>
      <c r="FJ162" s="159"/>
      <c r="FK162" s="159"/>
      <c r="FL162" s="172"/>
      <c r="FM162" s="172"/>
      <c r="FN162" s="172"/>
      <c r="FO162" s="172"/>
      <c r="FP162" s="172"/>
      <c r="FQ162" s="172"/>
      <c r="FR162" s="172"/>
      <c r="FS162" s="172"/>
      <c r="FT162" s="172"/>
      <c r="FX162" s="174"/>
      <c r="FY162" s="176"/>
      <c r="FZ162" s="169"/>
    </row>
    <row r="163" spans="1:182" s="171" customFormat="1" ht="15" thickBot="1">
      <c r="A163" s="154"/>
      <c r="B163" s="155"/>
      <c r="C163" s="156"/>
      <c r="D163" s="157"/>
      <c r="AY163" s="172"/>
      <c r="AZ163" s="173"/>
      <c r="BA163" s="172"/>
      <c r="BB163" s="161"/>
      <c r="BN163" s="172"/>
      <c r="BO163" s="174"/>
      <c r="BP163" s="175"/>
      <c r="BQ163" s="163"/>
      <c r="BX163" s="172"/>
      <c r="BY163" s="174"/>
      <c r="CA163" s="164"/>
      <c r="CT163" s="172"/>
      <c r="CV163" s="174"/>
      <c r="CW163" s="172"/>
      <c r="CX163" s="166"/>
      <c r="EA163" s="174"/>
      <c r="EB163" s="172"/>
      <c r="EC163" s="167"/>
      <c r="EJ163" s="174"/>
      <c r="EK163" s="172"/>
      <c r="EL163" s="167"/>
      <c r="ES163" s="174"/>
      <c r="EU163" s="168"/>
      <c r="EY163" s="158"/>
      <c r="EZ163" s="158"/>
      <c r="FA163" s="158"/>
      <c r="FB163" s="158"/>
      <c r="FC163" s="158"/>
      <c r="FD163" s="168"/>
      <c r="FI163" s="159"/>
      <c r="FJ163" s="159"/>
      <c r="FK163" s="159"/>
      <c r="FL163" s="172"/>
      <c r="FM163" s="172"/>
      <c r="FN163" s="172"/>
      <c r="FO163" s="172"/>
      <c r="FP163" s="172"/>
      <c r="FQ163" s="172"/>
      <c r="FR163" s="172"/>
      <c r="FS163" s="172"/>
      <c r="FT163" s="172"/>
      <c r="FX163" s="174"/>
      <c r="FY163" s="176"/>
      <c r="FZ163" s="169"/>
    </row>
    <row r="164" spans="1:182" s="171" customFormat="1" ht="15" thickBot="1">
      <c r="A164" s="154"/>
      <c r="B164" s="155"/>
      <c r="C164" s="156"/>
      <c r="D164" s="157"/>
      <c r="AY164" s="172"/>
      <c r="AZ164" s="173"/>
      <c r="BA164" s="172"/>
      <c r="BB164" s="161"/>
      <c r="BN164" s="172"/>
      <c r="BO164" s="174"/>
      <c r="BP164" s="175"/>
      <c r="BQ164" s="163"/>
      <c r="BX164" s="172"/>
      <c r="BY164" s="174"/>
      <c r="CA164" s="164"/>
      <c r="CT164" s="172"/>
      <c r="CV164" s="174"/>
      <c r="CW164" s="172"/>
      <c r="CX164" s="166"/>
      <c r="EA164" s="174"/>
      <c r="EB164" s="172"/>
      <c r="EC164" s="167"/>
      <c r="EJ164" s="174"/>
      <c r="EK164" s="172"/>
      <c r="EL164" s="167"/>
      <c r="ES164" s="174"/>
      <c r="EU164" s="168"/>
      <c r="EY164" s="158"/>
      <c r="EZ164" s="158"/>
      <c r="FA164" s="158"/>
      <c r="FB164" s="158"/>
      <c r="FC164" s="158"/>
      <c r="FD164" s="168"/>
      <c r="FI164" s="159"/>
      <c r="FJ164" s="159"/>
      <c r="FK164" s="159"/>
      <c r="FL164" s="172"/>
      <c r="FM164" s="172"/>
      <c r="FN164" s="172"/>
      <c r="FO164" s="172"/>
      <c r="FP164" s="172"/>
      <c r="FQ164" s="172"/>
      <c r="FR164" s="172"/>
      <c r="FS164" s="172"/>
      <c r="FT164" s="172"/>
      <c r="FX164" s="174"/>
      <c r="FY164" s="176"/>
      <c r="FZ164" s="169"/>
    </row>
    <row r="165" spans="1:182" s="171" customFormat="1" ht="15" thickBot="1">
      <c r="A165" s="154"/>
      <c r="B165" s="155"/>
      <c r="C165" s="156"/>
      <c r="D165" s="157"/>
      <c r="AY165" s="172"/>
      <c r="AZ165" s="173"/>
      <c r="BA165" s="172"/>
      <c r="BB165" s="161"/>
      <c r="BN165" s="172"/>
      <c r="BO165" s="174"/>
      <c r="BP165" s="175"/>
      <c r="BQ165" s="163"/>
      <c r="BX165" s="172"/>
      <c r="BY165" s="174"/>
      <c r="CA165" s="164"/>
      <c r="CT165" s="172"/>
      <c r="CV165" s="174"/>
      <c r="CW165" s="172"/>
      <c r="CX165" s="166"/>
      <c r="EA165" s="174"/>
      <c r="EB165" s="172"/>
      <c r="EC165" s="167"/>
      <c r="EJ165" s="174"/>
      <c r="EK165" s="172"/>
      <c r="EL165" s="167"/>
      <c r="ES165" s="174"/>
      <c r="EU165" s="168"/>
      <c r="EY165" s="158"/>
      <c r="EZ165" s="158"/>
      <c r="FA165" s="158"/>
      <c r="FB165" s="158"/>
      <c r="FC165" s="158"/>
      <c r="FD165" s="168"/>
      <c r="FI165" s="159"/>
      <c r="FJ165" s="159"/>
      <c r="FK165" s="159"/>
      <c r="FL165" s="172"/>
      <c r="FM165" s="172"/>
      <c r="FN165" s="172"/>
      <c r="FO165" s="172"/>
      <c r="FP165" s="172"/>
      <c r="FQ165" s="172"/>
      <c r="FR165" s="172"/>
      <c r="FS165" s="172"/>
      <c r="FT165" s="172"/>
      <c r="FX165" s="174"/>
      <c r="FY165" s="176"/>
      <c r="FZ165" s="169"/>
    </row>
    <row r="166" spans="1:182" s="171" customFormat="1" ht="15" thickBot="1">
      <c r="A166" s="154"/>
      <c r="B166" s="155"/>
      <c r="C166" s="156"/>
      <c r="D166" s="157"/>
      <c r="AY166" s="172"/>
      <c r="AZ166" s="173"/>
      <c r="BA166" s="172"/>
      <c r="BB166" s="161"/>
      <c r="BN166" s="172"/>
      <c r="BO166" s="174"/>
      <c r="BP166" s="175"/>
      <c r="BQ166" s="163"/>
      <c r="BX166" s="172"/>
      <c r="BY166" s="174"/>
      <c r="CA166" s="164"/>
      <c r="CT166" s="172"/>
      <c r="CV166" s="174"/>
      <c r="CW166" s="172"/>
      <c r="CX166" s="166"/>
      <c r="EA166" s="174"/>
      <c r="EB166" s="172"/>
      <c r="EC166" s="167"/>
      <c r="EJ166" s="174"/>
      <c r="EK166" s="172"/>
      <c r="EL166" s="167"/>
      <c r="ES166" s="174"/>
      <c r="EU166" s="168"/>
      <c r="EY166" s="158"/>
      <c r="EZ166" s="158"/>
      <c r="FA166" s="158"/>
      <c r="FB166" s="158"/>
      <c r="FC166" s="158"/>
      <c r="FD166" s="168"/>
      <c r="FI166" s="159"/>
      <c r="FJ166" s="159"/>
      <c r="FK166" s="159"/>
      <c r="FL166" s="172"/>
      <c r="FM166" s="172"/>
      <c r="FN166" s="172"/>
      <c r="FO166" s="172"/>
      <c r="FP166" s="172"/>
      <c r="FQ166" s="172"/>
      <c r="FR166" s="172"/>
      <c r="FS166" s="172"/>
      <c r="FT166" s="172"/>
      <c r="FX166" s="174"/>
      <c r="FY166" s="176"/>
      <c r="FZ166" s="169"/>
    </row>
    <row r="167" spans="1:182" s="103" customFormat="1">
      <c r="A167" s="160"/>
      <c r="AY167" s="177"/>
      <c r="AZ167" s="160"/>
      <c r="BN167" s="177"/>
      <c r="BO167" s="160"/>
      <c r="BP167" s="162"/>
      <c r="BQ167" s="163">
        <f>BN167*BP167*BO167</f>
        <v>0</v>
      </c>
      <c r="CA167" s="170"/>
      <c r="CT167" s="165"/>
      <c r="CW167" s="177"/>
      <c r="CX167" s="170"/>
      <c r="EB167" s="177"/>
      <c r="EC167" s="170"/>
      <c r="EK167" s="177"/>
      <c r="EL167" s="170"/>
      <c r="EU167" s="170"/>
      <c r="FD167" s="170"/>
      <c r="FI167" s="177"/>
      <c r="FJ167" s="177"/>
      <c r="FK167" s="177"/>
      <c r="FL167" s="177"/>
      <c r="FM167" s="177"/>
      <c r="FN167" s="177"/>
      <c r="FO167" s="177"/>
      <c r="FP167" s="177"/>
      <c r="FQ167" s="177"/>
      <c r="FR167" s="177"/>
      <c r="FS167" s="177"/>
      <c r="FT167" s="177"/>
      <c r="FY167" s="162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14</vt:i4>
      </vt:variant>
    </vt:vector>
  </HeadingPairs>
  <TitlesOfParts>
    <vt:vector size="30" baseType="lpstr">
      <vt:lpstr>CVCA</vt:lpstr>
      <vt:lpstr>PLOMBERIE</vt:lpstr>
      <vt:lpstr>ELECTRICITE</vt:lpstr>
      <vt:lpstr>PISCINE</vt:lpstr>
      <vt:lpstr>GENERATRICE</vt:lpstr>
      <vt:lpstr>REFRIGERATION</vt:lpstr>
      <vt:lpstr>AUTRES</vt:lpstr>
      <vt:lpstr>001_V45</vt:lpstr>
      <vt:lpstr>002_P1</vt:lpstr>
      <vt:lpstr>003_V02</vt:lpstr>
      <vt:lpstr>004_TFX1</vt:lpstr>
      <vt:lpstr>005_PC1</vt:lpstr>
      <vt:lpstr>006_CH1</vt:lpstr>
      <vt:lpstr>007_DCD4</vt:lpstr>
      <vt:lpstr>008_V07</vt:lpstr>
      <vt:lpstr>BASE DONNÉES</vt:lpstr>
      <vt:lpstr>'001_V45'!Zone_d_impression</vt:lpstr>
      <vt:lpstr>'002_P1'!Zone_d_impression</vt:lpstr>
      <vt:lpstr>'003_V02'!Zone_d_impression</vt:lpstr>
      <vt:lpstr>'004_TFX1'!Zone_d_impression</vt:lpstr>
      <vt:lpstr>'005_PC1'!Zone_d_impression</vt:lpstr>
      <vt:lpstr>'006_CH1'!Zone_d_impression</vt:lpstr>
      <vt:lpstr>'007_DCD4'!Zone_d_impression</vt:lpstr>
      <vt:lpstr>'008_V07'!Zone_d_impression</vt:lpstr>
      <vt:lpstr>AUTRES!Zone_d_impression</vt:lpstr>
      <vt:lpstr>ELECTRICITE!Zone_d_impression</vt:lpstr>
      <vt:lpstr>GENERATRICE!Zone_d_impression</vt:lpstr>
      <vt:lpstr>PISCINE!Zone_d_impression</vt:lpstr>
      <vt:lpstr>PLOMBERIE!Zone_d_impression</vt:lpstr>
      <vt:lpstr>REFRIGERATION!Zone_d_impression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RD</cp:lastModifiedBy>
  <dcterms:created xsi:type="dcterms:W3CDTF">2011-12-09T15:27:30Z</dcterms:created>
  <dcterms:modified xsi:type="dcterms:W3CDTF">2013-12-30T21:33:06Z</dcterms:modified>
</cp:coreProperties>
</file>