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-15" yWindow="-15" windowWidth="22830" windowHeight="9660" tabRatio="942"/>
  </bookViews>
  <sheets>
    <sheet name="CVCA" sheetId="93" r:id="rId1"/>
    <sheet name="001_V45" sheetId="1" r:id="rId2"/>
    <sheet name="003_V02" sheetId="107" r:id="rId3"/>
    <sheet name="008_V07" sheetId="112" r:id="rId4"/>
    <sheet name="BASE DONNÉES" sheetId="2" state="hidden" r:id="rId5"/>
  </sheets>
  <definedNames>
    <definedName name="Base" localSheetId="2">OFFSET(#REF!,,,COUNTA('003_V02'!Equipement))</definedName>
    <definedName name="Base" localSheetId="3">OFFSET(#REF!,,,COUNTA('008_V07'!Equipement))</definedName>
    <definedName name="Base">OFFSET(#REF!,,,COUNTA(Equipement))</definedName>
    <definedName name="Equipement" localSheetId="2">OFFSET(#REF!,,,COUNTA(#REF!)-1)</definedName>
    <definedName name="Equipement" localSheetId="3">OFFSET(#REF!,,,COUNTA(#REF!)-1)</definedName>
    <definedName name="Equipement">OFFSET(#REF!,,,COUNTA(#REF!)-1)</definedName>
    <definedName name="_xlnm.Print_Area" localSheetId="1">'001_V45'!$A$1:$X$50</definedName>
    <definedName name="_xlnm.Print_Area" localSheetId="2">'003_V02'!$A$1:$X$50</definedName>
    <definedName name="_xlnm.Print_Area" localSheetId="3">'008_V07'!$A$1:$X$50</definedName>
  </definedNames>
  <calcPr calcId="125725" iterate="1"/>
</workbook>
</file>

<file path=xl/calcChain.xml><?xml version="1.0" encoding="utf-8"?>
<calcChain xmlns="http://schemas.openxmlformats.org/spreadsheetml/2006/main">
  <c r="GU91" i="93"/>
  <c r="GS91"/>
  <c r="GQ91"/>
  <c r="GO91"/>
  <c r="GM91"/>
  <c r="GK91"/>
  <c r="GI91"/>
  <c r="GG91"/>
  <c r="GE91"/>
  <c r="GC91"/>
  <c r="GA91"/>
  <c r="FY91"/>
  <c r="FW91"/>
  <c r="FU91"/>
  <c r="FS91"/>
  <c r="FQ91"/>
  <c r="FO91"/>
  <c r="FM91"/>
  <c r="FK91"/>
  <c r="FI91"/>
  <c r="FG91"/>
  <c r="FE91"/>
  <c r="FC91"/>
  <c r="FA91"/>
  <c r="EY91"/>
  <c r="EW91"/>
  <c r="EU91"/>
  <c r="ES91"/>
  <c r="EQ91"/>
  <c r="EO91"/>
  <c r="EM91"/>
  <c r="EK91"/>
  <c r="EI91"/>
  <c r="EG91"/>
  <c r="EE91"/>
  <c r="EC91"/>
  <c r="EA91"/>
  <c r="DY91"/>
  <c r="DW91"/>
  <c r="DU91"/>
  <c r="DS91"/>
  <c r="DQ91"/>
  <c r="DO91"/>
  <c r="DM91"/>
  <c r="DK91"/>
  <c r="DI91"/>
  <c r="DG91"/>
  <c r="DE91"/>
  <c r="DC91"/>
  <c r="DA91"/>
  <c r="CY91"/>
  <c r="CW91"/>
  <c r="CU91"/>
  <c r="CS91"/>
  <c r="CQ91"/>
  <c r="CO91"/>
  <c r="CM91"/>
  <c r="CK91"/>
  <c r="CI91"/>
  <c r="CG91"/>
  <c r="CE91"/>
  <c r="CC91"/>
  <c r="CA91"/>
  <c r="BY91"/>
  <c r="BW91"/>
  <c r="BU91"/>
  <c r="BS91"/>
  <c r="BQ91"/>
  <c r="BO91"/>
  <c r="BM91"/>
  <c r="BK91"/>
  <c r="BI91"/>
  <c r="BG91"/>
  <c r="BE91"/>
  <c r="BC91"/>
  <c r="BA91"/>
  <c r="AY91"/>
  <c r="AW91"/>
  <c r="AU91"/>
  <c r="AS91"/>
  <c r="AQ91"/>
  <c r="AO91"/>
  <c r="AM91"/>
  <c r="AK91"/>
  <c r="AI91"/>
  <c r="AG91"/>
  <c r="AE91"/>
  <c r="AC91"/>
  <c r="AA91"/>
  <c r="Y91"/>
  <c r="W91"/>
  <c r="U91"/>
  <c r="GU75"/>
  <c r="GS75"/>
  <c r="GQ75"/>
  <c r="GO75"/>
  <c r="GM75"/>
  <c r="GK75"/>
  <c r="GI75"/>
  <c r="GG75"/>
  <c r="GE75"/>
  <c r="GC75"/>
  <c r="GA75"/>
  <c r="FY75"/>
  <c r="FW75"/>
  <c r="FU75"/>
  <c r="FS75"/>
  <c r="FQ75"/>
  <c r="FO75"/>
  <c r="FM75"/>
  <c r="FK75"/>
  <c r="FI75"/>
  <c r="FG75"/>
  <c r="FE75"/>
  <c r="FC75"/>
  <c r="FA75"/>
  <c r="EY75"/>
  <c r="EW75"/>
  <c r="EU75"/>
  <c r="ES75"/>
  <c r="EQ75"/>
  <c r="EO75"/>
  <c r="EM75"/>
  <c r="EK75"/>
  <c r="EI75"/>
  <c r="EG75"/>
  <c r="EE75"/>
  <c r="EC75"/>
  <c r="EA75"/>
  <c r="DY75"/>
  <c r="DW75"/>
  <c r="DU75"/>
  <c r="DS75"/>
  <c r="DQ75"/>
  <c r="DO75"/>
  <c r="DM75"/>
  <c r="DK75"/>
  <c r="DI75"/>
  <c r="DG75"/>
  <c r="DE75"/>
  <c r="DC75"/>
  <c r="DA75"/>
  <c r="CY75"/>
  <c r="CW75"/>
  <c r="CU75"/>
  <c r="CS75"/>
  <c r="CQ75"/>
  <c r="CO75"/>
  <c r="CM75"/>
  <c r="CK75"/>
  <c r="CI75"/>
  <c r="CG75"/>
  <c r="CE75"/>
  <c r="CC75"/>
  <c r="CA75"/>
  <c r="BY75"/>
  <c r="BW75"/>
  <c r="BU75"/>
  <c r="BS75"/>
  <c r="BQ75"/>
  <c r="BO75"/>
  <c r="BM75"/>
  <c r="BK75"/>
  <c r="BI75"/>
  <c r="BG75"/>
  <c r="BE75"/>
  <c r="BC75"/>
  <c r="BA75"/>
  <c r="AY75"/>
  <c r="AW75"/>
  <c r="AU75"/>
  <c r="AS75"/>
  <c r="AQ75"/>
  <c r="AO75"/>
  <c r="AM75"/>
  <c r="AK75"/>
  <c r="AI75"/>
  <c r="AG75"/>
  <c r="AE75"/>
  <c r="AC75"/>
  <c r="AA75"/>
  <c r="Y75"/>
  <c r="W75"/>
  <c r="U75"/>
  <c r="GU74"/>
  <c r="GS74"/>
  <c r="GQ74"/>
  <c r="GO74"/>
  <c r="GM74"/>
  <c r="GK74"/>
  <c r="GI74"/>
  <c r="GG74"/>
  <c r="GE74"/>
  <c r="GC74"/>
  <c r="GA74"/>
  <c r="FY74"/>
  <c r="FW74"/>
  <c r="FU74"/>
  <c r="FS74"/>
  <c r="FQ74"/>
  <c r="FO74"/>
  <c r="FM74"/>
  <c r="FK74"/>
  <c r="FI74"/>
  <c r="FG74"/>
  <c r="FE74"/>
  <c r="FC74"/>
  <c r="FA74"/>
  <c r="EY74"/>
  <c r="EW74"/>
  <c r="EU74"/>
  <c r="ES74"/>
  <c r="EQ74"/>
  <c r="EO74"/>
  <c r="EM74"/>
  <c r="EK74"/>
  <c r="EI74"/>
  <c r="EG74"/>
  <c r="EE74"/>
  <c r="EC74"/>
  <c r="EA74"/>
  <c r="DY74"/>
  <c r="DW74"/>
  <c r="DU74"/>
  <c r="DS74"/>
  <c r="DQ74"/>
  <c r="DO74"/>
  <c r="DM74"/>
  <c r="DK74"/>
  <c r="DI74"/>
  <c r="DG74"/>
  <c r="DE74"/>
  <c r="DC74"/>
  <c r="DA74"/>
  <c r="CY74"/>
  <c r="CW74"/>
  <c r="CU74"/>
  <c r="CS74"/>
  <c r="CQ74"/>
  <c r="CO74"/>
  <c r="CM74"/>
  <c r="CK74"/>
  <c r="CI74"/>
  <c r="CG74"/>
  <c r="CE74"/>
  <c r="CC74"/>
  <c r="CA74"/>
  <c r="BY74"/>
  <c r="BW74"/>
  <c r="BU74"/>
  <c r="BS74"/>
  <c r="BQ74"/>
  <c r="BO74"/>
  <c r="BM74"/>
  <c r="BK74"/>
  <c r="BI74"/>
  <c r="BG74"/>
  <c r="BE74"/>
  <c r="BC74"/>
  <c r="BA74"/>
  <c r="AY74"/>
  <c r="AW74"/>
  <c r="AU74"/>
  <c r="AS74"/>
  <c r="AQ74"/>
  <c r="AO74"/>
  <c r="AM74"/>
  <c r="AK74"/>
  <c r="AI74"/>
  <c r="AG74"/>
  <c r="AE74"/>
  <c r="AC74"/>
  <c r="AA74"/>
  <c r="Y74"/>
  <c r="W74"/>
  <c r="U74"/>
  <c r="GU73"/>
  <c r="GS73"/>
  <c r="GQ73"/>
  <c r="GO73"/>
  <c r="GM73"/>
  <c r="GK73"/>
  <c r="GI73"/>
  <c r="GG73"/>
  <c r="GE73"/>
  <c r="GC73"/>
  <c r="GA73"/>
  <c r="FY73"/>
  <c r="FW73"/>
  <c r="FU73"/>
  <c r="FS73"/>
  <c r="FQ73"/>
  <c r="FO73"/>
  <c r="FM73"/>
  <c r="FK73"/>
  <c r="FI73"/>
  <c r="FG73"/>
  <c r="FE73"/>
  <c r="FC73"/>
  <c r="FA73"/>
  <c r="EY73"/>
  <c r="EW73"/>
  <c r="EU73"/>
  <c r="ES73"/>
  <c r="EQ73"/>
  <c r="EO73"/>
  <c r="EM73"/>
  <c r="EK73"/>
  <c r="EI73"/>
  <c r="EG73"/>
  <c r="EE73"/>
  <c r="EC73"/>
  <c r="EA73"/>
  <c r="DY73"/>
  <c r="DW73"/>
  <c r="DU73"/>
  <c r="DS73"/>
  <c r="DQ73"/>
  <c r="DO73"/>
  <c r="DM73"/>
  <c r="DK73"/>
  <c r="DI73"/>
  <c r="DG73"/>
  <c r="DE73"/>
  <c r="DC73"/>
  <c r="DA73"/>
  <c r="CY73"/>
  <c r="CW73"/>
  <c r="CU73"/>
  <c r="CS73"/>
  <c r="CQ73"/>
  <c r="CO73"/>
  <c r="CM73"/>
  <c r="CK73"/>
  <c r="CI73"/>
  <c r="CG73"/>
  <c r="CE73"/>
  <c r="CC73"/>
  <c r="CA73"/>
  <c r="BY73"/>
  <c r="BW73"/>
  <c r="BU73"/>
  <c r="BS73"/>
  <c r="BQ73"/>
  <c r="BO73"/>
  <c r="BM73"/>
  <c r="BK73"/>
  <c r="BI73"/>
  <c r="BG73"/>
  <c r="BE73"/>
  <c r="BC73"/>
  <c r="BA73"/>
  <c r="AY73"/>
  <c r="AW73"/>
  <c r="AU73"/>
  <c r="AS73"/>
  <c r="AQ73"/>
  <c r="AO73"/>
  <c r="AM73"/>
  <c r="AK73"/>
  <c r="AI73"/>
  <c r="AG73"/>
  <c r="AE73"/>
  <c r="AC73"/>
  <c r="AA73"/>
  <c r="Y73"/>
  <c r="W73"/>
  <c r="U73"/>
  <c r="GU72"/>
  <c r="GS72"/>
  <c r="GQ72"/>
  <c r="GO72"/>
  <c r="GM72"/>
  <c r="GK72"/>
  <c r="GI72"/>
  <c r="GG72"/>
  <c r="GE72"/>
  <c r="GC72"/>
  <c r="GA72"/>
  <c r="FY72"/>
  <c r="FW72"/>
  <c r="FU72"/>
  <c r="FS72"/>
  <c r="FQ72"/>
  <c r="FO72"/>
  <c r="FM72"/>
  <c r="FK72"/>
  <c r="FI72"/>
  <c r="FG72"/>
  <c r="FE72"/>
  <c r="FC72"/>
  <c r="FA72"/>
  <c r="EY72"/>
  <c r="EW72"/>
  <c r="EU72"/>
  <c r="ES72"/>
  <c r="EQ72"/>
  <c r="EO72"/>
  <c r="EM72"/>
  <c r="EK72"/>
  <c r="EI72"/>
  <c r="EG72"/>
  <c r="EE72"/>
  <c r="EC72"/>
  <c r="EA72"/>
  <c r="DY72"/>
  <c r="DW72"/>
  <c r="DU72"/>
  <c r="DS72"/>
  <c r="DQ72"/>
  <c r="DO72"/>
  <c r="DM72"/>
  <c r="DK72"/>
  <c r="DI72"/>
  <c r="DG72"/>
  <c r="DE72"/>
  <c r="DC72"/>
  <c r="DA72"/>
  <c r="CY72"/>
  <c r="CW72"/>
  <c r="CU72"/>
  <c r="CS72"/>
  <c r="CQ72"/>
  <c r="CO72"/>
  <c r="CM72"/>
  <c r="CK72"/>
  <c r="CI72"/>
  <c r="CG72"/>
  <c r="CE72"/>
  <c r="CC72"/>
  <c r="CA72"/>
  <c r="BY72"/>
  <c r="BW72"/>
  <c r="BU72"/>
  <c r="BS72"/>
  <c r="BQ72"/>
  <c r="BO72"/>
  <c r="BM72"/>
  <c r="BK72"/>
  <c r="BI72"/>
  <c r="BG72"/>
  <c r="BE72"/>
  <c r="BC72"/>
  <c r="BA72"/>
  <c r="AY72"/>
  <c r="AW72"/>
  <c r="AU72"/>
  <c r="AS72"/>
  <c r="AQ72"/>
  <c r="AO72"/>
  <c r="AM72"/>
  <c r="AK72"/>
  <c r="AI72"/>
  <c r="AG72"/>
  <c r="AE72"/>
  <c r="AC72"/>
  <c r="AA72"/>
  <c r="Y72"/>
  <c r="W72"/>
  <c r="U72"/>
  <c r="GU71"/>
  <c r="GS71"/>
  <c r="GQ71"/>
  <c r="GO71"/>
  <c r="GM71"/>
  <c r="GK71"/>
  <c r="GI71"/>
  <c r="GG71"/>
  <c r="GE71"/>
  <c r="GC71"/>
  <c r="GA71"/>
  <c r="FY71"/>
  <c r="FW71"/>
  <c r="FU71"/>
  <c r="FS71"/>
  <c r="FQ71"/>
  <c r="FO71"/>
  <c r="FM71"/>
  <c r="FK71"/>
  <c r="FI71"/>
  <c r="FG71"/>
  <c r="FE71"/>
  <c r="FC71"/>
  <c r="FA71"/>
  <c r="EY71"/>
  <c r="EW71"/>
  <c r="EU71"/>
  <c r="ES71"/>
  <c r="EQ71"/>
  <c r="EO71"/>
  <c r="EM71"/>
  <c r="EK71"/>
  <c r="EI71"/>
  <c r="EG71"/>
  <c r="EE71"/>
  <c r="EC71"/>
  <c r="EA71"/>
  <c r="DY71"/>
  <c r="DW71"/>
  <c r="DU71"/>
  <c r="DS71"/>
  <c r="DQ71"/>
  <c r="DO71"/>
  <c r="DM71"/>
  <c r="DK71"/>
  <c r="DI71"/>
  <c r="DG71"/>
  <c r="DE71"/>
  <c r="DC71"/>
  <c r="DA71"/>
  <c r="CY71"/>
  <c r="CW71"/>
  <c r="CU71"/>
  <c r="CS71"/>
  <c r="CQ71"/>
  <c r="CO71"/>
  <c r="CM71"/>
  <c r="CK71"/>
  <c r="CI71"/>
  <c r="CG71"/>
  <c r="CE71"/>
  <c r="CC71"/>
  <c r="CA71"/>
  <c r="BY71"/>
  <c r="BW71"/>
  <c r="BU71"/>
  <c r="BS71"/>
  <c r="BQ71"/>
  <c r="BO71"/>
  <c r="BM71"/>
  <c r="BK71"/>
  <c r="BI71"/>
  <c r="BG71"/>
  <c r="BE71"/>
  <c r="BC71"/>
  <c r="BA71"/>
  <c r="AY71"/>
  <c r="AW71"/>
  <c r="AU71"/>
  <c r="AS71"/>
  <c r="AQ71"/>
  <c r="AO71"/>
  <c r="AM71"/>
  <c r="AK71"/>
  <c r="AI71"/>
  <c r="AG71"/>
  <c r="AE71"/>
  <c r="AC71"/>
  <c r="AA71"/>
  <c r="Y71"/>
  <c r="W71"/>
  <c r="U71"/>
  <c r="GU70"/>
  <c r="GS70"/>
  <c r="GQ70"/>
  <c r="GO70"/>
  <c r="GM70"/>
  <c r="GK70"/>
  <c r="GI70"/>
  <c r="GG70"/>
  <c r="GE70"/>
  <c r="GC70"/>
  <c r="GA70"/>
  <c r="FY70"/>
  <c r="FW70"/>
  <c r="FU70"/>
  <c r="FS70"/>
  <c r="FQ70"/>
  <c r="FO70"/>
  <c r="FM70"/>
  <c r="FK70"/>
  <c r="FI70"/>
  <c r="FG70"/>
  <c r="FE70"/>
  <c r="FC70"/>
  <c r="FA70"/>
  <c r="EY70"/>
  <c r="EW70"/>
  <c r="EU70"/>
  <c r="ES70"/>
  <c r="EQ70"/>
  <c r="EO70"/>
  <c r="EM70"/>
  <c r="EK70"/>
  <c r="EI70"/>
  <c r="EG70"/>
  <c r="EE70"/>
  <c r="EC70"/>
  <c r="EA70"/>
  <c r="DY70"/>
  <c r="DW70"/>
  <c r="DU70"/>
  <c r="DS70"/>
  <c r="DQ70"/>
  <c r="DO70"/>
  <c r="DM70"/>
  <c r="DK70"/>
  <c r="DI70"/>
  <c r="DG70"/>
  <c r="DE70"/>
  <c r="DC70"/>
  <c r="DA70"/>
  <c r="CY70"/>
  <c r="CW70"/>
  <c r="CU70"/>
  <c r="CS70"/>
  <c r="CQ70"/>
  <c r="CO70"/>
  <c r="CM70"/>
  <c r="CK70"/>
  <c r="CI70"/>
  <c r="CG70"/>
  <c r="CE70"/>
  <c r="CC70"/>
  <c r="CA70"/>
  <c r="BY70"/>
  <c r="BW70"/>
  <c r="BU70"/>
  <c r="BS70"/>
  <c r="BQ70"/>
  <c r="BO70"/>
  <c r="BM70"/>
  <c r="BK70"/>
  <c r="BI70"/>
  <c r="BG70"/>
  <c r="BE70"/>
  <c r="BC70"/>
  <c r="BA70"/>
  <c r="AY70"/>
  <c r="AW70"/>
  <c r="AU70"/>
  <c r="AS70"/>
  <c r="AQ70"/>
  <c r="AO70"/>
  <c r="AM70"/>
  <c r="AK70"/>
  <c r="AI70"/>
  <c r="AG70"/>
  <c r="AE70"/>
  <c r="AC70"/>
  <c r="AA70"/>
  <c r="Y70"/>
  <c r="W70"/>
  <c r="U70"/>
  <c r="GU69"/>
  <c r="GS69"/>
  <c r="GQ69"/>
  <c r="GO69"/>
  <c r="GM69"/>
  <c r="GK69"/>
  <c r="GI69"/>
  <c r="GG69"/>
  <c r="GE69"/>
  <c r="GC69"/>
  <c r="GA69"/>
  <c r="FY69"/>
  <c r="FW69"/>
  <c r="FU69"/>
  <c r="FS69"/>
  <c r="FQ69"/>
  <c r="FO69"/>
  <c r="FM69"/>
  <c r="FK69"/>
  <c r="FI69"/>
  <c r="FG69"/>
  <c r="FE69"/>
  <c r="FC69"/>
  <c r="FA69"/>
  <c r="EY69"/>
  <c r="EW69"/>
  <c r="EU69"/>
  <c r="ES69"/>
  <c r="EQ69"/>
  <c r="EO69"/>
  <c r="EM69"/>
  <c r="EK69"/>
  <c r="EI69"/>
  <c r="EG69"/>
  <c r="EE69"/>
  <c r="EC69"/>
  <c r="EA69"/>
  <c r="DY69"/>
  <c r="DW69"/>
  <c r="DU69"/>
  <c r="DS69"/>
  <c r="DQ69"/>
  <c r="DO69"/>
  <c r="DM69"/>
  <c r="DK69"/>
  <c r="DI69"/>
  <c r="DG69"/>
  <c r="DE69"/>
  <c r="DC69"/>
  <c r="DA69"/>
  <c r="CY69"/>
  <c r="CW69"/>
  <c r="CU69"/>
  <c r="CS69"/>
  <c r="CQ69"/>
  <c r="CO69"/>
  <c r="CM69"/>
  <c r="CK69"/>
  <c r="CI69"/>
  <c r="CG69"/>
  <c r="CE69"/>
  <c r="CC69"/>
  <c r="CA69"/>
  <c r="BY69"/>
  <c r="BW69"/>
  <c r="BU69"/>
  <c r="BS69"/>
  <c r="BQ69"/>
  <c r="BO69"/>
  <c r="BM69"/>
  <c r="BK69"/>
  <c r="BI69"/>
  <c r="BG69"/>
  <c r="BE69"/>
  <c r="BC69"/>
  <c r="BA69"/>
  <c r="AY69"/>
  <c r="AW69"/>
  <c r="AU69"/>
  <c r="AS69"/>
  <c r="AQ69"/>
  <c r="AO69"/>
  <c r="AM69"/>
  <c r="AK69"/>
  <c r="AI69"/>
  <c r="AG69"/>
  <c r="AE69"/>
  <c r="AC69"/>
  <c r="AA69"/>
  <c r="Y69"/>
  <c r="W69"/>
  <c r="U69"/>
  <c r="GU68"/>
  <c r="GS68"/>
  <c r="GQ68"/>
  <c r="GO68"/>
  <c r="GM68"/>
  <c r="GK68"/>
  <c r="GI68"/>
  <c r="GG68"/>
  <c r="GE68"/>
  <c r="GC68"/>
  <c r="GA68"/>
  <c r="FY68"/>
  <c r="FW68"/>
  <c r="FU68"/>
  <c r="FS68"/>
  <c r="FQ68"/>
  <c r="FO68"/>
  <c r="FM68"/>
  <c r="FK68"/>
  <c r="FI68"/>
  <c r="FG68"/>
  <c r="FE68"/>
  <c r="FC68"/>
  <c r="FA68"/>
  <c r="EY68"/>
  <c r="EW68"/>
  <c r="EU68"/>
  <c r="ES68"/>
  <c r="EQ68"/>
  <c r="EO68"/>
  <c r="EM68"/>
  <c r="EK68"/>
  <c r="EI68"/>
  <c r="EG68"/>
  <c r="EE68"/>
  <c r="EC68"/>
  <c r="EA68"/>
  <c r="DY68"/>
  <c r="DW68"/>
  <c r="DU68"/>
  <c r="DS68"/>
  <c r="DQ68"/>
  <c r="DO68"/>
  <c r="DM68"/>
  <c r="DK68"/>
  <c r="DI68"/>
  <c r="DG68"/>
  <c r="DE68"/>
  <c r="DC68"/>
  <c r="DA68"/>
  <c r="CY68"/>
  <c r="CW68"/>
  <c r="CU68"/>
  <c r="CS68"/>
  <c r="CQ68"/>
  <c r="CO68"/>
  <c r="CM68"/>
  <c r="CK68"/>
  <c r="CI68"/>
  <c r="CG68"/>
  <c r="CE68"/>
  <c r="CC68"/>
  <c r="CA68"/>
  <c r="BY68"/>
  <c r="BW68"/>
  <c r="BU68"/>
  <c r="BS68"/>
  <c r="BQ68"/>
  <c r="BO68"/>
  <c r="BM68"/>
  <c r="BK68"/>
  <c r="BI68"/>
  <c r="BG68"/>
  <c r="BE68"/>
  <c r="BC68"/>
  <c r="BA68"/>
  <c r="AY68"/>
  <c r="AW68"/>
  <c r="AU68"/>
  <c r="AS68"/>
  <c r="AQ68"/>
  <c r="AO68"/>
  <c r="AM68"/>
  <c r="AK68"/>
  <c r="AI68"/>
  <c r="AG68"/>
  <c r="AE68"/>
  <c r="AC68"/>
  <c r="AA68"/>
  <c r="Y68"/>
  <c r="W68"/>
  <c r="U68"/>
  <c r="GU67"/>
  <c r="GS67"/>
  <c r="GQ67"/>
  <c r="GO67"/>
  <c r="GM67"/>
  <c r="GK67"/>
  <c r="GI67"/>
  <c r="GG67"/>
  <c r="GE67"/>
  <c r="GC67"/>
  <c r="GA67"/>
  <c r="FY67"/>
  <c r="FW67"/>
  <c r="FU67"/>
  <c r="FS67"/>
  <c r="FQ67"/>
  <c r="FO67"/>
  <c r="FM67"/>
  <c r="FK67"/>
  <c r="FI67"/>
  <c r="FG67"/>
  <c r="FE67"/>
  <c r="FC67"/>
  <c r="FA67"/>
  <c r="EY67"/>
  <c r="EW67"/>
  <c r="EU67"/>
  <c r="ES67"/>
  <c r="EQ67"/>
  <c r="EO67"/>
  <c r="EM67"/>
  <c r="EK67"/>
  <c r="EI67"/>
  <c r="EG67"/>
  <c r="EE67"/>
  <c r="EC67"/>
  <c r="EA67"/>
  <c r="DY67"/>
  <c r="DW67"/>
  <c r="DU67"/>
  <c r="DS67"/>
  <c r="DQ67"/>
  <c r="DO67"/>
  <c r="DM67"/>
  <c r="DK67"/>
  <c r="DI67"/>
  <c r="DG67"/>
  <c r="DE67"/>
  <c r="DC67"/>
  <c r="DA67"/>
  <c r="CY67"/>
  <c r="CW67"/>
  <c r="CU67"/>
  <c r="CS67"/>
  <c r="CQ67"/>
  <c r="CO67"/>
  <c r="CM67"/>
  <c r="CK67"/>
  <c r="CI67"/>
  <c r="CG67"/>
  <c r="CE67"/>
  <c r="CC67"/>
  <c r="CA67"/>
  <c r="BY67"/>
  <c r="BW67"/>
  <c r="BU67"/>
  <c r="BS67"/>
  <c r="BQ67"/>
  <c r="BO67"/>
  <c r="BM67"/>
  <c r="BK67"/>
  <c r="BI67"/>
  <c r="BG67"/>
  <c r="BE67"/>
  <c r="BC67"/>
  <c r="BA67"/>
  <c r="AY67"/>
  <c r="AW67"/>
  <c r="AU67"/>
  <c r="AS67"/>
  <c r="AQ67"/>
  <c r="AO67"/>
  <c r="AM67"/>
  <c r="AK67"/>
  <c r="AI67"/>
  <c r="AG67"/>
  <c r="AE67"/>
  <c r="AC67"/>
  <c r="AA67"/>
  <c r="Y67"/>
  <c r="W67"/>
  <c r="U67"/>
  <c r="GU66"/>
  <c r="GS66"/>
  <c r="GQ66"/>
  <c r="GO66"/>
  <c r="GM66"/>
  <c r="GK66"/>
  <c r="GI66"/>
  <c r="GG66"/>
  <c r="GE66"/>
  <c r="GC66"/>
  <c r="GA66"/>
  <c r="FY66"/>
  <c r="FW66"/>
  <c r="FU66"/>
  <c r="FS66"/>
  <c r="FQ66"/>
  <c r="FO66"/>
  <c r="FM66"/>
  <c r="FK66"/>
  <c r="FI66"/>
  <c r="FG66"/>
  <c r="FE66"/>
  <c r="FC66"/>
  <c r="FA66"/>
  <c r="EY66"/>
  <c r="EW66"/>
  <c r="EU66"/>
  <c r="ES66"/>
  <c r="EQ66"/>
  <c r="EO66"/>
  <c r="EM66"/>
  <c r="EK66"/>
  <c r="EI66"/>
  <c r="EG66"/>
  <c r="EE66"/>
  <c r="EC66"/>
  <c r="EA66"/>
  <c r="DY66"/>
  <c r="DW66"/>
  <c r="DU66"/>
  <c r="DS66"/>
  <c r="DQ66"/>
  <c r="DO66"/>
  <c r="DM66"/>
  <c r="DK66"/>
  <c r="DI66"/>
  <c r="DG66"/>
  <c r="DE66"/>
  <c r="DC66"/>
  <c r="DA66"/>
  <c r="CY66"/>
  <c r="CW66"/>
  <c r="CU66"/>
  <c r="CS66"/>
  <c r="CQ66"/>
  <c r="CO66"/>
  <c r="CM66"/>
  <c r="CK66"/>
  <c r="CI66"/>
  <c r="CG66"/>
  <c r="CE66"/>
  <c r="CC66"/>
  <c r="CA66"/>
  <c r="BY66"/>
  <c r="BW66"/>
  <c r="BU66"/>
  <c r="BS66"/>
  <c r="BQ66"/>
  <c r="BO66"/>
  <c r="BM66"/>
  <c r="BK66"/>
  <c r="BI66"/>
  <c r="BG66"/>
  <c r="BE66"/>
  <c r="BC66"/>
  <c r="BA66"/>
  <c r="AY66"/>
  <c r="AW66"/>
  <c r="AU66"/>
  <c r="AS66"/>
  <c r="AQ66"/>
  <c r="AO66"/>
  <c r="AM66"/>
  <c r="AK66"/>
  <c r="AI66"/>
  <c r="AG66"/>
  <c r="AE66"/>
  <c r="AC66"/>
  <c r="AA66"/>
  <c r="Y66"/>
  <c r="W66"/>
  <c r="U66"/>
  <c r="GU65"/>
  <c r="GS65"/>
  <c r="GQ65"/>
  <c r="GO65"/>
  <c r="GM65"/>
  <c r="GK65"/>
  <c r="GI65"/>
  <c r="GG65"/>
  <c r="GE65"/>
  <c r="GC65"/>
  <c r="GA65"/>
  <c r="FY65"/>
  <c r="FW65"/>
  <c r="FU65"/>
  <c r="FS65"/>
  <c r="FQ65"/>
  <c r="FO65"/>
  <c r="FM65"/>
  <c r="FK65"/>
  <c r="FI65"/>
  <c r="FG65"/>
  <c r="FE65"/>
  <c r="FC65"/>
  <c r="FA65"/>
  <c r="EY65"/>
  <c r="EW65"/>
  <c r="EU65"/>
  <c r="ES65"/>
  <c r="EQ65"/>
  <c r="EO65"/>
  <c r="EM65"/>
  <c r="EK65"/>
  <c r="EI65"/>
  <c r="EG65"/>
  <c r="EE65"/>
  <c r="EC65"/>
  <c r="EA65"/>
  <c r="DY65"/>
  <c r="DW65"/>
  <c r="DU65"/>
  <c r="DS65"/>
  <c r="DQ65"/>
  <c r="DO65"/>
  <c r="DM65"/>
  <c r="DK65"/>
  <c r="DI65"/>
  <c r="DG65"/>
  <c r="DE65"/>
  <c r="DC65"/>
  <c r="DA65"/>
  <c r="CY65"/>
  <c r="CW65"/>
  <c r="CU65"/>
  <c r="CS65"/>
  <c r="CQ65"/>
  <c r="CO65"/>
  <c r="CM65"/>
  <c r="CK65"/>
  <c r="CI65"/>
  <c r="CG65"/>
  <c r="CE65"/>
  <c r="CC65"/>
  <c r="CA65"/>
  <c r="BY65"/>
  <c r="BW65"/>
  <c r="BU65"/>
  <c r="BS65"/>
  <c r="BQ65"/>
  <c r="BO65"/>
  <c r="BM65"/>
  <c r="BK65"/>
  <c r="BI65"/>
  <c r="BG65"/>
  <c r="BE65"/>
  <c r="BC65"/>
  <c r="BA65"/>
  <c r="AY65"/>
  <c r="AW65"/>
  <c r="AU65"/>
  <c r="AS65"/>
  <c r="AQ65"/>
  <c r="AO65"/>
  <c r="AM65"/>
  <c r="AK65"/>
  <c r="AI65"/>
  <c r="AG65"/>
  <c r="AE65"/>
  <c r="AC65"/>
  <c r="AA65"/>
  <c r="Y65"/>
  <c r="W65"/>
  <c r="U65"/>
  <c r="GU64"/>
  <c r="GS64"/>
  <c r="GS76" s="1"/>
  <c r="GQ64"/>
  <c r="GQ76" s="1"/>
  <c r="GO64"/>
  <c r="GM64"/>
  <c r="GK64"/>
  <c r="GI64"/>
  <c r="GG64"/>
  <c r="GE64"/>
  <c r="GC64"/>
  <c r="GC76" s="1"/>
  <c r="GA64"/>
  <c r="GA76" s="1"/>
  <c r="FY64"/>
  <c r="FW64"/>
  <c r="FU64"/>
  <c r="FS64"/>
  <c r="FQ64"/>
  <c r="FO64"/>
  <c r="FM64"/>
  <c r="FM76" s="1"/>
  <c r="FK64"/>
  <c r="FK76" s="1"/>
  <c r="FI64"/>
  <c r="FG64"/>
  <c r="FE64"/>
  <c r="FC64"/>
  <c r="FA64"/>
  <c r="EY64"/>
  <c r="EW64"/>
  <c r="EW76" s="1"/>
  <c r="EU64"/>
  <c r="EU76" s="1"/>
  <c r="ES64"/>
  <c r="EQ64"/>
  <c r="EO64"/>
  <c r="EM64"/>
  <c r="EK64"/>
  <c r="EI64"/>
  <c r="EG64"/>
  <c r="EG76" s="1"/>
  <c r="EE64"/>
  <c r="EE76" s="1"/>
  <c r="EC64"/>
  <c r="EA64"/>
  <c r="DY64"/>
  <c r="DW64"/>
  <c r="DU64"/>
  <c r="DS64"/>
  <c r="DQ64"/>
  <c r="DQ76" s="1"/>
  <c r="DO64"/>
  <c r="DO76" s="1"/>
  <c r="DM64"/>
  <c r="DK64"/>
  <c r="DI64"/>
  <c r="DG64"/>
  <c r="DE64"/>
  <c r="DC64"/>
  <c r="DA64"/>
  <c r="DA76" s="1"/>
  <c r="CY64"/>
  <c r="CY76" s="1"/>
  <c r="CW64"/>
  <c r="CU64"/>
  <c r="CS64"/>
  <c r="CQ64"/>
  <c r="CO64"/>
  <c r="CM64"/>
  <c r="CK64"/>
  <c r="CK76" s="1"/>
  <c r="CI64"/>
  <c r="CI76" s="1"/>
  <c r="CG64"/>
  <c r="CE64"/>
  <c r="CC64"/>
  <c r="CA64"/>
  <c r="BY64"/>
  <c r="BW64"/>
  <c r="BU64"/>
  <c r="BU76" s="1"/>
  <c r="BS64"/>
  <c r="BS76" s="1"/>
  <c r="BQ64"/>
  <c r="BO64"/>
  <c r="BM64"/>
  <c r="BK64"/>
  <c r="BI64"/>
  <c r="BG64"/>
  <c r="BE64"/>
  <c r="BE76" s="1"/>
  <c r="BC64"/>
  <c r="BC76" s="1"/>
  <c r="BA64"/>
  <c r="AY64"/>
  <c r="AW64"/>
  <c r="AU64"/>
  <c r="AS64"/>
  <c r="AQ64"/>
  <c r="AO64"/>
  <c r="AO76" s="1"/>
  <c r="AM64"/>
  <c r="AM76" s="1"/>
  <c r="AK64"/>
  <c r="AI64"/>
  <c r="AG64"/>
  <c r="AE64"/>
  <c r="AC64"/>
  <c r="AA64"/>
  <c r="Y64"/>
  <c r="Y76" s="1"/>
  <c r="W64"/>
  <c r="W76" s="1"/>
  <c r="U64"/>
  <c r="FQ60"/>
  <c r="GU59"/>
  <c r="GS59"/>
  <c r="GQ59"/>
  <c r="GO59"/>
  <c r="GM59"/>
  <c r="GK59"/>
  <c r="GI59"/>
  <c r="GG59"/>
  <c r="GE59"/>
  <c r="GC59"/>
  <c r="GA59"/>
  <c r="FY59"/>
  <c r="FW59"/>
  <c r="FU59"/>
  <c r="FS59"/>
  <c r="FQ59"/>
  <c r="FO59"/>
  <c r="FM59"/>
  <c r="FK59"/>
  <c r="FI59"/>
  <c r="FG59"/>
  <c r="FE59"/>
  <c r="FC59"/>
  <c r="FA59"/>
  <c r="EY59"/>
  <c r="EW59"/>
  <c r="EU59"/>
  <c r="ES59"/>
  <c r="EQ59"/>
  <c r="EO59"/>
  <c r="EM59"/>
  <c r="EK59"/>
  <c r="EI59"/>
  <c r="EG59"/>
  <c r="EE59"/>
  <c r="EC59"/>
  <c r="EA59"/>
  <c r="DY59"/>
  <c r="DW59"/>
  <c r="DU59"/>
  <c r="DS59"/>
  <c r="DQ59"/>
  <c r="DO59"/>
  <c r="DM59"/>
  <c r="DK59"/>
  <c r="DI59"/>
  <c r="DG59"/>
  <c r="DE59"/>
  <c r="DC59"/>
  <c r="DA59"/>
  <c r="CY59"/>
  <c r="CW59"/>
  <c r="CU59"/>
  <c r="CS59"/>
  <c r="CQ59"/>
  <c r="CO59"/>
  <c r="CM59"/>
  <c r="CK59"/>
  <c r="CI59"/>
  <c r="CG59"/>
  <c r="CE59"/>
  <c r="CC59"/>
  <c r="CA59"/>
  <c r="BY59"/>
  <c r="BW59"/>
  <c r="BU59"/>
  <c r="BS59"/>
  <c r="BQ59"/>
  <c r="BO59"/>
  <c r="BM59"/>
  <c r="BK59"/>
  <c r="BI59"/>
  <c r="BG59"/>
  <c r="BE59"/>
  <c r="BC59"/>
  <c r="BA59"/>
  <c r="AY59"/>
  <c r="AW59"/>
  <c r="AU59"/>
  <c r="AS59"/>
  <c r="AQ59"/>
  <c r="AO59"/>
  <c r="AM59"/>
  <c r="AK59"/>
  <c r="AI59"/>
  <c r="AG59"/>
  <c r="AE59"/>
  <c r="AC59"/>
  <c r="AA59"/>
  <c r="Y59"/>
  <c r="W59"/>
  <c r="U59"/>
  <c r="GU58"/>
  <c r="GS58"/>
  <c r="GQ58"/>
  <c r="GO58"/>
  <c r="GM58"/>
  <c r="GK58"/>
  <c r="GI58"/>
  <c r="GG58"/>
  <c r="GE58"/>
  <c r="GC58"/>
  <c r="GA58"/>
  <c r="FY58"/>
  <c r="FW58"/>
  <c r="FU58"/>
  <c r="FS58"/>
  <c r="FQ58"/>
  <c r="FO58"/>
  <c r="FM58"/>
  <c r="FK58"/>
  <c r="FI58"/>
  <c r="FG58"/>
  <c r="FE58"/>
  <c r="FC58"/>
  <c r="FA58"/>
  <c r="EY58"/>
  <c r="EW58"/>
  <c r="EU58"/>
  <c r="ES58"/>
  <c r="EQ58"/>
  <c r="EO58"/>
  <c r="EM58"/>
  <c r="EK58"/>
  <c r="EI58"/>
  <c r="EG58"/>
  <c r="EE58"/>
  <c r="EC58"/>
  <c r="EA58"/>
  <c r="DY58"/>
  <c r="DW58"/>
  <c r="DU58"/>
  <c r="DS58"/>
  <c r="DQ58"/>
  <c r="DO58"/>
  <c r="DM58"/>
  <c r="DK58"/>
  <c r="DI58"/>
  <c r="DG58"/>
  <c r="DE58"/>
  <c r="DC58"/>
  <c r="DA58"/>
  <c r="CY58"/>
  <c r="CW58"/>
  <c r="CU58"/>
  <c r="CS58"/>
  <c r="CQ58"/>
  <c r="CO58"/>
  <c r="CM58"/>
  <c r="CK58"/>
  <c r="CI58"/>
  <c r="CG58"/>
  <c r="CE58"/>
  <c r="CC58"/>
  <c r="CA58"/>
  <c r="BY58"/>
  <c r="BW58"/>
  <c r="BU58"/>
  <c r="BS58"/>
  <c r="BQ58"/>
  <c r="BO58"/>
  <c r="BM58"/>
  <c r="BK58"/>
  <c r="BI58"/>
  <c r="BG58"/>
  <c r="BE58"/>
  <c r="BC58"/>
  <c r="BA58"/>
  <c r="AY58"/>
  <c r="AW58"/>
  <c r="AU58"/>
  <c r="AS58"/>
  <c r="AQ58"/>
  <c r="AO58"/>
  <c r="AM58"/>
  <c r="AK58"/>
  <c r="AI58"/>
  <c r="AG58"/>
  <c r="AE58"/>
  <c r="AC58"/>
  <c r="AA58"/>
  <c r="Y58"/>
  <c r="W58"/>
  <c r="U58"/>
  <c r="GU57"/>
  <c r="GS57"/>
  <c r="GQ57"/>
  <c r="GO57"/>
  <c r="GM57"/>
  <c r="GK57"/>
  <c r="GI57"/>
  <c r="GG57"/>
  <c r="GE57"/>
  <c r="GC57"/>
  <c r="GA57"/>
  <c r="FY57"/>
  <c r="FW57"/>
  <c r="FU57"/>
  <c r="FS57"/>
  <c r="FQ57"/>
  <c r="FO57"/>
  <c r="FM57"/>
  <c r="FK57"/>
  <c r="FI57"/>
  <c r="FG57"/>
  <c r="FE57"/>
  <c r="FC57"/>
  <c r="FA57"/>
  <c r="EY57"/>
  <c r="EW57"/>
  <c r="EU57"/>
  <c r="ES57"/>
  <c r="EQ57"/>
  <c r="EO57"/>
  <c r="EM57"/>
  <c r="EK57"/>
  <c r="EI57"/>
  <c r="EG57"/>
  <c r="EE57"/>
  <c r="EC57"/>
  <c r="EA57"/>
  <c r="DY57"/>
  <c r="DW57"/>
  <c r="DU57"/>
  <c r="DS57"/>
  <c r="DQ57"/>
  <c r="DO57"/>
  <c r="DM57"/>
  <c r="DK57"/>
  <c r="DI57"/>
  <c r="DG57"/>
  <c r="DE57"/>
  <c r="DC57"/>
  <c r="DA57"/>
  <c r="CY57"/>
  <c r="CW57"/>
  <c r="CU57"/>
  <c r="CS57"/>
  <c r="CQ57"/>
  <c r="CO57"/>
  <c r="CM57"/>
  <c r="CK57"/>
  <c r="CI57"/>
  <c r="CG57"/>
  <c r="CE57"/>
  <c r="CC57"/>
  <c r="CA57"/>
  <c r="BY57"/>
  <c r="BW57"/>
  <c r="BU57"/>
  <c r="BS57"/>
  <c r="BQ57"/>
  <c r="BO57"/>
  <c r="BM57"/>
  <c r="BK57"/>
  <c r="BI57"/>
  <c r="BG57"/>
  <c r="BE57"/>
  <c r="BC57"/>
  <c r="BA57"/>
  <c r="AY57"/>
  <c r="AW57"/>
  <c r="AU57"/>
  <c r="AS57"/>
  <c r="AQ57"/>
  <c r="AO57"/>
  <c r="AM57"/>
  <c r="AK57"/>
  <c r="AI57"/>
  <c r="AG57"/>
  <c r="AE57"/>
  <c r="AC57"/>
  <c r="AA57"/>
  <c r="Y57"/>
  <c r="W57"/>
  <c r="U57"/>
  <c r="GU56"/>
  <c r="GS56"/>
  <c r="GQ56"/>
  <c r="GO56"/>
  <c r="GM56"/>
  <c r="GK56"/>
  <c r="GI56"/>
  <c r="GG56"/>
  <c r="GE56"/>
  <c r="GC56"/>
  <c r="GA56"/>
  <c r="FY56"/>
  <c r="FW56"/>
  <c r="FU56"/>
  <c r="FS56"/>
  <c r="FQ56"/>
  <c r="FO56"/>
  <c r="FM56"/>
  <c r="FK56"/>
  <c r="FI56"/>
  <c r="FG56"/>
  <c r="FE56"/>
  <c r="FC56"/>
  <c r="FA56"/>
  <c r="EY56"/>
  <c r="EW56"/>
  <c r="EU56"/>
  <c r="ES56"/>
  <c r="EQ56"/>
  <c r="EO56"/>
  <c r="EM56"/>
  <c r="EK56"/>
  <c r="EI56"/>
  <c r="EG56"/>
  <c r="EE56"/>
  <c r="EC56"/>
  <c r="EA56"/>
  <c r="DY56"/>
  <c r="DW56"/>
  <c r="DU56"/>
  <c r="DS56"/>
  <c r="DQ56"/>
  <c r="DO56"/>
  <c r="DM56"/>
  <c r="DK56"/>
  <c r="DI56"/>
  <c r="DG56"/>
  <c r="DE56"/>
  <c r="DC56"/>
  <c r="DA56"/>
  <c r="CY56"/>
  <c r="CW56"/>
  <c r="CU56"/>
  <c r="CS56"/>
  <c r="CQ56"/>
  <c r="CO56"/>
  <c r="CM56"/>
  <c r="CK56"/>
  <c r="CI56"/>
  <c r="CG56"/>
  <c r="CE56"/>
  <c r="CC56"/>
  <c r="CA56"/>
  <c r="BY56"/>
  <c r="BW56"/>
  <c r="BU56"/>
  <c r="BS56"/>
  <c r="BQ56"/>
  <c r="BO56"/>
  <c r="BM56"/>
  <c r="BK56"/>
  <c r="BI56"/>
  <c r="BG56"/>
  <c r="BE56"/>
  <c r="BC56"/>
  <c r="BA56"/>
  <c r="AY56"/>
  <c r="AW56"/>
  <c r="AU56"/>
  <c r="AS56"/>
  <c r="AQ56"/>
  <c r="AO56"/>
  <c r="AM56"/>
  <c r="AK56"/>
  <c r="AI56"/>
  <c r="AG56"/>
  <c r="AE56"/>
  <c r="AC56"/>
  <c r="AA56"/>
  <c r="Y56"/>
  <c r="W56"/>
  <c r="U56"/>
  <c r="GU55"/>
  <c r="GS55"/>
  <c r="GQ55"/>
  <c r="GO55"/>
  <c r="GM55"/>
  <c r="GK55"/>
  <c r="GI55"/>
  <c r="GG55"/>
  <c r="GE55"/>
  <c r="GC55"/>
  <c r="GA55"/>
  <c r="FY55"/>
  <c r="FW55"/>
  <c r="FU55"/>
  <c r="FS55"/>
  <c r="FQ55"/>
  <c r="FO55"/>
  <c r="FM55"/>
  <c r="FK55"/>
  <c r="FI55"/>
  <c r="FG55"/>
  <c r="FE55"/>
  <c r="FC55"/>
  <c r="FA55"/>
  <c r="EY55"/>
  <c r="EW55"/>
  <c r="EU55"/>
  <c r="ES55"/>
  <c r="EQ55"/>
  <c r="EO55"/>
  <c r="EM55"/>
  <c r="EK55"/>
  <c r="EI55"/>
  <c r="EG55"/>
  <c r="EE55"/>
  <c r="EC55"/>
  <c r="EA55"/>
  <c r="DY55"/>
  <c r="DW55"/>
  <c r="DU55"/>
  <c r="DS55"/>
  <c r="DQ55"/>
  <c r="DO55"/>
  <c r="DM55"/>
  <c r="DK55"/>
  <c r="DI55"/>
  <c r="DG55"/>
  <c r="DE55"/>
  <c r="DC55"/>
  <c r="DA55"/>
  <c r="CY55"/>
  <c r="CW55"/>
  <c r="CU55"/>
  <c r="CS55"/>
  <c r="CQ55"/>
  <c r="CO55"/>
  <c r="CM55"/>
  <c r="CK55"/>
  <c r="CI55"/>
  <c r="CG55"/>
  <c r="CE55"/>
  <c r="CC55"/>
  <c r="CA55"/>
  <c r="BY55"/>
  <c r="BW55"/>
  <c r="BU55"/>
  <c r="BS55"/>
  <c r="BQ55"/>
  <c r="BO55"/>
  <c r="BM55"/>
  <c r="BK55"/>
  <c r="BI55"/>
  <c r="BG55"/>
  <c r="BE55"/>
  <c r="BC55"/>
  <c r="BA55"/>
  <c r="AY55"/>
  <c r="AW55"/>
  <c r="AU55"/>
  <c r="AS55"/>
  <c r="AQ55"/>
  <c r="AO55"/>
  <c r="AM55"/>
  <c r="AK55"/>
  <c r="AI55"/>
  <c r="AG55"/>
  <c r="AE55"/>
  <c r="AC55"/>
  <c r="AA55"/>
  <c r="Y55"/>
  <c r="W55"/>
  <c r="U55"/>
  <c r="GU54"/>
  <c r="GS54"/>
  <c r="GQ54"/>
  <c r="GO54"/>
  <c r="GM54"/>
  <c r="GK54"/>
  <c r="GI54"/>
  <c r="GG54"/>
  <c r="GE54"/>
  <c r="GC54"/>
  <c r="GA54"/>
  <c r="FY54"/>
  <c r="FW54"/>
  <c r="FU54"/>
  <c r="FS54"/>
  <c r="FQ54"/>
  <c r="FO54"/>
  <c r="FM54"/>
  <c r="FK54"/>
  <c r="FI54"/>
  <c r="FG54"/>
  <c r="FE54"/>
  <c r="FC54"/>
  <c r="FA54"/>
  <c r="EY54"/>
  <c r="EW54"/>
  <c r="EU54"/>
  <c r="ES54"/>
  <c r="EQ54"/>
  <c r="EO54"/>
  <c r="EM54"/>
  <c r="EK54"/>
  <c r="EI54"/>
  <c r="EG54"/>
  <c r="EE54"/>
  <c r="EC54"/>
  <c r="EA54"/>
  <c r="DY54"/>
  <c r="DW54"/>
  <c r="DU54"/>
  <c r="DS54"/>
  <c r="DQ54"/>
  <c r="DO54"/>
  <c r="DM54"/>
  <c r="DK54"/>
  <c r="DI54"/>
  <c r="DG54"/>
  <c r="DE54"/>
  <c r="DC54"/>
  <c r="DA54"/>
  <c r="CY54"/>
  <c r="CW54"/>
  <c r="CU54"/>
  <c r="CS54"/>
  <c r="CQ54"/>
  <c r="CO54"/>
  <c r="CM54"/>
  <c r="CK54"/>
  <c r="CI54"/>
  <c r="CG54"/>
  <c r="CE54"/>
  <c r="CC54"/>
  <c r="CA54"/>
  <c r="BY54"/>
  <c r="BW54"/>
  <c r="BU54"/>
  <c r="BS54"/>
  <c r="BQ54"/>
  <c r="BO54"/>
  <c r="BM54"/>
  <c r="BK54"/>
  <c r="BI54"/>
  <c r="BG54"/>
  <c r="BE54"/>
  <c r="BC54"/>
  <c r="BA54"/>
  <c r="AY54"/>
  <c r="AW54"/>
  <c r="AU54"/>
  <c r="AS54"/>
  <c r="AQ54"/>
  <c r="AO54"/>
  <c r="AM54"/>
  <c r="AK54"/>
  <c r="AI54"/>
  <c r="AG54"/>
  <c r="AE54"/>
  <c r="AC54"/>
  <c r="AA54"/>
  <c r="Y54"/>
  <c r="W54"/>
  <c r="U54"/>
  <c r="GU53"/>
  <c r="GS53"/>
  <c r="GQ53"/>
  <c r="GO53"/>
  <c r="GM53"/>
  <c r="GK53"/>
  <c r="GI53"/>
  <c r="GG53"/>
  <c r="GE53"/>
  <c r="GC53"/>
  <c r="GA53"/>
  <c r="FY53"/>
  <c r="FW53"/>
  <c r="FU53"/>
  <c r="FS53"/>
  <c r="FQ53"/>
  <c r="FO53"/>
  <c r="FM53"/>
  <c r="FK53"/>
  <c r="FI53"/>
  <c r="FG53"/>
  <c r="FE53"/>
  <c r="FC53"/>
  <c r="FA53"/>
  <c r="EY53"/>
  <c r="EW53"/>
  <c r="EU53"/>
  <c r="ES53"/>
  <c r="EQ53"/>
  <c r="EO53"/>
  <c r="EM53"/>
  <c r="EK53"/>
  <c r="EI53"/>
  <c r="EG53"/>
  <c r="EE53"/>
  <c r="EC53"/>
  <c r="EA53"/>
  <c r="DY53"/>
  <c r="DW53"/>
  <c r="DU53"/>
  <c r="DS53"/>
  <c r="DQ53"/>
  <c r="DO53"/>
  <c r="DM53"/>
  <c r="DK53"/>
  <c r="DI53"/>
  <c r="DG53"/>
  <c r="DE53"/>
  <c r="DC53"/>
  <c r="DA53"/>
  <c r="CY53"/>
  <c r="CW53"/>
  <c r="CU53"/>
  <c r="CS53"/>
  <c r="CQ53"/>
  <c r="CO53"/>
  <c r="CM53"/>
  <c r="CK53"/>
  <c r="CI53"/>
  <c r="CG53"/>
  <c r="CE53"/>
  <c r="CC53"/>
  <c r="CA53"/>
  <c r="BY53"/>
  <c r="BW53"/>
  <c r="BU53"/>
  <c r="BS53"/>
  <c r="BQ53"/>
  <c r="BO53"/>
  <c r="BM53"/>
  <c r="BK53"/>
  <c r="BI53"/>
  <c r="BG53"/>
  <c r="BE53"/>
  <c r="BC53"/>
  <c r="BA53"/>
  <c r="AY53"/>
  <c r="AW53"/>
  <c r="AU53"/>
  <c r="AS53"/>
  <c r="AQ53"/>
  <c r="AO53"/>
  <c r="AM53"/>
  <c r="AK53"/>
  <c r="AI53"/>
  <c r="AG53"/>
  <c r="AE53"/>
  <c r="AC53"/>
  <c r="AA53"/>
  <c r="Y53"/>
  <c r="W53"/>
  <c r="U53"/>
  <c r="GU52"/>
  <c r="GS52"/>
  <c r="GQ52"/>
  <c r="GO52"/>
  <c r="GM52"/>
  <c r="GK52"/>
  <c r="GI52"/>
  <c r="GG52"/>
  <c r="GE52"/>
  <c r="GC52"/>
  <c r="GA52"/>
  <c r="FY52"/>
  <c r="FW52"/>
  <c r="FU52"/>
  <c r="FS52"/>
  <c r="FQ52"/>
  <c r="FO52"/>
  <c r="FM52"/>
  <c r="FK52"/>
  <c r="FI52"/>
  <c r="FG52"/>
  <c r="FE52"/>
  <c r="FC52"/>
  <c r="FA52"/>
  <c r="EY52"/>
  <c r="EW52"/>
  <c r="EU52"/>
  <c r="ES52"/>
  <c r="EQ52"/>
  <c r="EO52"/>
  <c r="EM52"/>
  <c r="EK52"/>
  <c r="EI52"/>
  <c r="EG52"/>
  <c r="EE52"/>
  <c r="EC52"/>
  <c r="EA52"/>
  <c r="DY52"/>
  <c r="DW52"/>
  <c r="DU52"/>
  <c r="DS52"/>
  <c r="DQ52"/>
  <c r="DO52"/>
  <c r="DM52"/>
  <c r="DK52"/>
  <c r="DI52"/>
  <c r="DG52"/>
  <c r="DE52"/>
  <c r="DC52"/>
  <c r="DA52"/>
  <c r="CY52"/>
  <c r="CW52"/>
  <c r="CU52"/>
  <c r="CS52"/>
  <c r="CQ52"/>
  <c r="CO52"/>
  <c r="CM52"/>
  <c r="CK52"/>
  <c r="CI52"/>
  <c r="CG52"/>
  <c r="CE52"/>
  <c r="CC52"/>
  <c r="CA52"/>
  <c r="BY52"/>
  <c r="BW52"/>
  <c r="BU52"/>
  <c r="BS52"/>
  <c r="BQ52"/>
  <c r="BO52"/>
  <c r="BM52"/>
  <c r="BK52"/>
  <c r="BI52"/>
  <c r="BG52"/>
  <c r="BE52"/>
  <c r="BC52"/>
  <c r="BA52"/>
  <c r="AY52"/>
  <c r="AW52"/>
  <c r="AU52"/>
  <c r="AS52"/>
  <c r="AQ52"/>
  <c r="AO52"/>
  <c r="AM52"/>
  <c r="AK52"/>
  <c r="AI52"/>
  <c r="AG52"/>
  <c r="AE52"/>
  <c r="AC52"/>
  <c r="AA52"/>
  <c r="Y52"/>
  <c r="W52"/>
  <c r="U52"/>
  <c r="GU51"/>
  <c r="GS51"/>
  <c r="GQ51"/>
  <c r="GO51"/>
  <c r="GM51"/>
  <c r="GK51"/>
  <c r="GI51"/>
  <c r="GG51"/>
  <c r="GE51"/>
  <c r="GC51"/>
  <c r="GA51"/>
  <c r="FY51"/>
  <c r="FW51"/>
  <c r="FU51"/>
  <c r="FS51"/>
  <c r="FQ51"/>
  <c r="FO51"/>
  <c r="FM51"/>
  <c r="FK51"/>
  <c r="FI51"/>
  <c r="FG51"/>
  <c r="FE51"/>
  <c r="FC51"/>
  <c r="FA51"/>
  <c r="EY51"/>
  <c r="EW51"/>
  <c r="EU51"/>
  <c r="ES51"/>
  <c r="EQ51"/>
  <c r="EO51"/>
  <c r="EM51"/>
  <c r="EK51"/>
  <c r="EI51"/>
  <c r="EG51"/>
  <c r="EE51"/>
  <c r="EC51"/>
  <c r="EA51"/>
  <c r="DY51"/>
  <c r="DW51"/>
  <c r="DU51"/>
  <c r="DS51"/>
  <c r="DQ51"/>
  <c r="DO51"/>
  <c r="DM51"/>
  <c r="DK51"/>
  <c r="DI51"/>
  <c r="DG51"/>
  <c r="DE51"/>
  <c r="DC51"/>
  <c r="DA51"/>
  <c r="CY51"/>
  <c r="CW51"/>
  <c r="CU51"/>
  <c r="CS51"/>
  <c r="CQ51"/>
  <c r="CO51"/>
  <c r="CM51"/>
  <c r="CK51"/>
  <c r="CI51"/>
  <c r="CG51"/>
  <c r="CE51"/>
  <c r="CC51"/>
  <c r="CA51"/>
  <c r="BY51"/>
  <c r="BW51"/>
  <c r="BU51"/>
  <c r="BS51"/>
  <c r="BQ51"/>
  <c r="BO51"/>
  <c r="BM51"/>
  <c r="BK51"/>
  <c r="BI51"/>
  <c r="BG51"/>
  <c r="BE51"/>
  <c r="BC51"/>
  <c r="BA51"/>
  <c r="AY51"/>
  <c r="AW51"/>
  <c r="AU51"/>
  <c r="AS51"/>
  <c r="AQ51"/>
  <c r="AO51"/>
  <c r="AM51"/>
  <c r="AK51"/>
  <c r="AI51"/>
  <c r="AG51"/>
  <c r="AE51"/>
  <c r="AC51"/>
  <c r="AA51"/>
  <c r="Y51"/>
  <c r="W51"/>
  <c r="U51"/>
  <c r="GU50"/>
  <c r="GS50"/>
  <c r="GQ50"/>
  <c r="GO50"/>
  <c r="GM50"/>
  <c r="GK50"/>
  <c r="GI50"/>
  <c r="GG50"/>
  <c r="GE50"/>
  <c r="GC50"/>
  <c r="GA50"/>
  <c r="FY50"/>
  <c r="FW50"/>
  <c r="FU50"/>
  <c r="FS50"/>
  <c r="FQ50"/>
  <c r="FO50"/>
  <c r="FM50"/>
  <c r="FK50"/>
  <c r="FI50"/>
  <c r="FG50"/>
  <c r="FE50"/>
  <c r="FC50"/>
  <c r="FA50"/>
  <c r="EY50"/>
  <c r="EW50"/>
  <c r="EU50"/>
  <c r="ES50"/>
  <c r="EQ50"/>
  <c r="EO50"/>
  <c r="EM50"/>
  <c r="EK50"/>
  <c r="EI50"/>
  <c r="EG50"/>
  <c r="EE50"/>
  <c r="EC50"/>
  <c r="EA50"/>
  <c r="DY50"/>
  <c r="DW50"/>
  <c r="DU50"/>
  <c r="DS50"/>
  <c r="DQ50"/>
  <c r="DO50"/>
  <c r="DM50"/>
  <c r="DK50"/>
  <c r="DI50"/>
  <c r="DG50"/>
  <c r="DE50"/>
  <c r="DC50"/>
  <c r="DA50"/>
  <c r="CY50"/>
  <c r="CW50"/>
  <c r="CU50"/>
  <c r="CS50"/>
  <c r="CQ50"/>
  <c r="CO50"/>
  <c r="CM50"/>
  <c r="CK50"/>
  <c r="CI50"/>
  <c r="CG50"/>
  <c r="CE50"/>
  <c r="CC50"/>
  <c r="CA50"/>
  <c r="BY50"/>
  <c r="BW50"/>
  <c r="BU50"/>
  <c r="BS50"/>
  <c r="BQ50"/>
  <c r="BO50"/>
  <c r="BM50"/>
  <c r="BK50"/>
  <c r="BI50"/>
  <c r="BG50"/>
  <c r="BE50"/>
  <c r="BC50"/>
  <c r="BA50"/>
  <c r="AY50"/>
  <c r="AW50"/>
  <c r="AU50"/>
  <c r="AS50"/>
  <c r="AQ50"/>
  <c r="AO50"/>
  <c r="AM50"/>
  <c r="AK50"/>
  <c r="AI50"/>
  <c r="AG50"/>
  <c r="AE50"/>
  <c r="AC50"/>
  <c r="AA50"/>
  <c r="Y50"/>
  <c r="W50"/>
  <c r="U50"/>
  <c r="GU49"/>
  <c r="GS49"/>
  <c r="GQ49"/>
  <c r="GO49"/>
  <c r="GM49"/>
  <c r="GK49"/>
  <c r="GI49"/>
  <c r="GG49"/>
  <c r="GE49"/>
  <c r="GC49"/>
  <c r="GA49"/>
  <c r="FY49"/>
  <c r="FW49"/>
  <c r="FW60" s="1"/>
  <c r="FU49"/>
  <c r="FS49"/>
  <c r="FQ49"/>
  <c r="FO49"/>
  <c r="FM49"/>
  <c r="FK49"/>
  <c r="FI49"/>
  <c r="FG49"/>
  <c r="FG60" s="1"/>
  <c r="FE49"/>
  <c r="FC49"/>
  <c r="FA49"/>
  <c r="EY49"/>
  <c r="EW49"/>
  <c r="EU49"/>
  <c r="ES49"/>
  <c r="EQ49"/>
  <c r="EO49"/>
  <c r="EM49"/>
  <c r="EK49"/>
  <c r="EI49"/>
  <c r="EG49"/>
  <c r="EE49"/>
  <c r="EC49"/>
  <c r="EA49"/>
  <c r="DY49"/>
  <c r="DW49"/>
  <c r="DU49"/>
  <c r="DS49"/>
  <c r="DQ49"/>
  <c r="DO49"/>
  <c r="DM49"/>
  <c r="DK49"/>
  <c r="DI49"/>
  <c r="DG49"/>
  <c r="DE49"/>
  <c r="DC49"/>
  <c r="DA49"/>
  <c r="CY49"/>
  <c r="CW49"/>
  <c r="CU49"/>
  <c r="CU60" s="1"/>
  <c r="CS49"/>
  <c r="CQ49"/>
  <c r="CO49"/>
  <c r="CM49"/>
  <c r="CK49"/>
  <c r="CI49"/>
  <c r="CG49"/>
  <c r="CE49"/>
  <c r="CC49"/>
  <c r="CA49"/>
  <c r="BY49"/>
  <c r="BW49"/>
  <c r="BU49"/>
  <c r="BS49"/>
  <c r="BQ49"/>
  <c r="BO49"/>
  <c r="BM49"/>
  <c r="BK49"/>
  <c r="BI49"/>
  <c r="BG49"/>
  <c r="BE49"/>
  <c r="BC49"/>
  <c r="BA49"/>
  <c r="AY49"/>
  <c r="AY60" s="1"/>
  <c r="AW49"/>
  <c r="AU49"/>
  <c r="AS49"/>
  <c r="AQ49"/>
  <c r="AO49"/>
  <c r="AM49"/>
  <c r="AK49"/>
  <c r="AI49"/>
  <c r="AI60" s="1"/>
  <c r="AG49"/>
  <c r="AE49"/>
  <c r="AC49"/>
  <c r="AA49"/>
  <c r="Y49"/>
  <c r="W49"/>
  <c r="U49"/>
  <c r="GU48"/>
  <c r="GU60" s="1"/>
  <c r="GS48"/>
  <c r="GQ48"/>
  <c r="GO48"/>
  <c r="GO60" s="1"/>
  <c r="GM48"/>
  <c r="GK48"/>
  <c r="GK60" s="1"/>
  <c r="GI48"/>
  <c r="GI60" s="1"/>
  <c r="GG48"/>
  <c r="GE48"/>
  <c r="GE60" s="1"/>
  <c r="GC48"/>
  <c r="GA48"/>
  <c r="FY48"/>
  <c r="FY60" s="1"/>
  <c r="FW48"/>
  <c r="FU48"/>
  <c r="FU60" s="1"/>
  <c r="FS48"/>
  <c r="FS60" s="1"/>
  <c r="FQ48"/>
  <c r="FO48"/>
  <c r="FO60" s="1"/>
  <c r="FM48"/>
  <c r="FK48"/>
  <c r="FI48"/>
  <c r="FI60" s="1"/>
  <c r="FG48"/>
  <c r="FE48"/>
  <c r="FE60" s="1"/>
  <c r="FC48"/>
  <c r="FC60" s="1"/>
  <c r="FA48"/>
  <c r="EY48"/>
  <c r="EY60" s="1"/>
  <c r="EW48"/>
  <c r="EU48"/>
  <c r="ES48"/>
  <c r="ES60" s="1"/>
  <c r="EQ48"/>
  <c r="EO48"/>
  <c r="EO60" s="1"/>
  <c r="EM48"/>
  <c r="EM60" s="1"/>
  <c r="EK48"/>
  <c r="EI48"/>
  <c r="EI60" s="1"/>
  <c r="EG48"/>
  <c r="EE48"/>
  <c r="EC48"/>
  <c r="EC60" s="1"/>
  <c r="EA48"/>
  <c r="DY48"/>
  <c r="DY60" s="1"/>
  <c r="DW48"/>
  <c r="DW60" s="1"/>
  <c r="DU48"/>
  <c r="DS48"/>
  <c r="DS60" s="1"/>
  <c r="DQ48"/>
  <c r="DO48"/>
  <c r="DM48"/>
  <c r="DM60" s="1"/>
  <c r="DK48"/>
  <c r="DI48"/>
  <c r="DI60" s="1"/>
  <c r="DG48"/>
  <c r="DG60" s="1"/>
  <c r="DE48"/>
  <c r="DE60" s="1"/>
  <c r="DC48"/>
  <c r="DC60" s="1"/>
  <c r="DA48"/>
  <c r="CY48"/>
  <c r="CW48"/>
  <c r="CW60" s="1"/>
  <c r="CU48"/>
  <c r="CS48"/>
  <c r="CS60" s="1"/>
  <c r="CQ48"/>
  <c r="CQ60" s="1"/>
  <c r="CO48"/>
  <c r="CM48"/>
  <c r="CM60" s="1"/>
  <c r="CK48"/>
  <c r="CI48"/>
  <c r="CG48"/>
  <c r="CG60" s="1"/>
  <c r="CE48"/>
  <c r="CC48"/>
  <c r="CC60" s="1"/>
  <c r="CA48"/>
  <c r="CA60" s="1"/>
  <c r="BY48"/>
  <c r="BW48"/>
  <c r="BW60" s="1"/>
  <c r="BU48"/>
  <c r="BS48"/>
  <c r="BQ48"/>
  <c r="BQ60" s="1"/>
  <c r="BO48"/>
  <c r="BM48"/>
  <c r="BM60" s="1"/>
  <c r="BK48"/>
  <c r="BK60" s="1"/>
  <c r="BI48"/>
  <c r="BG48"/>
  <c r="BG60" s="1"/>
  <c r="BE48"/>
  <c r="BC48"/>
  <c r="BA48"/>
  <c r="BA60" s="1"/>
  <c r="AY48"/>
  <c r="AW48"/>
  <c r="AW60" s="1"/>
  <c r="AU48"/>
  <c r="AU60" s="1"/>
  <c r="AS48"/>
  <c r="AS60" s="1"/>
  <c r="AQ48"/>
  <c r="AQ60" s="1"/>
  <c r="AO48"/>
  <c r="AM48"/>
  <c r="AK48"/>
  <c r="AK60" s="1"/>
  <c r="AI48"/>
  <c r="AG48"/>
  <c r="AG60" s="1"/>
  <c r="AE48"/>
  <c r="AE60" s="1"/>
  <c r="AC48"/>
  <c r="AA48"/>
  <c r="AA60" s="1"/>
  <c r="Y48"/>
  <c r="W48"/>
  <c r="U48"/>
  <c r="U60" s="1"/>
  <c r="GU44"/>
  <c r="GS44"/>
  <c r="GQ44"/>
  <c r="GO44"/>
  <c r="GM44"/>
  <c r="GK44"/>
  <c r="GI44"/>
  <c r="GG44"/>
  <c r="GE44"/>
  <c r="GC44"/>
  <c r="GA44"/>
  <c r="FY44"/>
  <c r="FW44"/>
  <c r="FU44"/>
  <c r="FS44"/>
  <c r="FQ44"/>
  <c r="FO44"/>
  <c r="FM44"/>
  <c r="FK44"/>
  <c r="FI44"/>
  <c r="FG44"/>
  <c r="FE44"/>
  <c r="FC44"/>
  <c r="FA44"/>
  <c r="EY44"/>
  <c r="EW44"/>
  <c r="EU44"/>
  <c r="ES44"/>
  <c r="EQ44"/>
  <c r="EO44"/>
  <c r="EM44"/>
  <c r="EK44"/>
  <c r="EI44"/>
  <c r="EG44"/>
  <c r="EE44"/>
  <c r="EC44"/>
  <c r="EA44"/>
  <c r="DY44"/>
  <c r="DW44"/>
  <c r="DU44"/>
  <c r="DS44"/>
  <c r="DQ44"/>
  <c r="DO44"/>
  <c r="DM44"/>
  <c r="DK44"/>
  <c r="DI44"/>
  <c r="DG44"/>
  <c r="DE44"/>
  <c r="DC44"/>
  <c r="DA44"/>
  <c r="CY44"/>
  <c r="CW44"/>
  <c r="CU44"/>
  <c r="CS44"/>
  <c r="CQ44"/>
  <c r="CO44"/>
  <c r="CM44"/>
  <c r="CK44"/>
  <c r="CI44"/>
  <c r="CG44"/>
  <c r="CE44"/>
  <c r="CC44"/>
  <c r="CA44"/>
  <c r="BY44"/>
  <c r="BW44"/>
  <c r="BU44"/>
  <c r="BS44"/>
  <c r="BQ44"/>
  <c r="BO44"/>
  <c r="BM44"/>
  <c r="BK44"/>
  <c r="BI44"/>
  <c r="BG44"/>
  <c r="BE44"/>
  <c r="BC44"/>
  <c r="BA44"/>
  <c r="AY44"/>
  <c r="AW44"/>
  <c r="AU44"/>
  <c r="AS44"/>
  <c r="AQ44"/>
  <c r="AO44"/>
  <c r="AM44"/>
  <c r="AK44"/>
  <c r="AI44"/>
  <c r="AG44"/>
  <c r="AE44"/>
  <c r="AC44"/>
  <c r="AA44"/>
  <c r="Y44"/>
  <c r="W44"/>
  <c r="U44"/>
  <c r="S91"/>
  <c r="Q91"/>
  <c r="S75"/>
  <c r="Q75"/>
  <c r="S74"/>
  <c r="Q74"/>
  <c r="S73"/>
  <c r="Q73"/>
  <c r="S72"/>
  <c r="Q72"/>
  <c r="S71"/>
  <c r="Q71"/>
  <c r="S70"/>
  <c r="Q70"/>
  <c r="S69"/>
  <c r="Q69"/>
  <c r="S68"/>
  <c r="Q68"/>
  <c r="S67"/>
  <c r="Q67"/>
  <c r="S66"/>
  <c r="Q66"/>
  <c r="S65"/>
  <c r="Q65"/>
  <c r="S64"/>
  <c r="S76" s="1"/>
  <c r="Q64"/>
  <c r="S59"/>
  <c r="Q59"/>
  <c r="S58"/>
  <c r="Q58"/>
  <c r="S57"/>
  <c r="Q57"/>
  <c r="S56"/>
  <c r="Q56"/>
  <c r="S55"/>
  <c r="Q55"/>
  <c r="S54"/>
  <c r="Q54"/>
  <c r="S53"/>
  <c r="Q53"/>
  <c r="S52"/>
  <c r="Q52"/>
  <c r="S51"/>
  <c r="Q51"/>
  <c r="S50"/>
  <c r="Q50"/>
  <c r="S49"/>
  <c r="Q49"/>
  <c r="S48"/>
  <c r="S60" s="1"/>
  <c r="Q48"/>
  <c r="S44"/>
  <c r="Q44"/>
  <c r="O91"/>
  <c r="O75"/>
  <c r="O74"/>
  <c r="O73"/>
  <c r="O72"/>
  <c r="O71"/>
  <c r="O70"/>
  <c r="O69"/>
  <c r="O68"/>
  <c r="O67"/>
  <c r="O66"/>
  <c r="O65"/>
  <c r="O64"/>
  <c r="O59"/>
  <c r="O58"/>
  <c r="O57"/>
  <c r="O56"/>
  <c r="O55"/>
  <c r="O54"/>
  <c r="O53"/>
  <c r="O52"/>
  <c r="O51"/>
  <c r="O50"/>
  <c r="O49"/>
  <c r="O48"/>
  <c r="O44"/>
  <c r="M91"/>
  <c r="M75"/>
  <c r="M74"/>
  <c r="M73"/>
  <c r="M72"/>
  <c r="M71"/>
  <c r="M70"/>
  <c r="M69"/>
  <c r="M68"/>
  <c r="M67"/>
  <c r="M66"/>
  <c r="M65"/>
  <c r="M64"/>
  <c r="M59"/>
  <c r="M58"/>
  <c r="M57"/>
  <c r="M56"/>
  <c r="M55"/>
  <c r="M54"/>
  <c r="M53"/>
  <c r="M52"/>
  <c r="M51"/>
  <c r="M50"/>
  <c r="M49"/>
  <c r="M48"/>
  <c r="M44"/>
  <c r="K44"/>
  <c r="I44"/>
  <c r="G44"/>
  <c r="E44"/>
  <c r="K91"/>
  <c r="K75"/>
  <c r="K74"/>
  <c r="K73"/>
  <c r="K72"/>
  <c r="K71"/>
  <c r="K70"/>
  <c r="K69"/>
  <c r="K68"/>
  <c r="K67"/>
  <c r="K66"/>
  <c r="K65"/>
  <c r="K64"/>
  <c r="K59"/>
  <c r="K58"/>
  <c r="K57"/>
  <c r="K56"/>
  <c r="K55"/>
  <c r="K54"/>
  <c r="K53"/>
  <c r="K52"/>
  <c r="K51"/>
  <c r="K50"/>
  <c r="K49"/>
  <c r="K48"/>
  <c r="I91"/>
  <c r="G91"/>
  <c r="E91"/>
  <c r="I75"/>
  <c r="I74"/>
  <c r="I73"/>
  <c r="I72"/>
  <c r="I71"/>
  <c r="I70"/>
  <c r="I69"/>
  <c r="I68"/>
  <c r="I67"/>
  <c r="I66"/>
  <c r="I65"/>
  <c r="I64"/>
  <c r="I59"/>
  <c r="I58"/>
  <c r="I57"/>
  <c r="I56"/>
  <c r="I55"/>
  <c r="I54"/>
  <c r="I53"/>
  <c r="I52"/>
  <c r="I51"/>
  <c r="I50"/>
  <c r="I49"/>
  <c r="I48"/>
  <c r="G75"/>
  <c r="G74"/>
  <c r="G73"/>
  <c r="G72"/>
  <c r="G71"/>
  <c r="G70"/>
  <c r="G69"/>
  <c r="G68"/>
  <c r="G67"/>
  <c r="G66"/>
  <c r="G65"/>
  <c r="G64"/>
  <c r="G59"/>
  <c r="G58"/>
  <c r="G57"/>
  <c r="G56"/>
  <c r="G55"/>
  <c r="G54"/>
  <c r="G53"/>
  <c r="G52"/>
  <c r="G51"/>
  <c r="G50"/>
  <c r="G49"/>
  <c r="G48"/>
  <c r="E75"/>
  <c r="E74"/>
  <c r="E73"/>
  <c r="E72"/>
  <c r="E71"/>
  <c r="E70"/>
  <c r="E69"/>
  <c r="E68"/>
  <c r="E67"/>
  <c r="E66"/>
  <c r="E65"/>
  <c r="E64"/>
  <c r="E59"/>
  <c r="E58"/>
  <c r="E57"/>
  <c r="E56"/>
  <c r="E55"/>
  <c r="E54"/>
  <c r="E53"/>
  <c r="E52"/>
  <c r="E51"/>
  <c r="E50"/>
  <c r="E49"/>
  <c r="E48"/>
  <c r="AC60" l="1"/>
  <c r="AC93" s="1"/>
  <c r="AC95" s="1"/>
  <c r="BI60"/>
  <c r="BI93" s="1"/>
  <c r="BI95" s="1"/>
  <c r="BY60"/>
  <c r="CO60"/>
  <c r="DU60"/>
  <c r="EK60"/>
  <c r="FA60"/>
  <c r="GG60"/>
  <c r="AI76"/>
  <c r="AI93" s="1"/>
  <c r="AI95" s="1"/>
  <c r="CE76"/>
  <c r="DK76"/>
  <c r="FG76"/>
  <c r="FG93" s="1"/>
  <c r="FG95" s="1"/>
  <c r="AY76"/>
  <c r="EA76"/>
  <c r="FW76"/>
  <c r="I60"/>
  <c r="O76"/>
  <c r="BO76"/>
  <c r="CU76"/>
  <c r="EQ76"/>
  <c r="GM76"/>
  <c r="G60"/>
  <c r="G93" s="1"/>
  <c r="G95" s="1"/>
  <c r="G26" s="1"/>
  <c r="G25" s="1"/>
  <c r="G76"/>
  <c r="I76"/>
  <c r="K60"/>
  <c r="DK60"/>
  <c r="DK93" s="1"/>
  <c r="DK95" s="1"/>
  <c r="AC76"/>
  <c r="AS76"/>
  <c r="AS93" s="1"/>
  <c r="AS95" s="1"/>
  <c r="BI76"/>
  <c r="BY76"/>
  <c r="CO76"/>
  <c r="DE76"/>
  <c r="DU76"/>
  <c r="DU93" s="1"/>
  <c r="DU95" s="1"/>
  <c r="EK76"/>
  <c r="FA76"/>
  <c r="FQ76"/>
  <c r="FQ93" s="1"/>
  <c r="FQ95" s="1"/>
  <c r="GG76"/>
  <c r="GG93" s="1"/>
  <c r="GG95" s="1"/>
  <c r="EG93"/>
  <c r="EG95" s="1"/>
  <c r="EG96" s="1"/>
  <c r="GC93"/>
  <c r="GC95" s="1"/>
  <c r="GC26" s="1"/>
  <c r="GC25" s="1"/>
  <c r="DO93"/>
  <c r="DO95" s="1"/>
  <c r="DO96" s="1"/>
  <c r="K76"/>
  <c r="AK93"/>
  <c r="AK95" s="1"/>
  <c r="AK26" s="1"/>
  <c r="AK25" s="1"/>
  <c r="DM93"/>
  <c r="DM95" s="1"/>
  <c r="DM26" s="1"/>
  <c r="DM25" s="1"/>
  <c r="FI93"/>
  <c r="FI95" s="1"/>
  <c r="FI26" s="1"/>
  <c r="FI25" s="1"/>
  <c r="U76"/>
  <c r="U93" s="1"/>
  <c r="U95" s="1"/>
  <c r="AK76"/>
  <c r="BA76"/>
  <c r="BA93" s="1"/>
  <c r="BA95" s="1"/>
  <c r="BQ76"/>
  <c r="BQ93" s="1"/>
  <c r="BQ95" s="1"/>
  <c r="CG76"/>
  <c r="CG93" s="1"/>
  <c r="CG95" s="1"/>
  <c r="CW76"/>
  <c r="CW93" s="1"/>
  <c r="CW95" s="1"/>
  <c r="DM76"/>
  <c r="EC76"/>
  <c r="EC93" s="1"/>
  <c r="EC95" s="1"/>
  <c r="ES76"/>
  <c r="ES93" s="1"/>
  <c r="ES95" s="1"/>
  <c r="FI76"/>
  <c r="FY76"/>
  <c r="FY93" s="1"/>
  <c r="FY95" s="1"/>
  <c r="GO76"/>
  <c r="GO93" s="1"/>
  <c r="GO95" s="1"/>
  <c r="CC93"/>
  <c r="CC95" s="1"/>
  <c r="CC26" s="1"/>
  <c r="CC25" s="1"/>
  <c r="DI93"/>
  <c r="DI95" s="1"/>
  <c r="DI96" s="1"/>
  <c r="Y60"/>
  <c r="Y93" s="1"/>
  <c r="Y95" s="1"/>
  <c r="BE60"/>
  <c r="BE93" s="1"/>
  <c r="BE95" s="1"/>
  <c r="CK60"/>
  <c r="CK93" s="1"/>
  <c r="CK95" s="1"/>
  <c r="DQ60"/>
  <c r="DQ93" s="1"/>
  <c r="DQ95" s="1"/>
  <c r="EW60"/>
  <c r="EW93" s="1"/>
  <c r="EW95" s="1"/>
  <c r="GC60"/>
  <c r="AW76"/>
  <c r="AW93" s="1"/>
  <c r="AW95" s="1"/>
  <c r="CC76"/>
  <c r="DI76"/>
  <c r="EO76"/>
  <c r="EO93" s="1"/>
  <c r="EO95" s="1"/>
  <c r="FU76"/>
  <c r="FU93" s="1"/>
  <c r="FU95" s="1"/>
  <c r="M76"/>
  <c r="W60"/>
  <c r="W93" s="1"/>
  <c r="W95" s="1"/>
  <c r="BC60"/>
  <c r="BC93" s="1"/>
  <c r="BC95" s="1"/>
  <c r="CY60"/>
  <c r="CY93" s="1"/>
  <c r="CY95" s="1"/>
  <c r="EE60"/>
  <c r="EE93" s="1"/>
  <c r="EE95" s="1"/>
  <c r="FK60"/>
  <c r="FK93" s="1"/>
  <c r="FK95" s="1"/>
  <c r="GQ60"/>
  <c r="GQ93" s="1"/>
  <c r="GQ95" s="1"/>
  <c r="AU76"/>
  <c r="AU93" s="1"/>
  <c r="AU95" s="1"/>
  <c r="CA76"/>
  <c r="DG76"/>
  <c r="DG93" s="1"/>
  <c r="DG95" s="1"/>
  <c r="EM76"/>
  <c r="FS76"/>
  <c r="FS93" s="1"/>
  <c r="FS95" s="1"/>
  <c r="Q60"/>
  <c r="Q76"/>
  <c r="AG93"/>
  <c r="AG95" s="1"/>
  <c r="AG26" s="1"/>
  <c r="AG25" s="1"/>
  <c r="BM93"/>
  <c r="BM95" s="1"/>
  <c r="BM96" s="1"/>
  <c r="AO60"/>
  <c r="AO93" s="1"/>
  <c r="AO95" s="1"/>
  <c r="BU60"/>
  <c r="BU93" s="1"/>
  <c r="BU95" s="1"/>
  <c r="BU26" s="1"/>
  <c r="BU25" s="1"/>
  <c r="DA60"/>
  <c r="DA93" s="1"/>
  <c r="DA95" s="1"/>
  <c r="EG60"/>
  <c r="FM60"/>
  <c r="FM93" s="1"/>
  <c r="FM95" s="1"/>
  <c r="GS60"/>
  <c r="GS93" s="1"/>
  <c r="GS95" s="1"/>
  <c r="AG76"/>
  <c r="BM76"/>
  <c r="CS76"/>
  <c r="CS93" s="1"/>
  <c r="CS95" s="1"/>
  <c r="DY76"/>
  <c r="DY93" s="1"/>
  <c r="DY95" s="1"/>
  <c r="FE76"/>
  <c r="FE93" s="1"/>
  <c r="FE95" s="1"/>
  <c r="GK76"/>
  <c r="GK93" s="1"/>
  <c r="GK95" s="1"/>
  <c r="O60"/>
  <c r="O93" s="1"/>
  <c r="O95" s="1"/>
  <c r="AM60"/>
  <c r="AM93" s="1"/>
  <c r="AM95" s="1"/>
  <c r="BS60"/>
  <c r="BS93" s="1"/>
  <c r="BS95" s="1"/>
  <c r="CI60"/>
  <c r="CI93" s="1"/>
  <c r="CI95" s="1"/>
  <c r="DO60"/>
  <c r="EU60"/>
  <c r="EU93" s="1"/>
  <c r="EU95" s="1"/>
  <c r="GA60"/>
  <c r="GA93" s="1"/>
  <c r="GA95" s="1"/>
  <c r="AE76"/>
  <c r="BK76"/>
  <c r="CQ76"/>
  <c r="CQ93" s="1"/>
  <c r="CQ95" s="1"/>
  <c r="DW76"/>
  <c r="FC76"/>
  <c r="GI76"/>
  <c r="M60"/>
  <c r="M93" s="1"/>
  <c r="M95" s="1"/>
  <c r="AA93"/>
  <c r="AA95" s="1"/>
  <c r="AA26" s="1"/>
  <c r="AA25" s="1"/>
  <c r="AQ93"/>
  <c r="AQ95" s="1"/>
  <c r="CM93"/>
  <c r="CM95" s="1"/>
  <c r="CM26" s="1"/>
  <c r="CM25" s="1"/>
  <c r="GU93"/>
  <c r="GU95" s="1"/>
  <c r="GU26" s="1"/>
  <c r="GU25" s="1"/>
  <c r="BO60"/>
  <c r="BO93" s="1"/>
  <c r="BO95" s="1"/>
  <c r="CE60"/>
  <c r="EA60"/>
  <c r="EA93" s="1"/>
  <c r="EA95" s="1"/>
  <c r="EQ60"/>
  <c r="GM60"/>
  <c r="AA76"/>
  <c r="AQ76"/>
  <c r="BG76"/>
  <c r="BG93" s="1"/>
  <c r="BG95" s="1"/>
  <c r="BW76"/>
  <c r="BW93" s="1"/>
  <c r="BW95" s="1"/>
  <c r="BW26" s="1"/>
  <c r="BW25" s="1"/>
  <c r="CM76"/>
  <c r="DC76"/>
  <c r="DC93" s="1"/>
  <c r="DC95" s="1"/>
  <c r="DS76"/>
  <c r="DS93" s="1"/>
  <c r="DS95" s="1"/>
  <c r="EI76"/>
  <c r="EI93" s="1"/>
  <c r="EI95" s="1"/>
  <c r="EY76"/>
  <c r="EY93" s="1"/>
  <c r="EY95" s="1"/>
  <c r="EY26" s="1"/>
  <c r="EY25" s="1"/>
  <c r="FO76"/>
  <c r="FO93" s="1"/>
  <c r="FO95" s="1"/>
  <c r="GE76"/>
  <c r="GE93" s="1"/>
  <c r="GE95" s="1"/>
  <c r="GU76"/>
  <c r="GC96"/>
  <c r="AG96"/>
  <c r="FI96"/>
  <c r="CU93"/>
  <c r="CU95" s="1"/>
  <c r="FW93"/>
  <c r="FW95" s="1"/>
  <c r="AE93"/>
  <c r="AE95" s="1"/>
  <c r="BK93"/>
  <c r="BK95" s="1"/>
  <c r="CA93"/>
  <c r="CA95" s="1"/>
  <c r="DW93"/>
  <c r="DW95" s="1"/>
  <c r="EM93"/>
  <c r="EM95" s="1"/>
  <c r="FC93"/>
  <c r="FC95" s="1"/>
  <c r="GI93"/>
  <c r="GI95" s="1"/>
  <c r="AQ26"/>
  <c r="AQ25" s="1"/>
  <c r="AQ96"/>
  <c r="AY93"/>
  <c r="AY95" s="1"/>
  <c r="CE93"/>
  <c r="CE95" s="1"/>
  <c r="EQ93"/>
  <c r="EQ95" s="1"/>
  <c r="GM93"/>
  <c r="GM95" s="1"/>
  <c r="BY93"/>
  <c r="BY95" s="1"/>
  <c r="CO93"/>
  <c r="CO95" s="1"/>
  <c r="DE93"/>
  <c r="DE95" s="1"/>
  <c r="EK93"/>
  <c r="EK95" s="1"/>
  <c r="FA93"/>
  <c r="FA95" s="1"/>
  <c r="S93"/>
  <c r="S95" s="1"/>
  <c r="Q93"/>
  <c r="Q95" s="1"/>
  <c r="I93"/>
  <c r="I95" s="1"/>
  <c r="I26" s="1"/>
  <c r="I25" s="1"/>
  <c r="E60"/>
  <c r="E76"/>
  <c r="T48" i="112"/>
  <c r="P48" s="1"/>
  <c r="V14"/>
  <c r="T14"/>
  <c r="V13"/>
  <c r="V12"/>
  <c r="D42" s="1"/>
  <c r="D2"/>
  <c r="EE26" i="93" l="1"/>
  <c r="EE25" s="1"/>
  <c r="EE96"/>
  <c r="Y26"/>
  <c r="Y25" s="1"/>
  <c r="Y96"/>
  <c r="ES26"/>
  <c r="ES25" s="1"/>
  <c r="ES96"/>
  <c r="DC96"/>
  <c r="DC26"/>
  <c r="DC25" s="1"/>
  <c r="CS26"/>
  <c r="CS25" s="1"/>
  <c r="CS96"/>
  <c r="BE96"/>
  <c r="BE26"/>
  <c r="BE25" s="1"/>
  <c r="U96"/>
  <c r="U26"/>
  <c r="U25" s="1"/>
  <c r="EU96"/>
  <c r="EU26"/>
  <c r="EU25" s="1"/>
  <c r="FO26"/>
  <c r="FO25" s="1"/>
  <c r="FO96"/>
  <c r="BS96"/>
  <c r="BS26"/>
  <c r="BS25" s="1"/>
  <c r="DY96"/>
  <c r="DY26"/>
  <c r="DY25" s="1"/>
  <c r="BM26"/>
  <c r="BM25" s="1"/>
  <c r="CM96"/>
  <c r="E93"/>
  <c r="E95" s="1"/>
  <c r="E96" s="1"/>
  <c r="EG26"/>
  <c r="EG25" s="1"/>
  <c r="DO26"/>
  <c r="DO25" s="1"/>
  <c r="K93"/>
  <c r="K95" s="1"/>
  <c r="K26" s="1"/>
  <c r="K25" s="1"/>
  <c r="AK96"/>
  <c r="EI26"/>
  <c r="EI25" s="1"/>
  <c r="EI96"/>
  <c r="DQ26"/>
  <c r="DQ25" s="1"/>
  <c r="DQ96"/>
  <c r="CI96"/>
  <c r="CI26"/>
  <c r="CI25" s="1"/>
  <c r="W96"/>
  <c r="W26"/>
  <c r="W25" s="1"/>
  <c r="EW96"/>
  <c r="EW26"/>
  <c r="EW25" s="1"/>
  <c r="FY26"/>
  <c r="FY25" s="1"/>
  <c r="FY96"/>
  <c r="BA26"/>
  <c r="BA25" s="1"/>
  <c r="BA96"/>
  <c r="AO96"/>
  <c r="AO26"/>
  <c r="AO25" s="1"/>
  <c r="BC26"/>
  <c r="BC25" s="1"/>
  <c r="BC96"/>
  <c r="GO26"/>
  <c r="GO25" s="1"/>
  <c r="GO96"/>
  <c r="BQ96"/>
  <c r="BQ26"/>
  <c r="BQ25" s="1"/>
  <c r="BG26"/>
  <c r="BG25" s="1"/>
  <c r="BG96"/>
  <c r="CY96"/>
  <c r="CY26"/>
  <c r="CY25" s="1"/>
  <c r="FE96"/>
  <c r="FE26"/>
  <c r="FE25" s="1"/>
  <c r="CW96"/>
  <c r="CW26"/>
  <c r="CW25" s="1"/>
  <c r="FK26"/>
  <c r="FK25" s="1"/>
  <c r="FK96"/>
  <c r="FM96"/>
  <c r="FM26"/>
  <c r="FM25" s="1"/>
  <c r="GQ26"/>
  <c r="GQ25" s="1"/>
  <c r="GQ96"/>
  <c r="EO26"/>
  <c r="EO25" s="1"/>
  <c r="EO96"/>
  <c r="EC26"/>
  <c r="EC25" s="1"/>
  <c r="EC96"/>
  <c r="GE96"/>
  <c r="GE26"/>
  <c r="GE25" s="1"/>
  <c r="AW26"/>
  <c r="AW25" s="1"/>
  <c r="AW96"/>
  <c r="CG26"/>
  <c r="CG25" s="1"/>
  <c r="CG96"/>
  <c r="GA26"/>
  <c r="GA25" s="1"/>
  <c r="GA96"/>
  <c r="DA26"/>
  <c r="DA25" s="1"/>
  <c r="DA96"/>
  <c r="GK96"/>
  <c r="GK26"/>
  <c r="GK25" s="1"/>
  <c r="DS96"/>
  <c r="DS26"/>
  <c r="DS25" s="1"/>
  <c r="AM26"/>
  <c r="AM25" s="1"/>
  <c r="AM96"/>
  <c r="GS26"/>
  <c r="GS25" s="1"/>
  <c r="GS96"/>
  <c r="FU26"/>
  <c r="FU25" s="1"/>
  <c r="FU96"/>
  <c r="CK26"/>
  <c r="CK25" s="1"/>
  <c r="CK96"/>
  <c r="BW96"/>
  <c r="CC96"/>
  <c r="EY96"/>
  <c r="AA96"/>
  <c r="DM96"/>
  <c r="BU96"/>
  <c r="GU96"/>
  <c r="DI26"/>
  <c r="DI25" s="1"/>
  <c r="DE96"/>
  <c r="DE26"/>
  <c r="DE25" s="1"/>
  <c r="GM96"/>
  <c r="GM26"/>
  <c r="GM25" s="1"/>
  <c r="DG96"/>
  <c r="DG26"/>
  <c r="DG25" s="1"/>
  <c r="FW96"/>
  <c r="FW26"/>
  <c r="FW25" s="1"/>
  <c r="DU96"/>
  <c r="DU26"/>
  <c r="DU25" s="1"/>
  <c r="DW96"/>
  <c r="DW26"/>
  <c r="DW25" s="1"/>
  <c r="CO96"/>
  <c r="CO26"/>
  <c r="CO25" s="1"/>
  <c r="CQ96"/>
  <c r="CQ26"/>
  <c r="CQ25" s="1"/>
  <c r="FA96"/>
  <c r="FA26"/>
  <c r="FA25" s="1"/>
  <c r="AE96"/>
  <c r="AE26"/>
  <c r="AE25" s="1"/>
  <c r="FQ96"/>
  <c r="FQ26"/>
  <c r="FQ25" s="1"/>
  <c r="AS96"/>
  <c r="AS26"/>
  <c r="AS25" s="1"/>
  <c r="AY96"/>
  <c r="AY26"/>
  <c r="AY25" s="1"/>
  <c r="FS96"/>
  <c r="FS26"/>
  <c r="FS25" s="1"/>
  <c r="AU96"/>
  <c r="AU26"/>
  <c r="AU25" s="1"/>
  <c r="BO96"/>
  <c r="BO26"/>
  <c r="BO25" s="1"/>
  <c r="EQ96"/>
  <c r="EQ26"/>
  <c r="EQ25" s="1"/>
  <c r="EK96"/>
  <c r="EK26"/>
  <c r="EK25" s="1"/>
  <c r="AI96"/>
  <c r="AI26"/>
  <c r="AI25" s="1"/>
  <c r="GG96"/>
  <c r="GG26"/>
  <c r="GG25" s="1"/>
  <c r="BI96"/>
  <c r="BI26"/>
  <c r="BI25" s="1"/>
  <c r="CE96"/>
  <c r="CE26"/>
  <c r="CE25" s="1"/>
  <c r="GI96"/>
  <c r="GI26"/>
  <c r="GI25" s="1"/>
  <c r="BK96"/>
  <c r="BK26"/>
  <c r="BK25" s="1"/>
  <c r="CU96"/>
  <c r="CU26"/>
  <c r="CU25" s="1"/>
  <c r="FG96"/>
  <c r="FG26"/>
  <c r="FG25" s="1"/>
  <c r="EM96"/>
  <c r="EM26"/>
  <c r="EM25" s="1"/>
  <c r="AC96"/>
  <c r="AC26"/>
  <c r="AC25" s="1"/>
  <c r="FC96"/>
  <c r="FC26"/>
  <c r="FC25" s="1"/>
  <c r="BY96"/>
  <c r="BY26"/>
  <c r="BY25" s="1"/>
  <c r="DK96"/>
  <c r="DK26"/>
  <c r="DK25" s="1"/>
  <c r="CA96"/>
  <c r="CA26"/>
  <c r="CA25" s="1"/>
  <c r="EA96"/>
  <c r="EA26"/>
  <c r="EA25" s="1"/>
  <c r="Q26"/>
  <c r="Q25" s="1"/>
  <c r="Q96"/>
  <c r="S26"/>
  <c r="S25" s="1"/>
  <c r="S96"/>
  <c r="O26"/>
  <c r="O25" s="1"/>
  <c r="O96"/>
  <c r="M26"/>
  <c r="M25" s="1"/>
  <c r="M96"/>
  <c r="K96"/>
  <c r="I96"/>
  <c r="G96"/>
  <c r="O48" i="112"/>
  <c r="A50"/>
  <c r="E26" i="93" l="1"/>
  <c r="E25" s="1"/>
  <c r="G22"/>
  <c r="G23" s="1"/>
  <c r="G24" l="1"/>
  <c r="T48" i="107" l="1"/>
  <c r="P48" s="1"/>
  <c r="V14"/>
  <c r="T14"/>
  <c r="V13"/>
  <c r="D42" s="1"/>
  <c r="V12"/>
  <c r="D2"/>
  <c r="A50" l="1"/>
  <c r="O48"/>
  <c r="E22" i="93" l="1"/>
  <c r="E24" l="1"/>
  <c r="E23"/>
  <c r="T14" i="1" l="1"/>
  <c r="V12"/>
  <c r="V14"/>
  <c r="V13"/>
  <c r="BQ167" i="2" l="1"/>
  <c r="B11"/>
  <c r="B10"/>
  <c r="JM5"/>
  <c r="JB5"/>
  <c r="IQ5"/>
  <c r="IF5"/>
  <c r="HU5"/>
  <c r="HJ5"/>
  <c r="GY5"/>
  <c r="GN5"/>
  <c r="GC5"/>
  <c r="FR5"/>
  <c r="EY5"/>
  <c r="ER5"/>
  <c r="EK5"/>
  <c r="ED5"/>
  <c r="CX5"/>
  <c r="CA5"/>
  <c r="BZ5"/>
  <c r="BQ5"/>
  <c r="BB5"/>
  <c r="D5"/>
  <c r="C5" s="1"/>
  <c r="B5"/>
  <c r="A5"/>
  <c r="C2"/>
  <c r="T48" i="1"/>
  <c r="P48" l="1"/>
  <c r="O48"/>
  <c r="D42" l="1"/>
  <c r="D2" l="1"/>
  <c r="A50" l="1"/>
</calcChain>
</file>

<file path=xl/comments1.xml><?xml version="1.0" encoding="utf-8"?>
<comments xmlns="http://schemas.openxmlformats.org/spreadsheetml/2006/main">
  <authors>
    <author>ALLB_P4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 xml:space="preserve">ALLB :
Total des coûts probable des consommables long termes.
(Variable selon le choix des fréquences)
</t>
        </r>
      </text>
    </comment>
    <comment ref="C3" authorId="0">
      <text>
        <r>
          <rPr>
            <b/>
            <sz val="9"/>
            <color indexed="81"/>
            <rFont val="Tahoma"/>
            <family val="2"/>
          </rPr>
          <t>ALLB : 
Durée de vie résiduelle supérieure à _% pour le total des consommables long terme.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" authorId="0">
      <text>
        <r>
          <rPr>
            <b/>
            <sz val="9"/>
            <color indexed="81"/>
            <rFont val="Tahoma"/>
            <family val="2"/>
          </rPr>
          <t xml:space="preserve">ALLB :
Coût de la main d'œuvre minimum pour le remplacement d'un consommable long terme
</t>
        </r>
      </text>
    </comment>
  </commentList>
</comments>
</file>

<file path=xl/sharedStrings.xml><?xml version="1.0" encoding="utf-8"?>
<sst xmlns="http://schemas.openxmlformats.org/spreadsheetml/2006/main" count="774" uniqueCount="252">
  <si>
    <t>S</t>
  </si>
  <si>
    <t>ID</t>
  </si>
  <si>
    <t>ETIQUETTE</t>
  </si>
  <si>
    <t>ONGLET</t>
  </si>
  <si>
    <t>LIEN</t>
  </si>
  <si>
    <t>CODE</t>
  </si>
  <si>
    <t>EQUIPEMENT</t>
  </si>
  <si>
    <t>APPLICATION</t>
  </si>
  <si>
    <t>DESSERT</t>
  </si>
  <si>
    <t>SECTEUR</t>
  </si>
  <si>
    <t>SITE</t>
  </si>
  <si>
    <t>BATIMENT</t>
  </si>
  <si>
    <t>DIVISION</t>
  </si>
  <si>
    <t>ETAGE</t>
  </si>
  <si>
    <t>LOCAL</t>
  </si>
  <si>
    <t>EMPLACEMENT</t>
  </si>
  <si>
    <t>HAUTEUR</t>
  </si>
  <si>
    <t>EQUIPLIEN1</t>
  </si>
  <si>
    <t>EQUIPLIEN2</t>
  </si>
  <si>
    <t>EQUIPLIEN3</t>
  </si>
  <si>
    <t>EQUIPLIEN4</t>
  </si>
  <si>
    <t>EQUIPLIEN5</t>
  </si>
  <si>
    <t>EQUIPLIEN6</t>
  </si>
  <si>
    <t>PAGE</t>
  </si>
  <si>
    <t>DE</t>
  </si>
  <si>
    <t>PHOTO1</t>
  </si>
  <si>
    <t>PHOTO2</t>
  </si>
  <si>
    <t>PHOTO3</t>
  </si>
  <si>
    <t>PHOTO4</t>
  </si>
  <si>
    <t>PHOTO5</t>
  </si>
  <si>
    <t>PHOTO6</t>
  </si>
  <si>
    <t>FABRICANT</t>
  </si>
  <si>
    <t>MODELE</t>
  </si>
  <si>
    <t># SERIE</t>
  </si>
  <si>
    <t>INSTALLATION</t>
  </si>
  <si>
    <t>CAPACITE1</t>
  </si>
  <si>
    <t>CAPACITE2</t>
  </si>
  <si>
    <t>PRESSION</t>
  </si>
  <si>
    <t>VOLTAGE</t>
  </si>
  <si>
    <t>AMPERAGE</t>
  </si>
  <si>
    <t>CADENASSABLE</t>
  </si>
  <si>
    <t>NOM</t>
  </si>
  <si>
    <t>ADRESSE</t>
  </si>
  <si>
    <t>VILLE</t>
  </si>
  <si>
    <t>TELEPHONE</t>
  </si>
  <si>
    <t>INTERNET</t>
  </si>
  <si>
    <t>MOTEUR</t>
  </si>
  <si>
    <t>QUANTITÉ</t>
  </si>
  <si>
    <t>COUT</t>
  </si>
  <si>
    <t>FREQUENCE</t>
  </si>
  <si>
    <t>TOTAL</t>
  </si>
  <si>
    <t>CAPACITE</t>
  </si>
  <si>
    <t>CHASSIS</t>
  </si>
  <si>
    <t>TPM</t>
  </si>
  <si>
    <t>TYPE</t>
  </si>
  <si>
    <t>LUBRIFICATION</t>
  </si>
  <si>
    <t>NOM / ITEM</t>
  </si>
  <si>
    <t>INTERRUPTEUR</t>
  </si>
  <si>
    <t>CAD</t>
  </si>
  <si>
    <t>SECTIONNEURLOCAL</t>
  </si>
  <si>
    <t>DEMARREURLOCAL</t>
  </si>
  <si>
    <t>MANUEL/MAGNETIQUE</t>
  </si>
  <si>
    <t>PANLOCAL</t>
  </si>
  <si>
    <t>PANTAG</t>
  </si>
  <si>
    <t>PANCIRCUIT</t>
  </si>
  <si>
    <t>MCC#</t>
  </si>
  <si>
    <t>TRANSMISSION</t>
  </si>
  <si>
    <t>QUANTITE</t>
  </si>
  <si>
    <t>SERIEANNEE</t>
  </si>
  <si>
    <t>ROULEMENTS</t>
  </si>
  <si>
    <t>MO</t>
  </si>
  <si>
    <t>VOLETS</t>
  </si>
  <si>
    <t>CONTROLES</t>
  </si>
  <si>
    <t>ENERGIES1</t>
  </si>
  <si>
    <t>ENERGIES2</t>
  </si>
  <si>
    <t>ENERGIES3</t>
  </si>
  <si>
    <t>ENERGIES4</t>
  </si>
  <si>
    <t>ENERGIES5</t>
  </si>
  <si>
    <t>ENERGIES6</t>
  </si>
  <si>
    <t>ENERGIES7</t>
  </si>
  <si>
    <t>ENERGIES8</t>
  </si>
  <si>
    <t>ESPACECLOS</t>
  </si>
  <si>
    <t>FILTRES</t>
  </si>
  <si>
    <t>DIMENSIONS</t>
  </si>
  <si>
    <t>MERV</t>
  </si>
  <si>
    <t>EVALUATIONENTRETIEN</t>
  </si>
  <si>
    <t>EVALUATIONEQUIPEMENT</t>
  </si>
  <si>
    <t>DEFICITENTRETIEN</t>
  </si>
  <si>
    <t>COUTREMPLACEMENT</t>
  </si>
  <si>
    <t>ANNEE</t>
  </si>
  <si>
    <t>AGE</t>
  </si>
  <si>
    <t>DATERELEVE</t>
  </si>
  <si>
    <t>DUREEVIEESTIMEE</t>
  </si>
  <si>
    <t>FACTEURCORRECTIF</t>
  </si>
  <si>
    <t>DUREEVIERESIDUELLE</t>
  </si>
  <si>
    <t>RESIDUELCORRECTIF</t>
  </si>
  <si>
    <t>ID1</t>
  </si>
  <si>
    <t>PIECESCOMPOSANTES</t>
  </si>
  <si>
    <t>QTE</t>
  </si>
  <si>
    <t>#SERIE</t>
  </si>
  <si>
    <t>ID2</t>
  </si>
  <si>
    <t>ID3</t>
  </si>
  <si>
    <t>ID4</t>
  </si>
  <si>
    <t>ID5</t>
  </si>
  <si>
    <t>ID6</t>
  </si>
  <si>
    <t>ID7</t>
  </si>
  <si>
    <t>ID8</t>
  </si>
  <si>
    <t>ID9</t>
  </si>
  <si>
    <t>ID10</t>
  </si>
  <si>
    <t>Équipement :</t>
  </si>
  <si>
    <t>Application :</t>
  </si>
  <si>
    <t>CVCA</t>
  </si>
  <si>
    <t>Etage :</t>
  </si>
  <si>
    <t>Etiquette (tag) :</t>
  </si>
  <si>
    <t>Local / Repère :</t>
  </si>
  <si>
    <t>ID :</t>
  </si>
  <si>
    <t>FABRICANT :</t>
  </si>
  <si>
    <t>Modèle :</t>
  </si>
  <si>
    <t>Voltage :</t>
  </si>
  <si>
    <t>Ampérage FLA :</t>
  </si>
  <si>
    <t>N° Série :</t>
  </si>
  <si>
    <t>Année d'installation :</t>
  </si>
  <si>
    <t>Capacité (1) :</t>
  </si>
  <si>
    <t>Capacité (2) :</t>
  </si>
  <si>
    <t>Fabricant</t>
  </si>
  <si>
    <t xml:space="preserve"> Pression :</t>
  </si>
  <si>
    <t>Cadenassable :</t>
  </si>
  <si>
    <t>Nom :</t>
  </si>
  <si>
    <t>Adresse :</t>
  </si>
  <si>
    <t>Ville :</t>
  </si>
  <si>
    <t>Téléphone :</t>
  </si>
  <si>
    <t>DURÉE DE VIE ESTIMÉE :</t>
  </si>
  <si>
    <t>ANNÉE :</t>
  </si>
  <si>
    <t>Site Internet :</t>
  </si>
  <si>
    <t>DURÉE DE VIE RÉSIDUELLE :</t>
  </si>
  <si>
    <t>AGE :</t>
  </si>
  <si>
    <t>5</t>
  </si>
  <si>
    <t>T</t>
  </si>
  <si>
    <t>K</t>
  </si>
  <si>
    <t>L</t>
  </si>
  <si>
    <t>M</t>
  </si>
  <si>
    <t>G</t>
  </si>
  <si>
    <t>H</t>
  </si>
  <si>
    <t>F</t>
  </si>
  <si>
    <t>A</t>
  </si>
  <si>
    <t>B</t>
  </si>
  <si>
    <t>C</t>
  </si>
  <si>
    <t>D</t>
  </si>
  <si>
    <t>E</t>
  </si>
  <si>
    <t>J</t>
  </si>
  <si>
    <t>P</t>
  </si>
  <si>
    <t>I</t>
  </si>
  <si>
    <t>N</t>
  </si>
  <si>
    <t>R</t>
  </si>
  <si>
    <t>Q</t>
  </si>
  <si>
    <t>O</t>
  </si>
  <si>
    <t>Tag</t>
  </si>
  <si>
    <t>CedulePrev</t>
  </si>
  <si>
    <t>Code</t>
  </si>
  <si>
    <t>Equipement</t>
  </si>
  <si>
    <t>Categorie</t>
  </si>
  <si>
    <t>Site</t>
  </si>
  <si>
    <t>Batiment</t>
  </si>
  <si>
    <t>Division</t>
  </si>
  <si>
    <t>Etage</t>
  </si>
  <si>
    <t>Emplacement</t>
  </si>
  <si>
    <t>Detail</t>
  </si>
  <si>
    <t>Modele</t>
  </si>
  <si>
    <t>NoSerie</t>
  </si>
  <si>
    <t>CoefEntretien</t>
  </si>
  <si>
    <t>CoefEquipement</t>
  </si>
  <si>
    <t>CoutTotalPrev</t>
  </si>
  <si>
    <t>CoutTotalEquip</t>
  </si>
  <si>
    <t>AnneeAcquisition</t>
  </si>
  <si>
    <t>Cons.
Courroies</t>
  </si>
  <si>
    <t>Cons.
Filtres</t>
  </si>
  <si>
    <t>Total
CONS. Long</t>
  </si>
  <si>
    <t>CONS.Long</t>
  </si>
  <si>
    <t>2013</t>
  </si>
  <si>
    <t>=CONCATENER($C$8;"_";$C$7)</t>
  </si>
  <si>
    <t>Bâtiment :</t>
  </si>
  <si>
    <t>SS1</t>
  </si>
  <si>
    <t>QUANTITÉ :</t>
  </si>
  <si>
    <t>REMPLACEMENT REDRESSÉ PRÉVU EN</t>
  </si>
  <si>
    <t>REMPLACEMENT INITIAL PRÉVU EN</t>
  </si>
  <si>
    <t>AGE ACTUEL</t>
  </si>
  <si>
    <t xml:space="preserve">    VIE UTILE ESTIMÉE (Facteur correctif)</t>
  </si>
  <si>
    <t>VIE UTILE ESTIMÉE (Théorique)</t>
  </si>
  <si>
    <t>FOURNISSEUR :</t>
  </si>
  <si>
    <t>PHOTOS # :</t>
  </si>
  <si>
    <t>$</t>
  </si>
  <si>
    <t>V45</t>
  </si>
  <si>
    <t>001</t>
  </si>
  <si>
    <t>Tour Ste-Catherine</t>
  </si>
  <si>
    <t>25</t>
  </si>
  <si>
    <t>28</t>
  </si>
  <si>
    <t>LEADER FAN</t>
  </si>
  <si>
    <t>TC-45</t>
  </si>
  <si>
    <t>2002</t>
  </si>
  <si>
    <t>5 HP</t>
  </si>
  <si>
    <t>115/1/60</t>
  </si>
  <si>
    <t>AÉROFAN</t>
  </si>
  <si>
    <t>112 PAUL-BUISSIERE</t>
  </si>
  <si>
    <t>LONGUEUIL</t>
  </si>
  <si>
    <t>450-789-4565</t>
  </si>
  <si>
    <t>aerofan@hotmail.com</t>
  </si>
  <si>
    <t>Salle mécanique #1</t>
  </si>
  <si>
    <t>Salle mécanique #2</t>
  </si>
  <si>
    <t>2003</t>
  </si>
  <si>
    <t>MONTREAL</t>
  </si>
  <si>
    <t>Ventilateur d'évacuation</t>
  </si>
  <si>
    <t>003</t>
  </si>
  <si>
    <t>Ventilateur de transfert</t>
  </si>
  <si>
    <t>V02</t>
  </si>
  <si>
    <t>Rangement #2</t>
  </si>
  <si>
    <t>SS2</t>
  </si>
  <si>
    <t>LFI</t>
  </si>
  <si>
    <t>L-24</t>
  </si>
  <si>
    <t>1 HP</t>
  </si>
  <si>
    <t>VENTILOTEX</t>
  </si>
  <si>
    <t>74 ST-LAURENT</t>
  </si>
  <si>
    <t>514-854-2563</t>
  </si>
  <si>
    <t>ventilotex@hotmail.com</t>
  </si>
  <si>
    <t>024559</t>
  </si>
  <si>
    <t>025548</t>
  </si>
  <si>
    <t>Théorique</t>
  </si>
  <si>
    <t>Facteur correctif</t>
  </si>
  <si>
    <t>0</t>
  </si>
  <si>
    <t>20</t>
  </si>
  <si>
    <t>47</t>
  </si>
  <si>
    <t>48</t>
  </si>
  <si>
    <t>Evacuateur</t>
  </si>
  <si>
    <t>V07</t>
  </si>
  <si>
    <t>008</t>
  </si>
  <si>
    <t>LOREN COOK</t>
  </si>
  <si>
    <t>FC456</t>
  </si>
  <si>
    <t>03546</t>
  </si>
  <si>
    <t>1/2 HP</t>
  </si>
  <si>
    <t>²</t>
  </si>
  <si>
    <t>96</t>
  </si>
  <si>
    <t>98</t>
  </si>
  <si>
    <t>2552</t>
  </si>
  <si>
    <t>131218</t>
  </si>
  <si>
    <t xml:space="preserve">Prix : </t>
  </si>
  <si>
    <t>ACHAT</t>
  </si>
  <si>
    <t>Total 1 :</t>
  </si>
  <si>
    <t>Total 2 :</t>
  </si>
  <si>
    <t>Total 3 :</t>
  </si>
  <si>
    <t>Total brut :</t>
  </si>
  <si>
    <t>Total unitaire :</t>
  </si>
  <si>
    <t>GRAND TOTAL</t>
  </si>
  <si>
    <t>Total :</t>
  </si>
</sst>
</file>

<file path=xl/styles.xml><?xml version="1.0" encoding="utf-8"?>
<styleSheet xmlns="http://schemas.openxmlformats.org/spreadsheetml/2006/main">
  <numFmts count="11">
    <numFmt numFmtId="43" formatCode="_ * #,##0.00_)\ _$_ ;_ * \(#,##0.00\)\ _$_ ;_ * &quot;-&quot;??_)\ _$_ ;_ @_ "/>
    <numFmt numFmtId="164" formatCode="#,##0.00\ _$"/>
    <numFmt numFmtId="165" formatCode="#,##0.00\ [$$-C0C]"/>
    <numFmt numFmtId="166" formatCode="[$$-1009]#,##0.00"/>
    <numFmt numFmtId="167" formatCode="0.0"/>
    <numFmt numFmtId="168" formatCode="#,##0&quot; ans&quot;"/>
    <numFmt numFmtId="169" formatCode="&quot;$&quot;#,##0.00_);[Red]\(&quot;$&quot;#,##0.00\)"/>
    <numFmt numFmtId="170" formatCode="_ * #,##0.00_)\ [$€-1]_ ;_ * \(#,##0.00\)\ [$€-1]_ ;_ * &quot;-&quot;??_)\ [$€-1]_ "/>
    <numFmt numFmtId="171" formatCode="#,##0.00\ &quot;$&quot;"/>
    <numFmt numFmtId="172" formatCode="#,##0\ &quot;$&quot;"/>
    <numFmt numFmtId="173" formatCode="[$$-1009]#,##0.00;\-[$$-1009]#,##0.00"/>
  </numFmts>
  <fonts count="104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3"/>
      <color indexed="8"/>
      <name val="Arial"/>
      <family val="2"/>
    </font>
    <font>
      <b/>
      <sz val="1"/>
      <color indexed="9"/>
      <name val="Arial"/>
      <family val="2"/>
    </font>
    <font>
      <sz val="11"/>
      <color indexed="9"/>
      <name val="Arial"/>
      <family val="2"/>
    </font>
    <font>
      <u/>
      <sz val="11"/>
      <color theme="10"/>
      <name val="Calibri"/>
      <family val="2"/>
    </font>
    <font>
      <b/>
      <u/>
      <sz val="18"/>
      <color indexed="9"/>
      <name val="Arial"/>
      <family val="2"/>
    </font>
    <font>
      <sz val="1"/>
      <color theme="0"/>
      <name val="Arial"/>
      <family val="2"/>
    </font>
    <font>
      <sz val="8"/>
      <color indexed="8"/>
      <name val="Arial"/>
      <family val="2"/>
    </font>
    <font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7"/>
      <name val="Arial"/>
      <family val="2"/>
    </font>
    <font>
      <b/>
      <sz val="10"/>
      <color indexed="8"/>
      <name val="Arial"/>
      <family val="2"/>
    </font>
    <font>
      <b/>
      <sz val="9"/>
      <color indexed="8"/>
      <name val="Arial"/>
      <family val="2"/>
    </font>
    <font>
      <sz val="7"/>
      <color indexed="8"/>
      <name val="Arial"/>
      <family val="2"/>
    </font>
    <font>
      <sz val="11"/>
      <color indexed="63"/>
      <name val="Calibri"/>
      <family val="2"/>
    </font>
    <font>
      <sz val="11"/>
      <color theme="1"/>
      <name val="Arial"/>
      <family val="2"/>
    </font>
    <font>
      <sz val="10"/>
      <color indexed="8"/>
      <name val="Arial"/>
      <family val="2"/>
    </font>
    <font>
      <b/>
      <u/>
      <sz val="1"/>
      <color theme="0"/>
      <name val="Arial"/>
      <family val="2"/>
    </font>
    <font>
      <b/>
      <u/>
      <sz val="11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5"/>
      <color indexed="8"/>
      <name val="Arial"/>
      <family val="2"/>
    </font>
    <font>
      <sz val="9"/>
      <color indexed="8"/>
      <name val="Arial"/>
      <family val="2"/>
    </font>
    <font>
      <sz val="6"/>
      <color indexed="8"/>
      <name val="Arial"/>
      <family val="2"/>
    </font>
    <font>
      <b/>
      <sz val="8"/>
      <color indexed="8"/>
      <name val="Arial"/>
      <family val="2"/>
    </font>
    <font>
      <b/>
      <sz val="9"/>
      <color rgb="FFFF0000"/>
      <name val="Arial"/>
      <family val="2"/>
    </font>
    <font>
      <b/>
      <u/>
      <sz val="11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u/>
      <sz val="10"/>
      <color indexed="12"/>
      <name val="Arial"/>
      <family val="2"/>
    </font>
    <font>
      <b/>
      <sz val="16"/>
      <name val="Calibri"/>
      <family val="2"/>
    </font>
    <font>
      <u/>
      <sz val="9"/>
      <color indexed="8"/>
      <name val="Arial"/>
      <family val="2"/>
    </font>
    <font>
      <b/>
      <u/>
      <sz val="16"/>
      <name val="Calibri"/>
      <family val="2"/>
    </font>
    <font>
      <b/>
      <sz val="9"/>
      <name val="Arial"/>
      <family val="2"/>
    </font>
    <font>
      <b/>
      <sz val="7"/>
      <name val="Arial"/>
      <family val="2"/>
    </font>
    <font>
      <sz val="9"/>
      <color theme="1"/>
      <name val="Calibri"/>
      <family val="2"/>
      <scheme val="minor"/>
    </font>
    <font>
      <b/>
      <u/>
      <sz val="9"/>
      <color theme="0"/>
      <name val="Arial"/>
      <family val="2"/>
    </font>
    <font>
      <b/>
      <sz val="9"/>
      <color theme="0"/>
      <name val="Arial"/>
      <family val="2"/>
    </font>
    <font>
      <b/>
      <sz val="8"/>
      <color theme="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Helv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1"/>
      <color indexed="12"/>
      <name val="Calibri"/>
      <family val="2"/>
    </font>
    <font>
      <u/>
      <sz val="10"/>
      <color indexed="12"/>
      <name val="Tahoma"/>
      <family val="2"/>
    </font>
    <font>
      <sz val="11"/>
      <color indexed="60"/>
      <name val="Calibri"/>
      <family val="2"/>
    </font>
    <font>
      <sz val="11"/>
      <color indexed="8"/>
      <name val="Calibri"/>
      <family val="2"/>
      <scheme val="minor"/>
    </font>
    <font>
      <sz val="11"/>
      <color indexed="63"/>
      <name val="Calibri"/>
      <family val="2"/>
      <scheme val="minor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u/>
      <sz val="11"/>
      <color theme="0"/>
      <name val="Arial"/>
      <family val="2"/>
    </font>
    <font>
      <sz val="11"/>
      <color theme="6" tint="-0.49998474074526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5"/>
      <name val="Arial"/>
      <family val="2"/>
    </font>
    <font>
      <b/>
      <sz val="8"/>
      <name val="Arial"/>
      <family val="2"/>
    </font>
    <font>
      <b/>
      <sz val="11"/>
      <color theme="0"/>
      <name val="Arial"/>
      <family val="2"/>
    </font>
    <font>
      <sz val="2"/>
      <color theme="0"/>
      <name val="Arial"/>
      <family val="2"/>
    </font>
    <font>
      <sz val="10"/>
      <name val="MS Sans Serif"/>
      <family val="2"/>
    </font>
    <font>
      <u/>
      <sz val="20"/>
      <color theme="0"/>
      <name val="Calibri"/>
      <family val="2"/>
    </font>
    <font>
      <sz val="8"/>
      <color theme="0" tint="-0.14999847407452621"/>
      <name val="Arial"/>
      <family val="2"/>
    </font>
    <font>
      <b/>
      <sz val="10"/>
      <color theme="0" tint="-0.14999847407452621"/>
      <name val="Arial"/>
      <family val="2"/>
    </font>
    <font>
      <sz val="9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b/>
      <u/>
      <sz val="9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color rgb="FFFF0000"/>
      <name val="Arial"/>
      <family val="2"/>
    </font>
    <font>
      <b/>
      <sz val="8"/>
      <color rgb="FFC00000"/>
      <name val="Arial"/>
      <family val="2"/>
    </font>
    <font>
      <sz val="8"/>
      <color theme="0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sz val="6"/>
      <name val="Arial"/>
      <family val="2"/>
    </font>
    <font>
      <b/>
      <i/>
      <sz val="8"/>
      <name val="Arial"/>
      <family val="2"/>
    </font>
    <font>
      <b/>
      <i/>
      <u/>
      <sz val="8"/>
      <color theme="0"/>
      <name val="Arial"/>
      <family val="2"/>
    </font>
    <font>
      <sz val="9"/>
      <color theme="0"/>
      <name val="Calibri"/>
      <family val="2"/>
      <scheme val="minor"/>
    </font>
    <font>
      <u/>
      <sz val="8"/>
      <color theme="10"/>
      <name val="Arial"/>
      <family val="2"/>
    </font>
    <font>
      <sz val="3"/>
      <name val="Arial"/>
      <family val="2"/>
    </font>
    <font>
      <sz val="4"/>
      <name val="Arial"/>
      <family val="2"/>
    </font>
    <font>
      <sz val="8"/>
      <color rgb="FFC00000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u/>
      <sz val="10"/>
      <color theme="10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56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rgb="FFC0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99"/>
        <bgColor indexed="9"/>
      </patternFill>
    </fill>
    <fill>
      <patternFill patternType="solid">
        <fgColor rgb="FFFF0000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11143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5" fillId="0" borderId="0"/>
    <xf numFmtId="0" fontId="20" fillId="0" borderId="0"/>
    <xf numFmtId="0" fontId="20" fillId="0" borderId="0"/>
    <xf numFmtId="0" fontId="34" fillId="0" borderId="0" applyNumberFormat="0" applyFill="0" applyBorder="0" applyAlignment="0" applyProtection="0">
      <alignment vertical="top"/>
      <protection locked="0"/>
    </xf>
    <xf numFmtId="0" fontId="15" fillId="0" borderId="0"/>
    <xf numFmtId="0" fontId="3" fillId="0" borderId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44" fillId="23" borderId="0" applyNumberFormat="0" applyBorder="0" applyAlignment="0" applyProtection="0"/>
    <xf numFmtId="0" fontId="44" fillId="23" borderId="0" applyNumberFormat="0" applyBorder="0" applyAlignment="0" applyProtection="0"/>
    <xf numFmtId="0" fontId="44" fillId="21" borderId="0" applyNumberFormat="0" applyBorder="0" applyAlignment="0" applyProtection="0"/>
    <xf numFmtId="0" fontId="44" fillId="21" borderId="0" applyNumberFormat="0" applyBorder="0" applyAlignment="0" applyProtection="0"/>
    <xf numFmtId="0" fontId="44" fillId="24" borderId="0" applyNumberFormat="0" applyBorder="0" applyAlignment="0" applyProtection="0"/>
    <xf numFmtId="0" fontId="44" fillId="24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23" borderId="0" applyNumberFormat="0" applyBorder="0" applyAlignment="0" applyProtection="0"/>
    <xf numFmtId="0" fontId="44" fillId="23" borderId="0" applyNumberFormat="0" applyBorder="0" applyAlignment="0" applyProtection="0"/>
    <xf numFmtId="0" fontId="44" fillId="25" borderId="0" applyNumberFormat="0" applyBorder="0" applyAlignment="0" applyProtection="0"/>
    <xf numFmtId="0" fontId="44" fillId="25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1" borderId="0" applyNumberFormat="0" applyBorder="0" applyAlignment="0" applyProtection="0"/>
    <xf numFmtId="0" fontId="45" fillId="21" borderId="0" applyNumberFormat="0" applyBorder="0" applyAlignment="0" applyProtection="0"/>
    <xf numFmtId="0" fontId="45" fillId="21" borderId="0" applyNumberFormat="0" applyBorder="0" applyAlignment="0" applyProtection="0"/>
    <xf numFmtId="0" fontId="45" fillId="21" borderId="0" applyNumberFormat="0" applyBorder="0" applyAlignment="0" applyProtection="0"/>
    <xf numFmtId="0" fontId="45" fillId="21" borderId="0" applyNumberFormat="0" applyBorder="0" applyAlignment="0" applyProtection="0"/>
    <xf numFmtId="0" fontId="45" fillId="21" borderId="0" applyNumberFormat="0" applyBorder="0" applyAlignment="0" applyProtection="0"/>
    <xf numFmtId="0" fontId="45" fillId="21" borderId="0" applyNumberFormat="0" applyBorder="0" applyAlignment="0" applyProtection="0"/>
    <xf numFmtId="0" fontId="45" fillId="21" borderId="0" applyNumberFormat="0" applyBorder="0" applyAlignment="0" applyProtection="0"/>
    <xf numFmtId="0" fontId="45" fillId="21" borderId="0" applyNumberFormat="0" applyBorder="0" applyAlignment="0" applyProtection="0"/>
    <xf numFmtId="0" fontId="45" fillId="21" borderId="0" applyNumberFormat="0" applyBorder="0" applyAlignment="0" applyProtection="0"/>
    <xf numFmtId="0" fontId="45" fillId="21" borderId="0" applyNumberFormat="0" applyBorder="0" applyAlignment="0" applyProtection="0"/>
    <xf numFmtId="0" fontId="45" fillId="21" borderId="0" applyNumberFormat="0" applyBorder="0" applyAlignment="0" applyProtection="0"/>
    <xf numFmtId="0" fontId="45" fillId="21" borderId="0" applyNumberFormat="0" applyBorder="0" applyAlignment="0" applyProtection="0"/>
    <xf numFmtId="0" fontId="45" fillId="21" borderId="0" applyNumberFormat="0" applyBorder="0" applyAlignment="0" applyProtection="0"/>
    <xf numFmtId="0" fontId="45" fillId="21" borderId="0" applyNumberFormat="0" applyBorder="0" applyAlignment="0" applyProtection="0"/>
    <xf numFmtId="0" fontId="45" fillId="21" borderId="0" applyNumberFormat="0" applyBorder="0" applyAlignment="0" applyProtection="0"/>
    <xf numFmtId="0" fontId="45" fillId="21" borderId="0" applyNumberFormat="0" applyBorder="0" applyAlignment="0" applyProtection="0"/>
    <xf numFmtId="0" fontId="45" fillId="21" borderId="0" applyNumberFormat="0" applyBorder="0" applyAlignment="0" applyProtection="0"/>
    <xf numFmtId="0" fontId="45" fillId="21" borderId="0" applyNumberFormat="0" applyBorder="0" applyAlignment="0" applyProtection="0"/>
    <xf numFmtId="0" fontId="45" fillId="21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0" borderId="0" applyNumberFormat="0" applyBorder="0" applyAlignment="0" applyProtection="0"/>
    <xf numFmtId="0" fontId="45" fillId="20" borderId="0" applyNumberFormat="0" applyBorder="0" applyAlignment="0" applyProtection="0"/>
    <xf numFmtId="0" fontId="45" fillId="20" borderId="0" applyNumberFormat="0" applyBorder="0" applyAlignment="0" applyProtection="0"/>
    <xf numFmtId="0" fontId="45" fillId="20" borderId="0" applyNumberFormat="0" applyBorder="0" applyAlignment="0" applyProtection="0"/>
    <xf numFmtId="0" fontId="45" fillId="20" borderId="0" applyNumberFormat="0" applyBorder="0" applyAlignment="0" applyProtection="0"/>
    <xf numFmtId="0" fontId="45" fillId="20" borderId="0" applyNumberFormat="0" applyBorder="0" applyAlignment="0" applyProtection="0"/>
    <xf numFmtId="0" fontId="45" fillId="20" borderId="0" applyNumberFormat="0" applyBorder="0" applyAlignment="0" applyProtection="0"/>
    <xf numFmtId="0" fontId="45" fillId="20" borderId="0" applyNumberFormat="0" applyBorder="0" applyAlignment="0" applyProtection="0"/>
    <xf numFmtId="0" fontId="45" fillId="20" borderId="0" applyNumberFormat="0" applyBorder="0" applyAlignment="0" applyProtection="0"/>
    <xf numFmtId="0" fontId="45" fillId="20" borderId="0" applyNumberFormat="0" applyBorder="0" applyAlignment="0" applyProtection="0"/>
    <xf numFmtId="0" fontId="45" fillId="20" borderId="0" applyNumberFormat="0" applyBorder="0" applyAlignment="0" applyProtection="0"/>
    <xf numFmtId="0" fontId="45" fillId="20" borderId="0" applyNumberFormat="0" applyBorder="0" applyAlignment="0" applyProtection="0"/>
    <xf numFmtId="0" fontId="45" fillId="20" borderId="0" applyNumberFormat="0" applyBorder="0" applyAlignment="0" applyProtection="0"/>
    <xf numFmtId="0" fontId="45" fillId="20" borderId="0" applyNumberFormat="0" applyBorder="0" applyAlignment="0" applyProtection="0"/>
    <xf numFmtId="0" fontId="45" fillId="20" borderId="0" applyNumberFormat="0" applyBorder="0" applyAlignment="0" applyProtection="0"/>
    <xf numFmtId="0" fontId="45" fillId="20" borderId="0" applyNumberFormat="0" applyBorder="0" applyAlignment="0" applyProtection="0"/>
    <xf numFmtId="0" fontId="45" fillId="20" borderId="0" applyNumberFormat="0" applyBorder="0" applyAlignment="0" applyProtection="0"/>
    <xf numFmtId="0" fontId="45" fillId="20" borderId="0" applyNumberFormat="0" applyBorder="0" applyAlignment="0" applyProtection="0"/>
    <xf numFmtId="0" fontId="45" fillId="20" borderId="0" applyNumberFormat="0" applyBorder="0" applyAlignment="0" applyProtection="0"/>
    <xf numFmtId="0" fontId="45" fillId="20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13" borderId="0" applyNumberFormat="0" applyBorder="0" applyAlignment="0" applyProtection="0"/>
    <xf numFmtId="0" fontId="45" fillId="13" borderId="0" applyNumberFormat="0" applyBorder="0" applyAlignment="0" applyProtection="0"/>
    <xf numFmtId="0" fontId="45" fillId="13" borderId="0" applyNumberFormat="0" applyBorder="0" applyAlignment="0" applyProtection="0"/>
    <xf numFmtId="0" fontId="45" fillId="13" borderId="0" applyNumberFormat="0" applyBorder="0" applyAlignment="0" applyProtection="0"/>
    <xf numFmtId="0" fontId="45" fillId="13" borderId="0" applyNumberFormat="0" applyBorder="0" applyAlignment="0" applyProtection="0"/>
    <xf numFmtId="0" fontId="45" fillId="13" borderId="0" applyNumberFormat="0" applyBorder="0" applyAlignment="0" applyProtection="0"/>
    <xf numFmtId="0" fontId="45" fillId="13" borderId="0" applyNumberFormat="0" applyBorder="0" applyAlignment="0" applyProtection="0"/>
    <xf numFmtId="0" fontId="45" fillId="13" borderId="0" applyNumberFormat="0" applyBorder="0" applyAlignment="0" applyProtection="0"/>
    <xf numFmtId="0" fontId="45" fillId="13" borderId="0" applyNumberFormat="0" applyBorder="0" applyAlignment="0" applyProtection="0"/>
    <xf numFmtId="0" fontId="45" fillId="13" borderId="0" applyNumberFormat="0" applyBorder="0" applyAlignment="0" applyProtection="0"/>
    <xf numFmtId="0" fontId="45" fillId="13" borderId="0" applyNumberFormat="0" applyBorder="0" applyAlignment="0" applyProtection="0"/>
    <xf numFmtId="0" fontId="45" fillId="13" borderId="0" applyNumberFormat="0" applyBorder="0" applyAlignment="0" applyProtection="0"/>
    <xf numFmtId="0" fontId="45" fillId="13" borderId="0" applyNumberFormat="0" applyBorder="0" applyAlignment="0" applyProtection="0"/>
    <xf numFmtId="0" fontId="45" fillId="13" borderId="0" applyNumberFormat="0" applyBorder="0" applyAlignment="0" applyProtection="0"/>
    <xf numFmtId="0" fontId="45" fillId="13" borderId="0" applyNumberFormat="0" applyBorder="0" applyAlignment="0" applyProtection="0"/>
    <xf numFmtId="0" fontId="45" fillId="13" borderId="0" applyNumberFormat="0" applyBorder="0" applyAlignment="0" applyProtection="0"/>
    <xf numFmtId="0" fontId="45" fillId="13" borderId="0" applyNumberFormat="0" applyBorder="0" applyAlignment="0" applyProtection="0"/>
    <xf numFmtId="0" fontId="45" fillId="13" borderId="0" applyNumberFormat="0" applyBorder="0" applyAlignment="0" applyProtection="0"/>
    <xf numFmtId="0" fontId="45" fillId="13" borderId="0" applyNumberFormat="0" applyBorder="0" applyAlignment="0" applyProtection="0"/>
    <xf numFmtId="0" fontId="45" fillId="13" borderId="0" applyNumberFormat="0" applyBorder="0" applyAlignment="0" applyProtection="0"/>
    <xf numFmtId="0" fontId="45" fillId="27" borderId="0" applyNumberFormat="0" applyBorder="0" applyAlignment="0" applyProtection="0"/>
    <xf numFmtId="0" fontId="45" fillId="27" borderId="0" applyNumberFormat="0" applyBorder="0" applyAlignment="0" applyProtection="0"/>
    <xf numFmtId="0" fontId="45" fillId="21" borderId="0" applyNumberFormat="0" applyBorder="0" applyAlignment="0" applyProtection="0"/>
    <xf numFmtId="0" fontId="45" fillId="21" borderId="0" applyNumberFormat="0" applyBorder="0" applyAlignment="0" applyProtection="0"/>
    <xf numFmtId="0" fontId="45" fillId="24" borderId="0" applyNumberFormat="0" applyBorder="0" applyAlignment="0" applyProtection="0"/>
    <xf numFmtId="0" fontId="45" fillId="24" borderId="0" applyNumberFormat="0" applyBorder="0" applyAlignment="0" applyProtection="0"/>
    <xf numFmtId="0" fontId="45" fillId="28" borderId="0" applyNumberFormat="0" applyBorder="0" applyAlignment="0" applyProtection="0"/>
    <xf numFmtId="0" fontId="45" fillId="28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9" borderId="0" applyNumberFormat="0" applyBorder="0" applyAlignment="0" applyProtection="0"/>
    <xf numFmtId="0" fontId="45" fillId="29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0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32" borderId="0" applyNumberFormat="0" applyBorder="0" applyAlignment="0" applyProtection="0"/>
    <xf numFmtId="0" fontId="45" fillId="32" borderId="0" applyNumberFormat="0" applyBorder="0" applyAlignment="0" applyProtection="0"/>
    <xf numFmtId="0" fontId="45" fillId="32" borderId="0" applyNumberFormat="0" applyBorder="0" applyAlignment="0" applyProtection="0"/>
    <xf numFmtId="0" fontId="45" fillId="32" borderId="0" applyNumberFormat="0" applyBorder="0" applyAlignment="0" applyProtection="0"/>
    <xf numFmtId="0" fontId="45" fillId="32" borderId="0" applyNumberFormat="0" applyBorder="0" applyAlignment="0" applyProtection="0"/>
    <xf numFmtId="0" fontId="45" fillId="32" borderId="0" applyNumberFormat="0" applyBorder="0" applyAlignment="0" applyProtection="0"/>
    <xf numFmtId="0" fontId="45" fillId="32" borderId="0" applyNumberFormat="0" applyBorder="0" applyAlignment="0" applyProtection="0"/>
    <xf numFmtId="0" fontId="45" fillId="32" borderId="0" applyNumberFormat="0" applyBorder="0" applyAlignment="0" applyProtection="0"/>
    <xf numFmtId="0" fontId="45" fillId="32" borderId="0" applyNumberFormat="0" applyBorder="0" applyAlignment="0" applyProtection="0"/>
    <xf numFmtId="0" fontId="45" fillId="32" borderId="0" applyNumberFormat="0" applyBorder="0" applyAlignment="0" applyProtection="0"/>
    <xf numFmtId="0" fontId="45" fillId="32" borderId="0" applyNumberFormat="0" applyBorder="0" applyAlignment="0" applyProtection="0"/>
    <xf numFmtId="0" fontId="45" fillId="32" borderId="0" applyNumberFormat="0" applyBorder="0" applyAlignment="0" applyProtection="0"/>
    <xf numFmtId="0" fontId="45" fillId="32" borderId="0" applyNumberFormat="0" applyBorder="0" applyAlignment="0" applyProtection="0"/>
    <xf numFmtId="0" fontId="45" fillId="32" borderId="0" applyNumberFormat="0" applyBorder="0" applyAlignment="0" applyProtection="0"/>
    <xf numFmtId="0" fontId="45" fillId="32" borderId="0" applyNumberFormat="0" applyBorder="0" applyAlignment="0" applyProtection="0"/>
    <xf numFmtId="0" fontId="45" fillId="32" borderId="0" applyNumberFormat="0" applyBorder="0" applyAlignment="0" applyProtection="0"/>
    <xf numFmtId="0" fontId="45" fillId="32" borderId="0" applyNumberFormat="0" applyBorder="0" applyAlignment="0" applyProtection="0"/>
    <xf numFmtId="0" fontId="45" fillId="32" borderId="0" applyNumberFormat="0" applyBorder="0" applyAlignment="0" applyProtection="0"/>
    <xf numFmtId="0" fontId="45" fillId="32" borderId="0" applyNumberFormat="0" applyBorder="0" applyAlignment="0" applyProtection="0"/>
    <xf numFmtId="0" fontId="45" fillId="32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33" borderId="0" applyNumberFormat="0" applyBorder="0" applyAlignment="0" applyProtection="0"/>
    <xf numFmtId="0" fontId="45" fillId="33" borderId="0" applyNumberFormat="0" applyBorder="0" applyAlignment="0" applyProtection="0"/>
    <xf numFmtId="0" fontId="45" fillId="33" borderId="0" applyNumberFormat="0" applyBorder="0" applyAlignment="0" applyProtection="0"/>
    <xf numFmtId="0" fontId="45" fillId="33" borderId="0" applyNumberFormat="0" applyBorder="0" applyAlignment="0" applyProtection="0"/>
    <xf numFmtId="0" fontId="45" fillId="33" borderId="0" applyNumberFormat="0" applyBorder="0" applyAlignment="0" applyProtection="0"/>
    <xf numFmtId="0" fontId="45" fillId="33" borderId="0" applyNumberFormat="0" applyBorder="0" applyAlignment="0" applyProtection="0"/>
    <xf numFmtId="0" fontId="45" fillId="33" borderId="0" applyNumberFormat="0" applyBorder="0" applyAlignment="0" applyProtection="0"/>
    <xf numFmtId="0" fontId="45" fillId="33" borderId="0" applyNumberFormat="0" applyBorder="0" applyAlignment="0" applyProtection="0"/>
    <xf numFmtId="0" fontId="45" fillId="33" borderId="0" applyNumberFormat="0" applyBorder="0" applyAlignment="0" applyProtection="0"/>
    <xf numFmtId="0" fontId="45" fillId="33" borderId="0" applyNumberFormat="0" applyBorder="0" applyAlignment="0" applyProtection="0"/>
    <xf numFmtId="0" fontId="45" fillId="33" borderId="0" applyNumberFormat="0" applyBorder="0" applyAlignment="0" applyProtection="0"/>
    <xf numFmtId="0" fontId="45" fillId="33" borderId="0" applyNumberFormat="0" applyBorder="0" applyAlignment="0" applyProtection="0"/>
    <xf numFmtId="0" fontId="45" fillId="33" borderId="0" applyNumberFormat="0" applyBorder="0" applyAlignment="0" applyProtection="0"/>
    <xf numFmtId="0" fontId="45" fillId="33" borderId="0" applyNumberFormat="0" applyBorder="0" applyAlignment="0" applyProtection="0"/>
    <xf numFmtId="0" fontId="45" fillId="33" borderId="0" applyNumberFormat="0" applyBorder="0" applyAlignment="0" applyProtection="0"/>
    <xf numFmtId="0" fontId="45" fillId="33" borderId="0" applyNumberFormat="0" applyBorder="0" applyAlignment="0" applyProtection="0"/>
    <xf numFmtId="0" fontId="45" fillId="33" borderId="0" applyNumberFormat="0" applyBorder="0" applyAlignment="0" applyProtection="0"/>
    <xf numFmtId="0" fontId="45" fillId="33" borderId="0" applyNumberFormat="0" applyBorder="0" applyAlignment="0" applyProtection="0"/>
    <xf numFmtId="0" fontId="45" fillId="33" borderId="0" applyNumberFormat="0" applyBorder="0" applyAlignment="0" applyProtection="0"/>
    <xf numFmtId="0" fontId="45" fillId="33" borderId="0" applyNumberFormat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8" fillId="12" borderId="17" applyNumberFormat="0" applyAlignment="0" applyProtection="0"/>
    <xf numFmtId="0" fontId="48" fillId="12" borderId="17" applyNumberFormat="0" applyAlignment="0" applyProtection="0"/>
    <xf numFmtId="0" fontId="48" fillId="12" borderId="17" applyNumberFormat="0" applyAlignment="0" applyProtection="0"/>
    <xf numFmtId="0" fontId="48" fillId="12" borderId="17" applyNumberFormat="0" applyAlignment="0" applyProtection="0"/>
    <xf numFmtId="0" fontId="48" fillId="12" borderId="17" applyNumberFormat="0" applyAlignment="0" applyProtection="0"/>
    <xf numFmtId="0" fontId="48" fillId="12" borderId="17" applyNumberFormat="0" applyAlignment="0" applyProtection="0"/>
    <xf numFmtId="0" fontId="48" fillId="12" borderId="17" applyNumberFormat="0" applyAlignment="0" applyProtection="0"/>
    <xf numFmtId="0" fontId="48" fillId="12" borderId="17" applyNumberFormat="0" applyAlignment="0" applyProtection="0"/>
    <xf numFmtId="0" fontId="48" fillId="12" borderId="17" applyNumberFormat="0" applyAlignment="0" applyProtection="0"/>
    <xf numFmtId="0" fontId="48" fillId="12" borderId="17" applyNumberFormat="0" applyAlignment="0" applyProtection="0"/>
    <xf numFmtId="0" fontId="48" fillId="12" borderId="17" applyNumberFormat="0" applyAlignment="0" applyProtection="0"/>
    <xf numFmtId="0" fontId="48" fillId="12" borderId="17" applyNumberFormat="0" applyAlignment="0" applyProtection="0"/>
    <xf numFmtId="0" fontId="48" fillId="12" borderId="17" applyNumberFormat="0" applyAlignment="0" applyProtection="0"/>
    <xf numFmtId="0" fontId="48" fillId="12" borderId="17" applyNumberFormat="0" applyAlignment="0" applyProtection="0"/>
    <xf numFmtId="0" fontId="48" fillId="12" borderId="17" applyNumberFormat="0" applyAlignment="0" applyProtection="0"/>
    <xf numFmtId="0" fontId="48" fillId="12" borderId="17" applyNumberFormat="0" applyAlignment="0" applyProtection="0"/>
    <xf numFmtId="0" fontId="48" fillId="12" borderId="17" applyNumberFormat="0" applyAlignment="0" applyProtection="0"/>
    <xf numFmtId="0" fontId="48" fillId="12" borderId="17" applyNumberFormat="0" applyAlignment="0" applyProtection="0"/>
    <xf numFmtId="0" fontId="48" fillId="20" borderId="17" applyNumberFormat="0" applyAlignment="0" applyProtection="0"/>
    <xf numFmtId="0" fontId="48" fillId="20" borderId="17" applyNumberFormat="0" applyAlignment="0" applyProtection="0"/>
    <xf numFmtId="0" fontId="49" fillId="0" borderId="18" applyNumberFormat="0" applyFill="0" applyAlignment="0" applyProtection="0"/>
    <xf numFmtId="0" fontId="49" fillId="0" borderId="18" applyNumberFormat="0" applyFill="0" applyAlignment="0" applyProtection="0"/>
    <xf numFmtId="0" fontId="49" fillId="0" borderId="18" applyNumberFormat="0" applyFill="0" applyAlignment="0" applyProtection="0"/>
    <xf numFmtId="0" fontId="49" fillId="0" borderId="18" applyNumberFormat="0" applyFill="0" applyAlignment="0" applyProtection="0"/>
    <xf numFmtId="0" fontId="49" fillId="0" borderId="18" applyNumberFormat="0" applyFill="0" applyAlignment="0" applyProtection="0"/>
    <xf numFmtId="0" fontId="49" fillId="0" borderId="18" applyNumberFormat="0" applyFill="0" applyAlignment="0" applyProtection="0"/>
    <xf numFmtId="0" fontId="49" fillId="0" borderId="18" applyNumberFormat="0" applyFill="0" applyAlignment="0" applyProtection="0"/>
    <xf numFmtId="0" fontId="49" fillId="0" borderId="18" applyNumberFormat="0" applyFill="0" applyAlignment="0" applyProtection="0"/>
    <xf numFmtId="0" fontId="49" fillId="0" borderId="18" applyNumberFormat="0" applyFill="0" applyAlignment="0" applyProtection="0"/>
    <xf numFmtId="0" fontId="49" fillId="0" borderId="18" applyNumberFormat="0" applyFill="0" applyAlignment="0" applyProtection="0"/>
    <xf numFmtId="0" fontId="49" fillId="0" borderId="18" applyNumberFormat="0" applyFill="0" applyAlignment="0" applyProtection="0"/>
    <xf numFmtId="0" fontId="49" fillId="0" borderId="18" applyNumberFormat="0" applyFill="0" applyAlignment="0" applyProtection="0"/>
    <xf numFmtId="0" fontId="49" fillId="0" borderId="18" applyNumberFormat="0" applyFill="0" applyAlignment="0" applyProtection="0"/>
    <xf numFmtId="0" fontId="49" fillId="0" borderId="18" applyNumberFormat="0" applyFill="0" applyAlignment="0" applyProtection="0"/>
    <xf numFmtId="0" fontId="49" fillId="0" borderId="18" applyNumberFormat="0" applyFill="0" applyAlignment="0" applyProtection="0"/>
    <xf numFmtId="0" fontId="49" fillId="0" borderId="18" applyNumberFormat="0" applyFill="0" applyAlignment="0" applyProtection="0"/>
    <xf numFmtId="0" fontId="49" fillId="0" borderId="18" applyNumberFormat="0" applyFill="0" applyAlignment="0" applyProtection="0"/>
    <xf numFmtId="0" fontId="49" fillId="0" borderId="18" applyNumberFormat="0" applyFill="0" applyAlignment="0" applyProtection="0"/>
    <xf numFmtId="0" fontId="49" fillId="0" borderId="18" applyNumberFormat="0" applyFill="0" applyAlignment="0" applyProtection="0"/>
    <xf numFmtId="0" fontId="49" fillId="0" borderId="18" applyNumberFormat="0" applyFill="0" applyAlignment="0" applyProtection="0"/>
    <xf numFmtId="0" fontId="50" fillId="34" borderId="19" applyNumberFormat="0" applyAlignment="0" applyProtection="0"/>
    <xf numFmtId="0" fontId="50" fillId="34" borderId="19" applyNumberForma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169" fontId="51" fillId="0" borderId="0" applyFont="0" applyFill="0" applyBorder="0" applyAlignment="0" applyProtection="0"/>
    <xf numFmtId="0" fontId="52" fillId="13" borderId="17" applyNumberFormat="0" applyAlignment="0" applyProtection="0"/>
    <xf numFmtId="0" fontId="52" fillId="13" borderId="17" applyNumberFormat="0" applyAlignment="0" applyProtection="0"/>
    <xf numFmtId="0" fontId="52" fillId="13" borderId="17" applyNumberFormat="0" applyAlignment="0" applyProtection="0"/>
    <xf numFmtId="0" fontId="52" fillId="13" borderId="17" applyNumberFormat="0" applyAlignment="0" applyProtection="0"/>
    <xf numFmtId="0" fontId="52" fillId="13" borderId="17" applyNumberFormat="0" applyAlignment="0" applyProtection="0"/>
    <xf numFmtId="0" fontId="52" fillId="13" borderId="17" applyNumberFormat="0" applyAlignment="0" applyProtection="0"/>
    <xf numFmtId="0" fontId="52" fillId="13" borderId="17" applyNumberFormat="0" applyAlignment="0" applyProtection="0"/>
    <xf numFmtId="0" fontId="52" fillId="13" borderId="17" applyNumberFormat="0" applyAlignment="0" applyProtection="0"/>
    <xf numFmtId="0" fontId="52" fillId="13" borderId="17" applyNumberFormat="0" applyAlignment="0" applyProtection="0"/>
    <xf numFmtId="0" fontId="52" fillId="13" borderId="17" applyNumberFormat="0" applyAlignment="0" applyProtection="0"/>
    <xf numFmtId="0" fontId="52" fillId="13" borderId="17" applyNumberFormat="0" applyAlignment="0" applyProtection="0"/>
    <xf numFmtId="0" fontId="52" fillId="13" borderId="17" applyNumberFormat="0" applyAlignment="0" applyProtection="0"/>
    <xf numFmtId="0" fontId="52" fillId="13" borderId="17" applyNumberFormat="0" applyAlignment="0" applyProtection="0"/>
    <xf numFmtId="0" fontId="52" fillId="13" borderId="17" applyNumberFormat="0" applyAlignment="0" applyProtection="0"/>
    <xf numFmtId="0" fontId="52" fillId="13" borderId="17" applyNumberFormat="0" applyAlignment="0" applyProtection="0"/>
    <xf numFmtId="0" fontId="52" fillId="13" borderId="17" applyNumberFormat="0" applyAlignment="0" applyProtection="0"/>
    <xf numFmtId="0" fontId="52" fillId="13" borderId="17" applyNumberFormat="0" applyAlignment="0" applyProtection="0"/>
    <xf numFmtId="0" fontId="52" fillId="13" borderId="17" applyNumberFormat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5" fillId="0" borderId="21" applyNumberFormat="0" applyFill="0" applyAlignment="0" applyProtection="0"/>
    <xf numFmtId="0" fontId="55" fillId="0" borderId="21" applyNumberFormat="0" applyFill="0" applyAlignment="0" applyProtection="0"/>
    <xf numFmtId="0" fontId="56" fillId="0" borderId="22" applyNumberFormat="0" applyFill="0" applyAlignment="0" applyProtection="0"/>
    <xf numFmtId="0" fontId="56" fillId="0" borderId="22" applyNumberFormat="0" applyFill="0" applyAlignment="0" applyProtection="0"/>
    <xf numFmtId="0" fontId="57" fillId="0" borderId="23" applyNumberFormat="0" applyFill="0" applyAlignment="0" applyProtection="0"/>
    <xf numFmtId="0" fontId="57" fillId="0" borderId="23" applyNumberFormat="0" applyFill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2" fillId="13" borderId="17" applyNumberFormat="0" applyAlignment="0" applyProtection="0"/>
    <xf numFmtId="0" fontId="52" fillId="13" borderId="17" applyNumberFormat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9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59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9" fillId="0" borderId="18" applyNumberFormat="0" applyFill="0" applyAlignment="0" applyProtection="0"/>
    <xf numFmtId="0" fontId="49" fillId="0" borderId="18" applyNumberFormat="0" applyFill="0" applyAlignment="0" applyProtection="0"/>
    <xf numFmtId="0" fontId="60" fillId="22" borderId="0" applyNumberFormat="0" applyBorder="0" applyAlignment="0" applyProtection="0"/>
    <xf numFmtId="0" fontId="60" fillId="22" borderId="0" applyNumberFormat="0" applyBorder="0" applyAlignment="0" applyProtection="0"/>
    <xf numFmtId="0" fontId="60" fillId="22" borderId="0" applyNumberFormat="0" applyBorder="0" applyAlignment="0" applyProtection="0"/>
    <xf numFmtId="0" fontId="60" fillId="22" borderId="0" applyNumberFormat="0" applyBorder="0" applyAlignment="0" applyProtection="0"/>
    <xf numFmtId="0" fontId="60" fillId="22" borderId="0" applyNumberFormat="0" applyBorder="0" applyAlignment="0" applyProtection="0"/>
    <xf numFmtId="0" fontId="60" fillId="22" borderId="0" applyNumberFormat="0" applyBorder="0" applyAlignment="0" applyProtection="0"/>
    <xf numFmtId="0" fontId="60" fillId="22" borderId="0" applyNumberFormat="0" applyBorder="0" applyAlignment="0" applyProtection="0"/>
    <xf numFmtId="0" fontId="60" fillId="22" borderId="0" applyNumberFormat="0" applyBorder="0" applyAlignment="0" applyProtection="0"/>
    <xf numFmtId="0" fontId="60" fillId="22" borderId="0" applyNumberFormat="0" applyBorder="0" applyAlignment="0" applyProtection="0"/>
    <xf numFmtId="0" fontId="60" fillId="22" borderId="0" applyNumberFormat="0" applyBorder="0" applyAlignment="0" applyProtection="0"/>
    <xf numFmtId="0" fontId="60" fillId="22" borderId="0" applyNumberFormat="0" applyBorder="0" applyAlignment="0" applyProtection="0"/>
    <xf numFmtId="0" fontId="60" fillId="22" borderId="0" applyNumberFormat="0" applyBorder="0" applyAlignment="0" applyProtection="0"/>
    <xf numFmtId="0" fontId="60" fillId="22" borderId="0" applyNumberFormat="0" applyBorder="0" applyAlignment="0" applyProtection="0"/>
    <xf numFmtId="0" fontId="60" fillId="22" borderId="0" applyNumberFormat="0" applyBorder="0" applyAlignment="0" applyProtection="0"/>
    <xf numFmtId="0" fontId="60" fillId="22" borderId="0" applyNumberFormat="0" applyBorder="0" applyAlignment="0" applyProtection="0"/>
    <xf numFmtId="0" fontId="60" fillId="22" borderId="0" applyNumberFormat="0" applyBorder="0" applyAlignment="0" applyProtection="0"/>
    <xf numFmtId="0" fontId="60" fillId="22" borderId="0" applyNumberFormat="0" applyBorder="0" applyAlignment="0" applyProtection="0"/>
    <xf numFmtId="0" fontId="60" fillId="22" borderId="0" applyNumberFormat="0" applyBorder="0" applyAlignment="0" applyProtection="0"/>
    <xf numFmtId="0" fontId="60" fillId="22" borderId="0" applyNumberFormat="0" applyBorder="0" applyAlignment="0" applyProtection="0"/>
    <xf numFmtId="0" fontId="60" fillId="22" borderId="0" applyNumberFormat="0" applyBorder="0" applyAlignment="0" applyProtection="0"/>
    <xf numFmtId="0" fontId="60" fillId="22" borderId="0" applyNumberFormat="0" applyBorder="0" applyAlignment="0" applyProtection="0"/>
    <xf numFmtId="0" fontId="60" fillId="22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/>
    <xf numFmtId="0" fontId="15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15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5" fillId="0" borderId="0"/>
    <xf numFmtId="0" fontId="44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61" fillId="0" borderId="0"/>
    <xf numFmtId="0" fontId="61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4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/>
    <xf numFmtId="0" fontId="15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3" fillId="0" borderId="0"/>
    <xf numFmtId="0" fontId="4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44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/>
    <xf numFmtId="0" fontId="15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/>
    <xf numFmtId="0" fontId="15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/>
    <xf numFmtId="0" fontId="15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/>
    <xf numFmtId="0" fontId="15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/>
    <xf numFmtId="0" fontId="15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62" fillId="0" borderId="0"/>
    <xf numFmtId="0" fontId="15" fillId="0" borderId="0"/>
    <xf numFmtId="0" fontId="6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2" fillId="0" borderId="0"/>
    <xf numFmtId="0" fontId="20" fillId="0" borderId="0"/>
    <xf numFmtId="0" fontId="20" fillId="0" borderId="0"/>
    <xf numFmtId="0" fontId="20" fillId="0" borderId="0"/>
    <xf numFmtId="0" fontId="6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62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4" fillId="0" borderId="0"/>
    <xf numFmtId="0" fontId="4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2" fillId="0" borderId="0"/>
    <xf numFmtId="0" fontId="20" fillId="0" borderId="0"/>
    <xf numFmtId="0" fontId="20" fillId="0" borderId="0"/>
    <xf numFmtId="0" fontId="20" fillId="0" borderId="0"/>
    <xf numFmtId="0" fontId="62" fillId="0" borderId="0"/>
    <xf numFmtId="0" fontId="20" fillId="0" borderId="0"/>
    <xf numFmtId="0" fontId="20" fillId="0" borderId="0"/>
    <xf numFmtId="0" fontId="20" fillId="0" borderId="0"/>
    <xf numFmtId="0" fontId="4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4" fillId="0" borderId="0"/>
    <xf numFmtId="0" fontId="4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2" fillId="0" borderId="0"/>
    <xf numFmtId="0" fontId="20" fillId="0" borderId="0"/>
    <xf numFmtId="0" fontId="20" fillId="0" borderId="0"/>
    <xf numFmtId="0" fontId="20" fillId="0" borderId="0"/>
    <xf numFmtId="0" fontId="62" fillId="0" borderId="0"/>
    <xf numFmtId="0" fontId="20" fillId="0" borderId="0"/>
    <xf numFmtId="0" fontId="20" fillId="0" borderId="0"/>
    <xf numFmtId="0" fontId="20" fillId="0" borderId="0"/>
    <xf numFmtId="0" fontId="4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15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0" fillId="0" borderId="0"/>
    <xf numFmtId="0" fontId="20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61" fillId="0" borderId="0"/>
    <xf numFmtId="0" fontId="44" fillId="0" borderId="0"/>
    <xf numFmtId="0" fontId="44" fillId="0" borderId="0"/>
    <xf numFmtId="0" fontId="15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/>
    <xf numFmtId="0" fontId="15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/>
    <xf numFmtId="0" fontId="15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/>
    <xf numFmtId="0" fontId="15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/>
    <xf numFmtId="0" fontId="15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/>
    <xf numFmtId="0" fontId="15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/>
    <xf numFmtId="0" fontId="15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1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61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1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5" fillId="0" borderId="0"/>
    <xf numFmtId="0" fontId="15" fillId="0" borderId="0"/>
    <xf numFmtId="0" fontId="44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2" fillId="0" borderId="0"/>
    <xf numFmtId="0" fontId="20" fillId="0" borderId="0"/>
    <xf numFmtId="0" fontId="20" fillId="0" borderId="0"/>
    <xf numFmtId="0" fontId="20" fillId="0" borderId="0"/>
    <xf numFmtId="0" fontId="4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2" fillId="0" borderId="0"/>
    <xf numFmtId="0" fontId="20" fillId="0" borderId="0"/>
    <xf numFmtId="0" fontId="20" fillId="0" borderId="0"/>
    <xf numFmtId="0" fontId="20" fillId="0" borderId="0"/>
    <xf numFmtId="0" fontId="62" fillId="0" borderId="0"/>
    <xf numFmtId="0" fontId="20" fillId="0" borderId="0"/>
    <xf numFmtId="0" fontId="20" fillId="0" borderId="0"/>
    <xf numFmtId="0" fontId="20" fillId="0" borderId="0"/>
    <xf numFmtId="0" fontId="4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" fillId="0" borderId="0"/>
    <xf numFmtId="0" fontId="15" fillId="0" borderId="0"/>
    <xf numFmtId="0" fontId="4" fillId="0" borderId="0"/>
    <xf numFmtId="0" fontId="15" fillId="0" borderId="0"/>
    <xf numFmtId="0" fontId="21" fillId="0" borderId="0"/>
    <xf numFmtId="0" fontId="21" fillId="0" borderId="0"/>
    <xf numFmtId="0" fontId="44" fillId="0" borderId="0"/>
    <xf numFmtId="0" fontId="15" fillId="0" borderId="0"/>
    <xf numFmtId="0" fontId="15" fillId="0" borderId="0"/>
    <xf numFmtId="165" fontId="1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4" fillId="0" borderId="0"/>
    <xf numFmtId="0" fontId="15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4" fillId="0" borderId="0"/>
    <xf numFmtId="0" fontId="15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4" fillId="14" borderId="20" applyNumberFormat="0" applyFont="0" applyAlignment="0" applyProtection="0"/>
    <xf numFmtId="0" fontId="44" fillId="14" borderId="20" applyNumberFormat="0" applyFont="0" applyAlignment="0" applyProtection="0"/>
    <xf numFmtId="0" fontId="63" fillId="20" borderId="24" applyNumberFormat="0" applyAlignment="0" applyProtection="0"/>
    <xf numFmtId="0" fontId="63" fillId="20" borderId="24" applyNumberFormat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63" fillId="12" borderId="24" applyNumberFormat="0" applyAlignment="0" applyProtection="0"/>
    <xf numFmtId="0" fontId="63" fillId="12" borderId="24" applyNumberFormat="0" applyAlignment="0" applyProtection="0"/>
    <xf numFmtId="0" fontId="63" fillId="12" borderId="24" applyNumberFormat="0" applyAlignment="0" applyProtection="0"/>
    <xf numFmtId="0" fontId="63" fillId="12" borderId="24" applyNumberFormat="0" applyAlignment="0" applyProtection="0"/>
    <xf numFmtId="0" fontId="63" fillId="12" borderId="24" applyNumberFormat="0" applyAlignment="0" applyProtection="0"/>
    <xf numFmtId="0" fontId="63" fillId="12" borderId="24" applyNumberFormat="0" applyAlignment="0" applyProtection="0"/>
    <xf numFmtId="0" fontId="63" fillId="12" borderId="24" applyNumberFormat="0" applyAlignment="0" applyProtection="0"/>
    <xf numFmtId="0" fontId="63" fillId="12" borderId="24" applyNumberFormat="0" applyAlignment="0" applyProtection="0"/>
    <xf numFmtId="0" fontId="63" fillId="12" borderId="24" applyNumberFormat="0" applyAlignment="0" applyProtection="0"/>
    <xf numFmtId="0" fontId="63" fillId="12" borderId="24" applyNumberFormat="0" applyAlignment="0" applyProtection="0"/>
    <xf numFmtId="0" fontId="63" fillId="12" borderId="24" applyNumberFormat="0" applyAlignment="0" applyProtection="0"/>
    <xf numFmtId="0" fontId="63" fillId="12" borderId="24" applyNumberFormat="0" applyAlignment="0" applyProtection="0"/>
    <xf numFmtId="0" fontId="63" fillId="12" borderId="24" applyNumberFormat="0" applyAlignment="0" applyProtection="0"/>
    <xf numFmtId="0" fontId="63" fillId="12" borderId="24" applyNumberFormat="0" applyAlignment="0" applyProtection="0"/>
    <xf numFmtId="0" fontId="63" fillId="12" borderId="24" applyNumberFormat="0" applyAlignment="0" applyProtection="0"/>
    <xf numFmtId="0" fontId="63" fillId="12" borderId="24" applyNumberFormat="0" applyAlignment="0" applyProtection="0"/>
    <xf numFmtId="0" fontId="63" fillId="12" borderId="24" applyNumberFormat="0" applyAlignment="0" applyProtection="0"/>
    <xf numFmtId="0" fontId="63" fillId="12" borderId="24" applyNumberFormat="0" applyAlignment="0" applyProtection="0"/>
    <xf numFmtId="0" fontId="63" fillId="12" borderId="24" applyNumberFormat="0" applyAlignment="0" applyProtection="0"/>
    <xf numFmtId="0" fontId="63" fillId="12" borderId="24" applyNumberFormat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3" fillId="0" borderId="27" applyNumberFormat="0" applyFill="0" applyAlignment="0" applyProtection="0"/>
    <xf numFmtId="0" fontId="63" fillId="0" borderId="27" applyNumberFormat="0" applyFill="0" applyAlignment="0" applyProtection="0"/>
    <xf numFmtId="0" fontId="63" fillId="0" borderId="27" applyNumberFormat="0" applyFill="0" applyAlignment="0" applyProtection="0"/>
    <xf numFmtId="0" fontId="63" fillId="0" borderId="27" applyNumberFormat="0" applyFill="0" applyAlignment="0" applyProtection="0"/>
    <xf numFmtId="0" fontId="63" fillId="0" borderId="27" applyNumberFormat="0" applyFill="0" applyAlignment="0" applyProtection="0"/>
    <xf numFmtId="0" fontId="63" fillId="0" borderId="27" applyNumberFormat="0" applyFill="0" applyAlignment="0" applyProtection="0"/>
    <xf numFmtId="0" fontId="63" fillId="0" borderId="27" applyNumberFormat="0" applyFill="0" applyAlignment="0" applyProtection="0"/>
    <xf numFmtId="0" fontId="63" fillId="0" borderId="27" applyNumberFormat="0" applyFill="0" applyAlignment="0" applyProtection="0"/>
    <xf numFmtId="0" fontId="63" fillId="0" borderId="27" applyNumberFormat="0" applyFill="0" applyAlignment="0" applyProtection="0"/>
    <xf numFmtId="0" fontId="63" fillId="0" borderId="27" applyNumberFormat="0" applyFill="0" applyAlignment="0" applyProtection="0"/>
    <xf numFmtId="0" fontId="63" fillId="0" borderId="27" applyNumberFormat="0" applyFill="0" applyAlignment="0" applyProtection="0"/>
    <xf numFmtId="0" fontId="63" fillId="0" borderId="27" applyNumberFormat="0" applyFill="0" applyAlignment="0" applyProtection="0"/>
    <xf numFmtId="0" fontId="63" fillId="0" borderId="27" applyNumberFormat="0" applyFill="0" applyAlignment="0" applyProtection="0"/>
    <xf numFmtId="0" fontId="63" fillId="0" borderId="27" applyNumberFormat="0" applyFill="0" applyAlignment="0" applyProtection="0"/>
    <xf numFmtId="0" fontId="63" fillId="0" borderId="27" applyNumberFormat="0" applyFill="0" applyAlignment="0" applyProtection="0"/>
    <xf numFmtId="0" fontId="63" fillId="0" borderId="27" applyNumberFormat="0" applyFill="0" applyAlignment="0" applyProtection="0"/>
    <xf numFmtId="0" fontId="63" fillId="0" borderId="27" applyNumberFormat="0" applyFill="0" applyAlignment="0" applyProtection="0"/>
    <xf numFmtId="0" fontId="63" fillId="0" borderId="27" applyNumberFormat="0" applyFill="0" applyAlignment="0" applyProtection="0"/>
    <xf numFmtId="0" fontId="63" fillId="0" borderId="27" applyNumberFormat="0" applyFill="0" applyAlignment="0" applyProtection="0"/>
    <xf numFmtId="0" fontId="63" fillId="0" borderId="27" applyNumberFormat="0" applyFill="0" applyAlignment="0" applyProtection="0"/>
    <xf numFmtId="0" fontId="50" fillId="34" borderId="19" applyNumberFormat="0" applyAlignment="0" applyProtection="0"/>
    <xf numFmtId="0" fontId="50" fillId="34" borderId="19" applyNumberFormat="0" applyAlignment="0" applyProtection="0"/>
    <xf numFmtId="0" fontId="50" fillId="34" borderId="19" applyNumberFormat="0" applyAlignment="0" applyProtection="0"/>
    <xf numFmtId="0" fontId="50" fillId="34" borderId="19" applyNumberFormat="0" applyAlignment="0" applyProtection="0"/>
    <xf numFmtId="0" fontId="50" fillId="34" borderId="19" applyNumberFormat="0" applyAlignment="0" applyProtection="0"/>
    <xf numFmtId="0" fontId="50" fillId="34" borderId="19" applyNumberFormat="0" applyAlignment="0" applyProtection="0"/>
    <xf numFmtId="0" fontId="50" fillId="34" borderId="19" applyNumberFormat="0" applyAlignment="0" applyProtection="0"/>
    <xf numFmtId="0" fontId="50" fillId="34" borderId="19" applyNumberFormat="0" applyAlignment="0" applyProtection="0"/>
    <xf numFmtId="0" fontId="50" fillId="34" borderId="19" applyNumberFormat="0" applyAlignment="0" applyProtection="0"/>
    <xf numFmtId="0" fontId="50" fillId="34" borderId="19" applyNumberFormat="0" applyAlignment="0" applyProtection="0"/>
    <xf numFmtId="0" fontId="50" fillId="34" borderId="19" applyNumberFormat="0" applyAlignment="0" applyProtection="0"/>
    <xf numFmtId="0" fontId="50" fillId="34" borderId="19" applyNumberFormat="0" applyAlignment="0" applyProtection="0"/>
    <xf numFmtId="0" fontId="50" fillId="34" borderId="19" applyNumberFormat="0" applyAlignment="0" applyProtection="0"/>
    <xf numFmtId="0" fontId="50" fillId="34" borderId="19" applyNumberFormat="0" applyAlignment="0" applyProtection="0"/>
    <xf numFmtId="0" fontId="50" fillId="34" borderId="19" applyNumberFormat="0" applyAlignment="0" applyProtection="0"/>
    <xf numFmtId="0" fontId="50" fillId="34" borderId="19" applyNumberFormat="0" applyAlignment="0" applyProtection="0"/>
    <xf numFmtId="0" fontId="50" fillId="34" borderId="19" applyNumberFormat="0" applyAlignment="0" applyProtection="0"/>
    <xf numFmtId="0" fontId="50" fillId="34" borderId="19" applyNumberFormat="0" applyAlignment="0" applyProtection="0"/>
    <xf numFmtId="0" fontId="50" fillId="34" borderId="19" applyNumberFormat="0" applyAlignment="0" applyProtection="0"/>
    <xf numFmtId="0" fontId="50" fillId="34" borderId="19" applyNumberFormat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1" fillId="0" borderId="0"/>
    <xf numFmtId="0" fontId="44" fillId="0" borderId="0"/>
    <xf numFmtId="0" fontId="77" fillId="0" borderId="0"/>
    <xf numFmtId="0" fontId="3" fillId="0" borderId="0"/>
    <xf numFmtId="0" fontId="48" fillId="12" borderId="32" applyNumberFormat="0" applyAlignment="0" applyProtection="0"/>
    <xf numFmtId="0" fontId="48" fillId="12" borderId="32" applyNumberFormat="0" applyAlignment="0" applyProtection="0"/>
    <xf numFmtId="0" fontId="48" fillId="12" borderId="32" applyNumberFormat="0" applyAlignment="0" applyProtection="0"/>
    <xf numFmtId="0" fontId="48" fillId="12" borderId="32" applyNumberFormat="0" applyAlignment="0" applyProtection="0"/>
    <xf numFmtId="0" fontId="48" fillId="12" borderId="32" applyNumberFormat="0" applyAlignment="0" applyProtection="0"/>
    <xf numFmtId="0" fontId="48" fillId="12" borderId="32" applyNumberFormat="0" applyAlignment="0" applyProtection="0"/>
    <xf numFmtId="0" fontId="48" fillId="12" borderId="32" applyNumberFormat="0" applyAlignment="0" applyProtection="0"/>
    <xf numFmtId="0" fontId="48" fillId="12" borderId="32" applyNumberFormat="0" applyAlignment="0" applyProtection="0"/>
    <xf numFmtId="0" fontId="48" fillId="12" borderId="32" applyNumberFormat="0" applyAlignment="0" applyProtection="0"/>
    <xf numFmtId="0" fontId="48" fillId="12" borderId="32" applyNumberFormat="0" applyAlignment="0" applyProtection="0"/>
    <xf numFmtId="0" fontId="48" fillId="12" borderId="32" applyNumberFormat="0" applyAlignment="0" applyProtection="0"/>
    <xf numFmtId="0" fontId="48" fillId="12" borderId="32" applyNumberFormat="0" applyAlignment="0" applyProtection="0"/>
    <xf numFmtId="0" fontId="48" fillId="12" borderId="32" applyNumberFormat="0" applyAlignment="0" applyProtection="0"/>
    <xf numFmtId="0" fontId="48" fillId="12" borderId="32" applyNumberFormat="0" applyAlignment="0" applyProtection="0"/>
    <xf numFmtId="0" fontId="48" fillId="12" borderId="32" applyNumberFormat="0" applyAlignment="0" applyProtection="0"/>
    <xf numFmtId="0" fontId="48" fillId="12" borderId="32" applyNumberFormat="0" applyAlignment="0" applyProtection="0"/>
    <xf numFmtId="0" fontId="48" fillId="12" borderId="32" applyNumberFormat="0" applyAlignment="0" applyProtection="0"/>
    <xf numFmtId="0" fontId="48" fillId="12" borderId="32" applyNumberFormat="0" applyAlignment="0" applyProtection="0"/>
    <xf numFmtId="0" fontId="48" fillId="20" borderId="32" applyNumberFormat="0" applyAlignment="0" applyProtection="0"/>
    <xf numFmtId="0" fontId="48" fillId="20" borderId="32" applyNumberFormat="0" applyAlignment="0" applyProtection="0"/>
    <xf numFmtId="0" fontId="15" fillId="14" borderId="33" applyNumberFormat="0" applyFont="0" applyAlignment="0" applyProtection="0"/>
    <xf numFmtId="0" fontId="15" fillId="14" borderId="33" applyNumberFormat="0" applyFont="0" applyAlignment="0" applyProtection="0"/>
    <xf numFmtId="0" fontId="15" fillId="14" borderId="33" applyNumberFormat="0" applyFont="0" applyAlignment="0" applyProtection="0"/>
    <xf numFmtId="0" fontId="15" fillId="14" borderId="33" applyNumberFormat="0" applyFont="0" applyAlignment="0" applyProtection="0"/>
    <xf numFmtId="0" fontId="15" fillId="14" borderId="33" applyNumberFormat="0" applyFont="0" applyAlignment="0" applyProtection="0"/>
    <xf numFmtId="0" fontId="15" fillId="14" borderId="33" applyNumberFormat="0" applyFont="0" applyAlignment="0" applyProtection="0"/>
    <xf numFmtId="0" fontId="15" fillId="14" borderId="33" applyNumberFormat="0" applyFont="0" applyAlignment="0" applyProtection="0"/>
    <xf numFmtId="0" fontId="15" fillId="14" borderId="33" applyNumberFormat="0" applyFont="0" applyAlignment="0" applyProtection="0"/>
    <xf numFmtId="0" fontId="15" fillId="14" borderId="33" applyNumberFormat="0" applyFont="0" applyAlignment="0" applyProtection="0"/>
    <xf numFmtId="0" fontId="15" fillId="14" borderId="33" applyNumberFormat="0" applyFont="0" applyAlignment="0" applyProtection="0"/>
    <xf numFmtId="0" fontId="15" fillId="14" borderId="33" applyNumberFormat="0" applyFont="0" applyAlignment="0" applyProtection="0"/>
    <xf numFmtId="0" fontId="15" fillId="14" borderId="33" applyNumberFormat="0" applyFont="0" applyAlignment="0" applyProtection="0"/>
    <xf numFmtId="0" fontId="15" fillId="14" borderId="33" applyNumberFormat="0" applyFont="0" applyAlignment="0" applyProtection="0"/>
    <xf numFmtId="0" fontId="15" fillId="14" borderId="33" applyNumberFormat="0" applyFont="0" applyAlignment="0" applyProtection="0"/>
    <xf numFmtId="0" fontId="15" fillId="14" borderId="33" applyNumberFormat="0" applyFont="0" applyAlignment="0" applyProtection="0"/>
    <xf numFmtId="0" fontId="15" fillId="14" borderId="33" applyNumberFormat="0" applyFont="0" applyAlignment="0" applyProtection="0"/>
    <xf numFmtId="0" fontId="15" fillId="14" borderId="33" applyNumberFormat="0" applyFont="0" applyAlignment="0" applyProtection="0"/>
    <xf numFmtId="0" fontId="15" fillId="14" borderId="33" applyNumberFormat="0" applyFont="0" applyAlignment="0" applyProtection="0"/>
    <xf numFmtId="0" fontId="15" fillId="14" borderId="33" applyNumberFormat="0" applyFont="0" applyAlignment="0" applyProtection="0"/>
    <xf numFmtId="0" fontId="15" fillId="14" borderId="33" applyNumberFormat="0" applyFont="0" applyAlignment="0" applyProtection="0"/>
    <xf numFmtId="0" fontId="15" fillId="14" borderId="33" applyNumberFormat="0" applyFont="0" applyAlignment="0" applyProtection="0"/>
    <xf numFmtId="0" fontId="15" fillId="14" borderId="33" applyNumberFormat="0" applyFont="0" applyAlignment="0" applyProtection="0"/>
    <xf numFmtId="0" fontId="15" fillId="14" borderId="33" applyNumberFormat="0" applyFont="0" applyAlignment="0" applyProtection="0"/>
    <xf numFmtId="0" fontId="15" fillId="14" borderId="33" applyNumberFormat="0" applyFont="0" applyAlignment="0" applyProtection="0"/>
    <xf numFmtId="0" fontId="15" fillId="14" borderId="33" applyNumberFormat="0" applyFont="0" applyAlignment="0" applyProtection="0"/>
    <xf numFmtId="0" fontId="15" fillId="14" borderId="33" applyNumberFormat="0" applyFont="0" applyAlignment="0" applyProtection="0"/>
    <xf numFmtId="0" fontId="15" fillId="14" borderId="33" applyNumberFormat="0" applyFont="0" applyAlignment="0" applyProtection="0"/>
    <xf numFmtId="0" fontId="52" fillId="13" borderId="32" applyNumberFormat="0" applyAlignment="0" applyProtection="0"/>
    <xf numFmtId="0" fontId="52" fillId="13" borderId="32" applyNumberFormat="0" applyAlignment="0" applyProtection="0"/>
    <xf numFmtId="0" fontId="52" fillId="13" borderId="32" applyNumberFormat="0" applyAlignment="0" applyProtection="0"/>
    <xf numFmtId="0" fontId="52" fillId="13" borderId="32" applyNumberFormat="0" applyAlignment="0" applyProtection="0"/>
    <xf numFmtId="0" fontId="52" fillId="13" borderId="32" applyNumberFormat="0" applyAlignment="0" applyProtection="0"/>
    <xf numFmtId="0" fontId="52" fillId="13" borderId="32" applyNumberFormat="0" applyAlignment="0" applyProtection="0"/>
    <xf numFmtId="0" fontId="52" fillId="13" borderId="32" applyNumberFormat="0" applyAlignment="0" applyProtection="0"/>
    <xf numFmtId="0" fontId="52" fillId="13" borderId="32" applyNumberFormat="0" applyAlignment="0" applyProtection="0"/>
    <xf numFmtId="0" fontId="52" fillId="13" borderId="32" applyNumberFormat="0" applyAlignment="0" applyProtection="0"/>
    <xf numFmtId="0" fontId="52" fillId="13" borderId="32" applyNumberFormat="0" applyAlignment="0" applyProtection="0"/>
    <xf numFmtId="0" fontId="52" fillId="13" borderId="32" applyNumberFormat="0" applyAlignment="0" applyProtection="0"/>
    <xf numFmtId="0" fontId="52" fillId="13" borderId="32" applyNumberFormat="0" applyAlignment="0" applyProtection="0"/>
    <xf numFmtId="0" fontId="52" fillId="13" borderId="32" applyNumberFormat="0" applyAlignment="0" applyProtection="0"/>
    <xf numFmtId="0" fontId="52" fillId="13" borderId="32" applyNumberFormat="0" applyAlignment="0" applyProtection="0"/>
    <xf numFmtId="0" fontId="52" fillId="13" borderId="32" applyNumberFormat="0" applyAlignment="0" applyProtection="0"/>
    <xf numFmtId="0" fontId="52" fillId="13" borderId="32" applyNumberFormat="0" applyAlignment="0" applyProtection="0"/>
    <xf numFmtId="0" fontId="52" fillId="13" borderId="32" applyNumberFormat="0" applyAlignment="0" applyProtection="0"/>
    <xf numFmtId="0" fontId="52" fillId="13" borderId="32" applyNumberFormat="0" applyAlignment="0" applyProtection="0"/>
    <xf numFmtId="0" fontId="52" fillId="13" borderId="32" applyNumberFormat="0" applyAlignment="0" applyProtection="0"/>
    <xf numFmtId="0" fontId="52" fillId="13" borderId="3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4" fillId="14" borderId="33" applyNumberFormat="0" applyFont="0" applyAlignment="0" applyProtection="0"/>
    <xf numFmtId="0" fontId="44" fillId="14" borderId="33" applyNumberFormat="0" applyFont="0" applyAlignment="0" applyProtection="0"/>
    <xf numFmtId="0" fontId="63" fillId="20" borderId="34" applyNumberFormat="0" applyAlignment="0" applyProtection="0"/>
    <xf numFmtId="0" fontId="63" fillId="20" borderId="34" applyNumberFormat="0" applyAlignment="0" applyProtection="0"/>
    <xf numFmtId="0" fontId="63" fillId="12" borderId="34" applyNumberFormat="0" applyAlignment="0" applyProtection="0"/>
    <xf numFmtId="0" fontId="63" fillId="12" borderId="34" applyNumberFormat="0" applyAlignment="0" applyProtection="0"/>
    <xf numFmtId="0" fontId="63" fillId="12" borderId="34" applyNumberFormat="0" applyAlignment="0" applyProtection="0"/>
    <xf numFmtId="0" fontId="63" fillId="12" borderId="34" applyNumberFormat="0" applyAlignment="0" applyProtection="0"/>
    <xf numFmtId="0" fontId="63" fillId="12" borderId="34" applyNumberFormat="0" applyAlignment="0" applyProtection="0"/>
    <xf numFmtId="0" fontId="63" fillId="12" borderId="34" applyNumberFormat="0" applyAlignment="0" applyProtection="0"/>
    <xf numFmtId="0" fontId="63" fillId="12" borderId="34" applyNumberFormat="0" applyAlignment="0" applyProtection="0"/>
    <xf numFmtId="0" fontId="63" fillId="12" borderId="34" applyNumberFormat="0" applyAlignment="0" applyProtection="0"/>
    <xf numFmtId="0" fontId="63" fillId="12" borderId="34" applyNumberFormat="0" applyAlignment="0" applyProtection="0"/>
    <xf numFmtId="0" fontId="63" fillId="12" borderId="34" applyNumberFormat="0" applyAlignment="0" applyProtection="0"/>
    <xf numFmtId="0" fontId="63" fillId="12" borderId="34" applyNumberFormat="0" applyAlignment="0" applyProtection="0"/>
    <xf numFmtId="0" fontId="63" fillId="12" borderId="34" applyNumberFormat="0" applyAlignment="0" applyProtection="0"/>
    <xf numFmtId="0" fontId="63" fillId="12" borderId="34" applyNumberFormat="0" applyAlignment="0" applyProtection="0"/>
    <xf numFmtId="0" fontId="63" fillId="12" borderId="34" applyNumberFormat="0" applyAlignment="0" applyProtection="0"/>
    <xf numFmtId="0" fontId="63" fillId="12" borderId="34" applyNumberFormat="0" applyAlignment="0" applyProtection="0"/>
    <xf numFmtId="0" fontId="63" fillId="12" borderId="34" applyNumberFormat="0" applyAlignment="0" applyProtection="0"/>
    <xf numFmtId="0" fontId="63" fillId="12" borderId="34" applyNumberFormat="0" applyAlignment="0" applyProtection="0"/>
    <xf numFmtId="0" fontId="63" fillId="12" borderId="34" applyNumberFormat="0" applyAlignment="0" applyProtection="0"/>
    <xf numFmtId="0" fontId="63" fillId="0" borderId="35" applyNumberFormat="0" applyFill="0" applyAlignment="0" applyProtection="0"/>
    <xf numFmtId="0" fontId="63" fillId="0" borderId="35" applyNumberFormat="0" applyFill="0" applyAlignment="0" applyProtection="0"/>
    <xf numFmtId="0" fontId="63" fillId="0" borderId="35" applyNumberFormat="0" applyFill="0" applyAlignment="0" applyProtection="0"/>
    <xf numFmtId="0" fontId="63" fillId="0" borderId="35" applyNumberFormat="0" applyFill="0" applyAlignment="0" applyProtection="0"/>
    <xf numFmtId="0" fontId="63" fillId="0" borderId="35" applyNumberFormat="0" applyFill="0" applyAlignment="0" applyProtection="0"/>
    <xf numFmtId="0" fontId="63" fillId="0" borderId="35" applyNumberFormat="0" applyFill="0" applyAlignment="0" applyProtection="0"/>
    <xf numFmtId="0" fontId="63" fillId="0" borderId="35" applyNumberFormat="0" applyFill="0" applyAlignment="0" applyProtection="0"/>
    <xf numFmtId="0" fontId="63" fillId="0" borderId="35" applyNumberFormat="0" applyFill="0" applyAlignment="0" applyProtection="0"/>
    <xf numFmtId="0" fontId="63" fillId="0" borderId="35" applyNumberFormat="0" applyFill="0" applyAlignment="0" applyProtection="0"/>
    <xf numFmtId="0" fontId="63" fillId="0" borderId="35" applyNumberFormat="0" applyFill="0" applyAlignment="0" applyProtection="0"/>
    <xf numFmtId="0" fontId="63" fillId="0" borderId="35" applyNumberFormat="0" applyFill="0" applyAlignment="0" applyProtection="0"/>
    <xf numFmtId="0" fontId="63" fillId="0" borderId="35" applyNumberFormat="0" applyFill="0" applyAlignment="0" applyProtection="0"/>
    <xf numFmtId="0" fontId="63" fillId="0" borderId="35" applyNumberFormat="0" applyFill="0" applyAlignment="0" applyProtection="0"/>
    <xf numFmtId="0" fontId="63" fillId="0" borderId="35" applyNumberFormat="0" applyFill="0" applyAlignment="0" applyProtection="0"/>
    <xf numFmtId="0" fontId="63" fillId="0" borderId="35" applyNumberFormat="0" applyFill="0" applyAlignment="0" applyProtection="0"/>
    <xf numFmtId="0" fontId="63" fillId="0" borderId="35" applyNumberFormat="0" applyFill="0" applyAlignment="0" applyProtection="0"/>
    <xf numFmtId="0" fontId="63" fillId="0" borderId="35" applyNumberFormat="0" applyFill="0" applyAlignment="0" applyProtection="0"/>
    <xf numFmtId="0" fontId="63" fillId="0" borderId="35" applyNumberFormat="0" applyFill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15" fillId="14" borderId="20" applyNumberFormat="0" applyFont="0" applyAlignment="0" applyProtection="0"/>
    <xf numFmtId="0" fontId="44" fillId="14" borderId="20" applyNumberFormat="0" applyFont="0" applyAlignment="0" applyProtection="0"/>
    <xf numFmtId="0" fontId="44" fillId="14" borderId="20" applyNumberFormat="0" applyFont="0" applyAlignment="0" applyProtection="0"/>
    <xf numFmtId="0" fontId="44" fillId="0" borderId="0"/>
    <xf numFmtId="0" fontId="15" fillId="0" borderId="0"/>
    <xf numFmtId="0" fontId="87" fillId="0" borderId="0"/>
    <xf numFmtId="0" fontId="48" fillId="12" borderId="42" applyNumberFormat="0" applyAlignment="0" applyProtection="0"/>
    <xf numFmtId="0" fontId="48" fillId="12" borderId="42" applyNumberFormat="0" applyAlignment="0" applyProtection="0"/>
    <xf numFmtId="0" fontId="48" fillId="12" borderId="42" applyNumberFormat="0" applyAlignment="0" applyProtection="0"/>
    <xf numFmtId="0" fontId="48" fillId="12" borderId="42" applyNumberFormat="0" applyAlignment="0" applyProtection="0"/>
    <xf numFmtId="0" fontId="48" fillId="12" borderId="42" applyNumberFormat="0" applyAlignment="0" applyProtection="0"/>
    <xf numFmtId="0" fontId="48" fillId="12" borderId="42" applyNumberFormat="0" applyAlignment="0" applyProtection="0"/>
    <xf numFmtId="0" fontId="48" fillId="12" borderId="42" applyNumberFormat="0" applyAlignment="0" applyProtection="0"/>
    <xf numFmtId="0" fontId="48" fillId="12" borderId="42" applyNumberFormat="0" applyAlignment="0" applyProtection="0"/>
    <xf numFmtId="0" fontId="48" fillId="12" borderId="42" applyNumberFormat="0" applyAlignment="0" applyProtection="0"/>
    <xf numFmtId="0" fontId="48" fillId="12" borderId="42" applyNumberFormat="0" applyAlignment="0" applyProtection="0"/>
    <xf numFmtId="0" fontId="48" fillId="12" borderId="42" applyNumberFormat="0" applyAlignment="0" applyProtection="0"/>
    <xf numFmtId="0" fontId="48" fillId="12" borderId="42" applyNumberFormat="0" applyAlignment="0" applyProtection="0"/>
    <xf numFmtId="0" fontId="48" fillId="12" borderId="42" applyNumberFormat="0" applyAlignment="0" applyProtection="0"/>
    <xf numFmtId="0" fontId="48" fillId="12" borderId="42" applyNumberFormat="0" applyAlignment="0" applyProtection="0"/>
    <xf numFmtId="0" fontId="48" fillId="12" borderId="42" applyNumberFormat="0" applyAlignment="0" applyProtection="0"/>
    <xf numFmtId="0" fontId="48" fillId="12" borderId="42" applyNumberFormat="0" applyAlignment="0" applyProtection="0"/>
    <xf numFmtId="0" fontId="48" fillId="12" borderId="42" applyNumberFormat="0" applyAlignment="0" applyProtection="0"/>
    <xf numFmtId="0" fontId="48" fillId="12" borderId="42" applyNumberFormat="0" applyAlignment="0" applyProtection="0"/>
    <xf numFmtId="0" fontId="48" fillId="20" borderId="42" applyNumberFormat="0" applyAlignment="0" applyProtection="0"/>
    <xf numFmtId="0" fontId="48" fillId="20" borderId="42" applyNumberForma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52" fillId="13" borderId="42" applyNumberFormat="0" applyAlignment="0" applyProtection="0"/>
    <xf numFmtId="0" fontId="52" fillId="13" borderId="42" applyNumberFormat="0" applyAlignment="0" applyProtection="0"/>
    <xf numFmtId="0" fontId="52" fillId="13" borderId="42" applyNumberFormat="0" applyAlignment="0" applyProtection="0"/>
    <xf numFmtId="0" fontId="52" fillId="13" borderId="42" applyNumberFormat="0" applyAlignment="0" applyProtection="0"/>
    <xf numFmtId="0" fontId="52" fillId="13" borderId="42" applyNumberFormat="0" applyAlignment="0" applyProtection="0"/>
    <xf numFmtId="0" fontId="52" fillId="13" borderId="42" applyNumberFormat="0" applyAlignment="0" applyProtection="0"/>
    <xf numFmtId="0" fontId="52" fillId="13" borderId="42" applyNumberFormat="0" applyAlignment="0" applyProtection="0"/>
    <xf numFmtId="0" fontId="52" fillId="13" borderId="42" applyNumberFormat="0" applyAlignment="0" applyProtection="0"/>
    <xf numFmtId="0" fontId="52" fillId="13" borderId="42" applyNumberFormat="0" applyAlignment="0" applyProtection="0"/>
    <xf numFmtId="0" fontId="52" fillId="13" borderId="42" applyNumberFormat="0" applyAlignment="0" applyProtection="0"/>
    <xf numFmtId="0" fontId="52" fillId="13" borderId="42" applyNumberFormat="0" applyAlignment="0" applyProtection="0"/>
    <xf numFmtId="0" fontId="52" fillId="13" borderId="42" applyNumberFormat="0" applyAlignment="0" applyProtection="0"/>
    <xf numFmtId="0" fontId="52" fillId="13" borderId="42" applyNumberFormat="0" applyAlignment="0" applyProtection="0"/>
    <xf numFmtId="0" fontId="52" fillId="13" borderId="42" applyNumberFormat="0" applyAlignment="0" applyProtection="0"/>
    <xf numFmtId="0" fontId="52" fillId="13" borderId="42" applyNumberFormat="0" applyAlignment="0" applyProtection="0"/>
    <xf numFmtId="0" fontId="52" fillId="13" borderId="42" applyNumberFormat="0" applyAlignment="0" applyProtection="0"/>
    <xf numFmtId="0" fontId="52" fillId="13" borderId="42" applyNumberFormat="0" applyAlignment="0" applyProtection="0"/>
    <xf numFmtId="0" fontId="52" fillId="13" borderId="42" applyNumberFormat="0" applyAlignment="0" applyProtection="0"/>
    <xf numFmtId="0" fontId="52" fillId="13" borderId="42" applyNumberFormat="0" applyAlignment="0" applyProtection="0"/>
    <xf numFmtId="0" fontId="52" fillId="13" borderId="42" applyNumberFormat="0" applyAlignment="0" applyProtection="0"/>
    <xf numFmtId="0" fontId="44" fillId="14" borderId="43" applyNumberFormat="0" applyFont="0" applyAlignment="0" applyProtection="0"/>
    <xf numFmtId="0" fontId="44" fillId="14" borderId="43" applyNumberFormat="0" applyFont="0" applyAlignment="0" applyProtection="0"/>
    <xf numFmtId="0" fontId="63" fillId="20" borderId="44" applyNumberFormat="0" applyAlignment="0" applyProtection="0"/>
    <xf numFmtId="0" fontId="63" fillId="20" borderId="44" applyNumberFormat="0" applyAlignment="0" applyProtection="0"/>
    <xf numFmtId="0" fontId="63" fillId="12" borderId="44" applyNumberFormat="0" applyAlignment="0" applyProtection="0"/>
    <xf numFmtId="0" fontId="63" fillId="12" borderId="44" applyNumberFormat="0" applyAlignment="0" applyProtection="0"/>
    <xf numFmtId="0" fontId="63" fillId="12" borderId="44" applyNumberFormat="0" applyAlignment="0" applyProtection="0"/>
    <xf numFmtId="0" fontId="63" fillId="12" borderId="44" applyNumberFormat="0" applyAlignment="0" applyProtection="0"/>
    <xf numFmtId="0" fontId="63" fillId="12" borderId="44" applyNumberFormat="0" applyAlignment="0" applyProtection="0"/>
    <xf numFmtId="0" fontId="63" fillId="12" borderId="44" applyNumberFormat="0" applyAlignment="0" applyProtection="0"/>
    <xf numFmtId="0" fontId="63" fillId="12" borderId="44" applyNumberFormat="0" applyAlignment="0" applyProtection="0"/>
    <xf numFmtId="0" fontId="63" fillId="12" borderId="44" applyNumberFormat="0" applyAlignment="0" applyProtection="0"/>
    <xf numFmtId="0" fontId="63" fillId="12" borderId="44" applyNumberFormat="0" applyAlignment="0" applyProtection="0"/>
    <xf numFmtId="0" fontId="63" fillId="12" borderId="44" applyNumberFormat="0" applyAlignment="0" applyProtection="0"/>
    <xf numFmtId="0" fontId="63" fillId="12" borderId="44" applyNumberFormat="0" applyAlignment="0" applyProtection="0"/>
    <xf numFmtId="0" fontId="63" fillId="12" borderId="44" applyNumberFormat="0" applyAlignment="0" applyProtection="0"/>
    <xf numFmtId="0" fontId="63" fillId="12" borderId="44" applyNumberFormat="0" applyAlignment="0" applyProtection="0"/>
    <xf numFmtId="0" fontId="63" fillId="12" borderId="44" applyNumberFormat="0" applyAlignment="0" applyProtection="0"/>
    <xf numFmtId="0" fontId="63" fillId="12" borderId="44" applyNumberFormat="0" applyAlignment="0" applyProtection="0"/>
    <xf numFmtId="0" fontId="63" fillId="12" borderId="44" applyNumberFormat="0" applyAlignment="0" applyProtection="0"/>
    <xf numFmtId="0" fontId="63" fillId="12" borderId="44" applyNumberFormat="0" applyAlignment="0" applyProtection="0"/>
    <xf numFmtId="0" fontId="63" fillId="12" borderId="44" applyNumberFormat="0" applyAlignment="0" applyProtection="0"/>
    <xf numFmtId="0" fontId="63" fillId="0" borderId="45" applyNumberFormat="0" applyFill="0" applyAlignment="0" applyProtection="0"/>
    <xf numFmtId="0" fontId="63" fillId="0" borderId="45" applyNumberFormat="0" applyFill="0" applyAlignment="0" applyProtection="0"/>
    <xf numFmtId="0" fontId="63" fillId="0" borderId="45" applyNumberFormat="0" applyFill="0" applyAlignment="0" applyProtection="0"/>
    <xf numFmtId="0" fontId="63" fillId="0" borderId="45" applyNumberFormat="0" applyFill="0" applyAlignment="0" applyProtection="0"/>
    <xf numFmtId="0" fontId="63" fillId="0" borderId="45" applyNumberFormat="0" applyFill="0" applyAlignment="0" applyProtection="0"/>
    <xf numFmtId="0" fontId="63" fillId="0" borderId="45" applyNumberFormat="0" applyFill="0" applyAlignment="0" applyProtection="0"/>
    <xf numFmtId="0" fontId="63" fillId="0" borderId="45" applyNumberFormat="0" applyFill="0" applyAlignment="0" applyProtection="0"/>
    <xf numFmtId="0" fontId="63" fillId="0" borderId="45" applyNumberFormat="0" applyFill="0" applyAlignment="0" applyProtection="0"/>
    <xf numFmtId="0" fontId="63" fillId="0" borderId="45" applyNumberFormat="0" applyFill="0" applyAlignment="0" applyProtection="0"/>
    <xf numFmtId="0" fontId="63" fillId="0" borderId="45" applyNumberFormat="0" applyFill="0" applyAlignment="0" applyProtection="0"/>
    <xf numFmtId="0" fontId="63" fillId="0" borderId="45" applyNumberFormat="0" applyFill="0" applyAlignment="0" applyProtection="0"/>
    <xf numFmtId="0" fontId="63" fillId="0" borderId="45" applyNumberFormat="0" applyFill="0" applyAlignment="0" applyProtection="0"/>
    <xf numFmtId="0" fontId="63" fillId="0" borderId="45" applyNumberFormat="0" applyFill="0" applyAlignment="0" applyProtection="0"/>
    <xf numFmtId="0" fontId="63" fillId="0" borderId="45" applyNumberFormat="0" applyFill="0" applyAlignment="0" applyProtection="0"/>
    <xf numFmtId="0" fontId="63" fillId="0" borderId="45" applyNumberFormat="0" applyFill="0" applyAlignment="0" applyProtection="0"/>
    <xf numFmtId="0" fontId="63" fillId="0" borderId="45" applyNumberFormat="0" applyFill="0" applyAlignment="0" applyProtection="0"/>
    <xf numFmtId="0" fontId="63" fillId="0" borderId="45" applyNumberFormat="0" applyFill="0" applyAlignment="0" applyProtection="0"/>
    <xf numFmtId="0" fontId="63" fillId="0" borderId="45" applyNumberFormat="0" applyFill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20" borderId="46" applyNumberFormat="0" applyAlignment="0" applyProtection="0"/>
    <xf numFmtId="0" fontId="48" fillId="20" borderId="46" applyNumberForma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44" fillId="14" borderId="47" applyNumberFormat="0" applyFont="0" applyAlignment="0" applyProtection="0"/>
    <xf numFmtId="0" fontId="44" fillId="14" borderId="47" applyNumberFormat="0" applyFont="0" applyAlignment="0" applyProtection="0"/>
    <xf numFmtId="0" fontId="63" fillId="20" borderId="48" applyNumberFormat="0" applyAlignment="0" applyProtection="0"/>
    <xf numFmtId="0" fontId="63" fillId="20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15" fillId="14" borderId="43" applyNumberFormat="0" applyFont="0" applyAlignment="0" applyProtection="0"/>
    <xf numFmtId="0" fontId="44" fillId="14" borderId="43" applyNumberFormat="0" applyFont="0" applyAlignment="0" applyProtection="0"/>
    <xf numFmtId="0" fontId="44" fillId="14" borderId="43" applyNumberFormat="0" applyFon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20" borderId="46" applyNumberFormat="0" applyAlignment="0" applyProtection="0"/>
    <xf numFmtId="0" fontId="48" fillId="20" borderId="46" applyNumberForma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44" fillId="14" borderId="47" applyNumberFormat="0" applyFont="0" applyAlignment="0" applyProtection="0"/>
    <xf numFmtId="0" fontId="44" fillId="14" borderId="47" applyNumberFormat="0" applyFont="0" applyAlignment="0" applyProtection="0"/>
    <xf numFmtId="0" fontId="63" fillId="20" borderId="48" applyNumberFormat="0" applyAlignment="0" applyProtection="0"/>
    <xf numFmtId="0" fontId="63" fillId="20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44" fillId="14" borderId="47" applyNumberFormat="0" applyFont="0" applyAlignment="0" applyProtection="0"/>
    <xf numFmtId="0" fontId="44" fillId="14" borderId="47" applyNumberFormat="0" applyFon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20" borderId="46" applyNumberFormat="0" applyAlignment="0" applyProtection="0"/>
    <xf numFmtId="0" fontId="48" fillId="20" borderId="46" applyNumberForma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44" fillId="14" borderId="47" applyNumberFormat="0" applyFont="0" applyAlignment="0" applyProtection="0"/>
    <xf numFmtId="0" fontId="44" fillId="14" borderId="47" applyNumberFormat="0" applyFont="0" applyAlignment="0" applyProtection="0"/>
    <xf numFmtId="0" fontId="63" fillId="20" borderId="48" applyNumberFormat="0" applyAlignment="0" applyProtection="0"/>
    <xf numFmtId="0" fontId="63" fillId="20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12" borderId="48" applyNumberFormat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44" fillId="14" borderId="47" applyNumberFormat="0" applyFont="0" applyAlignment="0" applyProtection="0"/>
    <xf numFmtId="0" fontId="44" fillId="14" borderId="47" applyNumberFormat="0" applyFon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12" borderId="46" applyNumberFormat="0" applyAlignment="0" applyProtection="0"/>
    <xf numFmtId="0" fontId="48" fillId="20" borderId="46" applyNumberFormat="0" applyAlignment="0" applyProtection="0"/>
    <xf numFmtId="0" fontId="48" fillId="20" borderId="46" applyNumberFormat="0" applyAlignment="0" applyProtection="0"/>
    <xf numFmtId="0" fontId="48" fillId="20" borderId="46" applyNumberFormat="0" applyAlignment="0" applyProtection="0"/>
    <xf numFmtId="0" fontId="48" fillId="20" borderId="46" applyNumberForma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15" fillId="14" borderId="47" applyNumberFormat="0" applyFon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52" fillId="13" borderId="46" applyNumberFormat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20" fillId="0" borderId="0"/>
    <xf numFmtId="0" fontId="20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20" borderId="53" applyNumberFormat="0" applyAlignment="0" applyProtection="0"/>
    <xf numFmtId="0" fontId="48" fillId="20" borderId="53" applyNumberForma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44" fillId="14" borderId="54" applyNumberFormat="0" applyFont="0" applyAlignment="0" applyProtection="0"/>
    <xf numFmtId="0" fontId="44" fillId="14" borderId="54" applyNumberFormat="0" applyFont="0" applyAlignment="0" applyProtection="0"/>
    <xf numFmtId="0" fontId="63" fillId="20" borderId="55" applyNumberFormat="0" applyAlignment="0" applyProtection="0"/>
    <xf numFmtId="0" fontId="63" fillId="20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20" borderId="53" applyNumberFormat="0" applyAlignment="0" applyProtection="0"/>
    <xf numFmtId="0" fontId="48" fillId="20" borderId="53" applyNumberForma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44" fillId="14" borderId="54" applyNumberFormat="0" applyFont="0" applyAlignment="0" applyProtection="0"/>
    <xf numFmtId="0" fontId="44" fillId="14" borderId="54" applyNumberFormat="0" applyFont="0" applyAlignment="0" applyProtection="0"/>
    <xf numFmtId="0" fontId="63" fillId="20" borderId="55" applyNumberFormat="0" applyAlignment="0" applyProtection="0"/>
    <xf numFmtId="0" fontId="63" fillId="20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44" fillId="14" borderId="54" applyNumberFormat="0" applyFont="0" applyAlignment="0" applyProtection="0"/>
    <xf numFmtId="0" fontId="44" fillId="14" borderId="54" applyNumberFormat="0" applyFont="0" applyAlignment="0" applyProtection="0"/>
    <xf numFmtId="0" fontId="15" fillId="0" borderId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20" borderId="53" applyNumberFormat="0" applyAlignment="0" applyProtection="0"/>
    <xf numFmtId="0" fontId="48" fillId="20" borderId="53" applyNumberForma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44" fillId="14" borderId="54" applyNumberFormat="0" applyFont="0" applyAlignment="0" applyProtection="0"/>
    <xf numFmtId="0" fontId="44" fillId="14" borderId="54" applyNumberFormat="0" applyFont="0" applyAlignment="0" applyProtection="0"/>
    <xf numFmtId="0" fontId="63" fillId="20" borderId="55" applyNumberFormat="0" applyAlignment="0" applyProtection="0"/>
    <xf numFmtId="0" fontId="63" fillId="20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20" borderId="53" applyNumberFormat="0" applyAlignment="0" applyProtection="0"/>
    <xf numFmtId="0" fontId="48" fillId="20" borderId="53" applyNumberForma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44" fillId="14" borderId="54" applyNumberFormat="0" applyFont="0" applyAlignment="0" applyProtection="0"/>
    <xf numFmtId="0" fontId="44" fillId="14" borderId="54" applyNumberFormat="0" applyFont="0" applyAlignment="0" applyProtection="0"/>
    <xf numFmtId="0" fontId="63" fillId="20" borderId="55" applyNumberFormat="0" applyAlignment="0" applyProtection="0"/>
    <xf numFmtId="0" fontId="63" fillId="20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44" fillId="14" borderId="54" applyNumberFormat="0" applyFont="0" applyAlignment="0" applyProtection="0"/>
    <xf numFmtId="0" fontId="44" fillId="14" borderId="54" applyNumberFormat="0" applyFon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20" borderId="53" applyNumberFormat="0" applyAlignment="0" applyProtection="0"/>
    <xf numFmtId="0" fontId="48" fillId="20" borderId="53" applyNumberForma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44" fillId="14" borderId="54" applyNumberFormat="0" applyFont="0" applyAlignment="0" applyProtection="0"/>
    <xf numFmtId="0" fontId="44" fillId="14" borderId="54" applyNumberFormat="0" applyFont="0" applyAlignment="0" applyProtection="0"/>
    <xf numFmtId="0" fontId="63" fillId="20" borderId="55" applyNumberFormat="0" applyAlignment="0" applyProtection="0"/>
    <xf numFmtId="0" fontId="63" fillId="20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44" fillId="14" borderId="54" applyNumberFormat="0" applyFont="0" applyAlignment="0" applyProtection="0"/>
    <xf numFmtId="0" fontId="44" fillId="14" borderId="54" applyNumberFormat="0" applyFon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12" borderId="53" applyNumberFormat="0" applyAlignment="0" applyProtection="0"/>
    <xf numFmtId="0" fontId="48" fillId="20" borderId="53" applyNumberFormat="0" applyAlignment="0" applyProtection="0"/>
    <xf numFmtId="0" fontId="48" fillId="20" borderId="53" applyNumberForma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52" fillId="13" borderId="53" applyNumberFormat="0" applyAlignment="0" applyProtection="0"/>
    <xf numFmtId="0" fontId="44" fillId="14" borderId="54" applyNumberFormat="0" applyFont="0" applyAlignment="0" applyProtection="0"/>
    <xf numFmtId="0" fontId="44" fillId="14" borderId="54" applyNumberFormat="0" applyFont="0" applyAlignment="0" applyProtection="0"/>
    <xf numFmtId="0" fontId="63" fillId="20" borderId="55" applyNumberFormat="0" applyAlignment="0" applyProtection="0"/>
    <xf numFmtId="0" fontId="63" fillId="20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12" borderId="55" applyNumberFormat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63" fillId="0" borderId="56" applyNumberFormat="0" applyFill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15" fillId="14" borderId="54" applyNumberFormat="0" applyFont="0" applyAlignment="0" applyProtection="0"/>
    <xf numFmtId="0" fontId="44" fillId="14" borderId="54" applyNumberFormat="0" applyFont="0" applyAlignment="0" applyProtection="0"/>
    <xf numFmtId="0" fontId="44" fillId="14" borderId="54" applyNumberFormat="0" applyFon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20" borderId="60" applyNumberFormat="0" applyAlignment="0" applyProtection="0"/>
    <xf numFmtId="0" fontId="48" fillId="20" borderId="60" applyNumberForma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44" fillId="14" borderId="61" applyNumberFormat="0" applyFont="0" applyAlignment="0" applyProtection="0"/>
    <xf numFmtId="0" fontId="44" fillId="14" borderId="61" applyNumberFormat="0" applyFont="0" applyAlignment="0" applyProtection="0"/>
    <xf numFmtId="0" fontId="63" fillId="20" borderId="62" applyNumberFormat="0" applyAlignment="0" applyProtection="0"/>
    <xf numFmtId="0" fontId="63" fillId="20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20" borderId="60" applyNumberFormat="0" applyAlignment="0" applyProtection="0"/>
    <xf numFmtId="0" fontId="48" fillId="20" borderId="60" applyNumberForma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44" fillId="14" borderId="61" applyNumberFormat="0" applyFont="0" applyAlignment="0" applyProtection="0"/>
    <xf numFmtId="0" fontId="44" fillId="14" borderId="61" applyNumberFormat="0" applyFont="0" applyAlignment="0" applyProtection="0"/>
    <xf numFmtId="0" fontId="63" fillId="20" borderId="62" applyNumberFormat="0" applyAlignment="0" applyProtection="0"/>
    <xf numFmtId="0" fontId="63" fillId="20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44" fillId="14" borderId="61" applyNumberFormat="0" applyFont="0" applyAlignment="0" applyProtection="0"/>
    <xf numFmtId="0" fontId="44" fillId="14" borderId="61" applyNumberFormat="0" applyFon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12" borderId="60" applyNumberFormat="0" applyAlignment="0" applyProtection="0"/>
    <xf numFmtId="0" fontId="48" fillId="20" borderId="60" applyNumberFormat="0" applyAlignment="0" applyProtection="0"/>
    <xf numFmtId="0" fontId="48" fillId="20" borderId="60" applyNumberFormat="0" applyAlignment="0" applyProtection="0"/>
    <xf numFmtId="0" fontId="48" fillId="20" borderId="60" applyNumberFormat="0" applyAlignment="0" applyProtection="0"/>
    <xf numFmtId="0" fontId="48" fillId="20" borderId="60" applyNumberFormat="0" applyAlignment="0" applyProtection="0"/>
    <xf numFmtId="0" fontId="48" fillId="20" borderId="60" applyNumberFormat="0" applyAlignment="0" applyProtection="0"/>
    <xf numFmtId="0" fontId="48" fillId="20" borderId="60" applyNumberFormat="0" applyAlignment="0" applyProtection="0"/>
    <xf numFmtId="0" fontId="48" fillId="20" borderId="60" applyNumberFormat="0" applyAlignment="0" applyProtection="0"/>
    <xf numFmtId="0" fontId="48" fillId="20" borderId="60" applyNumberForma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15" fillId="14" borderId="61" applyNumberFormat="0" applyFon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52" fillId="13" borderId="60" applyNumberFormat="0" applyAlignment="0" applyProtection="0"/>
    <xf numFmtId="0" fontId="44" fillId="14" borderId="61" applyNumberFormat="0" applyFont="0" applyAlignment="0" applyProtection="0"/>
    <xf numFmtId="0" fontId="44" fillId="14" borderId="61" applyNumberFormat="0" applyFont="0" applyAlignment="0" applyProtection="0"/>
    <xf numFmtId="0" fontId="44" fillId="14" borderId="61" applyNumberFormat="0" applyFont="0" applyAlignment="0" applyProtection="0"/>
    <xf numFmtId="0" fontId="44" fillId="14" borderId="61" applyNumberFormat="0" applyFont="0" applyAlignment="0" applyProtection="0"/>
    <xf numFmtId="0" fontId="44" fillId="14" borderId="61" applyNumberFormat="0" applyFont="0" applyAlignment="0" applyProtection="0"/>
    <xf numFmtId="0" fontId="44" fillId="14" borderId="61" applyNumberFormat="0" applyFont="0" applyAlignment="0" applyProtection="0"/>
    <xf numFmtId="0" fontId="44" fillId="14" borderId="61" applyNumberFormat="0" applyFont="0" applyAlignment="0" applyProtection="0"/>
    <xf numFmtId="0" fontId="44" fillId="14" borderId="61" applyNumberFormat="0" applyFont="0" applyAlignment="0" applyProtection="0"/>
    <xf numFmtId="0" fontId="44" fillId="14" borderId="61" applyNumberFormat="0" applyFont="0" applyAlignment="0" applyProtection="0"/>
    <xf numFmtId="0" fontId="44" fillId="14" borderId="61" applyNumberFormat="0" applyFont="0" applyAlignment="0" applyProtection="0"/>
    <xf numFmtId="0" fontId="44" fillId="14" borderId="61" applyNumberFormat="0" applyFont="0" applyAlignment="0" applyProtection="0"/>
    <xf numFmtId="0" fontId="44" fillId="14" borderId="61" applyNumberFormat="0" applyFont="0" applyAlignment="0" applyProtection="0"/>
    <xf numFmtId="0" fontId="44" fillId="14" borderId="61" applyNumberFormat="0" applyFont="0" applyAlignment="0" applyProtection="0"/>
    <xf numFmtId="0" fontId="44" fillId="14" borderId="61" applyNumberFormat="0" applyFont="0" applyAlignment="0" applyProtection="0"/>
    <xf numFmtId="0" fontId="63" fillId="20" borderId="62" applyNumberFormat="0" applyAlignment="0" applyProtection="0"/>
    <xf numFmtId="0" fontId="63" fillId="20" borderId="62" applyNumberFormat="0" applyAlignment="0" applyProtection="0"/>
    <xf numFmtId="0" fontId="63" fillId="20" borderId="62" applyNumberFormat="0" applyAlignment="0" applyProtection="0"/>
    <xf numFmtId="0" fontId="63" fillId="20" borderId="62" applyNumberFormat="0" applyAlignment="0" applyProtection="0"/>
    <xf numFmtId="0" fontId="63" fillId="20" borderId="62" applyNumberFormat="0" applyAlignment="0" applyProtection="0"/>
    <xf numFmtId="0" fontId="63" fillId="20" borderId="62" applyNumberFormat="0" applyAlignment="0" applyProtection="0"/>
    <xf numFmtId="0" fontId="63" fillId="20" borderId="62" applyNumberFormat="0" applyAlignment="0" applyProtection="0"/>
    <xf numFmtId="0" fontId="63" fillId="20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12" borderId="62" applyNumberFormat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0" fontId="63" fillId="0" borderId="63" applyNumberFormat="0" applyFill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4" borderId="0" applyNumberFormat="0" applyBorder="0" applyAlignment="0" applyProtection="0"/>
    <xf numFmtId="173" fontId="20" fillId="14" borderId="0" applyNumberFormat="0" applyBorder="0" applyAlignment="0" applyProtection="0"/>
    <xf numFmtId="173" fontId="20" fillId="14" borderId="0" applyNumberFormat="0" applyBorder="0" applyAlignment="0" applyProtection="0"/>
    <xf numFmtId="173" fontId="20" fillId="14" borderId="0" applyNumberFormat="0" applyBorder="0" applyAlignment="0" applyProtection="0"/>
    <xf numFmtId="173" fontId="20" fillId="14" borderId="0" applyNumberFormat="0" applyBorder="0" applyAlignment="0" applyProtection="0"/>
    <xf numFmtId="173" fontId="20" fillId="14" borderId="0" applyNumberFormat="0" applyBorder="0" applyAlignment="0" applyProtection="0"/>
    <xf numFmtId="173" fontId="20" fillId="14" borderId="0" applyNumberFormat="0" applyBorder="0" applyAlignment="0" applyProtection="0"/>
    <xf numFmtId="173" fontId="20" fillId="14" borderId="0" applyNumberFormat="0" applyBorder="0" applyAlignment="0" applyProtection="0"/>
    <xf numFmtId="173" fontId="20" fillId="14" borderId="0" applyNumberFormat="0" applyBorder="0" applyAlignment="0" applyProtection="0"/>
    <xf numFmtId="173" fontId="20" fillId="14" borderId="0" applyNumberFormat="0" applyBorder="0" applyAlignment="0" applyProtection="0"/>
    <xf numFmtId="173" fontId="20" fillId="14" borderId="0" applyNumberFormat="0" applyBorder="0" applyAlignment="0" applyProtection="0"/>
    <xf numFmtId="173" fontId="20" fillId="14" borderId="0" applyNumberFormat="0" applyBorder="0" applyAlignment="0" applyProtection="0"/>
    <xf numFmtId="173" fontId="20" fillId="14" borderId="0" applyNumberFormat="0" applyBorder="0" applyAlignment="0" applyProtection="0"/>
    <xf numFmtId="173" fontId="20" fillId="14" borderId="0" applyNumberFormat="0" applyBorder="0" applyAlignment="0" applyProtection="0"/>
    <xf numFmtId="173" fontId="20" fillId="14" borderId="0" applyNumberFormat="0" applyBorder="0" applyAlignment="0" applyProtection="0"/>
    <xf numFmtId="173" fontId="20" fillId="14" borderId="0" applyNumberFormat="0" applyBorder="0" applyAlignment="0" applyProtection="0"/>
    <xf numFmtId="173" fontId="20" fillId="14" borderId="0" applyNumberFormat="0" applyBorder="0" applyAlignment="0" applyProtection="0"/>
    <xf numFmtId="173" fontId="20" fillId="14" borderId="0" applyNumberFormat="0" applyBorder="0" applyAlignment="0" applyProtection="0"/>
    <xf numFmtId="173" fontId="20" fillId="14" borderId="0" applyNumberFormat="0" applyBorder="0" applyAlignment="0" applyProtection="0"/>
    <xf numFmtId="173" fontId="20" fillId="14" borderId="0" applyNumberFormat="0" applyBorder="0" applyAlignment="0" applyProtection="0"/>
    <xf numFmtId="173" fontId="20" fillId="14" borderId="0" applyNumberFormat="0" applyBorder="0" applyAlignment="0" applyProtection="0"/>
    <xf numFmtId="173" fontId="20" fillId="14" borderId="0" applyNumberFormat="0" applyBorder="0" applyAlignment="0" applyProtection="0"/>
    <xf numFmtId="173" fontId="20" fillId="14" borderId="0" applyNumberFormat="0" applyBorder="0" applyAlignment="0" applyProtection="0"/>
    <xf numFmtId="173" fontId="20" fillId="14" borderId="0" applyNumberFormat="0" applyBorder="0" applyAlignment="0" applyProtection="0"/>
    <xf numFmtId="173" fontId="20" fillId="14" borderId="0" applyNumberFormat="0" applyBorder="0" applyAlignment="0" applyProtection="0"/>
    <xf numFmtId="173" fontId="20" fillId="14" borderId="0" applyNumberFormat="0" applyBorder="0" applyAlignment="0" applyProtection="0"/>
    <xf numFmtId="173" fontId="20" fillId="14" borderId="0" applyNumberFormat="0" applyBorder="0" applyAlignment="0" applyProtection="0"/>
    <xf numFmtId="173" fontId="20" fillId="14" borderId="0" applyNumberFormat="0" applyBorder="0" applyAlignment="0" applyProtection="0"/>
    <xf numFmtId="173" fontId="20" fillId="14" borderId="0" applyNumberFormat="0" applyBorder="0" applyAlignment="0" applyProtection="0"/>
    <xf numFmtId="173" fontId="20" fillId="14" borderId="0" applyNumberFormat="0" applyBorder="0" applyAlignment="0" applyProtection="0"/>
    <xf numFmtId="173" fontId="20" fillId="14" borderId="0" applyNumberFormat="0" applyBorder="0" applyAlignment="0" applyProtection="0"/>
    <xf numFmtId="173" fontId="20" fillId="14" borderId="0" applyNumberFormat="0" applyBorder="0" applyAlignment="0" applyProtection="0"/>
    <xf numFmtId="173" fontId="20" fillId="14" borderId="0" applyNumberFormat="0" applyBorder="0" applyAlignment="0" applyProtection="0"/>
    <xf numFmtId="173" fontId="20" fillId="14" borderId="0" applyNumberFormat="0" applyBorder="0" applyAlignment="0" applyProtection="0"/>
    <xf numFmtId="173" fontId="20" fillId="14" borderId="0" applyNumberFormat="0" applyBorder="0" applyAlignment="0" applyProtection="0"/>
    <xf numFmtId="173" fontId="20" fillId="14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2" borderId="0" applyNumberFormat="0" applyBorder="0" applyAlignment="0" applyProtection="0"/>
    <xf numFmtId="173" fontId="20" fillId="15" borderId="0" applyNumberFormat="0" applyBorder="0" applyAlignment="0" applyProtection="0"/>
    <xf numFmtId="173" fontId="20" fillId="15" borderId="0" applyNumberFormat="0" applyBorder="0" applyAlignment="0" applyProtection="0"/>
    <xf numFmtId="173" fontId="20" fillId="15" borderId="0" applyNumberFormat="0" applyBorder="0" applyAlignment="0" applyProtection="0"/>
    <xf numFmtId="173" fontId="20" fillId="15" borderId="0" applyNumberFormat="0" applyBorder="0" applyAlignment="0" applyProtection="0"/>
    <xf numFmtId="173" fontId="20" fillId="15" borderId="0" applyNumberFormat="0" applyBorder="0" applyAlignment="0" applyProtection="0"/>
    <xf numFmtId="173" fontId="20" fillId="15" borderId="0" applyNumberFormat="0" applyBorder="0" applyAlignment="0" applyProtection="0"/>
    <xf numFmtId="173" fontId="20" fillId="15" borderId="0" applyNumberFormat="0" applyBorder="0" applyAlignment="0" applyProtection="0"/>
    <xf numFmtId="173" fontId="20" fillId="15" borderId="0" applyNumberFormat="0" applyBorder="0" applyAlignment="0" applyProtection="0"/>
    <xf numFmtId="173" fontId="20" fillId="15" borderId="0" applyNumberFormat="0" applyBorder="0" applyAlignment="0" applyProtection="0"/>
    <xf numFmtId="173" fontId="20" fillId="15" borderId="0" applyNumberFormat="0" applyBorder="0" applyAlignment="0" applyProtection="0"/>
    <xf numFmtId="173" fontId="20" fillId="15" borderId="0" applyNumberFormat="0" applyBorder="0" applyAlignment="0" applyProtection="0"/>
    <xf numFmtId="173" fontId="20" fillId="15" borderId="0" applyNumberFormat="0" applyBorder="0" applyAlignment="0" applyProtection="0"/>
    <xf numFmtId="173" fontId="20" fillId="15" borderId="0" applyNumberFormat="0" applyBorder="0" applyAlignment="0" applyProtection="0"/>
    <xf numFmtId="173" fontId="20" fillId="15" borderId="0" applyNumberFormat="0" applyBorder="0" applyAlignment="0" applyProtection="0"/>
    <xf numFmtId="173" fontId="20" fillId="15" borderId="0" applyNumberFormat="0" applyBorder="0" applyAlignment="0" applyProtection="0"/>
    <xf numFmtId="173" fontId="20" fillId="15" borderId="0" applyNumberFormat="0" applyBorder="0" applyAlignment="0" applyProtection="0"/>
    <xf numFmtId="173" fontId="20" fillId="15" borderId="0" applyNumberFormat="0" applyBorder="0" applyAlignment="0" applyProtection="0"/>
    <xf numFmtId="173" fontId="20" fillId="15" borderId="0" applyNumberFormat="0" applyBorder="0" applyAlignment="0" applyProtection="0"/>
    <xf numFmtId="173" fontId="20" fillId="15" borderId="0" applyNumberFormat="0" applyBorder="0" applyAlignment="0" applyProtection="0"/>
    <xf numFmtId="173" fontId="20" fillId="15" borderId="0" applyNumberFormat="0" applyBorder="0" applyAlignment="0" applyProtection="0"/>
    <xf numFmtId="173" fontId="20" fillId="15" borderId="0" applyNumberFormat="0" applyBorder="0" applyAlignment="0" applyProtection="0"/>
    <xf numFmtId="173" fontId="20" fillId="15" borderId="0" applyNumberFormat="0" applyBorder="0" applyAlignment="0" applyProtection="0"/>
    <xf numFmtId="173" fontId="20" fillId="15" borderId="0" applyNumberFormat="0" applyBorder="0" applyAlignment="0" applyProtection="0"/>
    <xf numFmtId="173" fontId="20" fillId="15" borderId="0" applyNumberFormat="0" applyBorder="0" applyAlignment="0" applyProtection="0"/>
    <xf numFmtId="173" fontId="20" fillId="15" borderId="0" applyNumberFormat="0" applyBorder="0" applyAlignment="0" applyProtection="0"/>
    <xf numFmtId="173" fontId="20" fillId="15" borderId="0" applyNumberFormat="0" applyBorder="0" applyAlignment="0" applyProtection="0"/>
    <xf numFmtId="173" fontId="20" fillId="15" borderId="0" applyNumberFormat="0" applyBorder="0" applyAlignment="0" applyProtection="0"/>
    <xf numFmtId="173" fontId="20" fillId="15" borderId="0" applyNumberFormat="0" applyBorder="0" applyAlignment="0" applyProtection="0"/>
    <xf numFmtId="173" fontId="20" fillId="15" borderId="0" applyNumberFormat="0" applyBorder="0" applyAlignment="0" applyProtection="0"/>
    <xf numFmtId="173" fontId="20" fillId="15" borderId="0" applyNumberFormat="0" applyBorder="0" applyAlignment="0" applyProtection="0"/>
    <xf numFmtId="173" fontId="20" fillId="15" borderId="0" applyNumberFormat="0" applyBorder="0" applyAlignment="0" applyProtection="0"/>
    <xf numFmtId="173" fontId="20" fillId="15" borderId="0" applyNumberFormat="0" applyBorder="0" applyAlignment="0" applyProtection="0"/>
    <xf numFmtId="173" fontId="20" fillId="15" borderId="0" applyNumberFormat="0" applyBorder="0" applyAlignment="0" applyProtection="0"/>
    <xf numFmtId="173" fontId="20" fillId="15" borderId="0" applyNumberFormat="0" applyBorder="0" applyAlignment="0" applyProtection="0"/>
    <xf numFmtId="173" fontId="20" fillId="15" borderId="0" applyNumberFormat="0" applyBorder="0" applyAlignment="0" applyProtection="0"/>
    <xf numFmtId="173" fontId="20" fillId="15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44" fillId="16" borderId="0" applyNumberFormat="0" applyBorder="0" applyAlignment="0" applyProtection="0"/>
    <xf numFmtId="173" fontId="44" fillId="16" borderId="0" applyNumberFormat="0" applyBorder="0" applyAlignment="0" applyProtection="0"/>
    <xf numFmtId="173" fontId="44" fillId="16" borderId="0" applyNumberFormat="0" applyBorder="0" applyAlignment="0" applyProtection="0"/>
    <xf numFmtId="173" fontId="44" fillId="16" borderId="0" applyNumberFormat="0" applyBorder="0" applyAlignment="0" applyProtection="0"/>
    <xf numFmtId="173" fontId="44" fillId="17" borderId="0" applyNumberFormat="0" applyBorder="0" applyAlignment="0" applyProtection="0"/>
    <xf numFmtId="173" fontId="44" fillId="17" borderId="0" applyNumberFormat="0" applyBorder="0" applyAlignment="0" applyProtection="0"/>
    <xf numFmtId="173" fontId="44" fillId="17" borderId="0" applyNumberFormat="0" applyBorder="0" applyAlignment="0" applyProtection="0"/>
    <xf numFmtId="173" fontId="44" fillId="17" borderId="0" applyNumberFormat="0" applyBorder="0" applyAlignment="0" applyProtection="0"/>
    <xf numFmtId="173" fontId="44" fillId="18" borderId="0" applyNumberFormat="0" applyBorder="0" applyAlignment="0" applyProtection="0"/>
    <xf numFmtId="173" fontId="44" fillId="18" borderId="0" applyNumberFormat="0" applyBorder="0" applyAlignment="0" applyProtection="0"/>
    <xf numFmtId="173" fontId="44" fillId="18" borderId="0" applyNumberFormat="0" applyBorder="0" applyAlignment="0" applyProtection="0"/>
    <xf numFmtId="173" fontId="44" fillId="18" borderId="0" applyNumberFormat="0" applyBorder="0" applyAlignment="0" applyProtection="0"/>
    <xf numFmtId="173" fontId="44" fillId="19" borderId="0" applyNumberFormat="0" applyBorder="0" applyAlignment="0" applyProtection="0"/>
    <xf numFmtId="173" fontId="44" fillId="19" borderId="0" applyNumberFormat="0" applyBorder="0" applyAlignment="0" applyProtection="0"/>
    <xf numFmtId="173" fontId="44" fillId="19" borderId="0" applyNumberFormat="0" applyBorder="0" applyAlignment="0" applyProtection="0"/>
    <xf numFmtId="173" fontId="44" fillId="19" borderId="0" applyNumberFormat="0" applyBorder="0" applyAlignment="0" applyProtection="0"/>
    <xf numFmtId="173" fontId="44" fillId="15" borderId="0" applyNumberFormat="0" applyBorder="0" applyAlignment="0" applyProtection="0"/>
    <xf numFmtId="173" fontId="44" fillId="15" borderId="0" applyNumberFormat="0" applyBorder="0" applyAlignment="0" applyProtection="0"/>
    <xf numFmtId="173" fontId="44" fillId="15" borderId="0" applyNumberFormat="0" applyBorder="0" applyAlignment="0" applyProtection="0"/>
    <xf numFmtId="173" fontId="44" fillId="15" borderId="0" applyNumberFormat="0" applyBorder="0" applyAlignment="0" applyProtection="0"/>
    <xf numFmtId="173" fontId="44" fillId="13" borderId="0" applyNumberFormat="0" applyBorder="0" applyAlignment="0" applyProtection="0"/>
    <xf numFmtId="173" fontId="44" fillId="13" borderId="0" applyNumberFormat="0" applyBorder="0" applyAlignment="0" applyProtection="0"/>
    <xf numFmtId="173" fontId="44" fillId="13" borderId="0" applyNumberFormat="0" applyBorder="0" applyAlignment="0" applyProtection="0"/>
    <xf numFmtId="173" fontId="44" fillId="13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1" borderId="0" applyNumberFormat="0" applyBorder="0" applyAlignment="0" applyProtection="0"/>
    <xf numFmtId="173" fontId="20" fillId="21" borderId="0" applyNumberFormat="0" applyBorder="0" applyAlignment="0" applyProtection="0"/>
    <xf numFmtId="173" fontId="20" fillId="21" borderId="0" applyNumberFormat="0" applyBorder="0" applyAlignment="0" applyProtection="0"/>
    <xf numFmtId="173" fontId="20" fillId="21" borderId="0" applyNumberFormat="0" applyBorder="0" applyAlignment="0" applyProtection="0"/>
    <xf numFmtId="173" fontId="20" fillId="21" borderId="0" applyNumberFormat="0" applyBorder="0" applyAlignment="0" applyProtection="0"/>
    <xf numFmtId="173" fontId="20" fillId="21" borderId="0" applyNumberFormat="0" applyBorder="0" applyAlignment="0" applyProtection="0"/>
    <xf numFmtId="173" fontId="20" fillId="21" borderId="0" applyNumberFormat="0" applyBorder="0" applyAlignment="0" applyProtection="0"/>
    <xf numFmtId="173" fontId="20" fillId="21" borderId="0" applyNumberFormat="0" applyBorder="0" applyAlignment="0" applyProtection="0"/>
    <xf numFmtId="173" fontId="20" fillId="21" borderId="0" applyNumberFormat="0" applyBorder="0" applyAlignment="0" applyProtection="0"/>
    <xf numFmtId="173" fontId="20" fillId="21" borderId="0" applyNumberFormat="0" applyBorder="0" applyAlignment="0" applyProtection="0"/>
    <xf numFmtId="173" fontId="20" fillId="21" borderId="0" applyNumberFormat="0" applyBorder="0" applyAlignment="0" applyProtection="0"/>
    <xf numFmtId="173" fontId="20" fillId="21" borderId="0" applyNumberFormat="0" applyBorder="0" applyAlignment="0" applyProtection="0"/>
    <xf numFmtId="173" fontId="20" fillId="21" borderId="0" applyNumberFormat="0" applyBorder="0" applyAlignment="0" applyProtection="0"/>
    <xf numFmtId="173" fontId="20" fillId="21" borderId="0" applyNumberFormat="0" applyBorder="0" applyAlignment="0" applyProtection="0"/>
    <xf numFmtId="173" fontId="20" fillId="21" borderId="0" applyNumberFormat="0" applyBorder="0" applyAlignment="0" applyProtection="0"/>
    <xf numFmtId="173" fontId="20" fillId="21" borderId="0" applyNumberFormat="0" applyBorder="0" applyAlignment="0" applyProtection="0"/>
    <xf numFmtId="173" fontId="20" fillId="21" borderId="0" applyNumberFormat="0" applyBorder="0" applyAlignment="0" applyProtection="0"/>
    <xf numFmtId="173" fontId="20" fillId="21" borderId="0" applyNumberFormat="0" applyBorder="0" applyAlignment="0" applyProtection="0"/>
    <xf numFmtId="173" fontId="20" fillId="21" borderId="0" applyNumberFormat="0" applyBorder="0" applyAlignment="0" applyProtection="0"/>
    <xf numFmtId="173" fontId="20" fillId="21" borderId="0" applyNumberFormat="0" applyBorder="0" applyAlignment="0" applyProtection="0"/>
    <xf numFmtId="173" fontId="20" fillId="21" borderId="0" applyNumberFormat="0" applyBorder="0" applyAlignment="0" applyProtection="0"/>
    <xf numFmtId="173" fontId="20" fillId="21" borderId="0" applyNumberFormat="0" applyBorder="0" applyAlignment="0" applyProtection="0"/>
    <xf numFmtId="173" fontId="20" fillId="21" borderId="0" applyNumberFormat="0" applyBorder="0" applyAlignment="0" applyProtection="0"/>
    <xf numFmtId="173" fontId="20" fillId="21" borderId="0" applyNumberFormat="0" applyBorder="0" applyAlignment="0" applyProtection="0"/>
    <xf numFmtId="173" fontId="20" fillId="21" borderId="0" applyNumberFormat="0" applyBorder="0" applyAlignment="0" applyProtection="0"/>
    <xf numFmtId="173" fontId="20" fillId="21" borderId="0" applyNumberFormat="0" applyBorder="0" applyAlignment="0" applyProtection="0"/>
    <xf numFmtId="173" fontId="20" fillId="21" borderId="0" applyNumberFormat="0" applyBorder="0" applyAlignment="0" applyProtection="0"/>
    <xf numFmtId="173" fontId="20" fillId="21" borderId="0" applyNumberFormat="0" applyBorder="0" applyAlignment="0" applyProtection="0"/>
    <xf numFmtId="173" fontId="20" fillId="21" borderId="0" applyNumberFormat="0" applyBorder="0" applyAlignment="0" applyProtection="0"/>
    <xf numFmtId="173" fontId="20" fillId="21" borderId="0" applyNumberFormat="0" applyBorder="0" applyAlignment="0" applyProtection="0"/>
    <xf numFmtId="173" fontId="20" fillId="21" borderId="0" applyNumberFormat="0" applyBorder="0" applyAlignment="0" applyProtection="0"/>
    <xf numFmtId="173" fontId="20" fillId="21" borderId="0" applyNumberFormat="0" applyBorder="0" applyAlignment="0" applyProtection="0"/>
    <xf numFmtId="173" fontId="20" fillId="21" borderId="0" applyNumberFormat="0" applyBorder="0" applyAlignment="0" applyProtection="0"/>
    <xf numFmtId="173" fontId="20" fillId="21" borderId="0" applyNumberFormat="0" applyBorder="0" applyAlignment="0" applyProtection="0"/>
    <xf numFmtId="173" fontId="20" fillId="21" borderId="0" applyNumberFormat="0" applyBorder="0" applyAlignment="0" applyProtection="0"/>
    <xf numFmtId="173" fontId="20" fillId="21" borderId="0" applyNumberFormat="0" applyBorder="0" applyAlignment="0" applyProtection="0"/>
    <xf numFmtId="173" fontId="20" fillId="22" borderId="0" applyNumberFormat="0" applyBorder="0" applyAlignment="0" applyProtection="0"/>
    <xf numFmtId="173" fontId="20" fillId="22" borderId="0" applyNumberFormat="0" applyBorder="0" applyAlignment="0" applyProtection="0"/>
    <xf numFmtId="173" fontId="20" fillId="22" borderId="0" applyNumberFormat="0" applyBorder="0" applyAlignment="0" applyProtection="0"/>
    <xf numFmtId="173" fontId="20" fillId="22" borderId="0" applyNumberFormat="0" applyBorder="0" applyAlignment="0" applyProtection="0"/>
    <xf numFmtId="173" fontId="20" fillId="22" borderId="0" applyNumberFormat="0" applyBorder="0" applyAlignment="0" applyProtection="0"/>
    <xf numFmtId="173" fontId="20" fillId="22" borderId="0" applyNumberFormat="0" applyBorder="0" applyAlignment="0" applyProtection="0"/>
    <xf numFmtId="173" fontId="20" fillId="22" borderId="0" applyNumberFormat="0" applyBorder="0" applyAlignment="0" applyProtection="0"/>
    <xf numFmtId="173" fontId="20" fillId="22" borderId="0" applyNumberFormat="0" applyBorder="0" applyAlignment="0" applyProtection="0"/>
    <xf numFmtId="173" fontId="20" fillId="22" borderId="0" applyNumberFormat="0" applyBorder="0" applyAlignment="0" applyProtection="0"/>
    <xf numFmtId="173" fontId="20" fillId="22" borderId="0" applyNumberFormat="0" applyBorder="0" applyAlignment="0" applyProtection="0"/>
    <xf numFmtId="173" fontId="20" fillId="22" borderId="0" applyNumberFormat="0" applyBorder="0" applyAlignment="0" applyProtection="0"/>
    <xf numFmtId="173" fontId="20" fillId="22" borderId="0" applyNumberFormat="0" applyBorder="0" applyAlignment="0" applyProtection="0"/>
    <xf numFmtId="173" fontId="20" fillId="22" borderId="0" applyNumberFormat="0" applyBorder="0" applyAlignment="0" applyProtection="0"/>
    <xf numFmtId="173" fontId="20" fillId="22" borderId="0" applyNumberFormat="0" applyBorder="0" applyAlignment="0" applyProtection="0"/>
    <xf numFmtId="173" fontId="20" fillId="22" borderId="0" applyNumberFormat="0" applyBorder="0" applyAlignment="0" applyProtection="0"/>
    <xf numFmtId="173" fontId="20" fillId="22" borderId="0" applyNumberFormat="0" applyBorder="0" applyAlignment="0" applyProtection="0"/>
    <xf numFmtId="173" fontId="20" fillId="22" borderId="0" applyNumberFormat="0" applyBorder="0" applyAlignment="0" applyProtection="0"/>
    <xf numFmtId="173" fontId="20" fillId="22" borderId="0" applyNumberFormat="0" applyBorder="0" applyAlignment="0" applyProtection="0"/>
    <xf numFmtId="173" fontId="20" fillId="22" borderId="0" applyNumberFormat="0" applyBorder="0" applyAlignment="0" applyProtection="0"/>
    <xf numFmtId="173" fontId="20" fillId="22" borderId="0" applyNumberFormat="0" applyBorder="0" applyAlignment="0" applyProtection="0"/>
    <xf numFmtId="173" fontId="20" fillId="22" borderId="0" applyNumberFormat="0" applyBorder="0" applyAlignment="0" applyProtection="0"/>
    <xf numFmtId="173" fontId="20" fillId="22" borderId="0" applyNumberFormat="0" applyBorder="0" applyAlignment="0" applyProtection="0"/>
    <xf numFmtId="173" fontId="20" fillId="22" borderId="0" applyNumberFormat="0" applyBorder="0" applyAlignment="0" applyProtection="0"/>
    <xf numFmtId="173" fontId="20" fillId="22" borderId="0" applyNumberFormat="0" applyBorder="0" applyAlignment="0" applyProtection="0"/>
    <xf numFmtId="173" fontId="20" fillId="22" borderId="0" applyNumberFormat="0" applyBorder="0" applyAlignment="0" applyProtection="0"/>
    <xf numFmtId="173" fontId="20" fillId="22" borderId="0" applyNumberFormat="0" applyBorder="0" applyAlignment="0" applyProtection="0"/>
    <xf numFmtId="173" fontId="20" fillId="22" borderId="0" applyNumberFormat="0" applyBorder="0" applyAlignment="0" applyProtection="0"/>
    <xf numFmtId="173" fontId="20" fillId="22" borderId="0" applyNumberFormat="0" applyBorder="0" applyAlignment="0" applyProtection="0"/>
    <xf numFmtId="173" fontId="20" fillId="22" borderId="0" applyNumberFormat="0" applyBorder="0" applyAlignment="0" applyProtection="0"/>
    <xf numFmtId="173" fontId="20" fillId="22" borderId="0" applyNumberFormat="0" applyBorder="0" applyAlignment="0" applyProtection="0"/>
    <xf numFmtId="173" fontId="20" fillId="22" borderId="0" applyNumberFormat="0" applyBorder="0" applyAlignment="0" applyProtection="0"/>
    <xf numFmtId="173" fontId="20" fillId="22" borderId="0" applyNumberFormat="0" applyBorder="0" applyAlignment="0" applyProtection="0"/>
    <xf numFmtId="173" fontId="20" fillId="22" borderId="0" applyNumberFormat="0" applyBorder="0" applyAlignment="0" applyProtection="0"/>
    <xf numFmtId="173" fontId="20" fillId="22" borderId="0" applyNumberFormat="0" applyBorder="0" applyAlignment="0" applyProtection="0"/>
    <xf numFmtId="173" fontId="20" fillId="22" borderId="0" applyNumberFormat="0" applyBorder="0" applyAlignment="0" applyProtection="0"/>
    <xf numFmtId="173" fontId="20" fillId="22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0" borderId="0" applyNumberFormat="0" applyBorder="0" applyAlignment="0" applyProtection="0"/>
    <xf numFmtId="173" fontId="20" fillId="23" borderId="0" applyNumberFormat="0" applyBorder="0" applyAlignment="0" applyProtection="0"/>
    <xf numFmtId="173" fontId="20" fillId="23" borderId="0" applyNumberFormat="0" applyBorder="0" applyAlignment="0" applyProtection="0"/>
    <xf numFmtId="173" fontId="20" fillId="23" borderId="0" applyNumberFormat="0" applyBorder="0" applyAlignment="0" applyProtection="0"/>
    <xf numFmtId="173" fontId="20" fillId="23" borderId="0" applyNumberFormat="0" applyBorder="0" applyAlignment="0" applyProtection="0"/>
    <xf numFmtId="173" fontId="20" fillId="23" borderId="0" applyNumberFormat="0" applyBorder="0" applyAlignment="0" applyProtection="0"/>
    <xf numFmtId="173" fontId="20" fillId="23" borderId="0" applyNumberFormat="0" applyBorder="0" applyAlignment="0" applyProtection="0"/>
    <xf numFmtId="173" fontId="20" fillId="23" borderId="0" applyNumberFormat="0" applyBorder="0" applyAlignment="0" applyProtection="0"/>
    <xf numFmtId="173" fontId="20" fillId="23" borderId="0" applyNumberFormat="0" applyBorder="0" applyAlignment="0" applyProtection="0"/>
    <xf numFmtId="173" fontId="20" fillId="23" borderId="0" applyNumberFormat="0" applyBorder="0" applyAlignment="0" applyProtection="0"/>
    <xf numFmtId="173" fontId="20" fillId="23" borderId="0" applyNumberFormat="0" applyBorder="0" applyAlignment="0" applyProtection="0"/>
    <xf numFmtId="173" fontId="20" fillId="23" borderId="0" applyNumberFormat="0" applyBorder="0" applyAlignment="0" applyProtection="0"/>
    <xf numFmtId="173" fontId="20" fillId="23" borderId="0" applyNumberFormat="0" applyBorder="0" applyAlignment="0" applyProtection="0"/>
    <xf numFmtId="173" fontId="20" fillId="23" borderId="0" applyNumberFormat="0" applyBorder="0" applyAlignment="0" applyProtection="0"/>
    <xf numFmtId="173" fontId="20" fillId="23" borderId="0" applyNumberFormat="0" applyBorder="0" applyAlignment="0" applyProtection="0"/>
    <xf numFmtId="173" fontId="20" fillId="23" borderId="0" applyNumberFormat="0" applyBorder="0" applyAlignment="0" applyProtection="0"/>
    <xf numFmtId="173" fontId="20" fillId="23" borderId="0" applyNumberFormat="0" applyBorder="0" applyAlignment="0" applyProtection="0"/>
    <xf numFmtId="173" fontId="20" fillId="23" borderId="0" applyNumberFormat="0" applyBorder="0" applyAlignment="0" applyProtection="0"/>
    <xf numFmtId="173" fontId="20" fillId="23" borderId="0" applyNumberFormat="0" applyBorder="0" applyAlignment="0" applyProtection="0"/>
    <xf numFmtId="173" fontId="20" fillId="23" borderId="0" applyNumberFormat="0" applyBorder="0" applyAlignment="0" applyProtection="0"/>
    <xf numFmtId="173" fontId="20" fillId="23" borderId="0" applyNumberFormat="0" applyBorder="0" applyAlignment="0" applyProtection="0"/>
    <xf numFmtId="173" fontId="20" fillId="23" borderId="0" applyNumberFormat="0" applyBorder="0" applyAlignment="0" applyProtection="0"/>
    <xf numFmtId="173" fontId="20" fillId="23" borderId="0" applyNumberFormat="0" applyBorder="0" applyAlignment="0" applyProtection="0"/>
    <xf numFmtId="173" fontId="20" fillId="23" borderId="0" applyNumberFormat="0" applyBorder="0" applyAlignment="0" applyProtection="0"/>
    <xf numFmtId="173" fontId="20" fillId="23" borderId="0" applyNumberFormat="0" applyBorder="0" applyAlignment="0" applyProtection="0"/>
    <xf numFmtId="173" fontId="20" fillId="23" borderId="0" applyNumberFormat="0" applyBorder="0" applyAlignment="0" applyProtection="0"/>
    <xf numFmtId="173" fontId="20" fillId="23" borderId="0" applyNumberFormat="0" applyBorder="0" applyAlignment="0" applyProtection="0"/>
    <xf numFmtId="173" fontId="20" fillId="23" borderId="0" applyNumberFormat="0" applyBorder="0" applyAlignment="0" applyProtection="0"/>
    <xf numFmtId="173" fontId="20" fillId="23" borderId="0" applyNumberFormat="0" applyBorder="0" applyAlignment="0" applyProtection="0"/>
    <xf numFmtId="173" fontId="20" fillId="23" borderId="0" applyNumberFormat="0" applyBorder="0" applyAlignment="0" applyProtection="0"/>
    <xf numFmtId="173" fontId="20" fillId="23" borderId="0" applyNumberFormat="0" applyBorder="0" applyAlignment="0" applyProtection="0"/>
    <xf numFmtId="173" fontId="20" fillId="23" borderId="0" applyNumberFormat="0" applyBorder="0" applyAlignment="0" applyProtection="0"/>
    <xf numFmtId="173" fontId="20" fillId="23" borderId="0" applyNumberFormat="0" applyBorder="0" applyAlignment="0" applyProtection="0"/>
    <xf numFmtId="173" fontId="20" fillId="23" borderId="0" applyNumberFormat="0" applyBorder="0" applyAlignment="0" applyProtection="0"/>
    <xf numFmtId="173" fontId="20" fillId="23" borderId="0" applyNumberFormat="0" applyBorder="0" applyAlignment="0" applyProtection="0"/>
    <xf numFmtId="173" fontId="20" fillId="23" borderId="0" applyNumberFormat="0" applyBorder="0" applyAlignment="0" applyProtection="0"/>
    <xf numFmtId="173" fontId="20" fillId="2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20" fillId="13" borderId="0" applyNumberFormat="0" applyBorder="0" applyAlignment="0" applyProtection="0"/>
    <xf numFmtId="173" fontId="44" fillId="23" borderId="0" applyNumberFormat="0" applyBorder="0" applyAlignment="0" applyProtection="0"/>
    <xf numFmtId="173" fontId="44" fillId="23" borderId="0" applyNumberFormat="0" applyBorder="0" applyAlignment="0" applyProtection="0"/>
    <xf numFmtId="173" fontId="44" fillId="23" borderId="0" applyNumberFormat="0" applyBorder="0" applyAlignment="0" applyProtection="0"/>
    <xf numFmtId="173" fontId="44" fillId="23" borderId="0" applyNumberFormat="0" applyBorder="0" applyAlignment="0" applyProtection="0"/>
    <xf numFmtId="173" fontId="44" fillId="21" borderId="0" applyNumberFormat="0" applyBorder="0" applyAlignment="0" applyProtection="0"/>
    <xf numFmtId="173" fontId="44" fillId="21" borderId="0" applyNumberFormat="0" applyBorder="0" applyAlignment="0" applyProtection="0"/>
    <xf numFmtId="173" fontId="44" fillId="21" borderId="0" applyNumberFormat="0" applyBorder="0" applyAlignment="0" applyProtection="0"/>
    <xf numFmtId="173" fontId="44" fillId="21" borderId="0" applyNumberFormat="0" applyBorder="0" applyAlignment="0" applyProtection="0"/>
    <xf numFmtId="173" fontId="44" fillId="24" borderId="0" applyNumberFormat="0" applyBorder="0" applyAlignment="0" applyProtection="0"/>
    <xf numFmtId="173" fontId="44" fillId="24" borderId="0" applyNumberFormat="0" applyBorder="0" applyAlignment="0" applyProtection="0"/>
    <xf numFmtId="173" fontId="44" fillId="24" borderId="0" applyNumberFormat="0" applyBorder="0" applyAlignment="0" applyProtection="0"/>
    <xf numFmtId="173" fontId="44" fillId="24" borderId="0" applyNumberFormat="0" applyBorder="0" applyAlignment="0" applyProtection="0"/>
    <xf numFmtId="173" fontId="44" fillId="19" borderId="0" applyNumberFormat="0" applyBorder="0" applyAlignment="0" applyProtection="0"/>
    <xf numFmtId="173" fontId="44" fillId="19" borderId="0" applyNumberFormat="0" applyBorder="0" applyAlignment="0" applyProtection="0"/>
    <xf numFmtId="173" fontId="44" fillId="19" borderId="0" applyNumberFormat="0" applyBorder="0" applyAlignment="0" applyProtection="0"/>
    <xf numFmtId="173" fontId="44" fillId="19" borderId="0" applyNumberFormat="0" applyBorder="0" applyAlignment="0" applyProtection="0"/>
    <xf numFmtId="173" fontId="44" fillId="23" borderId="0" applyNumberFormat="0" applyBorder="0" applyAlignment="0" applyProtection="0"/>
    <xf numFmtId="173" fontId="44" fillId="23" borderId="0" applyNumberFormat="0" applyBorder="0" applyAlignment="0" applyProtection="0"/>
    <xf numFmtId="173" fontId="44" fillId="23" borderId="0" applyNumberFormat="0" applyBorder="0" applyAlignment="0" applyProtection="0"/>
    <xf numFmtId="173" fontId="44" fillId="23" borderId="0" applyNumberFormat="0" applyBorder="0" applyAlignment="0" applyProtection="0"/>
    <xf numFmtId="173" fontId="44" fillId="25" borderId="0" applyNumberFormat="0" applyBorder="0" applyAlignment="0" applyProtection="0"/>
    <xf numFmtId="173" fontId="44" fillId="25" borderId="0" applyNumberFormat="0" applyBorder="0" applyAlignment="0" applyProtection="0"/>
    <xf numFmtId="173" fontId="44" fillId="25" borderId="0" applyNumberFormat="0" applyBorder="0" applyAlignment="0" applyProtection="0"/>
    <xf numFmtId="173" fontId="44" fillId="25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2" borderId="0" applyNumberFormat="0" applyBorder="0" applyAlignment="0" applyProtection="0"/>
    <xf numFmtId="173" fontId="45" fillId="22" borderId="0" applyNumberFormat="0" applyBorder="0" applyAlignment="0" applyProtection="0"/>
    <xf numFmtId="173" fontId="45" fillId="22" borderId="0" applyNumberFormat="0" applyBorder="0" applyAlignment="0" applyProtection="0"/>
    <xf numFmtId="173" fontId="45" fillId="22" borderId="0" applyNumberFormat="0" applyBorder="0" applyAlignment="0" applyProtection="0"/>
    <xf numFmtId="173" fontId="45" fillId="22" borderId="0" applyNumberFormat="0" applyBorder="0" applyAlignment="0" applyProtection="0"/>
    <xf numFmtId="173" fontId="45" fillId="22" borderId="0" applyNumberFormat="0" applyBorder="0" applyAlignment="0" applyProtection="0"/>
    <xf numFmtId="173" fontId="45" fillId="22" borderId="0" applyNumberFormat="0" applyBorder="0" applyAlignment="0" applyProtection="0"/>
    <xf numFmtId="173" fontId="45" fillId="22" borderId="0" applyNumberFormat="0" applyBorder="0" applyAlignment="0" applyProtection="0"/>
    <xf numFmtId="173" fontId="45" fillId="22" borderId="0" applyNumberFormat="0" applyBorder="0" applyAlignment="0" applyProtection="0"/>
    <xf numFmtId="173" fontId="45" fillId="22" borderId="0" applyNumberFormat="0" applyBorder="0" applyAlignment="0" applyProtection="0"/>
    <xf numFmtId="173" fontId="45" fillId="22" borderId="0" applyNumberFormat="0" applyBorder="0" applyAlignment="0" applyProtection="0"/>
    <xf numFmtId="173" fontId="45" fillId="22" borderId="0" applyNumberFormat="0" applyBorder="0" applyAlignment="0" applyProtection="0"/>
    <xf numFmtId="173" fontId="45" fillId="22" borderId="0" applyNumberFormat="0" applyBorder="0" applyAlignment="0" applyProtection="0"/>
    <xf numFmtId="173" fontId="45" fillId="22" borderId="0" applyNumberFormat="0" applyBorder="0" applyAlignment="0" applyProtection="0"/>
    <xf numFmtId="173" fontId="45" fillId="22" borderId="0" applyNumberFormat="0" applyBorder="0" applyAlignment="0" applyProtection="0"/>
    <xf numFmtId="173" fontId="45" fillId="22" borderId="0" applyNumberFormat="0" applyBorder="0" applyAlignment="0" applyProtection="0"/>
    <xf numFmtId="173" fontId="45" fillId="22" borderId="0" applyNumberFormat="0" applyBorder="0" applyAlignment="0" applyProtection="0"/>
    <xf numFmtId="173" fontId="45" fillId="22" borderId="0" applyNumberFormat="0" applyBorder="0" applyAlignment="0" applyProtection="0"/>
    <xf numFmtId="173" fontId="45" fillId="22" borderId="0" applyNumberFormat="0" applyBorder="0" applyAlignment="0" applyProtection="0"/>
    <xf numFmtId="173" fontId="45" fillId="22" borderId="0" applyNumberFormat="0" applyBorder="0" applyAlignment="0" applyProtection="0"/>
    <xf numFmtId="173" fontId="45" fillId="22" borderId="0" applyNumberFormat="0" applyBorder="0" applyAlignment="0" applyProtection="0"/>
    <xf numFmtId="173" fontId="45" fillId="22" borderId="0" applyNumberFormat="0" applyBorder="0" applyAlignment="0" applyProtection="0"/>
    <xf numFmtId="173" fontId="45" fillId="22" borderId="0" applyNumberFormat="0" applyBorder="0" applyAlignment="0" applyProtection="0"/>
    <xf numFmtId="173" fontId="45" fillId="22" borderId="0" applyNumberFormat="0" applyBorder="0" applyAlignment="0" applyProtection="0"/>
    <xf numFmtId="173" fontId="45" fillId="22" borderId="0" applyNumberFormat="0" applyBorder="0" applyAlignment="0" applyProtection="0"/>
    <xf numFmtId="173" fontId="45" fillId="22" borderId="0" applyNumberFormat="0" applyBorder="0" applyAlignment="0" applyProtection="0"/>
    <xf numFmtId="173" fontId="45" fillId="22" borderId="0" applyNumberFormat="0" applyBorder="0" applyAlignment="0" applyProtection="0"/>
    <xf numFmtId="173" fontId="45" fillId="22" borderId="0" applyNumberFormat="0" applyBorder="0" applyAlignment="0" applyProtection="0"/>
    <xf numFmtId="173" fontId="45" fillId="22" borderId="0" applyNumberFormat="0" applyBorder="0" applyAlignment="0" applyProtection="0"/>
    <xf numFmtId="173" fontId="45" fillId="22" borderId="0" applyNumberFormat="0" applyBorder="0" applyAlignment="0" applyProtection="0"/>
    <xf numFmtId="173" fontId="45" fillId="22" borderId="0" applyNumberFormat="0" applyBorder="0" applyAlignment="0" applyProtection="0"/>
    <xf numFmtId="173" fontId="45" fillId="22" borderId="0" applyNumberFormat="0" applyBorder="0" applyAlignment="0" applyProtection="0"/>
    <xf numFmtId="173" fontId="45" fillId="22" borderId="0" applyNumberFormat="0" applyBorder="0" applyAlignment="0" applyProtection="0"/>
    <xf numFmtId="173" fontId="45" fillId="22" borderId="0" applyNumberFormat="0" applyBorder="0" applyAlignment="0" applyProtection="0"/>
    <xf numFmtId="173" fontId="45" fillId="22" borderId="0" applyNumberFormat="0" applyBorder="0" applyAlignment="0" applyProtection="0"/>
    <xf numFmtId="173" fontId="45" fillId="22" borderId="0" applyNumberFormat="0" applyBorder="0" applyAlignment="0" applyProtection="0"/>
    <xf numFmtId="173" fontId="45" fillId="20" borderId="0" applyNumberFormat="0" applyBorder="0" applyAlignment="0" applyProtection="0"/>
    <xf numFmtId="173" fontId="45" fillId="20" borderId="0" applyNumberFormat="0" applyBorder="0" applyAlignment="0" applyProtection="0"/>
    <xf numFmtId="173" fontId="45" fillId="20" borderId="0" applyNumberFormat="0" applyBorder="0" applyAlignment="0" applyProtection="0"/>
    <xf numFmtId="173" fontId="45" fillId="20" borderId="0" applyNumberFormat="0" applyBorder="0" applyAlignment="0" applyProtection="0"/>
    <xf numFmtId="173" fontId="45" fillId="20" borderId="0" applyNumberFormat="0" applyBorder="0" applyAlignment="0" applyProtection="0"/>
    <xf numFmtId="173" fontId="45" fillId="20" borderId="0" applyNumberFormat="0" applyBorder="0" applyAlignment="0" applyProtection="0"/>
    <xf numFmtId="173" fontId="45" fillId="20" borderId="0" applyNumberFormat="0" applyBorder="0" applyAlignment="0" applyProtection="0"/>
    <xf numFmtId="173" fontId="45" fillId="20" borderId="0" applyNumberFormat="0" applyBorder="0" applyAlignment="0" applyProtection="0"/>
    <xf numFmtId="173" fontId="45" fillId="20" borderId="0" applyNumberFormat="0" applyBorder="0" applyAlignment="0" applyProtection="0"/>
    <xf numFmtId="173" fontId="45" fillId="20" borderId="0" applyNumberFormat="0" applyBorder="0" applyAlignment="0" applyProtection="0"/>
    <xf numFmtId="173" fontId="45" fillId="20" borderId="0" applyNumberFormat="0" applyBorder="0" applyAlignment="0" applyProtection="0"/>
    <xf numFmtId="173" fontId="45" fillId="20" borderId="0" applyNumberFormat="0" applyBorder="0" applyAlignment="0" applyProtection="0"/>
    <xf numFmtId="173" fontId="45" fillId="20" borderId="0" applyNumberFormat="0" applyBorder="0" applyAlignment="0" applyProtection="0"/>
    <xf numFmtId="173" fontId="45" fillId="20" borderId="0" applyNumberFormat="0" applyBorder="0" applyAlignment="0" applyProtection="0"/>
    <xf numFmtId="173" fontId="45" fillId="20" borderId="0" applyNumberFormat="0" applyBorder="0" applyAlignment="0" applyProtection="0"/>
    <xf numFmtId="173" fontId="45" fillId="20" borderId="0" applyNumberFormat="0" applyBorder="0" applyAlignment="0" applyProtection="0"/>
    <xf numFmtId="173" fontId="45" fillId="20" borderId="0" applyNumberFormat="0" applyBorder="0" applyAlignment="0" applyProtection="0"/>
    <xf numFmtId="173" fontId="45" fillId="20" borderId="0" applyNumberFormat="0" applyBorder="0" applyAlignment="0" applyProtection="0"/>
    <xf numFmtId="173" fontId="45" fillId="20" borderId="0" applyNumberFormat="0" applyBorder="0" applyAlignment="0" applyProtection="0"/>
    <xf numFmtId="173" fontId="45" fillId="20" borderId="0" applyNumberFormat="0" applyBorder="0" applyAlignment="0" applyProtection="0"/>
    <xf numFmtId="173" fontId="45" fillId="20" borderId="0" applyNumberFormat="0" applyBorder="0" applyAlignment="0" applyProtection="0"/>
    <xf numFmtId="173" fontId="45" fillId="20" borderId="0" applyNumberFormat="0" applyBorder="0" applyAlignment="0" applyProtection="0"/>
    <xf numFmtId="173" fontId="45" fillId="20" borderId="0" applyNumberFormat="0" applyBorder="0" applyAlignment="0" applyProtection="0"/>
    <xf numFmtId="173" fontId="45" fillId="20" borderId="0" applyNumberFormat="0" applyBorder="0" applyAlignment="0" applyProtection="0"/>
    <xf numFmtId="173" fontId="45" fillId="20" borderId="0" applyNumberFormat="0" applyBorder="0" applyAlignment="0" applyProtection="0"/>
    <xf numFmtId="173" fontId="45" fillId="20" borderId="0" applyNumberFormat="0" applyBorder="0" applyAlignment="0" applyProtection="0"/>
    <xf numFmtId="173" fontId="45" fillId="20" borderId="0" applyNumberFormat="0" applyBorder="0" applyAlignment="0" applyProtection="0"/>
    <xf numFmtId="173" fontId="45" fillId="20" borderId="0" applyNumberFormat="0" applyBorder="0" applyAlignment="0" applyProtection="0"/>
    <xf numFmtId="173" fontId="45" fillId="20" borderId="0" applyNumberFormat="0" applyBorder="0" applyAlignment="0" applyProtection="0"/>
    <xf numFmtId="173" fontId="45" fillId="20" borderId="0" applyNumberFormat="0" applyBorder="0" applyAlignment="0" applyProtection="0"/>
    <xf numFmtId="173" fontId="45" fillId="20" borderId="0" applyNumberFormat="0" applyBorder="0" applyAlignment="0" applyProtection="0"/>
    <xf numFmtId="173" fontId="45" fillId="20" borderId="0" applyNumberFormat="0" applyBorder="0" applyAlignment="0" applyProtection="0"/>
    <xf numFmtId="173" fontId="45" fillId="20" borderId="0" applyNumberFormat="0" applyBorder="0" applyAlignment="0" applyProtection="0"/>
    <xf numFmtId="173" fontId="45" fillId="20" borderId="0" applyNumberFormat="0" applyBorder="0" applyAlignment="0" applyProtection="0"/>
    <xf numFmtId="173" fontId="45" fillId="20" borderId="0" applyNumberFormat="0" applyBorder="0" applyAlignment="0" applyProtection="0"/>
    <xf numFmtId="173" fontId="45" fillId="20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13" borderId="0" applyNumberFormat="0" applyBorder="0" applyAlignment="0" applyProtection="0"/>
    <xf numFmtId="173" fontId="45" fillId="13" borderId="0" applyNumberFormat="0" applyBorder="0" applyAlignment="0" applyProtection="0"/>
    <xf numFmtId="173" fontId="45" fillId="13" borderId="0" applyNumberFormat="0" applyBorder="0" applyAlignment="0" applyProtection="0"/>
    <xf numFmtId="173" fontId="45" fillId="13" borderId="0" applyNumberFormat="0" applyBorder="0" applyAlignment="0" applyProtection="0"/>
    <xf numFmtId="173" fontId="45" fillId="13" borderId="0" applyNumberFormat="0" applyBorder="0" applyAlignment="0" applyProtection="0"/>
    <xf numFmtId="173" fontId="45" fillId="13" borderId="0" applyNumberFormat="0" applyBorder="0" applyAlignment="0" applyProtection="0"/>
    <xf numFmtId="173" fontId="45" fillId="13" borderId="0" applyNumberFormat="0" applyBorder="0" applyAlignment="0" applyProtection="0"/>
    <xf numFmtId="173" fontId="45" fillId="13" borderId="0" applyNumberFormat="0" applyBorder="0" applyAlignment="0" applyProtection="0"/>
    <xf numFmtId="173" fontId="45" fillId="13" borderId="0" applyNumberFormat="0" applyBorder="0" applyAlignment="0" applyProtection="0"/>
    <xf numFmtId="173" fontId="45" fillId="13" borderId="0" applyNumberFormat="0" applyBorder="0" applyAlignment="0" applyProtection="0"/>
    <xf numFmtId="173" fontId="45" fillId="13" borderId="0" applyNumberFormat="0" applyBorder="0" applyAlignment="0" applyProtection="0"/>
    <xf numFmtId="173" fontId="45" fillId="13" borderId="0" applyNumberFormat="0" applyBorder="0" applyAlignment="0" applyProtection="0"/>
    <xf numFmtId="173" fontId="45" fillId="13" borderId="0" applyNumberFormat="0" applyBorder="0" applyAlignment="0" applyProtection="0"/>
    <xf numFmtId="173" fontId="45" fillId="13" borderId="0" applyNumberFormat="0" applyBorder="0" applyAlignment="0" applyProtection="0"/>
    <xf numFmtId="173" fontId="45" fillId="13" borderId="0" applyNumberFormat="0" applyBorder="0" applyAlignment="0" applyProtection="0"/>
    <xf numFmtId="173" fontId="45" fillId="13" borderId="0" applyNumberFormat="0" applyBorder="0" applyAlignment="0" applyProtection="0"/>
    <xf numFmtId="173" fontId="45" fillId="13" borderId="0" applyNumberFormat="0" applyBorder="0" applyAlignment="0" applyProtection="0"/>
    <xf numFmtId="173" fontId="45" fillId="13" borderId="0" applyNumberFormat="0" applyBorder="0" applyAlignment="0" applyProtection="0"/>
    <xf numFmtId="173" fontId="45" fillId="13" borderId="0" applyNumberFormat="0" applyBorder="0" applyAlignment="0" applyProtection="0"/>
    <xf numFmtId="173" fontId="45" fillId="13" borderId="0" applyNumberFormat="0" applyBorder="0" applyAlignment="0" applyProtection="0"/>
    <xf numFmtId="173" fontId="45" fillId="13" borderId="0" applyNumberFormat="0" applyBorder="0" applyAlignment="0" applyProtection="0"/>
    <xf numFmtId="173" fontId="45" fillId="13" borderId="0" applyNumberFormat="0" applyBorder="0" applyAlignment="0" applyProtection="0"/>
    <xf numFmtId="173" fontId="45" fillId="13" borderId="0" applyNumberFormat="0" applyBorder="0" applyAlignment="0" applyProtection="0"/>
    <xf numFmtId="173" fontId="45" fillId="13" borderId="0" applyNumberFormat="0" applyBorder="0" applyAlignment="0" applyProtection="0"/>
    <xf numFmtId="173" fontId="45" fillId="13" borderId="0" applyNumberFormat="0" applyBorder="0" applyAlignment="0" applyProtection="0"/>
    <xf numFmtId="173" fontId="45" fillId="13" borderId="0" applyNumberFormat="0" applyBorder="0" applyAlignment="0" applyProtection="0"/>
    <xf numFmtId="173" fontId="45" fillId="13" borderId="0" applyNumberFormat="0" applyBorder="0" applyAlignment="0" applyProtection="0"/>
    <xf numFmtId="173" fontId="45" fillId="13" borderId="0" applyNumberFormat="0" applyBorder="0" applyAlignment="0" applyProtection="0"/>
    <xf numFmtId="173" fontId="45" fillId="13" borderId="0" applyNumberFormat="0" applyBorder="0" applyAlignment="0" applyProtection="0"/>
    <xf numFmtId="173" fontId="45" fillId="13" borderId="0" applyNumberFormat="0" applyBorder="0" applyAlignment="0" applyProtection="0"/>
    <xf numFmtId="173" fontId="45" fillId="13" borderId="0" applyNumberFormat="0" applyBorder="0" applyAlignment="0" applyProtection="0"/>
    <xf numFmtId="173" fontId="45" fillId="13" borderId="0" applyNumberFormat="0" applyBorder="0" applyAlignment="0" applyProtection="0"/>
    <xf numFmtId="173" fontId="45" fillId="13" borderId="0" applyNumberFormat="0" applyBorder="0" applyAlignment="0" applyProtection="0"/>
    <xf numFmtId="173" fontId="45" fillId="13" borderId="0" applyNumberFormat="0" applyBorder="0" applyAlignment="0" applyProtection="0"/>
    <xf numFmtId="173" fontId="45" fillId="13" borderId="0" applyNumberFormat="0" applyBorder="0" applyAlignment="0" applyProtection="0"/>
    <xf numFmtId="173" fontId="45" fillId="13" borderId="0" applyNumberFormat="0" applyBorder="0" applyAlignment="0" applyProtection="0"/>
    <xf numFmtId="173" fontId="45" fillId="27" borderId="0" applyNumberFormat="0" applyBorder="0" applyAlignment="0" applyProtection="0"/>
    <xf numFmtId="173" fontId="45" fillId="27" borderId="0" applyNumberFormat="0" applyBorder="0" applyAlignment="0" applyProtection="0"/>
    <xf numFmtId="173" fontId="45" fillId="27" borderId="0" applyNumberFormat="0" applyBorder="0" applyAlignment="0" applyProtection="0"/>
    <xf numFmtId="173" fontId="45" fillId="27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1" borderId="0" applyNumberFormat="0" applyBorder="0" applyAlignment="0" applyProtection="0"/>
    <xf numFmtId="173" fontId="45" fillId="24" borderId="0" applyNumberFormat="0" applyBorder="0" applyAlignment="0" applyProtection="0"/>
    <xf numFmtId="173" fontId="45" fillId="24" borderId="0" applyNumberFormat="0" applyBorder="0" applyAlignment="0" applyProtection="0"/>
    <xf numFmtId="173" fontId="45" fillId="24" borderId="0" applyNumberFormat="0" applyBorder="0" applyAlignment="0" applyProtection="0"/>
    <xf numFmtId="173" fontId="45" fillId="24" borderId="0" applyNumberFormat="0" applyBorder="0" applyAlignment="0" applyProtection="0"/>
    <xf numFmtId="173" fontId="45" fillId="28" borderId="0" applyNumberFormat="0" applyBorder="0" applyAlignment="0" applyProtection="0"/>
    <xf numFmtId="173" fontId="45" fillId="28" borderId="0" applyNumberFormat="0" applyBorder="0" applyAlignment="0" applyProtection="0"/>
    <xf numFmtId="173" fontId="45" fillId="28" borderId="0" applyNumberFormat="0" applyBorder="0" applyAlignment="0" applyProtection="0"/>
    <xf numFmtId="173" fontId="45" fillId="28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9" borderId="0" applyNumberFormat="0" applyBorder="0" applyAlignment="0" applyProtection="0"/>
    <xf numFmtId="173" fontId="45" fillId="29" borderId="0" applyNumberFormat="0" applyBorder="0" applyAlignment="0" applyProtection="0"/>
    <xf numFmtId="173" fontId="45" fillId="29" borderId="0" applyNumberFormat="0" applyBorder="0" applyAlignment="0" applyProtection="0"/>
    <xf numFmtId="173" fontId="45" fillId="29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30" borderId="0" applyNumberFormat="0" applyBorder="0" applyAlignment="0" applyProtection="0"/>
    <xf numFmtId="173" fontId="45" fillId="30" borderId="0" applyNumberFormat="0" applyBorder="0" applyAlignment="0" applyProtection="0"/>
    <xf numFmtId="173" fontId="45" fillId="30" borderId="0" applyNumberFormat="0" applyBorder="0" applyAlignment="0" applyProtection="0"/>
    <xf numFmtId="173" fontId="45" fillId="30" borderId="0" applyNumberFormat="0" applyBorder="0" applyAlignment="0" applyProtection="0"/>
    <xf numFmtId="173" fontId="45" fillId="30" borderId="0" applyNumberFormat="0" applyBorder="0" applyAlignment="0" applyProtection="0"/>
    <xf numFmtId="173" fontId="45" fillId="30" borderId="0" applyNumberFormat="0" applyBorder="0" applyAlignment="0" applyProtection="0"/>
    <xf numFmtId="173" fontId="45" fillId="30" borderId="0" applyNumberFormat="0" applyBorder="0" applyAlignment="0" applyProtection="0"/>
    <xf numFmtId="173" fontId="45" fillId="30" borderId="0" applyNumberFormat="0" applyBorder="0" applyAlignment="0" applyProtection="0"/>
    <xf numFmtId="173" fontId="45" fillId="30" borderId="0" applyNumberFormat="0" applyBorder="0" applyAlignment="0" applyProtection="0"/>
    <xf numFmtId="173" fontId="45" fillId="30" borderId="0" applyNumberFormat="0" applyBorder="0" applyAlignment="0" applyProtection="0"/>
    <xf numFmtId="173" fontId="45" fillId="30" borderId="0" applyNumberFormat="0" applyBorder="0" applyAlignment="0" applyProtection="0"/>
    <xf numFmtId="173" fontId="45" fillId="30" borderId="0" applyNumberFormat="0" applyBorder="0" applyAlignment="0" applyProtection="0"/>
    <xf numFmtId="173" fontId="45" fillId="30" borderId="0" applyNumberFormat="0" applyBorder="0" applyAlignment="0" applyProtection="0"/>
    <xf numFmtId="173" fontId="45" fillId="30" borderId="0" applyNumberFormat="0" applyBorder="0" applyAlignment="0" applyProtection="0"/>
    <xf numFmtId="173" fontId="45" fillId="30" borderId="0" applyNumberFormat="0" applyBorder="0" applyAlignment="0" applyProtection="0"/>
    <xf numFmtId="173" fontId="45" fillId="30" borderId="0" applyNumberFormat="0" applyBorder="0" applyAlignment="0" applyProtection="0"/>
    <xf numFmtId="173" fontId="45" fillId="30" borderId="0" applyNumberFormat="0" applyBorder="0" applyAlignment="0" applyProtection="0"/>
    <xf numFmtId="173" fontId="45" fillId="30" borderId="0" applyNumberFormat="0" applyBorder="0" applyAlignment="0" applyProtection="0"/>
    <xf numFmtId="173" fontId="45" fillId="30" borderId="0" applyNumberFormat="0" applyBorder="0" applyAlignment="0" applyProtection="0"/>
    <xf numFmtId="173" fontId="45" fillId="30" borderId="0" applyNumberFormat="0" applyBorder="0" applyAlignment="0" applyProtection="0"/>
    <xf numFmtId="173" fontId="45" fillId="30" borderId="0" applyNumberFormat="0" applyBorder="0" applyAlignment="0" applyProtection="0"/>
    <xf numFmtId="173" fontId="45" fillId="30" borderId="0" applyNumberFormat="0" applyBorder="0" applyAlignment="0" applyProtection="0"/>
    <xf numFmtId="173" fontId="45" fillId="30" borderId="0" applyNumberFormat="0" applyBorder="0" applyAlignment="0" applyProtection="0"/>
    <xf numFmtId="173" fontId="45" fillId="30" borderId="0" applyNumberFormat="0" applyBorder="0" applyAlignment="0" applyProtection="0"/>
    <xf numFmtId="173" fontId="45" fillId="30" borderId="0" applyNumberFormat="0" applyBorder="0" applyAlignment="0" applyProtection="0"/>
    <xf numFmtId="173" fontId="45" fillId="30" borderId="0" applyNumberFormat="0" applyBorder="0" applyAlignment="0" applyProtection="0"/>
    <xf numFmtId="173" fontId="45" fillId="30" borderId="0" applyNumberFormat="0" applyBorder="0" applyAlignment="0" applyProtection="0"/>
    <xf numFmtId="173" fontId="45" fillId="30" borderId="0" applyNumberFormat="0" applyBorder="0" applyAlignment="0" applyProtection="0"/>
    <xf numFmtId="173" fontId="45" fillId="30" borderId="0" applyNumberFormat="0" applyBorder="0" applyAlignment="0" applyProtection="0"/>
    <xf numFmtId="173" fontId="45" fillId="30" borderId="0" applyNumberFormat="0" applyBorder="0" applyAlignment="0" applyProtection="0"/>
    <xf numFmtId="173" fontId="45" fillId="30" borderId="0" applyNumberFormat="0" applyBorder="0" applyAlignment="0" applyProtection="0"/>
    <xf numFmtId="173" fontId="45" fillId="30" borderId="0" applyNumberFormat="0" applyBorder="0" applyAlignment="0" applyProtection="0"/>
    <xf numFmtId="173" fontId="45" fillId="30" borderId="0" applyNumberFormat="0" applyBorder="0" applyAlignment="0" applyProtection="0"/>
    <xf numFmtId="173" fontId="45" fillId="30" borderId="0" applyNumberFormat="0" applyBorder="0" applyAlignment="0" applyProtection="0"/>
    <xf numFmtId="173" fontId="45" fillId="30" borderId="0" applyNumberFormat="0" applyBorder="0" applyAlignment="0" applyProtection="0"/>
    <xf numFmtId="173" fontId="45" fillId="30" borderId="0" applyNumberFormat="0" applyBorder="0" applyAlignment="0" applyProtection="0"/>
    <xf numFmtId="173" fontId="45" fillId="31" borderId="0" applyNumberFormat="0" applyBorder="0" applyAlignment="0" applyProtection="0"/>
    <xf numFmtId="173" fontId="45" fillId="31" borderId="0" applyNumberFormat="0" applyBorder="0" applyAlignment="0" applyProtection="0"/>
    <xf numFmtId="173" fontId="45" fillId="31" borderId="0" applyNumberFormat="0" applyBorder="0" applyAlignment="0" applyProtection="0"/>
    <xf numFmtId="173" fontId="45" fillId="31" borderId="0" applyNumberFormat="0" applyBorder="0" applyAlignment="0" applyProtection="0"/>
    <xf numFmtId="173" fontId="45" fillId="31" borderId="0" applyNumberFormat="0" applyBorder="0" applyAlignment="0" applyProtection="0"/>
    <xf numFmtId="173" fontId="45" fillId="31" borderId="0" applyNumberFormat="0" applyBorder="0" applyAlignment="0" applyProtection="0"/>
    <xf numFmtId="173" fontId="45" fillId="31" borderId="0" applyNumberFormat="0" applyBorder="0" applyAlignment="0" applyProtection="0"/>
    <xf numFmtId="173" fontId="45" fillId="31" borderId="0" applyNumberFormat="0" applyBorder="0" applyAlignment="0" applyProtection="0"/>
    <xf numFmtId="173" fontId="45" fillId="31" borderId="0" applyNumberFormat="0" applyBorder="0" applyAlignment="0" applyProtection="0"/>
    <xf numFmtId="173" fontId="45" fillId="31" borderId="0" applyNumberFormat="0" applyBorder="0" applyAlignment="0" applyProtection="0"/>
    <xf numFmtId="173" fontId="45" fillId="31" borderId="0" applyNumberFormat="0" applyBorder="0" applyAlignment="0" applyProtection="0"/>
    <xf numFmtId="173" fontId="45" fillId="31" borderId="0" applyNumberFormat="0" applyBorder="0" applyAlignment="0" applyProtection="0"/>
    <xf numFmtId="173" fontId="45" fillId="31" borderId="0" applyNumberFormat="0" applyBorder="0" applyAlignment="0" applyProtection="0"/>
    <xf numFmtId="173" fontId="45" fillId="31" borderId="0" applyNumberFormat="0" applyBorder="0" applyAlignment="0" applyProtection="0"/>
    <xf numFmtId="173" fontId="45" fillId="31" borderId="0" applyNumberFormat="0" applyBorder="0" applyAlignment="0" applyProtection="0"/>
    <xf numFmtId="173" fontId="45" fillId="31" borderId="0" applyNumberFormat="0" applyBorder="0" applyAlignment="0" applyProtection="0"/>
    <xf numFmtId="173" fontId="45" fillId="31" borderId="0" applyNumberFormat="0" applyBorder="0" applyAlignment="0" applyProtection="0"/>
    <xf numFmtId="173" fontId="45" fillId="31" borderId="0" applyNumberFormat="0" applyBorder="0" applyAlignment="0" applyProtection="0"/>
    <xf numFmtId="173" fontId="45" fillId="31" borderId="0" applyNumberFormat="0" applyBorder="0" applyAlignment="0" applyProtection="0"/>
    <xf numFmtId="173" fontId="45" fillId="31" borderId="0" applyNumberFormat="0" applyBorder="0" applyAlignment="0" applyProtection="0"/>
    <xf numFmtId="173" fontId="45" fillId="31" borderId="0" applyNumberFormat="0" applyBorder="0" applyAlignment="0" applyProtection="0"/>
    <xf numFmtId="173" fontId="45" fillId="31" borderId="0" applyNumberFormat="0" applyBorder="0" applyAlignment="0" applyProtection="0"/>
    <xf numFmtId="173" fontId="45" fillId="31" borderId="0" applyNumberFormat="0" applyBorder="0" applyAlignment="0" applyProtection="0"/>
    <xf numFmtId="173" fontId="45" fillId="31" borderId="0" applyNumberFormat="0" applyBorder="0" applyAlignment="0" applyProtection="0"/>
    <xf numFmtId="173" fontId="45" fillId="31" borderId="0" applyNumberFormat="0" applyBorder="0" applyAlignment="0" applyProtection="0"/>
    <xf numFmtId="173" fontId="45" fillId="31" borderId="0" applyNumberFormat="0" applyBorder="0" applyAlignment="0" applyProtection="0"/>
    <xf numFmtId="173" fontId="45" fillId="31" borderId="0" applyNumberFormat="0" applyBorder="0" applyAlignment="0" applyProtection="0"/>
    <xf numFmtId="173" fontId="45" fillId="31" borderId="0" applyNumberFormat="0" applyBorder="0" applyAlignment="0" applyProtection="0"/>
    <xf numFmtId="173" fontId="45" fillId="31" borderId="0" applyNumberFormat="0" applyBorder="0" applyAlignment="0" applyProtection="0"/>
    <xf numFmtId="173" fontId="45" fillId="31" borderId="0" applyNumberFormat="0" applyBorder="0" applyAlignment="0" applyProtection="0"/>
    <xf numFmtId="173" fontId="45" fillId="31" borderId="0" applyNumberFormat="0" applyBorder="0" applyAlignment="0" applyProtection="0"/>
    <xf numFmtId="173" fontId="45" fillId="31" borderId="0" applyNumberFormat="0" applyBorder="0" applyAlignment="0" applyProtection="0"/>
    <xf numFmtId="173" fontId="45" fillId="31" borderId="0" applyNumberFormat="0" applyBorder="0" applyAlignment="0" applyProtection="0"/>
    <xf numFmtId="173" fontId="45" fillId="31" borderId="0" applyNumberFormat="0" applyBorder="0" applyAlignment="0" applyProtection="0"/>
    <xf numFmtId="173" fontId="45" fillId="31" borderId="0" applyNumberFormat="0" applyBorder="0" applyAlignment="0" applyProtection="0"/>
    <xf numFmtId="173" fontId="45" fillId="31" borderId="0" applyNumberFormat="0" applyBorder="0" applyAlignment="0" applyProtection="0"/>
    <xf numFmtId="173" fontId="45" fillId="32" borderId="0" applyNumberFormat="0" applyBorder="0" applyAlignment="0" applyProtection="0"/>
    <xf numFmtId="173" fontId="45" fillId="32" borderId="0" applyNumberFormat="0" applyBorder="0" applyAlignment="0" applyProtection="0"/>
    <xf numFmtId="173" fontId="45" fillId="32" borderId="0" applyNumberFormat="0" applyBorder="0" applyAlignment="0" applyProtection="0"/>
    <xf numFmtId="173" fontId="45" fillId="32" borderId="0" applyNumberFormat="0" applyBorder="0" applyAlignment="0" applyProtection="0"/>
    <xf numFmtId="173" fontId="45" fillId="32" borderId="0" applyNumberFormat="0" applyBorder="0" applyAlignment="0" applyProtection="0"/>
    <xf numFmtId="173" fontId="45" fillId="32" borderId="0" applyNumberFormat="0" applyBorder="0" applyAlignment="0" applyProtection="0"/>
    <xf numFmtId="173" fontId="45" fillId="32" borderId="0" applyNumberFormat="0" applyBorder="0" applyAlignment="0" applyProtection="0"/>
    <xf numFmtId="173" fontId="45" fillId="32" borderId="0" applyNumberFormat="0" applyBorder="0" applyAlignment="0" applyProtection="0"/>
    <xf numFmtId="173" fontId="45" fillId="32" borderId="0" applyNumberFormat="0" applyBorder="0" applyAlignment="0" applyProtection="0"/>
    <xf numFmtId="173" fontId="45" fillId="32" borderId="0" applyNumberFormat="0" applyBorder="0" applyAlignment="0" applyProtection="0"/>
    <xf numFmtId="173" fontId="45" fillId="32" borderId="0" applyNumberFormat="0" applyBorder="0" applyAlignment="0" applyProtection="0"/>
    <xf numFmtId="173" fontId="45" fillId="32" borderId="0" applyNumberFormat="0" applyBorder="0" applyAlignment="0" applyProtection="0"/>
    <xf numFmtId="173" fontId="45" fillId="32" borderId="0" applyNumberFormat="0" applyBorder="0" applyAlignment="0" applyProtection="0"/>
    <xf numFmtId="173" fontId="45" fillId="32" borderId="0" applyNumberFormat="0" applyBorder="0" applyAlignment="0" applyProtection="0"/>
    <xf numFmtId="173" fontId="45" fillId="32" borderId="0" applyNumberFormat="0" applyBorder="0" applyAlignment="0" applyProtection="0"/>
    <xf numFmtId="173" fontId="45" fillId="32" borderId="0" applyNumberFormat="0" applyBorder="0" applyAlignment="0" applyProtection="0"/>
    <xf numFmtId="173" fontId="45" fillId="32" borderId="0" applyNumberFormat="0" applyBorder="0" applyAlignment="0" applyProtection="0"/>
    <xf numFmtId="173" fontId="45" fillId="32" borderId="0" applyNumberFormat="0" applyBorder="0" applyAlignment="0" applyProtection="0"/>
    <xf numFmtId="173" fontId="45" fillId="32" borderId="0" applyNumberFormat="0" applyBorder="0" applyAlignment="0" applyProtection="0"/>
    <xf numFmtId="173" fontId="45" fillId="32" borderId="0" applyNumberFormat="0" applyBorder="0" applyAlignment="0" applyProtection="0"/>
    <xf numFmtId="173" fontId="45" fillId="32" borderId="0" applyNumberFormat="0" applyBorder="0" applyAlignment="0" applyProtection="0"/>
    <xf numFmtId="173" fontId="45" fillId="32" borderId="0" applyNumberFormat="0" applyBorder="0" applyAlignment="0" applyProtection="0"/>
    <xf numFmtId="173" fontId="45" fillId="32" borderId="0" applyNumberFormat="0" applyBorder="0" applyAlignment="0" applyProtection="0"/>
    <xf numFmtId="173" fontId="45" fillId="32" borderId="0" applyNumberFormat="0" applyBorder="0" applyAlignment="0" applyProtection="0"/>
    <xf numFmtId="173" fontId="45" fillId="32" borderId="0" applyNumberFormat="0" applyBorder="0" applyAlignment="0" applyProtection="0"/>
    <xf numFmtId="173" fontId="45" fillId="32" borderId="0" applyNumberFormat="0" applyBorder="0" applyAlignment="0" applyProtection="0"/>
    <xf numFmtId="173" fontId="45" fillId="32" borderId="0" applyNumberFormat="0" applyBorder="0" applyAlignment="0" applyProtection="0"/>
    <xf numFmtId="173" fontId="45" fillId="32" borderId="0" applyNumberFormat="0" applyBorder="0" applyAlignment="0" applyProtection="0"/>
    <xf numFmtId="173" fontId="45" fillId="32" borderId="0" applyNumberFormat="0" applyBorder="0" applyAlignment="0" applyProtection="0"/>
    <xf numFmtId="173" fontId="45" fillId="32" borderId="0" applyNumberFormat="0" applyBorder="0" applyAlignment="0" applyProtection="0"/>
    <xf numFmtId="173" fontId="45" fillId="32" borderId="0" applyNumberFormat="0" applyBorder="0" applyAlignment="0" applyProtection="0"/>
    <xf numFmtId="173" fontId="45" fillId="32" borderId="0" applyNumberFormat="0" applyBorder="0" applyAlignment="0" applyProtection="0"/>
    <xf numFmtId="173" fontId="45" fillId="32" borderId="0" applyNumberFormat="0" applyBorder="0" applyAlignment="0" applyProtection="0"/>
    <xf numFmtId="173" fontId="45" fillId="32" borderId="0" applyNumberFormat="0" applyBorder="0" applyAlignment="0" applyProtection="0"/>
    <xf numFmtId="173" fontId="45" fillId="32" borderId="0" applyNumberFormat="0" applyBorder="0" applyAlignment="0" applyProtection="0"/>
    <xf numFmtId="173" fontId="45" fillId="32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26" borderId="0" applyNumberFormat="0" applyBorder="0" applyAlignment="0" applyProtection="0"/>
    <xf numFmtId="173" fontId="45" fillId="33" borderId="0" applyNumberFormat="0" applyBorder="0" applyAlignment="0" applyProtection="0"/>
    <xf numFmtId="173" fontId="45" fillId="33" borderId="0" applyNumberFormat="0" applyBorder="0" applyAlignment="0" applyProtection="0"/>
    <xf numFmtId="173" fontId="45" fillId="33" borderId="0" applyNumberFormat="0" applyBorder="0" applyAlignment="0" applyProtection="0"/>
    <xf numFmtId="173" fontId="45" fillId="33" borderId="0" applyNumberFormat="0" applyBorder="0" applyAlignment="0" applyProtection="0"/>
    <xf numFmtId="173" fontId="45" fillId="33" borderId="0" applyNumberFormat="0" applyBorder="0" applyAlignment="0" applyProtection="0"/>
    <xf numFmtId="173" fontId="45" fillId="33" borderId="0" applyNumberFormat="0" applyBorder="0" applyAlignment="0" applyProtection="0"/>
    <xf numFmtId="173" fontId="45" fillId="33" borderId="0" applyNumberFormat="0" applyBorder="0" applyAlignment="0" applyProtection="0"/>
    <xf numFmtId="173" fontId="45" fillId="33" borderId="0" applyNumberFormat="0" applyBorder="0" applyAlignment="0" applyProtection="0"/>
    <xf numFmtId="173" fontId="45" fillId="33" borderId="0" applyNumberFormat="0" applyBorder="0" applyAlignment="0" applyProtection="0"/>
    <xf numFmtId="173" fontId="45" fillId="33" borderId="0" applyNumberFormat="0" applyBorder="0" applyAlignment="0" applyProtection="0"/>
    <xf numFmtId="173" fontId="45" fillId="33" borderId="0" applyNumberFormat="0" applyBorder="0" applyAlignment="0" applyProtection="0"/>
    <xf numFmtId="173" fontId="45" fillId="33" borderId="0" applyNumberFormat="0" applyBorder="0" applyAlignment="0" applyProtection="0"/>
    <xf numFmtId="173" fontId="45" fillId="33" borderId="0" applyNumberFormat="0" applyBorder="0" applyAlignment="0" applyProtection="0"/>
    <xf numFmtId="173" fontId="45" fillId="33" borderId="0" applyNumberFormat="0" applyBorder="0" applyAlignment="0" applyProtection="0"/>
    <xf numFmtId="173" fontId="45" fillId="33" borderId="0" applyNumberFormat="0" applyBorder="0" applyAlignment="0" applyProtection="0"/>
    <xf numFmtId="173" fontId="45" fillId="33" borderId="0" applyNumberFormat="0" applyBorder="0" applyAlignment="0" applyProtection="0"/>
    <xf numFmtId="173" fontId="45" fillId="33" borderId="0" applyNumberFormat="0" applyBorder="0" applyAlignment="0" applyProtection="0"/>
    <xf numFmtId="173" fontId="45" fillId="33" borderId="0" applyNumberFormat="0" applyBorder="0" applyAlignment="0" applyProtection="0"/>
    <xf numFmtId="173" fontId="45" fillId="33" borderId="0" applyNumberFormat="0" applyBorder="0" applyAlignment="0" applyProtection="0"/>
    <xf numFmtId="173" fontId="45" fillId="33" borderId="0" applyNumberFormat="0" applyBorder="0" applyAlignment="0" applyProtection="0"/>
    <xf numFmtId="173" fontId="45" fillId="33" borderId="0" applyNumberFormat="0" applyBorder="0" applyAlignment="0" applyProtection="0"/>
    <xf numFmtId="173" fontId="45" fillId="33" borderId="0" applyNumberFormat="0" applyBorder="0" applyAlignment="0" applyProtection="0"/>
    <xf numFmtId="173" fontId="45" fillId="33" borderId="0" applyNumberFormat="0" applyBorder="0" applyAlignment="0" applyProtection="0"/>
    <xf numFmtId="173" fontId="45" fillId="33" borderId="0" applyNumberFormat="0" applyBorder="0" applyAlignment="0" applyProtection="0"/>
    <xf numFmtId="173" fontId="45" fillId="33" borderId="0" applyNumberFormat="0" applyBorder="0" applyAlignment="0" applyProtection="0"/>
    <xf numFmtId="173" fontId="45" fillId="33" borderId="0" applyNumberFormat="0" applyBorder="0" applyAlignment="0" applyProtection="0"/>
    <xf numFmtId="173" fontId="45" fillId="33" borderId="0" applyNumberFormat="0" applyBorder="0" applyAlignment="0" applyProtection="0"/>
    <xf numFmtId="173" fontId="45" fillId="33" borderId="0" applyNumberFormat="0" applyBorder="0" applyAlignment="0" applyProtection="0"/>
    <xf numFmtId="173" fontId="45" fillId="33" borderId="0" applyNumberFormat="0" applyBorder="0" applyAlignment="0" applyProtection="0"/>
    <xf numFmtId="173" fontId="45" fillId="33" borderId="0" applyNumberFormat="0" applyBorder="0" applyAlignment="0" applyProtection="0"/>
    <xf numFmtId="173" fontId="45" fillId="33" borderId="0" applyNumberFormat="0" applyBorder="0" applyAlignment="0" applyProtection="0"/>
    <xf numFmtId="173" fontId="45" fillId="33" borderId="0" applyNumberFormat="0" applyBorder="0" applyAlignment="0" applyProtection="0"/>
    <xf numFmtId="173" fontId="45" fillId="33" borderId="0" applyNumberFormat="0" applyBorder="0" applyAlignment="0" applyProtection="0"/>
    <xf numFmtId="173" fontId="45" fillId="33" borderId="0" applyNumberFormat="0" applyBorder="0" applyAlignment="0" applyProtection="0"/>
    <xf numFmtId="173" fontId="45" fillId="33" borderId="0" applyNumberFormat="0" applyBorder="0" applyAlignment="0" applyProtection="0"/>
    <xf numFmtId="173" fontId="45" fillId="33" borderId="0" applyNumberFormat="0" applyBorder="0" applyAlignment="0" applyProtection="0"/>
    <xf numFmtId="173" fontId="46" fillId="0" borderId="0" applyNumberFormat="0" applyFill="0" applyBorder="0" applyAlignment="0" applyProtection="0"/>
    <xf numFmtId="173" fontId="46" fillId="0" borderId="0" applyNumberFormat="0" applyFill="0" applyBorder="0" applyAlignment="0" applyProtection="0"/>
    <xf numFmtId="173" fontId="46" fillId="0" borderId="0" applyNumberFormat="0" applyFill="0" applyBorder="0" applyAlignment="0" applyProtection="0"/>
    <xf numFmtId="173" fontId="46" fillId="0" borderId="0" applyNumberFormat="0" applyFill="0" applyBorder="0" applyAlignment="0" applyProtection="0"/>
    <xf numFmtId="173" fontId="46" fillId="0" borderId="0" applyNumberFormat="0" applyFill="0" applyBorder="0" applyAlignment="0" applyProtection="0"/>
    <xf numFmtId="173" fontId="46" fillId="0" borderId="0" applyNumberFormat="0" applyFill="0" applyBorder="0" applyAlignment="0" applyProtection="0"/>
    <xf numFmtId="173" fontId="46" fillId="0" borderId="0" applyNumberFormat="0" applyFill="0" applyBorder="0" applyAlignment="0" applyProtection="0"/>
    <xf numFmtId="173" fontId="46" fillId="0" borderId="0" applyNumberFormat="0" applyFill="0" applyBorder="0" applyAlignment="0" applyProtection="0"/>
    <xf numFmtId="173" fontId="46" fillId="0" borderId="0" applyNumberFormat="0" applyFill="0" applyBorder="0" applyAlignment="0" applyProtection="0"/>
    <xf numFmtId="173" fontId="46" fillId="0" borderId="0" applyNumberFormat="0" applyFill="0" applyBorder="0" applyAlignment="0" applyProtection="0"/>
    <xf numFmtId="173" fontId="46" fillId="0" borderId="0" applyNumberFormat="0" applyFill="0" applyBorder="0" applyAlignment="0" applyProtection="0"/>
    <xf numFmtId="173" fontId="46" fillId="0" borderId="0" applyNumberFormat="0" applyFill="0" applyBorder="0" applyAlignment="0" applyProtection="0"/>
    <xf numFmtId="173" fontId="46" fillId="0" borderId="0" applyNumberFormat="0" applyFill="0" applyBorder="0" applyAlignment="0" applyProtection="0"/>
    <xf numFmtId="173" fontId="46" fillId="0" borderId="0" applyNumberFormat="0" applyFill="0" applyBorder="0" applyAlignment="0" applyProtection="0"/>
    <xf numFmtId="173" fontId="46" fillId="0" borderId="0" applyNumberFormat="0" applyFill="0" applyBorder="0" applyAlignment="0" applyProtection="0"/>
    <xf numFmtId="173" fontId="46" fillId="0" borderId="0" applyNumberFormat="0" applyFill="0" applyBorder="0" applyAlignment="0" applyProtection="0"/>
    <xf numFmtId="173" fontId="46" fillId="0" borderId="0" applyNumberFormat="0" applyFill="0" applyBorder="0" applyAlignment="0" applyProtection="0"/>
    <xf numFmtId="173" fontId="46" fillId="0" borderId="0" applyNumberFormat="0" applyFill="0" applyBorder="0" applyAlignment="0" applyProtection="0"/>
    <xf numFmtId="173" fontId="46" fillId="0" borderId="0" applyNumberFormat="0" applyFill="0" applyBorder="0" applyAlignment="0" applyProtection="0"/>
    <xf numFmtId="173" fontId="46" fillId="0" borderId="0" applyNumberFormat="0" applyFill="0" applyBorder="0" applyAlignment="0" applyProtection="0"/>
    <xf numFmtId="173" fontId="46" fillId="0" borderId="0" applyNumberFormat="0" applyFill="0" applyBorder="0" applyAlignment="0" applyProtection="0"/>
    <xf numFmtId="173" fontId="46" fillId="0" borderId="0" applyNumberFormat="0" applyFill="0" applyBorder="0" applyAlignment="0" applyProtection="0"/>
    <xf numFmtId="173" fontId="46" fillId="0" borderId="0" applyNumberFormat="0" applyFill="0" applyBorder="0" applyAlignment="0" applyProtection="0"/>
    <xf numFmtId="173" fontId="46" fillId="0" borderId="0" applyNumberFormat="0" applyFill="0" applyBorder="0" applyAlignment="0" applyProtection="0"/>
    <xf numFmtId="173" fontId="46" fillId="0" borderId="0" applyNumberFormat="0" applyFill="0" applyBorder="0" applyAlignment="0" applyProtection="0"/>
    <xf numFmtId="173" fontId="46" fillId="0" borderId="0" applyNumberFormat="0" applyFill="0" applyBorder="0" applyAlignment="0" applyProtection="0"/>
    <xf numFmtId="173" fontId="46" fillId="0" borderId="0" applyNumberFormat="0" applyFill="0" applyBorder="0" applyAlignment="0" applyProtection="0"/>
    <xf numFmtId="173" fontId="46" fillId="0" borderId="0" applyNumberFormat="0" applyFill="0" applyBorder="0" applyAlignment="0" applyProtection="0"/>
    <xf numFmtId="173" fontId="46" fillId="0" borderId="0" applyNumberFormat="0" applyFill="0" applyBorder="0" applyAlignment="0" applyProtection="0"/>
    <xf numFmtId="173" fontId="46" fillId="0" borderId="0" applyNumberFormat="0" applyFill="0" applyBorder="0" applyAlignment="0" applyProtection="0"/>
    <xf numFmtId="173" fontId="46" fillId="0" borderId="0" applyNumberFormat="0" applyFill="0" applyBorder="0" applyAlignment="0" applyProtection="0"/>
    <xf numFmtId="173" fontId="46" fillId="0" borderId="0" applyNumberFormat="0" applyFill="0" applyBorder="0" applyAlignment="0" applyProtection="0"/>
    <xf numFmtId="173" fontId="46" fillId="0" borderId="0" applyNumberFormat="0" applyFill="0" applyBorder="0" applyAlignment="0" applyProtection="0"/>
    <xf numFmtId="173" fontId="46" fillId="0" borderId="0" applyNumberFormat="0" applyFill="0" applyBorder="0" applyAlignment="0" applyProtection="0"/>
    <xf numFmtId="173" fontId="46" fillId="0" borderId="0" applyNumberFormat="0" applyFill="0" applyBorder="0" applyAlignment="0" applyProtection="0"/>
    <xf numFmtId="173" fontId="46" fillId="0" borderId="0" applyNumberFormat="0" applyFill="0" applyBorder="0" applyAlignment="0" applyProtection="0"/>
    <xf numFmtId="173" fontId="47" fillId="17" borderId="0" applyNumberFormat="0" applyBorder="0" applyAlignment="0" applyProtection="0"/>
    <xf numFmtId="173" fontId="47" fillId="17" borderId="0" applyNumberFormat="0" applyBorder="0" applyAlignment="0" applyProtection="0"/>
    <xf numFmtId="173" fontId="47" fillId="17" borderId="0" applyNumberFormat="0" applyBorder="0" applyAlignment="0" applyProtection="0"/>
    <xf numFmtId="173" fontId="47" fillId="17" borderId="0" applyNumberFormat="0" applyBorder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0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0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12" borderId="60" applyNumberFormat="0" applyAlignment="0" applyProtection="0"/>
    <xf numFmtId="173" fontId="48" fillId="20" borderId="60" applyNumberFormat="0" applyAlignment="0" applyProtection="0"/>
    <xf numFmtId="173" fontId="48" fillId="20" borderId="60" applyNumberFormat="0" applyAlignment="0" applyProtection="0"/>
    <xf numFmtId="173" fontId="48" fillId="20" borderId="60" applyNumberFormat="0" applyAlignment="0" applyProtection="0"/>
    <xf numFmtId="173" fontId="48" fillId="20" borderId="60" applyNumberFormat="0" applyAlignment="0" applyProtection="0"/>
    <xf numFmtId="173" fontId="48" fillId="20" borderId="60" applyNumberFormat="0" applyAlignment="0" applyProtection="0"/>
    <xf numFmtId="173" fontId="48" fillId="20" borderId="60" applyNumberFormat="0" applyAlignment="0" applyProtection="0"/>
    <xf numFmtId="173" fontId="48" fillId="20" borderId="60" applyNumberFormat="0" applyAlignment="0" applyProtection="0"/>
    <xf numFmtId="173" fontId="48" fillId="20" borderId="60" applyNumberFormat="0" applyAlignment="0" applyProtection="0"/>
    <xf numFmtId="173" fontId="48" fillId="20" borderId="60" applyNumberFormat="0" applyAlignment="0" applyProtection="0"/>
    <xf numFmtId="173" fontId="48" fillId="20" borderId="60" applyNumberFormat="0" applyAlignment="0" applyProtection="0"/>
    <xf numFmtId="173" fontId="48" fillId="20" borderId="60" applyNumberFormat="0" applyAlignment="0" applyProtection="0"/>
    <xf numFmtId="173" fontId="48" fillId="20" borderId="60" applyNumberFormat="0" applyAlignment="0" applyProtection="0"/>
    <xf numFmtId="173" fontId="48" fillId="20" borderId="60" applyNumberFormat="0" applyAlignment="0" applyProtection="0"/>
    <xf numFmtId="173" fontId="48" fillId="20" borderId="60" applyNumberFormat="0" applyAlignment="0" applyProtection="0"/>
    <xf numFmtId="173" fontId="49" fillId="0" borderId="18" applyNumberFormat="0" applyFill="0" applyAlignment="0" applyProtection="0"/>
    <xf numFmtId="173" fontId="49" fillId="0" borderId="18" applyNumberFormat="0" applyFill="0" applyAlignment="0" applyProtection="0"/>
    <xf numFmtId="173" fontId="49" fillId="0" borderId="18" applyNumberFormat="0" applyFill="0" applyAlignment="0" applyProtection="0"/>
    <xf numFmtId="173" fontId="49" fillId="0" borderId="18" applyNumberFormat="0" applyFill="0" applyAlignment="0" applyProtection="0"/>
    <xf numFmtId="173" fontId="49" fillId="0" borderId="18" applyNumberFormat="0" applyFill="0" applyAlignment="0" applyProtection="0"/>
    <xf numFmtId="173" fontId="49" fillId="0" borderId="18" applyNumberFormat="0" applyFill="0" applyAlignment="0" applyProtection="0"/>
    <xf numFmtId="173" fontId="49" fillId="0" borderId="18" applyNumberFormat="0" applyFill="0" applyAlignment="0" applyProtection="0"/>
    <xf numFmtId="173" fontId="49" fillId="0" borderId="18" applyNumberFormat="0" applyFill="0" applyAlignment="0" applyProtection="0"/>
    <xf numFmtId="173" fontId="49" fillId="0" borderId="18" applyNumberFormat="0" applyFill="0" applyAlignment="0" applyProtection="0"/>
    <xf numFmtId="173" fontId="49" fillId="0" borderId="18" applyNumberFormat="0" applyFill="0" applyAlignment="0" applyProtection="0"/>
    <xf numFmtId="173" fontId="49" fillId="0" borderId="18" applyNumberFormat="0" applyFill="0" applyAlignment="0" applyProtection="0"/>
    <xf numFmtId="173" fontId="49" fillId="0" borderId="18" applyNumberFormat="0" applyFill="0" applyAlignment="0" applyProtection="0"/>
    <xf numFmtId="173" fontId="49" fillId="0" borderId="18" applyNumberFormat="0" applyFill="0" applyAlignment="0" applyProtection="0"/>
    <xf numFmtId="173" fontId="49" fillId="0" borderId="18" applyNumberFormat="0" applyFill="0" applyAlignment="0" applyProtection="0"/>
    <xf numFmtId="173" fontId="49" fillId="0" borderId="18" applyNumberFormat="0" applyFill="0" applyAlignment="0" applyProtection="0"/>
    <xf numFmtId="173" fontId="49" fillId="0" borderId="18" applyNumberFormat="0" applyFill="0" applyAlignment="0" applyProtection="0"/>
    <xf numFmtId="173" fontId="49" fillId="0" borderId="18" applyNumberFormat="0" applyFill="0" applyAlignment="0" applyProtection="0"/>
    <xf numFmtId="173" fontId="49" fillId="0" borderId="18" applyNumberFormat="0" applyFill="0" applyAlignment="0" applyProtection="0"/>
    <xf numFmtId="173" fontId="49" fillId="0" borderId="18" applyNumberFormat="0" applyFill="0" applyAlignment="0" applyProtection="0"/>
    <xf numFmtId="173" fontId="49" fillId="0" borderId="18" applyNumberFormat="0" applyFill="0" applyAlignment="0" applyProtection="0"/>
    <xf numFmtId="173" fontId="49" fillId="0" borderId="18" applyNumberFormat="0" applyFill="0" applyAlignment="0" applyProtection="0"/>
    <xf numFmtId="173" fontId="49" fillId="0" borderId="18" applyNumberFormat="0" applyFill="0" applyAlignment="0" applyProtection="0"/>
    <xf numFmtId="173" fontId="49" fillId="0" borderId="18" applyNumberFormat="0" applyFill="0" applyAlignment="0" applyProtection="0"/>
    <xf numFmtId="173" fontId="49" fillId="0" borderId="18" applyNumberFormat="0" applyFill="0" applyAlignment="0" applyProtection="0"/>
    <xf numFmtId="173" fontId="49" fillId="0" borderId="18" applyNumberFormat="0" applyFill="0" applyAlignment="0" applyProtection="0"/>
    <xf numFmtId="173" fontId="49" fillId="0" borderId="18" applyNumberFormat="0" applyFill="0" applyAlignment="0" applyProtection="0"/>
    <xf numFmtId="173" fontId="49" fillId="0" borderId="18" applyNumberFormat="0" applyFill="0" applyAlignment="0" applyProtection="0"/>
    <xf numFmtId="173" fontId="49" fillId="0" borderId="18" applyNumberFormat="0" applyFill="0" applyAlignment="0" applyProtection="0"/>
    <xf numFmtId="173" fontId="49" fillId="0" borderId="18" applyNumberFormat="0" applyFill="0" applyAlignment="0" applyProtection="0"/>
    <xf numFmtId="173" fontId="49" fillId="0" borderId="18" applyNumberFormat="0" applyFill="0" applyAlignment="0" applyProtection="0"/>
    <xf numFmtId="173" fontId="49" fillId="0" borderId="18" applyNumberFormat="0" applyFill="0" applyAlignment="0" applyProtection="0"/>
    <xf numFmtId="173" fontId="49" fillId="0" borderId="18" applyNumberFormat="0" applyFill="0" applyAlignment="0" applyProtection="0"/>
    <xf numFmtId="173" fontId="49" fillId="0" borderId="18" applyNumberFormat="0" applyFill="0" applyAlignment="0" applyProtection="0"/>
    <xf numFmtId="173" fontId="49" fillId="0" borderId="18" applyNumberFormat="0" applyFill="0" applyAlignment="0" applyProtection="0"/>
    <xf numFmtId="173" fontId="49" fillId="0" borderId="18" applyNumberFormat="0" applyFill="0" applyAlignment="0" applyProtection="0"/>
    <xf numFmtId="173" fontId="49" fillId="0" borderId="18" applyNumberFormat="0" applyFill="0" applyAlignment="0" applyProtection="0"/>
    <xf numFmtId="173" fontId="50" fillId="34" borderId="19" applyNumberFormat="0" applyAlignment="0" applyProtection="0"/>
    <xf numFmtId="173" fontId="50" fillId="34" borderId="19" applyNumberFormat="0" applyAlignment="0" applyProtection="0"/>
    <xf numFmtId="173" fontId="50" fillId="34" borderId="19" applyNumberFormat="0" applyAlignment="0" applyProtection="0"/>
    <xf numFmtId="173" fontId="50" fillId="34" borderId="19" applyNumberForma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0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0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0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0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52" fillId="13" borderId="60" applyNumberFormat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3" fontId="34" fillId="0" borderId="0" applyNumberFormat="0" applyFill="0" applyBorder="0" applyAlignment="0" applyProtection="0">
      <alignment vertical="top"/>
      <protection locked="0"/>
    </xf>
    <xf numFmtId="173" fontId="8" fillId="0" borderId="0" applyNumberFormat="0" applyFill="0" applyBorder="0" applyAlignment="0" applyProtection="0">
      <alignment vertical="top"/>
      <protection locked="0"/>
    </xf>
    <xf numFmtId="0" fontId="103" fillId="0" borderId="0" applyNumberFormat="0" applyFill="0" applyBorder="0" applyAlignment="0" applyProtection="0">
      <alignment vertical="top"/>
      <protection locked="0"/>
    </xf>
    <xf numFmtId="173" fontId="15" fillId="0" borderId="0"/>
    <xf numFmtId="173" fontId="1" fillId="0" borderId="0"/>
    <xf numFmtId="173" fontId="3" fillId="0" borderId="0"/>
    <xf numFmtId="170" fontId="15" fillId="0" borderId="0"/>
    <xf numFmtId="170" fontId="15" fillId="0" borderId="0"/>
    <xf numFmtId="170" fontId="15" fillId="0" borderId="0"/>
    <xf numFmtId="170" fontId="15" fillId="0" borderId="0"/>
    <xf numFmtId="170" fontId="15" fillId="0" borderId="0"/>
    <xf numFmtId="170" fontId="15" fillId="0" borderId="0"/>
    <xf numFmtId="170" fontId="20" fillId="0" borderId="0"/>
    <xf numFmtId="173" fontId="15" fillId="0" borderId="0"/>
    <xf numFmtId="173" fontId="3" fillId="0" borderId="0"/>
    <xf numFmtId="173" fontId="15" fillId="0" borderId="0"/>
    <xf numFmtId="170" fontId="15" fillId="0" borderId="0"/>
    <xf numFmtId="170" fontId="15" fillId="0" borderId="0"/>
    <xf numFmtId="170" fontId="15" fillId="0" borderId="0"/>
    <xf numFmtId="170" fontId="20" fillId="0" borderId="0"/>
    <xf numFmtId="170" fontId="20" fillId="0" borderId="0"/>
    <xf numFmtId="170" fontId="20" fillId="0" borderId="0"/>
    <xf numFmtId="170" fontId="20" fillId="0" borderId="0"/>
    <xf numFmtId="170" fontId="20" fillId="0" borderId="0"/>
    <xf numFmtId="170" fontId="20" fillId="0" borderId="0"/>
    <xf numFmtId="173" fontId="20" fillId="0" borderId="0"/>
    <xf numFmtId="173" fontId="20" fillId="0" borderId="0"/>
    <xf numFmtId="170" fontId="20" fillId="0" borderId="0"/>
    <xf numFmtId="0" fontId="62" fillId="0" borderId="0"/>
    <xf numFmtId="170" fontId="15" fillId="0" borderId="0"/>
    <xf numFmtId="170" fontId="15" fillId="0" borderId="0"/>
    <xf numFmtId="170" fontId="15" fillId="0" borderId="0"/>
    <xf numFmtId="170" fontId="15" fillId="0" borderId="0"/>
    <xf numFmtId="170" fontId="15" fillId="0" borderId="0"/>
    <xf numFmtId="170" fontId="15" fillId="0" borderId="0"/>
    <xf numFmtId="170" fontId="15" fillId="0" borderId="0"/>
    <xf numFmtId="170" fontId="20" fillId="0" borderId="0"/>
    <xf numFmtId="170" fontId="15" fillId="0" borderId="0"/>
    <xf numFmtId="170" fontId="15" fillId="0" borderId="0"/>
    <xf numFmtId="170" fontId="15" fillId="0" borderId="0"/>
    <xf numFmtId="170" fontId="15" fillId="0" borderId="0"/>
    <xf numFmtId="170" fontId="15" fillId="0" borderId="0"/>
    <xf numFmtId="170" fontId="20" fillId="0" borderId="0"/>
    <xf numFmtId="170" fontId="15" fillId="0" borderId="0"/>
    <xf numFmtId="170" fontId="15" fillId="0" borderId="0"/>
    <xf numFmtId="170" fontId="15" fillId="0" borderId="0"/>
    <xf numFmtId="170" fontId="20" fillId="0" borderId="0"/>
    <xf numFmtId="170" fontId="20" fillId="0" borderId="0"/>
    <xf numFmtId="170" fontId="15" fillId="0" borderId="0"/>
    <xf numFmtId="170" fontId="15" fillId="0" borderId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  <xf numFmtId="173" fontId="15" fillId="14" borderId="61" applyNumberFormat="0" applyFont="0" applyAlignment="0" applyProtection="0"/>
  </cellStyleXfs>
  <cellXfs count="529">
    <xf numFmtId="0" fontId="0" fillId="0" borderId="0" xfId="0"/>
    <xf numFmtId="49" fontId="5" fillId="2" borderId="0" xfId="0" applyNumberFormat="1" applyFont="1" applyFill="1" applyAlignment="1">
      <alignment horizontal="center" vertical="center"/>
    </xf>
    <xf numFmtId="49" fontId="4" fillId="2" borderId="0" xfId="0" applyNumberFormat="1" applyFont="1" applyFill="1" applyAlignment="1">
      <alignment vertical="center"/>
    </xf>
    <xf numFmtId="0" fontId="6" fillId="2" borderId="0" xfId="0" applyNumberFormat="1" applyFont="1" applyFill="1" applyAlignment="1">
      <alignment horizontal="center" vertical="center"/>
    </xf>
    <xf numFmtId="49" fontId="9" fillId="2" borderId="0" xfId="0" applyNumberFormat="1" applyFont="1" applyFill="1" applyBorder="1" applyAlignment="1">
      <alignment vertical="center"/>
    </xf>
    <xf numFmtId="49" fontId="13" fillId="4" borderId="2" xfId="2" applyNumberFormat="1" applyFont="1" applyFill="1" applyBorder="1" applyAlignment="1">
      <alignment horizontal="center" vertical="center" shrinkToFit="1"/>
    </xf>
    <xf numFmtId="49" fontId="4" fillId="3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shrinkToFit="1"/>
    </xf>
    <xf numFmtId="49" fontId="4" fillId="2" borderId="0" xfId="0" applyNumberFormat="1" applyFont="1" applyFill="1"/>
    <xf numFmtId="0" fontId="7" fillId="2" borderId="0" xfId="0" applyNumberFormat="1" applyFont="1" applyFill="1"/>
    <xf numFmtId="49" fontId="13" fillId="3" borderId="0" xfId="0" applyNumberFormat="1" applyFont="1" applyFill="1"/>
    <xf numFmtId="49" fontId="4" fillId="3" borderId="0" xfId="0" applyNumberFormat="1" applyFont="1" applyFill="1" applyAlignment="1">
      <alignment shrinkToFit="1"/>
    </xf>
    <xf numFmtId="49" fontId="18" fillId="3" borderId="3" xfId="0" applyNumberFormat="1" applyFont="1" applyFill="1" applyBorder="1" applyAlignment="1" applyProtection="1">
      <alignment vertical="center"/>
      <protection locked="0"/>
    </xf>
    <xf numFmtId="49" fontId="4" fillId="3" borderId="4" xfId="0" applyNumberFormat="1" applyFont="1" applyFill="1" applyBorder="1"/>
    <xf numFmtId="49" fontId="4" fillId="3" borderId="5" xfId="0" applyNumberFormat="1" applyFont="1" applyFill="1" applyBorder="1"/>
    <xf numFmtId="49" fontId="4" fillId="3" borderId="0" xfId="0" applyNumberFormat="1" applyFont="1" applyFill="1"/>
    <xf numFmtId="49" fontId="4" fillId="3" borderId="0" xfId="0" applyNumberFormat="1" applyFont="1" applyFill="1" applyAlignment="1">
      <alignment horizontal="right" vertical="center"/>
    </xf>
    <xf numFmtId="49" fontId="19" fillId="3" borderId="0" xfId="0" applyNumberFormat="1" applyFont="1" applyFill="1" applyAlignment="1">
      <alignment horizontal="center"/>
    </xf>
    <xf numFmtId="0" fontId="10" fillId="3" borderId="0" xfId="0" applyNumberFormat="1" applyFont="1" applyFill="1"/>
    <xf numFmtId="0" fontId="4" fillId="3" borderId="0" xfId="0" applyNumberFormat="1" applyFont="1" applyFill="1"/>
    <xf numFmtId="49" fontId="4" fillId="2" borderId="4" xfId="0" applyNumberFormat="1" applyFont="1" applyFill="1" applyBorder="1"/>
    <xf numFmtId="49" fontId="4" fillId="2" borderId="5" xfId="0" applyNumberFormat="1" applyFont="1" applyFill="1" applyBorder="1"/>
    <xf numFmtId="49" fontId="18" fillId="2" borderId="3" xfId="0" applyNumberFormat="1" applyFont="1" applyFill="1" applyBorder="1" applyAlignment="1" applyProtection="1">
      <alignment vertical="center"/>
      <protection locked="0"/>
    </xf>
    <xf numFmtId="49" fontId="4" fillId="2" borderId="6" xfId="0" applyNumberFormat="1" applyFont="1" applyFill="1" applyBorder="1"/>
    <xf numFmtId="49" fontId="18" fillId="2" borderId="4" xfId="0" applyNumberFormat="1" applyFont="1" applyFill="1" applyBorder="1" applyAlignment="1" applyProtection="1">
      <alignment vertical="center"/>
      <protection locked="0"/>
    </xf>
    <xf numFmtId="49" fontId="4" fillId="2" borderId="0" xfId="0" applyNumberFormat="1" applyFont="1" applyFill="1" applyAlignment="1">
      <alignment horizontal="right" vertical="center"/>
    </xf>
    <xf numFmtId="49" fontId="4" fillId="2" borderId="4" xfId="0" applyNumberFormat="1" applyFont="1" applyFill="1" applyBorder="1" applyProtection="1">
      <protection locked="0"/>
    </xf>
    <xf numFmtId="49" fontId="18" fillId="2" borderId="3" xfId="0" applyNumberFormat="1" applyFont="1" applyFill="1" applyBorder="1" applyAlignment="1" applyProtection="1">
      <alignment horizontal="left" vertical="center"/>
      <protection locked="0"/>
    </xf>
    <xf numFmtId="49" fontId="17" fillId="2" borderId="3" xfId="0" applyNumberFormat="1" applyFont="1" applyFill="1" applyBorder="1" applyAlignment="1" applyProtection="1">
      <alignment horizontal="center" vertical="center"/>
      <protection locked="0"/>
    </xf>
    <xf numFmtId="49" fontId="22" fillId="2" borderId="4" xfId="0" applyNumberFormat="1" applyFont="1" applyFill="1" applyBorder="1" applyAlignment="1">
      <alignment horizontal="center" vertical="center"/>
    </xf>
    <xf numFmtId="49" fontId="17" fillId="2" borderId="4" xfId="0" applyNumberFormat="1" applyFont="1" applyFill="1" applyBorder="1" applyAlignment="1" applyProtection="1">
      <alignment horizontal="center" vertical="center"/>
      <protection locked="0"/>
    </xf>
    <xf numFmtId="0" fontId="23" fillId="3" borderId="0" xfId="0" applyNumberFormat="1" applyFont="1" applyFill="1" applyBorder="1" applyAlignment="1">
      <alignment vertical="center"/>
    </xf>
    <xf numFmtId="49" fontId="25" fillId="2" borderId="0" xfId="0" applyNumberFormat="1" applyFont="1" applyFill="1" applyAlignment="1" applyProtection="1">
      <alignment horizontal="left"/>
      <protection locked="0"/>
    </xf>
    <xf numFmtId="0" fontId="4" fillId="5" borderId="0" xfId="0" applyNumberFormat="1" applyFont="1" applyFill="1"/>
    <xf numFmtId="49" fontId="19" fillId="2" borderId="0" xfId="0" applyNumberFormat="1" applyFont="1" applyFill="1" applyAlignment="1">
      <alignment horizontal="center" vertical="center"/>
    </xf>
    <xf numFmtId="49" fontId="18" fillId="2" borderId="0" xfId="0" applyNumberFormat="1" applyFont="1" applyFill="1" applyAlignment="1">
      <alignment horizontal="right" vertical="center"/>
    </xf>
    <xf numFmtId="49" fontId="27" fillId="2" borderId="8" xfId="0" applyNumberFormat="1" applyFont="1" applyFill="1" applyBorder="1" applyAlignment="1" applyProtection="1">
      <alignment vertical="center"/>
      <protection locked="0"/>
    </xf>
    <xf numFmtId="49" fontId="18" fillId="2" borderId="2" xfId="0" applyNumberFormat="1" applyFont="1" applyFill="1" applyBorder="1" applyAlignment="1" applyProtection="1">
      <alignment horizontal="center" vertical="center"/>
      <protection locked="0"/>
    </xf>
    <xf numFmtId="49" fontId="22" fillId="2" borderId="0" xfId="0" applyNumberFormat="1" applyFont="1" applyFill="1" applyAlignment="1">
      <alignment horizontal="right" vertical="center"/>
    </xf>
    <xf numFmtId="49" fontId="11" fillId="2" borderId="3" xfId="0" applyNumberFormat="1" applyFont="1" applyFill="1" applyBorder="1" applyAlignment="1" applyProtection="1">
      <alignment horizontal="left" vertical="center"/>
      <protection locked="0"/>
    </xf>
    <xf numFmtId="49" fontId="4" fillId="2" borderId="5" xfId="0" applyNumberFormat="1" applyFont="1" applyFill="1" applyBorder="1" applyProtection="1">
      <protection locked="0"/>
    </xf>
    <xf numFmtId="49" fontId="4" fillId="2" borderId="0" xfId="0" applyNumberFormat="1" applyFont="1" applyFill="1" applyProtection="1">
      <protection locked="0"/>
    </xf>
    <xf numFmtId="49" fontId="18" fillId="2" borderId="0" xfId="0" applyNumberFormat="1" applyFont="1" applyFill="1" applyAlignment="1">
      <alignment horizontal="left" vertical="top"/>
    </xf>
    <xf numFmtId="49" fontId="28" fillId="2" borderId="0" xfId="0" applyNumberFormat="1" applyFont="1" applyFill="1" applyAlignment="1">
      <alignment horizontal="right"/>
    </xf>
    <xf numFmtId="49" fontId="29" fillId="2" borderId="0" xfId="0" applyNumberFormat="1" applyFont="1" applyFill="1" applyAlignment="1">
      <alignment horizontal="center"/>
    </xf>
    <xf numFmtId="49" fontId="18" fillId="2" borderId="4" xfId="0" applyNumberFormat="1" applyFont="1" applyFill="1" applyBorder="1" applyAlignment="1" applyProtection="1">
      <alignment horizontal="left" vertical="center"/>
      <protection locked="0"/>
    </xf>
    <xf numFmtId="0" fontId="0" fillId="3" borderId="0" xfId="0" applyFill="1"/>
    <xf numFmtId="49" fontId="30" fillId="2" borderId="3" xfId="0" applyNumberFormat="1" applyFont="1" applyFill="1" applyBorder="1" applyAlignment="1" applyProtection="1">
      <alignment horizontal="left" vertical="center"/>
      <protection locked="0"/>
    </xf>
    <xf numFmtId="49" fontId="4" fillId="2" borderId="8" xfId="0" applyNumberFormat="1" applyFont="1" applyFill="1" applyBorder="1"/>
    <xf numFmtId="49" fontId="22" fillId="2" borderId="9" xfId="0" applyNumberFormat="1" applyFont="1" applyFill="1" applyBorder="1" applyAlignment="1">
      <alignment horizontal="center" vertical="center"/>
    </xf>
    <xf numFmtId="49" fontId="22" fillId="2" borderId="10" xfId="0" applyNumberFormat="1" applyFont="1" applyFill="1" applyBorder="1" applyAlignment="1">
      <alignment horizontal="center" vertical="center"/>
    </xf>
    <xf numFmtId="49" fontId="22" fillId="2" borderId="11" xfId="0" applyNumberFormat="1" applyFont="1" applyFill="1" applyBorder="1" applyAlignment="1">
      <alignment horizontal="center" vertical="center"/>
    </xf>
    <xf numFmtId="49" fontId="22" fillId="2" borderId="12" xfId="0" applyNumberFormat="1" applyFont="1" applyFill="1" applyBorder="1" applyAlignment="1">
      <alignment horizontal="center" vertical="center"/>
    </xf>
    <xf numFmtId="0" fontId="18" fillId="2" borderId="13" xfId="0" applyNumberFormat="1" applyFont="1" applyFill="1" applyBorder="1" applyAlignment="1" applyProtection="1">
      <alignment horizontal="center" vertical="center"/>
      <protection locked="0"/>
    </xf>
    <xf numFmtId="49" fontId="18" fillId="2" borderId="13" xfId="0" applyNumberFormat="1" applyFont="1" applyFill="1" applyBorder="1" applyAlignment="1" applyProtection="1">
      <alignment horizontal="center" vertical="center"/>
      <protection locked="0"/>
    </xf>
    <xf numFmtId="49" fontId="18" fillId="2" borderId="13" xfId="0" applyNumberFormat="1" applyFont="1" applyFill="1" applyBorder="1" applyAlignment="1">
      <alignment horizontal="center" vertical="center"/>
    </xf>
    <xf numFmtId="49" fontId="18" fillId="2" borderId="14" xfId="0" applyNumberFormat="1" applyFont="1" applyFill="1" applyBorder="1" applyAlignment="1" applyProtection="1">
      <alignment horizontal="center" vertical="center"/>
      <protection locked="0"/>
    </xf>
    <xf numFmtId="49" fontId="18" fillId="2" borderId="14" xfId="0" applyNumberFormat="1" applyFont="1" applyFill="1" applyBorder="1" applyAlignment="1">
      <alignment horizontal="center" vertical="center"/>
    </xf>
    <xf numFmtId="49" fontId="18" fillId="2" borderId="8" xfId="0" applyNumberFormat="1" applyFont="1" applyFill="1" applyBorder="1" applyAlignment="1" applyProtection="1">
      <alignment horizontal="center" vertical="center"/>
      <protection locked="0"/>
    </xf>
    <xf numFmtId="0" fontId="18" fillId="2" borderId="2" xfId="0" applyNumberFormat="1" applyFont="1" applyFill="1" applyBorder="1" applyAlignment="1" applyProtection="1">
      <alignment horizontal="center" vertical="center"/>
      <protection locked="0"/>
    </xf>
    <xf numFmtId="49" fontId="18" fillId="2" borderId="2" xfId="0" applyNumberFormat="1" applyFont="1" applyFill="1" applyBorder="1" applyAlignment="1">
      <alignment horizontal="center" vertical="center"/>
    </xf>
    <xf numFmtId="49" fontId="18" fillId="2" borderId="3" xfId="0" applyNumberFormat="1" applyFont="1" applyFill="1" applyBorder="1" applyAlignment="1">
      <alignment horizontal="center" vertical="center"/>
    </xf>
    <xf numFmtId="49" fontId="4" fillId="2" borderId="0" xfId="0" applyNumberFormat="1" applyFont="1" applyFill="1" applyBorder="1"/>
    <xf numFmtId="166" fontId="31" fillId="2" borderId="2" xfId="0" applyNumberFormat="1" applyFont="1" applyFill="1" applyBorder="1" applyAlignment="1" applyProtection="1">
      <alignment horizontal="center" vertical="center"/>
      <protection hidden="1"/>
    </xf>
    <xf numFmtId="49" fontId="32" fillId="2" borderId="0" xfId="0" applyNumberFormat="1" applyFont="1" applyFill="1" applyAlignment="1">
      <alignment vertical="center"/>
    </xf>
    <xf numFmtId="167" fontId="33" fillId="2" borderId="0" xfId="0" applyNumberFormat="1" applyFont="1" applyFill="1" applyAlignment="1">
      <alignment horizontal="center" vertical="center"/>
    </xf>
    <xf numFmtId="49" fontId="35" fillId="2" borderId="0" xfId="5" applyNumberFormat="1" applyFont="1" applyFill="1" applyAlignment="1" applyProtection="1">
      <alignment horizontal="left"/>
    </xf>
    <xf numFmtId="49" fontId="36" fillId="2" borderId="0" xfId="0" applyNumberFormat="1" applyFont="1" applyFill="1" applyAlignment="1">
      <alignment horizontal="right"/>
    </xf>
    <xf numFmtId="49" fontId="35" fillId="2" borderId="0" xfId="1" applyNumberFormat="1" applyFont="1" applyFill="1" applyAlignment="1" applyProtection="1">
      <alignment horizontal="left" vertical="center"/>
    </xf>
    <xf numFmtId="166" fontId="14" fillId="2" borderId="2" xfId="0" applyNumberFormat="1" applyFont="1" applyFill="1" applyBorder="1" applyAlignment="1" applyProtection="1">
      <alignment horizontal="center" vertical="center"/>
      <protection locked="0"/>
    </xf>
    <xf numFmtId="49" fontId="37" fillId="2" borderId="0" xfId="5" applyNumberFormat="1" applyFont="1" applyFill="1" applyAlignment="1" applyProtection="1">
      <alignment horizontal="left"/>
    </xf>
    <xf numFmtId="49" fontId="19" fillId="2" borderId="0" xfId="0" applyNumberFormat="1" applyFont="1" applyFill="1" applyBorder="1" applyAlignment="1"/>
    <xf numFmtId="49" fontId="38" fillId="2" borderId="0" xfId="0" applyNumberFormat="1" applyFont="1" applyFill="1" applyAlignment="1">
      <alignment horizontal="right" vertical="center"/>
    </xf>
    <xf numFmtId="49" fontId="39" fillId="2" borderId="0" xfId="0" applyNumberFormat="1" applyFont="1" applyFill="1" applyAlignment="1">
      <alignment horizontal="center"/>
    </xf>
    <xf numFmtId="168" fontId="18" fillId="2" borderId="3" xfId="0" applyNumberFormat="1" applyFont="1" applyFill="1" applyBorder="1" applyAlignment="1">
      <alignment horizontal="center" vertical="center"/>
    </xf>
    <xf numFmtId="0" fontId="18" fillId="10" borderId="0" xfId="0" applyNumberFormat="1" applyFont="1" applyFill="1" applyAlignment="1">
      <alignment horizontal="left"/>
    </xf>
    <xf numFmtId="0" fontId="40" fillId="3" borderId="0" xfId="0" applyFont="1" applyFill="1"/>
    <xf numFmtId="49" fontId="27" fillId="2" borderId="0" xfId="0" applyNumberFormat="1" applyFont="1" applyFill="1" applyAlignment="1">
      <alignment horizontal="left" vertical="center"/>
    </xf>
    <xf numFmtId="49" fontId="27" fillId="2" borderId="0" xfId="0" applyNumberFormat="1" applyFont="1" applyFill="1"/>
    <xf numFmtId="49" fontId="27" fillId="2" borderId="0" xfId="0" applyNumberFormat="1" applyFont="1" applyFill="1" applyAlignment="1">
      <alignment horizontal="right" vertical="center"/>
    </xf>
    <xf numFmtId="49" fontId="18" fillId="2" borderId="0" xfId="0" applyNumberFormat="1" applyFont="1" applyFill="1" applyAlignment="1" applyProtection="1">
      <alignment horizontal="left" vertical="center"/>
      <protection locked="0"/>
    </xf>
    <xf numFmtId="49" fontId="41" fillId="2" borderId="0" xfId="0" applyNumberFormat="1" applyFont="1" applyFill="1" applyAlignment="1">
      <alignment horizontal="right" vertical="center"/>
    </xf>
    <xf numFmtId="49" fontId="4" fillId="11" borderId="0" xfId="0" applyNumberFormat="1" applyFont="1" applyFill="1" applyAlignment="1">
      <alignment shrinkToFit="1"/>
    </xf>
    <xf numFmtId="49" fontId="17" fillId="2" borderId="0" xfId="0" applyNumberFormat="1" applyFont="1" applyFill="1" applyAlignment="1">
      <alignment horizontal="center" vertical="center"/>
    </xf>
    <xf numFmtId="0" fontId="15" fillId="0" borderId="0" xfId="5332" applyFont="1"/>
    <xf numFmtId="0" fontId="21" fillId="8" borderId="0" xfId="4" applyFont="1" applyFill="1" applyAlignment="1">
      <alignment horizontal="center" vertical="center"/>
    </xf>
    <xf numFmtId="0" fontId="21" fillId="8" borderId="0" xfId="4" applyNumberFormat="1" applyFont="1" applyFill="1" applyAlignment="1">
      <alignment horizontal="center" vertical="center"/>
    </xf>
    <xf numFmtId="4" fontId="21" fillId="8" borderId="0" xfId="4" applyNumberFormat="1" applyFont="1" applyFill="1" applyAlignment="1">
      <alignment horizontal="center" vertical="center"/>
    </xf>
    <xf numFmtId="165" fontId="21" fillId="8" borderId="0" xfId="4" applyNumberFormat="1" applyFont="1" applyFill="1" applyAlignment="1">
      <alignment horizontal="center" vertical="center"/>
    </xf>
    <xf numFmtId="2" fontId="21" fillId="8" borderId="0" xfId="4" applyNumberFormat="1" applyFont="1" applyFill="1" applyAlignment="1">
      <alignment horizontal="center" vertical="center"/>
    </xf>
    <xf numFmtId="165" fontId="15" fillId="0" borderId="0" xfId="5332" applyNumberFormat="1" applyFont="1"/>
    <xf numFmtId="0" fontId="21" fillId="8" borderId="2" xfId="4" applyFont="1" applyFill="1" applyBorder="1" applyAlignment="1">
      <alignment horizontal="center" vertical="center" shrinkToFit="1"/>
    </xf>
    <xf numFmtId="0" fontId="21" fillId="8" borderId="2" xfId="4" applyNumberFormat="1" applyFont="1" applyFill="1" applyBorder="1" applyAlignment="1">
      <alignment horizontal="center" vertical="center" shrinkToFit="1"/>
    </xf>
    <xf numFmtId="0" fontId="21" fillId="8" borderId="3" xfId="4" applyFont="1" applyFill="1" applyBorder="1" applyAlignment="1">
      <alignment horizontal="center" vertical="center" shrinkToFit="1"/>
    </xf>
    <xf numFmtId="164" fontId="21" fillId="0" borderId="0" xfId="3664" applyNumberFormat="1" applyFont="1" applyFill="1" applyBorder="1"/>
    <xf numFmtId="165" fontId="21" fillId="0" borderId="0" xfId="3664" applyNumberFormat="1" applyFont="1" applyFill="1" applyBorder="1"/>
    <xf numFmtId="9" fontId="12" fillId="9" borderId="28" xfId="4" applyNumberFormat="1" applyFont="1" applyFill="1" applyBorder="1"/>
    <xf numFmtId="165" fontId="69" fillId="9" borderId="28" xfId="3664" applyNumberFormat="1" applyFont="1" applyFill="1" applyBorder="1" applyAlignment="1" applyProtection="1">
      <alignment horizontal="center" vertical="center"/>
    </xf>
    <xf numFmtId="0" fontId="21" fillId="9" borderId="0" xfId="3664" applyFont="1" applyFill="1" applyBorder="1"/>
    <xf numFmtId="0" fontId="21" fillId="0" borderId="0" xfId="3664" applyFont="1" applyFill="1" applyBorder="1"/>
    <xf numFmtId="0" fontId="21" fillId="0" borderId="0" xfId="3664" applyFont="1" applyFill="1" applyBorder="1" applyAlignment="1">
      <alignment horizontal="center"/>
    </xf>
    <xf numFmtId="165" fontId="21" fillId="0" borderId="0" xfId="3664" applyNumberFormat="1" applyFont="1" applyFill="1" applyBorder="1" applyAlignment="1">
      <alignment horizontal="right"/>
    </xf>
    <xf numFmtId="2" fontId="21" fillId="0" borderId="0" xfId="3664" applyNumberFormat="1" applyFont="1" applyFill="1" applyBorder="1" applyAlignment="1">
      <alignment horizontal="center" vertical="center"/>
    </xf>
    <xf numFmtId="0" fontId="21" fillId="0" borderId="0" xfId="3664" applyFont="1"/>
    <xf numFmtId="164" fontId="13" fillId="0" borderId="2" xfId="3664" applyNumberFormat="1" applyFont="1" applyBorder="1" applyAlignment="1">
      <alignment horizontal="center" wrapText="1" shrinkToFit="1"/>
    </xf>
    <xf numFmtId="165" fontId="13" fillId="0" borderId="2" xfId="3664" applyNumberFormat="1" applyFont="1" applyBorder="1" applyAlignment="1">
      <alignment horizontal="center" wrapText="1" shrinkToFit="1"/>
    </xf>
    <xf numFmtId="165" fontId="21" fillId="3" borderId="13" xfId="4" applyNumberFormat="1" applyFont="1" applyFill="1" applyBorder="1" applyAlignment="1">
      <alignment horizontal="center" vertical="center" wrapText="1" shrinkToFit="1"/>
    </xf>
    <xf numFmtId="165" fontId="13" fillId="3" borderId="13" xfId="3664" applyNumberFormat="1" applyFont="1" applyFill="1" applyBorder="1" applyAlignment="1">
      <alignment horizontal="center" vertical="center" shrinkToFit="1"/>
    </xf>
    <xf numFmtId="0" fontId="13" fillId="4" borderId="2" xfId="2" applyFont="1" applyFill="1" applyBorder="1" applyAlignment="1">
      <alignment horizontal="center" vertical="center" shrinkToFit="1"/>
    </xf>
    <xf numFmtId="49" fontId="13" fillId="5" borderId="2" xfId="2" applyNumberFormat="1" applyFont="1" applyFill="1" applyBorder="1" applyAlignment="1">
      <alignment horizontal="center" vertical="center" shrinkToFit="1"/>
    </xf>
    <xf numFmtId="49" fontId="14" fillId="4" borderId="2" xfId="2" applyNumberFormat="1" applyFont="1" applyFill="1" applyBorder="1" applyAlignment="1">
      <alignment horizontal="center" vertical="center" shrinkToFit="1"/>
    </xf>
    <xf numFmtId="49" fontId="14" fillId="10" borderId="2" xfId="2" applyNumberFormat="1" applyFont="1" applyFill="1" applyBorder="1" applyAlignment="1">
      <alignment horizontal="center" vertical="center" shrinkToFit="1"/>
    </xf>
    <xf numFmtId="49" fontId="13" fillId="6" borderId="2" xfId="2" applyNumberFormat="1" applyFont="1" applyFill="1" applyBorder="1" applyAlignment="1">
      <alignment horizontal="center" vertical="center" shrinkToFit="1"/>
    </xf>
    <xf numFmtId="49" fontId="13" fillId="7" borderId="2" xfId="2" applyNumberFormat="1" applyFont="1" applyFill="1" applyBorder="1" applyAlignment="1">
      <alignment horizontal="center" vertical="center" shrinkToFit="1"/>
    </xf>
    <xf numFmtId="49" fontId="13" fillId="8" borderId="2" xfId="2" applyNumberFormat="1" applyFont="1" applyFill="1" applyBorder="1" applyAlignment="1">
      <alignment horizontal="center" vertical="center" shrinkToFit="1"/>
    </xf>
    <xf numFmtId="49" fontId="13" fillId="9" borderId="2" xfId="2" applyNumberFormat="1" applyFont="1" applyFill="1" applyBorder="1" applyAlignment="1">
      <alignment horizontal="center" vertical="center" shrinkToFit="1"/>
    </xf>
    <xf numFmtId="0" fontId="15" fillId="4" borderId="0" xfId="2" applyFont="1" applyFill="1"/>
    <xf numFmtId="164" fontId="12" fillId="0" borderId="0" xfId="3664" applyNumberFormat="1" applyFont="1" applyFill="1" applyAlignment="1">
      <alignment shrinkToFit="1"/>
    </xf>
    <xf numFmtId="165" fontId="12" fillId="0" borderId="0" xfId="3664" applyNumberFormat="1" applyFont="1" applyFill="1" applyAlignment="1">
      <alignment shrinkToFit="1"/>
    </xf>
    <xf numFmtId="165" fontId="12" fillId="0" borderId="0" xfId="4" applyNumberFormat="1" applyFont="1" applyFill="1"/>
    <xf numFmtId="0" fontId="21" fillId="0" borderId="0" xfId="3664" applyFont="1" applyFill="1" applyAlignment="1">
      <alignment shrinkToFit="1"/>
    </xf>
    <xf numFmtId="0" fontId="21" fillId="0" borderId="2" xfId="3664" applyFont="1" applyFill="1" applyBorder="1" applyAlignment="1">
      <alignment horizontal="center" shrinkToFit="1"/>
    </xf>
    <xf numFmtId="165" fontId="21" fillId="0" borderId="2" xfId="3664" applyNumberFormat="1" applyFont="1" applyFill="1" applyBorder="1" applyAlignment="1">
      <alignment horizontal="right" shrinkToFit="1"/>
    </xf>
    <xf numFmtId="165" fontId="21" fillId="5" borderId="2" xfId="3664" applyNumberFormat="1" applyFont="1" applyFill="1" applyBorder="1" applyAlignment="1">
      <alignment shrinkToFit="1"/>
    </xf>
    <xf numFmtId="165" fontId="21" fillId="3" borderId="2" xfId="3664" applyNumberFormat="1" applyFont="1" applyFill="1" applyBorder="1" applyAlignment="1">
      <alignment shrinkToFit="1"/>
    </xf>
    <xf numFmtId="2" fontId="21" fillId="3" borderId="2" xfId="3664" applyNumberFormat="1" applyFont="1" applyFill="1" applyBorder="1" applyAlignment="1">
      <alignment horizontal="center" vertical="center" shrinkToFit="1"/>
    </xf>
    <xf numFmtId="0" fontId="21" fillId="3" borderId="2" xfId="3664" applyFont="1" applyFill="1" applyBorder="1" applyAlignment="1">
      <alignment horizontal="center" shrinkToFit="1"/>
    </xf>
    <xf numFmtId="0" fontId="21" fillId="0" borderId="0" xfId="3664" applyFont="1" applyFill="1" applyBorder="1" applyAlignment="1">
      <alignment shrinkToFit="1"/>
    </xf>
    <xf numFmtId="1" fontId="21" fillId="0" borderId="2" xfId="3664" applyNumberFormat="1" applyFont="1" applyFill="1" applyBorder="1" applyAlignment="1">
      <alignment horizontal="center" shrinkToFit="1"/>
    </xf>
    <xf numFmtId="0" fontId="21" fillId="0" borderId="2" xfId="3664" applyFont="1" applyFill="1" applyBorder="1" applyAlignment="1">
      <alignment shrinkToFit="1"/>
    </xf>
    <xf numFmtId="165" fontId="21" fillId="0" borderId="2" xfId="3664" applyNumberFormat="1" applyFont="1" applyFill="1" applyBorder="1" applyAlignment="1">
      <alignment shrinkToFit="1"/>
    </xf>
    <xf numFmtId="165" fontId="21" fillId="5" borderId="13" xfId="3664" applyNumberFormat="1" applyFont="1" applyFill="1" applyBorder="1" applyAlignment="1">
      <alignment shrinkToFit="1"/>
    </xf>
    <xf numFmtId="0" fontId="21" fillId="0" borderId="14" xfId="3664" applyFont="1" applyFill="1" applyBorder="1" applyAlignment="1">
      <alignment shrinkToFit="1"/>
    </xf>
    <xf numFmtId="0" fontId="21" fillId="0" borderId="8" xfId="3664" applyFont="1" applyFill="1" applyBorder="1" applyAlignment="1">
      <alignment shrinkToFit="1"/>
    </xf>
    <xf numFmtId="165" fontId="21" fillId="0" borderId="8" xfId="3664" applyNumberFormat="1" applyFont="1" applyFill="1" applyBorder="1" applyAlignment="1">
      <alignment shrinkToFit="1"/>
    </xf>
    <xf numFmtId="0" fontId="21" fillId="0" borderId="15" xfId="3664" applyFont="1" applyFill="1" applyBorder="1" applyAlignment="1">
      <alignment shrinkToFit="1"/>
    </xf>
    <xf numFmtId="0" fontId="21" fillId="0" borderId="0" xfId="3664" applyFont="1" applyFill="1" applyAlignment="1">
      <alignment horizontal="center" shrinkToFit="1"/>
    </xf>
    <xf numFmtId="0" fontId="21" fillId="9" borderId="0" xfId="3664" applyFont="1" applyFill="1" applyAlignment="1">
      <alignment horizontal="center" shrinkToFit="1"/>
    </xf>
    <xf numFmtId="165" fontId="13" fillId="0" borderId="13" xfId="3664" applyNumberFormat="1" applyFont="1" applyFill="1" applyBorder="1" applyAlignment="1">
      <alignment shrinkToFit="1"/>
    </xf>
    <xf numFmtId="0" fontId="21" fillId="0" borderId="13" xfId="3664" applyFont="1" applyFill="1" applyBorder="1" applyAlignment="1">
      <alignment shrinkToFit="1"/>
    </xf>
    <xf numFmtId="0" fontId="21" fillId="35" borderId="0" xfId="3664" applyFont="1" applyFill="1" applyAlignment="1">
      <alignment shrinkToFit="1"/>
    </xf>
    <xf numFmtId="0" fontId="21" fillId="35" borderId="0" xfId="3664" applyFont="1" applyFill="1" applyAlignment="1">
      <alignment horizontal="center" shrinkToFit="1"/>
    </xf>
    <xf numFmtId="165" fontId="21" fillId="35" borderId="0" xfId="3664" applyNumberFormat="1" applyFont="1" applyFill="1" applyAlignment="1">
      <alignment horizontal="right" shrinkToFit="1"/>
    </xf>
    <xf numFmtId="165" fontId="21" fillId="35" borderId="0" xfId="3664" applyNumberFormat="1" applyFont="1" applyFill="1" applyAlignment="1">
      <alignment shrinkToFit="1"/>
    </xf>
    <xf numFmtId="2" fontId="21" fillId="35" borderId="0" xfId="3664" applyNumberFormat="1" applyFont="1" applyFill="1" applyAlignment="1">
      <alignment horizontal="center" vertical="center" shrinkToFit="1"/>
    </xf>
    <xf numFmtId="1" fontId="21" fillId="35" borderId="0" xfId="3664" applyNumberFormat="1" applyFont="1" applyFill="1" applyAlignment="1">
      <alignment horizontal="center" shrinkToFit="1"/>
    </xf>
    <xf numFmtId="0" fontId="21" fillId="0" borderId="7" xfId="3664" applyFont="1" applyBorder="1" applyAlignment="1">
      <alignment shrinkToFit="1"/>
    </xf>
    <xf numFmtId="0" fontId="21" fillId="0" borderId="7" xfId="3664" applyFont="1" applyBorder="1" applyAlignment="1">
      <alignment horizontal="center" shrinkToFit="1"/>
    </xf>
    <xf numFmtId="164" fontId="21" fillId="0" borderId="7" xfId="3664" applyNumberFormat="1" applyFont="1" applyBorder="1" applyAlignment="1">
      <alignment shrinkToFit="1"/>
    </xf>
    <xf numFmtId="2" fontId="21" fillId="0" borderId="1" xfId="3664" applyNumberFormat="1" applyFont="1" applyBorder="1" applyAlignment="1">
      <alignment horizontal="center" shrinkToFit="1"/>
    </xf>
    <xf numFmtId="1" fontId="21" fillId="0" borderId="7" xfId="3664" applyNumberFormat="1" applyFont="1" applyBorder="1" applyAlignment="1">
      <alignment horizontal="center" shrinkToFit="1"/>
    </xf>
    <xf numFmtId="165" fontId="21" fillId="0" borderId="7" xfId="3664" applyNumberFormat="1" applyFont="1" applyBorder="1" applyAlignment="1">
      <alignment shrinkToFit="1"/>
    </xf>
    <xf numFmtId="0" fontId="21" fillId="0" borderId="0" xfId="3664" applyFont="1" applyAlignment="1">
      <alignment shrinkToFit="1"/>
    </xf>
    <xf numFmtId="0" fontId="15" fillId="0" borderId="0" xfId="2"/>
    <xf numFmtId="164" fontId="21" fillId="0" borderId="0" xfId="3664" applyNumberFormat="1" applyFont="1" applyAlignment="1">
      <alignment shrinkToFit="1"/>
    </xf>
    <xf numFmtId="165" fontId="21" fillId="0" borderId="0" xfId="3664" applyNumberFormat="1" applyFont="1" applyAlignment="1">
      <alignment shrinkToFit="1"/>
    </xf>
    <xf numFmtId="165" fontId="70" fillId="0" borderId="0" xfId="3664" applyNumberFormat="1" applyFont="1" applyFill="1"/>
    <xf numFmtId="165" fontId="70" fillId="0" borderId="0" xfId="3664" applyNumberFormat="1" applyFont="1" applyAlignment="1">
      <alignment shrinkToFit="1"/>
    </xf>
    <xf numFmtId="0" fontId="21" fillId="0" borderId="0" xfId="3664" applyNumberFormat="1" applyFont="1"/>
    <xf numFmtId="0" fontId="21" fillId="0" borderId="0" xfId="3664" applyNumberFormat="1" applyFont="1" applyAlignment="1">
      <alignment horizontal="center"/>
    </xf>
    <xf numFmtId="164" fontId="21" fillId="0" borderId="0" xfId="3664" applyNumberFormat="1" applyFont="1"/>
    <xf numFmtId="165" fontId="21" fillId="36" borderId="13" xfId="3664" applyNumberFormat="1" applyFont="1" applyFill="1" applyBorder="1" applyAlignment="1">
      <alignment shrinkToFit="1"/>
    </xf>
    <xf numFmtId="2" fontId="21" fillId="0" borderId="0" xfId="3664" applyNumberFormat="1" applyFont="1" applyAlignment="1">
      <alignment horizontal="center"/>
    </xf>
    <xf numFmtId="166" fontId="21" fillId="36" borderId="2" xfId="3664" applyNumberFormat="1" applyFont="1" applyFill="1" applyBorder="1" applyAlignment="1">
      <alignment shrinkToFit="1"/>
    </xf>
    <xf numFmtId="165" fontId="21" fillId="36" borderId="2" xfId="3664" applyNumberFormat="1" applyFont="1" applyFill="1" applyBorder="1" applyAlignment="1">
      <alignment shrinkToFit="1"/>
    </xf>
    <xf numFmtId="1" fontId="21" fillId="0" borderId="0" xfId="3664" applyNumberFormat="1" applyFont="1" applyAlignment="1">
      <alignment horizontal="center"/>
    </xf>
    <xf numFmtId="165" fontId="21" fillId="37" borderId="29" xfId="3664" applyNumberFormat="1" applyFont="1" applyFill="1" applyBorder="1" applyAlignment="1">
      <alignment shrinkToFit="1"/>
    </xf>
    <xf numFmtId="165" fontId="21" fillId="37" borderId="30" xfId="3664" applyNumberFormat="1" applyFont="1" applyFill="1" applyBorder="1" applyAlignment="1">
      <alignment shrinkToFit="1"/>
    </xf>
    <xf numFmtId="165" fontId="21" fillId="4" borderId="13" xfId="3664" applyNumberFormat="1" applyFont="1" applyFill="1" applyBorder="1" applyAlignment="1">
      <alignment shrinkToFit="1"/>
    </xf>
    <xf numFmtId="166" fontId="21" fillId="37" borderId="2" xfId="3664" applyNumberFormat="1" applyFont="1" applyFill="1" applyBorder="1" applyAlignment="1">
      <alignment shrinkToFit="1"/>
    </xf>
    <xf numFmtId="165" fontId="21" fillId="0" borderId="0" xfId="3664" applyNumberFormat="1" applyFont="1"/>
    <xf numFmtId="0" fontId="21" fillId="0" borderId="0" xfId="4" applyFont="1" applyFill="1"/>
    <xf numFmtId="0" fontId="21" fillId="0" borderId="0" xfId="4" applyFont="1" applyFill="1" applyAlignment="1">
      <alignment horizontal="center"/>
    </xf>
    <xf numFmtId="4" fontId="21" fillId="0" borderId="0" xfId="4" applyNumberFormat="1" applyFont="1" applyFill="1" applyAlignment="1">
      <alignment horizontal="right"/>
    </xf>
    <xf numFmtId="4" fontId="21" fillId="0" borderId="0" xfId="4" applyNumberFormat="1" applyFont="1" applyFill="1"/>
    <xf numFmtId="0" fontId="21" fillId="0" borderId="0" xfId="4" applyFont="1" applyFill="1" applyAlignment="1">
      <alignment horizontal="center" vertical="center"/>
    </xf>
    <xf numFmtId="2" fontId="21" fillId="0" borderId="0" xfId="4" applyNumberFormat="1" applyFont="1" applyFill="1"/>
    <xf numFmtId="0" fontId="21" fillId="0" borderId="0" xfId="3664" applyFont="1" applyAlignment="1">
      <alignment horizontal="center"/>
    </xf>
    <xf numFmtId="0" fontId="33" fillId="2" borderId="2" xfId="0" applyNumberFormat="1" applyFont="1" applyFill="1" applyBorder="1" applyAlignment="1">
      <alignment horizontal="center" vertical="center"/>
    </xf>
    <xf numFmtId="0" fontId="10" fillId="3" borderId="0" xfId="0" applyNumberFormat="1" applyFont="1" applyFill="1" applyAlignment="1">
      <alignment vertical="center"/>
    </xf>
    <xf numFmtId="0" fontId="10" fillId="3" borderId="0" xfId="0" applyFont="1" applyFill="1" applyBorder="1" applyAlignment="1">
      <alignment horizontal="center" vertical="center"/>
    </xf>
    <xf numFmtId="43" fontId="10" fillId="3" borderId="0" xfId="5590" applyNumberFormat="1" applyFont="1" applyFill="1" applyBorder="1" applyAlignment="1">
      <alignment horizontal="center" vertical="center"/>
    </xf>
    <xf numFmtId="43" fontId="10" fillId="3" borderId="0" xfId="0" applyNumberFormat="1" applyFont="1" applyFill="1" applyBorder="1" applyAlignment="1">
      <alignment horizontal="center" vertical="center"/>
    </xf>
    <xf numFmtId="43" fontId="10" fillId="3" borderId="0" xfId="0" applyNumberFormat="1" applyFont="1" applyFill="1" applyBorder="1" applyAlignment="1">
      <alignment horizontal="left" vertical="center"/>
    </xf>
    <xf numFmtId="0" fontId="24" fillId="10" borderId="0" xfId="0" applyNumberFormat="1" applyFont="1" applyFill="1" applyBorder="1" applyAlignment="1">
      <alignment vertical="center"/>
    </xf>
    <xf numFmtId="49" fontId="18" fillId="2" borderId="4" xfId="0" applyNumberFormat="1" applyFont="1" applyFill="1" applyBorder="1" applyAlignment="1" applyProtection="1">
      <alignment horizontal="center" vertical="center"/>
      <protection locked="0"/>
    </xf>
    <xf numFmtId="49" fontId="13" fillId="2" borderId="0" xfId="0" applyNumberFormat="1" applyFont="1" applyFill="1"/>
    <xf numFmtId="49" fontId="18" fillId="2" borderId="31" xfId="0" applyNumberFormat="1" applyFont="1" applyFill="1" applyBorder="1" applyAlignment="1" applyProtection="1">
      <alignment horizontal="center" vertical="center"/>
      <protection locked="0"/>
    </xf>
    <xf numFmtId="49" fontId="11" fillId="2" borderId="5" xfId="0" applyNumberFormat="1" applyFont="1" applyFill="1" applyBorder="1" applyAlignment="1">
      <alignment horizontal="center" vertical="center" shrinkToFit="1"/>
    </xf>
    <xf numFmtId="49" fontId="76" fillId="2" borderId="0" xfId="0" applyNumberFormat="1" applyFont="1" applyFill="1"/>
    <xf numFmtId="49" fontId="76" fillId="2" borderId="0" xfId="0" applyNumberFormat="1" applyFont="1" applyFill="1" applyAlignment="1">
      <alignment vertical="center"/>
    </xf>
    <xf numFmtId="49" fontId="78" fillId="3" borderId="1" xfId="1" applyNumberFormat="1" applyFont="1" applyFill="1" applyBorder="1" applyAlignment="1" applyProtection="1">
      <alignment horizontal="center" vertical="center"/>
      <protection locked="0"/>
    </xf>
    <xf numFmtId="49" fontId="78" fillId="3" borderId="0" xfId="1" applyNumberFormat="1" applyFont="1" applyFill="1" applyBorder="1" applyAlignment="1" applyProtection="1">
      <alignment horizontal="center" vertical="center"/>
      <protection locked="0"/>
    </xf>
    <xf numFmtId="49" fontId="27" fillId="2" borderId="4" xfId="0" applyNumberFormat="1" applyFont="1" applyFill="1" applyBorder="1" applyProtection="1">
      <protection locked="0"/>
    </xf>
    <xf numFmtId="49" fontId="27" fillId="2" borderId="5" xfId="0" applyNumberFormat="1" applyFont="1" applyFill="1" applyBorder="1"/>
    <xf numFmtId="49" fontId="27" fillId="2" borderId="4" xfId="0" applyNumberFormat="1" applyFont="1" applyFill="1" applyBorder="1"/>
    <xf numFmtId="0" fontId="18" fillId="2" borderId="3" xfId="0" applyNumberFormat="1" applyFont="1" applyFill="1" applyBorder="1" applyAlignment="1" applyProtection="1">
      <alignment horizontal="left" vertical="center"/>
      <protection locked="0"/>
    </xf>
    <xf numFmtId="0" fontId="29" fillId="2" borderId="3" xfId="0" applyNumberFormat="1" applyFont="1" applyFill="1" applyBorder="1" applyAlignment="1" applyProtection="1">
      <alignment horizontal="left"/>
      <protection locked="0"/>
    </xf>
    <xf numFmtId="0" fontId="18" fillId="2" borderId="3" xfId="0" applyNumberFormat="1" applyFont="1" applyFill="1" applyBorder="1" applyAlignment="1" applyProtection="1">
      <alignment horizontal="left"/>
      <protection locked="0"/>
    </xf>
    <xf numFmtId="0" fontId="18" fillId="2" borderId="4" xfId="0" applyNumberFormat="1" applyFont="1" applyFill="1" applyBorder="1" applyAlignment="1" applyProtection="1">
      <alignment horizontal="left"/>
      <protection locked="0"/>
    </xf>
    <xf numFmtId="0" fontId="80" fillId="2" borderId="0" xfId="0" applyNumberFormat="1" applyFont="1" applyFill="1" applyAlignment="1" applyProtection="1">
      <alignment horizontal="center" vertical="center"/>
      <protection locked="0"/>
    </xf>
    <xf numFmtId="49" fontId="73" fillId="2" borderId="5" xfId="0" applyNumberFormat="1" applyFont="1" applyFill="1" applyBorder="1" applyAlignment="1">
      <alignment vertical="center"/>
    </xf>
    <xf numFmtId="0" fontId="18" fillId="2" borderId="2" xfId="0" applyNumberFormat="1" applyFont="1" applyFill="1" applyBorder="1" applyAlignment="1" applyProtection="1">
      <alignment horizontal="left" vertical="center"/>
      <protection locked="0"/>
    </xf>
    <xf numFmtId="0" fontId="18" fillId="2" borderId="31" xfId="0" applyNumberFormat="1" applyFont="1" applyFill="1" applyBorder="1" applyAlignment="1" applyProtection="1">
      <alignment horizontal="center" vertical="center"/>
      <protection locked="0"/>
    </xf>
    <xf numFmtId="0" fontId="18" fillId="2" borderId="15" xfId="0" applyNumberFormat="1" applyFont="1" applyFill="1" applyBorder="1" applyAlignment="1" applyProtection="1">
      <alignment horizontal="center" vertical="center"/>
      <protection locked="0"/>
    </xf>
    <xf numFmtId="49" fontId="18" fillId="2" borderId="3" xfId="0" applyNumberFormat="1" applyFont="1" applyFill="1" applyBorder="1" applyAlignment="1" applyProtection="1">
      <alignment horizontal="center" vertical="center"/>
      <protection locked="0"/>
    </xf>
    <xf numFmtId="0" fontId="18" fillId="2" borderId="5" xfId="0" applyNumberFormat="1" applyFont="1" applyFill="1" applyBorder="1" applyAlignment="1" applyProtection="1">
      <alignment horizontal="center" vertical="center"/>
      <protection locked="0"/>
    </xf>
    <xf numFmtId="0" fontId="38" fillId="3" borderId="4" xfId="0" applyNumberFormat="1" applyFont="1" applyFill="1" applyBorder="1" applyAlignment="1" applyProtection="1">
      <alignment horizontal="left" vertical="center"/>
      <protection locked="0"/>
    </xf>
    <xf numFmtId="49" fontId="82" fillId="3" borderId="0" xfId="0" applyNumberFormat="1" applyFont="1" applyFill="1" applyAlignment="1">
      <alignment horizontal="right" vertical="center"/>
    </xf>
    <xf numFmtId="49" fontId="82" fillId="2" borderId="0" xfId="0" applyNumberFormat="1" applyFont="1" applyFill="1" applyAlignment="1">
      <alignment horizontal="right" vertical="center"/>
    </xf>
    <xf numFmtId="49" fontId="84" fillId="2" borderId="0" xfId="0" applyNumberFormat="1" applyFont="1" applyFill="1" applyAlignment="1">
      <alignment horizontal="right" vertical="center"/>
    </xf>
    <xf numFmtId="49" fontId="81" fillId="2" borderId="0" xfId="0" applyNumberFormat="1" applyFont="1" applyFill="1" applyAlignment="1">
      <alignment horizontal="right" vertical="center"/>
    </xf>
    <xf numFmtId="49" fontId="83" fillId="2" borderId="0" xfId="0" applyNumberFormat="1" applyFont="1" applyFill="1" applyAlignment="1">
      <alignment horizontal="right" vertical="center"/>
    </xf>
    <xf numFmtId="49" fontId="85" fillId="2" borderId="0" xfId="0" applyNumberFormat="1" applyFont="1" applyFill="1" applyAlignment="1">
      <alignment horizontal="right" vertical="center"/>
    </xf>
    <xf numFmtId="49" fontId="83" fillId="2" borderId="0" xfId="0" applyNumberFormat="1" applyFont="1" applyFill="1" applyAlignment="1">
      <alignment horizontal="right"/>
    </xf>
    <xf numFmtId="49" fontId="82" fillId="3" borderId="0" xfId="5593" applyNumberFormat="1" applyFont="1" applyFill="1" applyAlignment="1">
      <alignment horizontal="right" vertical="center"/>
    </xf>
    <xf numFmtId="49" fontId="82" fillId="2" borderId="0" xfId="5593" applyNumberFormat="1" applyFont="1" applyFill="1" applyAlignment="1">
      <alignment horizontal="right" vertical="center"/>
    </xf>
    <xf numFmtId="0" fontId="86" fillId="2" borderId="8" xfId="2447" applyNumberFormat="1" applyFont="1" applyFill="1" applyBorder="1" applyAlignment="1" applyProtection="1">
      <alignment horizontal="left" vertical="center"/>
    </xf>
    <xf numFmtId="0" fontId="15" fillId="2" borderId="8" xfId="2447" applyFont="1" applyFill="1" applyBorder="1" applyAlignment="1" applyProtection="1">
      <alignment horizontal="left" vertical="center"/>
    </xf>
    <xf numFmtId="0" fontId="86" fillId="2" borderId="36" xfId="2447" applyNumberFormat="1" applyFont="1" applyFill="1" applyBorder="1" applyAlignment="1" applyProtection="1">
      <alignment horizontal="left" vertical="center"/>
    </xf>
    <xf numFmtId="0" fontId="15" fillId="2" borderId="36" xfId="2447" applyFont="1" applyFill="1" applyBorder="1" applyAlignment="1" applyProtection="1">
      <alignment horizontal="left" vertical="center"/>
    </xf>
    <xf numFmtId="0" fontId="15" fillId="2" borderId="0" xfId="2447" applyFont="1" applyFill="1" applyBorder="1" applyAlignment="1" applyProtection="1">
      <alignment horizontal="right" vertical="center"/>
    </xf>
    <xf numFmtId="0" fontId="15" fillId="2" borderId="8" xfId="2447" applyFont="1" applyFill="1" applyBorder="1" applyAlignment="1" applyProtection="1">
      <alignment horizontal="left" vertical="center"/>
      <protection locked="0"/>
    </xf>
    <xf numFmtId="0" fontId="15" fillId="2" borderId="8" xfId="2" applyFill="1" applyBorder="1" applyAlignment="1">
      <alignment vertical="center"/>
    </xf>
    <xf numFmtId="0" fontId="86" fillId="2" borderId="8" xfId="2447" applyNumberFormat="1" applyFont="1" applyFill="1" applyBorder="1" applyAlignment="1" applyProtection="1">
      <alignment horizontal="left" vertical="center"/>
    </xf>
    <xf numFmtId="0" fontId="15" fillId="2" borderId="8" xfId="2447" applyFont="1" applyFill="1" applyBorder="1" applyAlignment="1" applyProtection="1">
      <alignment horizontal="left" vertical="center"/>
    </xf>
    <xf numFmtId="0" fontId="15" fillId="2" borderId="0" xfId="2447" applyFont="1" applyFill="1" applyBorder="1" applyAlignment="1" applyProtection="1">
      <alignment horizontal="right" vertical="center"/>
    </xf>
    <xf numFmtId="0" fontId="15" fillId="2" borderId="8" xfId="2447" applyFont="1" applyFill="1" applyBorder="1" applyAlignment="1" applyProtection="1">
      <alignment horizontal="left" vertical="center"/>
      <protection locked="0"/>
    </xf>
    <xf numFmtId="0" fontId="15" fillId="2" borderId="8" xfId="2" applyFill="1" applyBorder="1" applyAlignment="1">
      <alignment vertical="center"/>
    </xf>
    <xf numFmtId="0" fontId="32" fillId="3" borderId="0" xfId="5755" applyFont="1" applyFill="1" applyBorder="1"/>
    <xf numFmtId="171" fontId="32" fillId="3" borderId="0" xfId="5755" applyNumberFormat="1" applyFont="1" applyFill="1" applyAlignment="1">
      <alignment horizontal="right"/>
    </xf>
    <xf numFmtId="0" fontId="32" fillId="3" borderId="0" xfId="5755" applyFont="1" applyFill="1" applyAlignment="1">
      <alignment horizontal="center"/>
    </xf>
    <xf numFmtId="0" fontId="32" fillId="3" borderId="0" xfId="5755" applyFont="1" applyFill="1" applyAlignment="1">
      <alignment horizontal="right"/>
    </xf>
    <xf numFmtId="0" fontId="32" fillId="38" borderId="0" xfId="5755" applyFont="1" applyFill="1" applyAlignment="1">
      <alignment horizontal="right"/>
    </xf>
    <xf numFmtId="171" fontId="32" fillId="3" borderId="0" xfId="5755" applyNumberFormat="1" applyFont="1" applyFill="1" applyAlignment="1">
      <alignment horizontal="center"/>
    </xf>
    <xf numFmtId="0" fontId="32" fillId="3" borderId="0" xfId="5755" applyFont="1" applyFill="1" applyBorder="1" applyAlignment="1">
      <alignment vertical="center"/>
    </xf>
    <xf numFmtId="0" fontId="74" fillId="3" borderId="0" xfId="5755" applyFont="1" applyFill="1" applyBorder="1" applyAlignment="1">
      <alignment horizontal="center" vertical="center"/>
    </xf>
    <xf numFmtId="171" fontId="74" fillId="3" borderId="31" xfId="5755" applyNumberFormat="1" applyFont="1" applyFill="1" applyBorder="1" applyAlignment="1">
      <alignment horizontal="right" vertical="center"/>
    </xf>
    <xf numFmtId="0" fontId="32" fillId="3" borderId="31" xfId="5755" applyFont="1" applyFill="1" applyBorder="1" applyAlignment="1">
      <alignment horizontal="center" vertical="center"/>
    </xf>
    <xf numFmtId="0" fontId="74" fillId="3" borderId="31" xfId="5755" applyFont="1" applyFill="1" applyBorder="1" applyAlignment="1">
      <alignment horizontal="right" vertical="center"/>
    </xf>
    <xf numFmtId="0" fontId="74" fillId="38" borderId="31" xfId="5755" applyFont="1" applyFill="1" applyBorder="1" applyAlignment="1">
      <alignment horizontal="right" vertical="center"/>
    </xf>
    <xf numFmtId="0" fontId="32" fillId="3" borderId="31" xfId="5755" applyFont="1" applyFill="1" applyBorder="1" applyAlignment="1">
      <alignment vertical="center"/>
    </xf>
    <xf numFmtId="0" fontId="88" fillId="3" borderId="0" xfId="5755" applyFont="1" applyFill="1" applyBorder="1" applyAlignment="1">
      <alignment horizontal="center" vertical="center"/>
    </xf>
    <xf numFmtId="0" fontId="88" fillId="3" borderId="31" xfId="5755" applyFont="1" applyFill="1" applyBorder="1" applyAlignment="1">
      <alignment horizontal="center" vertical="center"/>
    </xf>
    <xf numFmtId="1" fontId="86" fillId="38" borderId="0" xfId="5755" applyNumberFormat="1" applyFont="1" applyFill="1" applyBorder="1" applyAlignment="1">
      <alignment horizontal="center" vertical="center"/>
    </xf>
    <xf numFmtId="1" fontId="86" fillId="38" borderId="31" xfId="5755" applyNumberFormat="1" applyFont="1" applyFill="1" applyBorder="1" applyAlignment="1">
      <alignment horizontal="center" vertical="center"/>
    </xf>
    <xf numFmtId="0" fontId="32" fillId="3" borderId="0" xfId="5755" applyFont="1" applyFill="1" applyBorder="1" applyAlignment="1">
      <alignment horizontal="center" vertical="center"/>
    </xf>
    <xf numFmtId="171" fontId="32" fillId="3" borderId="31" xfId="5755" applyNumberFormat="1" applyFont="1" applyFill="1" applyBorder="1" applyAlignment="1">
      <alignment horizontal="right" vertical="center"/>
    </xf>
    <xf numFmtId="0" fontId="32" fillId="3" borderId="31" xfId="5755" applyFont="1" applyFill="1" applyBorder="1" applyAlignment="1">
      <alignment horizontal="right" vertical="center"/>
    </xf>
    <xf numFmtId="0" fontId="32" fillId="38" borderId="31" xfId="5755" applyFont="1" applyFill="1" applyBorder="1" applyAlignment="1">
      <alignment horizontal="right" vertical="center"/>
    </xf>
    <xf numFmtId="0" fontId="32" fillId="3" borderId="0" xfId="5755" applyFont="1" applyFill="1" applyAlignment="1">
      <alignment horizontal="center" vertical="center"/>
    </xf>
    <xf numFmtId="171" fontId="74" fillId="3" borderId="39" xfId="5755" applyNumberFormat="1" applyFont="1" applyFill="1" applyBorder="1" applyAlignment="1">
      <alignment horizontal="right" vertical="center"/>
    </xf>
    <xf numFmtId="0" fontId="74" fillId="3" borderId="39" xfId="5755" applyFont="1" applyFill="1" applyBorder="1" applyAlignment="1">
      <alignment horizontal="center" vertical="center"/>
    </xf>
    <xf numFmtId="0" fontId="74" fillId="3" borderId="39" xfId="5755" applyFont="1" applyFill="1" applyBorder="1" applyAlignment="1">
      <alignment horizontal="right" vertical="center"/>
    </xf>
    <xf numFmtId="0" fontId="74" fillId="38" borderId="39" xfId="5755" applyFont="1" applyFill="1" applyBorder="1" applyAlignment="1">
      <alignment horizontal="right" vertical="center"/>
    </xf>
    <xf numFmtId="0" fontId="74" fillId="3" borderId="31" xfId="5755" applyFont="1" applyFill="1" applyBorder="1" applyAlignment="1">
      <alignment horizontal="center" vertical="center"/>
    </xf>
    <xf numFmtId="171" fontId="74" fillId="3" borderId="37" xfId="5755" applyNumberFormat="1" applyFont="1" applyFill="1" applyBorder="1" applyAlignment="1">
      <alignment horizontal="right" vertical="center"/>
    </xf>
    <xf numFmtId="0" fontId="32" fillId="3" borderId="37" xfId="5755" applyFont="1" applyFill="1" applyBorder="1" applyAlignment="1">
      <alignment horizontal="center" vertical="center"/>
    </xf>
    <xf numFmtId="0" fontId="32" fillId="3" borderId="37" xfId="5755" applyFont="1" applyFill="1" applyBorder="1" applyAlignment="1">
      <alignment horizontal="right" vertical="center"/>
    </xf>
    <xf numFmtId="0" fontId="32" fillId="38" borderId="37" xfId="5755" applyFont="1" applyFill="1" applyBorder="1" applyAlignment="1">
      <alignment horizontal="right" vertical="center"/>
    </xf>
    <xf numFmtId="0" fontId="74" fillId="3" borderId="0" xfId="5755" applyFont="1" applyFill="1" applyBorder="1" applyAlignment="1">
      <alignment vertical="center"/>
    </xf>
    <xf numFmtId="171" fontId="89" fillId="3" borderId="31" xfId="5755" applyNumberFormat="1" applyFont="1" applyFill="1" applyBorder="1" applyAlignment="1">
      <alignment horizontal="right" vertical="center"/>
    </xf>
    <xf numFmtId="0" fontId="74" fillId="3" borderId="31" xfId="5755" applyFont="1" applyFill="1" applyBorder="1" applyAlignment="1">
      <alignment vertical="center"/>
    </xf>
    <xf numFmtId="0" fontId="90" fillId="9" borderId="0" xfId="5755" applyFont="1" applyFill="1" applyBorder="1" applyAlignment="1">
      <alignment vertical="center"/>
    </xf>
    <xf numFmtId="0" fontId="90" fillId="9" borderId="31" xfId="5755" applyFont="1" applyFill="1" applyBorder="1" applyAlignment="1">
      <alignment horizontal="center" vertical="center"/>
    </xf>
    <xf numFmtId="0" fontId="43" fillId="9" borderId="31" xfId="5755" applyFont="1" applyFill="1" applyBorder="1" applyAlignment="1">
      <alignment horizontal="center" vertical="center"/>
    </xf>
    <xf numFmtId="0" fontId="90" fillId="9" borderId="31" xfId="5755" applyFont="1" applyFill="1" applyBorder="1" applyAlignment="1">
      <alignment vertical="center"/>
    </xf>
    <xf numFmtId="0" fontId="91" fillId="38" borderId="0" xfId="5755" applyFont="1" applyFill="1" applyBorder="1" applyAlignment="1">
      <alignment horizontal="center" vertical="center"/>
    </xf>
    <xf numFmtId="0" fontId="91" fillId="38" borderId="39" xfId="5755" applyFont="1" applyFill="1" applyBorder="1" applyAlignment="1">
      <alignment horizontal="center" vertical="center"/>
    </xf>
    <xf numFmtId="0" fontId="91" fillId="38" borderId="39" xfId="5755" applyFont="1" applyFill="1" applyBorder="1" applyAlignment="1">
      <alignment horizontal="right" vertical="center"/>
    </xf>
    <xf numFmtId="0" fontId="91" fillId="38" borderId="31" xfId="5755" applyFont="1" applyFill="1" applyBorder="1" applyAlignment="1">
      <alignment horizontal="center" vertical="center"/>
    </xf>
    <xf numFmtId="171" fontId="32" fillId="3" borderId="38" xfId="5755" applyNumberFormat="1" applyFont="1" applyFill="1" applyBorder="1" applyAlignment="1">
      <alignment horizontal="right" vertical="center"/>
    </xf>
    <xf numFmtId="171" fontId="32" fillId="3" borderId="37" xfId="5755" applyNumberFormat="1" applyFont="1" applyFill="1" applyBorder="1" applyAlignment="1">
      <alignment horizontal="right" vertical="center"/>
    </xf>
    <xf numFmtId="0" fontId="16" fillId="3" borderId="31" xfId="5755" applyFont="1" applyFill="1" applyBorder="1" applyAlignment="1">
      <alignment horizontal="center" vertical="center"/>
    </xf>
    <xf numFmtId="0" fontId="16" fillId="38" borderId="31" xfId="5755" applyFont="1" applyFill="1" applyBorder="1" applyAlignment="1">
      <alignment horizontal="center" vertical="center"/>
    </xf>
    <xf numFmtId="0" fontId="74" fillId="38" borderId="31" xfId="5755" applyFont="1" applyFill="1" applyBorder="1" applyAlignment="1">
      <alignment horizontal="center" vertical="center"/>
    </xf>
    <xf numFmtId="171" fontId="90" fillId="9" borderId="40" xfId="5755" applyNumberFormat="1" applyFont="1" applyFill="1" applyBorder="1" applyAlignment="1">
      <alignment horizontal="right" vertical="center"/>
    </xf>
    <xf numFmtId="0" fontId="90" fillId="9" borderId="40" xfId="5755" applyFont="1" applyFill="1" applyBorder="1" applyAlignment="1">
      <alignment horizontal="center" vertical="center"/>
    </xf>
    <xf numFmtId="0" fontId="43" fillId="9" borderId="8" xfId="5755" applyFont="1" applyFill="1" applyBorder="1" applyAlignment="1">
      <alignment horizontal="center" vertical="center"/>
    </xf>
    <xf numFmtId="0" fontId="90" fillId="9" borderId="40" xfId="5755" applyFont="1" applyFill="1" applyBorder="1" applyAlignment="1">
      <alignment vertical="center"/>
    </xf>
    <xf numFmtId="0" fontId="32" fillId="3" borderId="0" xfId="5755" applyNumberFormat="1" applyFont="1" applyFill="1" applyBorder="1" applyAlignment="1">
      <alignment horizontal="left" vertical="center"/>
    </xf>
    <xf numFmtId="0" fontId="74" fillId="3" borderId="0" xfId="5755" applyNumberFormat="1" applyFont="1" applyFill="1" applyBorder="1" applyAlignment="1">
      <alignment horizontal="left" vertical="center"/>
    </xf>
    <xf numFmtId="0" fontId="93" fillId="3" borderId="31" xfId="5755" applyFont="1" applyFill="1" applyBorder="1" applyAlignment="1">
      <alignment horizontal="center" vertical="center"/>
    </xf>
    <xf numFmtId="0" fontId="93" fillId="38" borderId="31" xfId="5755" applyFont="1" applyFill="1" applyBorder="1" applyAlignment="1">
      <alignment horizontal="center" vertical="center"/>
    </xf>
    <xf numFmtId="171" fontId="90" fillId="9" borderId="8" xfId="5755" applyNumberFormat="1" applyFont="1" applyFill="1" applyBorder="1" applyAlignment="1">
      <alignment horizontal="right" vertical="center"/>
    </xf>
    <xf numFmtId="0" fontId="90" fillId="9" borderId="8" xfId="5755" applyFont="1" applyFill="1" applyBorder="1" applyAlignment="1">
      <alignment horizontal="center" vertical="center"/>
    </xf>
    <xf numFmtId="0" fontId="90" fillId="9" borderId="8" xfId="5755" applyFont="1" applyFill="1" applyBorder="1" applyAlignment="1">
      <alignment vertical="center"/>
    </xf>
    <xf numFmtId="0" fontId="32" fillId="3" borderId="31" xfId="5755" applyNumberFormat="1" applyFont="1" applyFill="1" applyBorder="1" applyAlignment="1">
      <alignment vertical="center"/>
    </xf>
    <xf numFmtId="1" fontId="32" fillId="3" borderId="0" xfId="5755" applyNumberFormat="1" applyFont="1" applyFill="1" applyBorder="1" applyAlignment="1">
      <alignment horizontal="center" vertical="center"/>
    </xf>
    <xf numFmtId="1" fontId="74" fillId="3" borderId="41" xfId="5755" applyNumberFormat="1" applyFont="1" applyFill="1" applyBorder="1" applyAlignment="1">
      <alignment horizontal="center" vertical="center"/>
    </xf>
    <xf numFmtId="1" fontId="32" fillId="3" borderId="37" xfId="5755" applyNumberFormat="1" applyFont="1" applyFill="1" applyBorder="1" applyAlignment="1">
      <alignment horizontal="center" vertical="center"/>
    </xf>
    <xf numFmtId="1" fontId="74" fillId="3" borderId="37" xfId="5755" applyNumberFormat="1" applyFont="1" applyFill="1" applyBorder="1" applyAlignment="1">
      <alignment horizontal="center" vertical="center"/>
    </xf>
    <xf numFmtId="1" fontId="74" fillId="38" borderId="37" xfId="5755" applyNumberFormat="1" applyFont="1" applyFill="1" applyBorder="1" applyAlignment="1">
      <alignment horizontal="center" vertical="center"/>
    </xf>
    <xf numFmtId="0" fontId="32" fillId="38" borderId="0" xfId="5755" applyFont="1" applyFill="1" applyBorder="1" applyAlignment="1">
      <alignment vertical="center"/>
    </xf>
    <xf numFmtId="171" fontId="86" fillId="38" borderId="13" xfId="5755" applyNumberFormat="1" applyFont="1" applyFill="1" applyBorder="1" applyAlignment="1">
      <alignment vertical="center"/>
    </xf>
    <xf numFmtId="0" fontId="74" fillId="38" borderId="13" xfId="5755" applyFont="1" applyFill="1" applyBorder="1" applyAlignment="1">
      <alignment horizontal="center" vertical="center"/>
    </xf>
    <xf numFmtId="0" fontId="32" fillId="38" borderId="31" xfId="5755" applyNumberFormat="1" applyFont="1" applyFill="1" applyBorder="1" applyAlignment="1">
      <alignment vertical="center"/>
    </xf>
    <xf numFmtId="0" fontId="32" fillId="3" borderId="0" xfId="5755" applyNumberFormat="1" applyFont="1" applyFill="1" applyBorder="1" applyAlignment="1">
      <alignment vertical="center"/>
    </xf>
    <xf numFmtId="0" fontId="32" fillId="3" borderId="31" xfId="5755" applyNumberFormat="1" applyFont="1" applyFill="1" applyBorder="1" applyAlignment="1">
      <alignment horizontal="center" vertical="center"/>
    </xf>
    <xf numFmtId="0" fontId="94" fillId="3" borderId="31" xfId="5755" applyNumberFormat="1" applyFont="1" applyFill="1" applyBorder="1" applyAlignment="1">
      <alignment horizontal="right" vertical="center"/>
    </xf>
    <xf numFmtId="0" fontId="94" fillId="38" borderId="31" xfId="5755" applyNumberFormat="1" applyFont="1" applyFill="1" applyBorder="1" applyAlignment="1">
      <alignment horizontal="right" vertical="center"/>
    </xf>
    <xf numFmtId="49" fontId="32" fillId="3" borderId="38" xfId="5755" applyNumberFormat="1" applyFont="1" applyFill="1" applyBorder="1" applyAlignment="1">
      <alignment horizontal="center" vertical="center"/>
    </xf>
    <xf numFmtId="0" fontId="94" fillId="38" borderId="31" xfId="5755" applyNumberFormat="1" applyFont="1" applyFill="1" applyBorder="1" applyAlignment="1">
      <alignment horizontal="right" vertical="center" wrapText="1"/>
    </xf>
    <xf numFmtId="171" fontId="32" fillId="3" borderId="14" xfId="5755" applyNumberFormat="1" applyFont="1" applyFill="1" applyBorder="1" applyAlignment="1">
      <alignment horizontal="right" vertical="center"/>
    </xf>
    <xf numFmtId="0" fontId="74" fillId="3" borderId="31" xfId="5755" applyNumberFormat="1" applyFont="1" applyFill="1" applyBorder="1" applyAlignment="1">
      <alignment horizontal="left" vertical="center"/>
    </xf>
    <xf numFmtId="0" fontId="74" fillId="3" borderId="37" xfId="5755" applyNumberFormat="1" applyFont="1" applyFill="1" applyBorder="1" applyAlignment="1">
      <alignment horizontal="left" vertical="center"/>
    </xf>
    <xf numFmtId="0" fontId="32" fillId="3" borderId="31" xfId="5755" applyNumberFormat="1" applyFont="1" applyFill="1" applyBorder="1" applyAlignment="1">
      <alignment horizontal="left" vertical="center"/>
    </xf>
    <xf numFmtId="0" fontId="74" fillId="3" borderId="31" xfId="5755" applyNumberFormat="1" applyFont="1" applyFill="1" applyBorder="1" applyAlignment="1">
      <alignment horizontal="right" vertical="center"/>
    </xf>
    <xf numFmtId="0" fontId="74" fillId="38" borderId="31" xfId="5755" applyNumberFormat="1" applyFont="1" applyFill="1" applyBorder="1" applyAlignment="1">
      <alignment horizontal="right" vertical="center"/>
    </xf>
    <xf numFmtId="0" fontId="74" fillId="3" borderId="13" xfId="5755" applyNumberFormat="1" applyFont="1" applyFill="1" applyBorder="1" applyAlignment="1">
      <alignment horizontal="left" vertical="center"/>
    </xf>
    <xf numFmtId="0" fontId="74" fillId="38" borderId="13" xfId="5755" applyNumberFormat="1" applyFont="1" applyFill="1" applyBorder="1" applyAlignment="1">
      <alignment horizontal="right" vertical="center"/>
    </xf>
    <xf numFmtId="0" fontId="32" fillId="3" borderId="13" xfId="5755" applyNumberFormat="1" applyFont="1" applyFill="1" applyBorder="1" applyAlignment="1">
      <alignment vertical="center"/>
    </xf>
    <xf numFmtId="0" fontId="74" fillId="3" borderId="7" xfId="5755" applyNumberFormat="1" applyFont="1" applyFill="1" applyBorder="1" applyAlignment="1">
      <alignment horizontal="left" vertical="center"/>
    </xf>
    <xf numFmtId="0" fontId="74" fillId="3" borderId="16" xfId="5755" applyNumberFormat="1" applyFont="1" applyFill="1" applyBorder="1" applyAlignment="1">
      <alignment horizontal="left" vertical="center"/>
    </xf>
    <xf numFmtId="0" fontId="33" fillId="38" borderId="16" xfId="5755" applyNumberFormat="1" applyFont="1" applyFill="1" applyBorder="1" applyAlignment="1">
      <alignment horizontal="right" vertical="center"/>
    </xf>
    <xf numFmtId="0" fontId="32" fillId="3" borderId="16" xfId="5755" applyNumberFormat="1" applyFont="1" applyFill="1" applyBorder="1" applyAlignment="1">
      <alignment vertical="center"/>
    </xf>
    <xf numFmtId="49" fontId="74" fillId="38" borderId="0" xfId="5755" applyNumberFormat="1" applyFont="1" applyFill="1" applyBorder="1" applyAlignment="1">
      <alignment horizontal="left" vertical="center"/>
    </xf>
    <xf numFmtId="49" fontId="74" fillId="38" borderId="31" xfId="5755" applyNumberFormat="1" applyFont="1" applyFill="1" applyBorder="1" applyAlignment="1">
      <alignment horizontal="left" vertical="center"/>
    </xf>
    <xf numFmtId="49" fontId="74" fillId="38" borderId="31" xfId="5755" applyNumberFormat="1" applyFont="1" applyFill="1" applyBorder="1" applyAlignment="1">
      <alignment horizontal="right" vertical="center"/>
    </xf>
    <xf numFmtId="49" fontId="32" fillId="38" borderId="31" xfId="5755" applyNumberFormat="1" applyFont="1" applyFill="1" applyBorder="1" applyAlignment="1">
      <alignment vertical="center"/>
    </xf>
    <xf numFmtId="0" fontId="74" fillId="3" borderId="0" xfId="5755" applyNumberFormat="1" applyFont="1" applyFill="1" applyBorder="1" applyAlignment="1">
      <alignment horizontal="center" vertical="center"/>
    </xf>
    <xf numFmtId="0" fontId="74" fillId="3" borderId="13" xfId="5755" applyNumberFormat="1" applyFont="1" applyFill="1" applyBorder="1" applyAlignment="1">
      <alignment horizontal="center" vertical="center"/>
    </xf>
    <xf numFmtId="0" fontId="74" fillId="3" borderId="13" xfId="5755" applyNumberFormat="1" applyFont="1" applyFill="1" applyBorder="1" applyAlignment="1">
      <alignment horizontal="right" vertical="center"/>
    </xf>
    <xf numFmtId="0" fontId="91" fillId="38" borderId="31" xfId="5755" applyNumberFormat="1" applyFont="1" applyFill="1" applyBorder="1" applyAlignment="1">
      <alignment horizontal="right" vertical="center"/>
    </xf>
    <xf numFmtId="0" fontId="92" fillId="38" borderId="31" xfId="5755" applyNumberFormat="1" applyFont="1" applyFill="1" applyBorder="1" applyAlignment="1">
      <alignment vertical="center"/>
    </xf>
    <xf numFmtId="0" fontId="32" fillId="3" borderId="37" xfId="5755" applyNumberFormat="1" applyFont="1" applyFill="1" applyBorder="1" applyAlignment="1">
      <alignment horizontal="center" vertical="center"/>
    </xf>
    <xf numFmtId="0" fontId="74" fillId="3" borderId="37" xfId="5755" applyNumberFormat="1" applyFont="1" applyFill="1" applyBorder="1" applyAlignment="1">
      <alignment horizontal="right" vertical="center"/>
    </xf>
    <xf numFmtId="0" fontId="74" fillId="38" borderId="37" xfId="5755" applyNumberFormat="1" applyFont="1" applyFill="1" applyBorder="1" applyAlignment="1">
      <alignment horizontal="right" vertical="center"/>
    </xf>
    <xf numFmtId="0" fontId="32" fillId="3" borderId="37" xfId="5755" applyNumberFormat="1" applyFont="1" applyFill="1" applyBorder="1" applyAlignment="1">
      <alignment vertical="center"/>
    </xf>
    <xf numFmtId="1" fontId="32" fillId="3" borderId="0" xfId="5755" quotePrefix="1" applyNumberFormat="1" applyFont="1" applyFill="1" applyBorder="1" applyAlignment="1" applyProtection="1">
      <alignment horizontal="center" vertical="center"/>
      <protection hidden="1"/>
    </xf>
    <xf numFmtId="1" fontId="32" fillId="3" borderId="31" xfId="5755" quotePrefix="1" applyNumberFormat="1" applyFont="1" applyFill="1" applyBorder="1" applyAlignment="1" applyProtection="1">
      <alignment horizontal="center" vertical="center"/>
      <protection hidden="1"/>
    </xf>
    <xf numFmtId="1" fontId="32" fillId="3" borderId="31" xfId="5755" applyNumberFormat="1" applyFont="1" applyFill="1" applyBorder="1" applyAlignment="1">
      <alignment horizontal="center" vertical="center"/>
    </xf>
    <xf numFmtId="0" fontId="89" fillId="38" borderId="0" xfId="5755" applyNumberFormat="1" applyFont="1" applyFill="1" applyBorder="1" applyAlignment="1">
      <alignment vertical="center"/>
    </xf>
    <xf numFmtId="0" fontId="89" fillId="38" borderId="31" xfId="5755" applyNumberFormat="1" applyFont="1" applyFill="1" applyBorder="1" applyAlignment="1">
      <alignment vertical="center"/>
    </xf>
    <xf numFmtId="0" fontId="89" fillId="38" borderId="31" xfId="5755" applyNumberFormat="1" applyFont="1" applyFill="1" applyBorder="1" applyAlignment="1">
      <alignment horizontal="right" vertical="center"/>
    </xf>
    <xf numFmtId="0" fontId="89" fillId="38" borderId="13" xfId="5755" applyNumberFormat="1" applyFont="1" applyFill="1" applyBorder="1" applyAlignment="1">
      <alignment vertical="center"/>
    </xf>
    <xf numFmtId="0" fontId="89" fillId="38" borderId="13" xfId="5755" applyNumberFormat="1" applyFont="1" applyFill="1" applyBorder="1" applyAlignment="1">
      <alignment horizontal="right" vertical="center"/>
    </xf>
    <xf numFmtId="49" fontId="32" fillId="3" borderId="7" xfId="5755" applyNumberFormat="1" applyFont="1" applyFill="1" applyBorder="1" applyAlignment="1">
      <alignment horizontal="left" vertical="center"/>
    </xf>
    <xf numFmtId="0" fontId="32" fillId="3" borderId="16" xfId="5755" applyNumberFormat="1" applyFont="1" applyFill="1" applyBorder="1" applyAlignment="1">
      <alignment horizontal="left" vertical="center"/>
    </xf>
    <xf numFmtId="49" fontId="74" fillId="3" borderId="16" xfId="5755" applyNumberFormat="1" applyFont="1" applyFill="1" applyBorder="1" applyAlignment="1">
      <alignment horizontal="center" vertical="center"/>
    </xf>
    <xf numFmtId="49" fontId="74" fillId="3" borderId="16" xfId="5755" applyNumberFormat="1" applyFont="1" applyFill="1" applyBorder="1" applyAlignment="1">
      <alignment horizontal="right" vertical="center"/>
    </xf>
    <xf numFmtId="49" fontId="74" fillId="38" borderId="30" xfId="5755" applyNumberFormat="1" applyFont="1" applyFill="1" applyBorder="1" applyAlignment="1">
      <alignment horizontal="right" vertical="center"/>
    </xf>
    <xf numFmtId="49" fontId="32" fillId="3" borderId="16" xfId="5755" applyNumberFormat="1" applyFont="1" applyFill="1" applyBorder="1" applyAlignment="1">
      <alignment horizontal="left" vertical="center"/>
    </xf>
    <xf numFmtId="49" fontId="32" fillId="3" borderId="0" xfId="5755" applyNumberFormat="1" applyFont="1" applyFill="1" applyBorder="1" applyAlignment="1">
      <alignment horizontal="left" vertical="center"/>
    </xf>
    <xf numFmtId="0" fontId="32" fillId="3" borderId="37" xfId="5755" applyNumberFormat="1" applyFont="1" applyFill="1" applyBorder="1" applyAlignment="1">
      <alignment horizontal="left" vertical="center"/>
    </xf>
    <xf numFmtId="49" fontId="32" fillId="3" borderId="37" xfId="5755" applyNumberFormat="1" applyFont="1" applyFill="1" applyBorder="1" applyAlignment="1">
      <alignment vertical="center"/>
    </xf>
    <xf numFmtId="49" fontId="74" fillId="3" borderId="37" xfId="5755" applyNumberFormat="1" applyFont="1" applyFill="1" applyBorder="1" applyAlignment="1">
      <alignment horizontal="right" vertical="center"/>
    </xf>
    <xf numFmtId="49" fontId="32" fillId="3" borderId="37" xfId="5755" applyNumberFormat="1" applyFont="1" applyFill="1" applyBorder="1" applyAlignment="1">
      <alignment horizontal="left" vertical="center"/>
    </xf>
    <xf numFmtId="49" fontId="32" fillId="3" borderId="31" xfId="5755" applyNumberFormat="1" applyFont="1" applyFill="1" applyBorder="1" applyAlignment="1">
      <alignment vertical="center"/>
    </xf>
    <xf numFmtId="49" fontId="74" fillId="3" borderId="31" xfId="5755" applyNumberFormat="1" applyFont="1" applyFill="1" applyBorder="1" applyAlignment="1">
      <alignment horizontal="right" vertical="center"/>
    </xf>
    <xf numFmtId="49" fontId="32" fillId="3" borderId="31" xfId="5755" applyNumberFormat="1" applyFont="1" applyFill="1" applyBorder="1" applyAlignment="1">
      <alignment horizontal="left" vertical="center"/>
    </xf>
    <xf numFmtId="49" fontId="32" fillId="38" borderId="0" xfId="5755" applyNumberFormat="1" applyFont="1" applyFill="1" applyBorder="1" applyAlignment="1">
      <alignment horizontal="left" vertical="center"/>
    </xf>
    <xf numFmtId="49" fontId="32" fillId="38" borderId="31" xfId="5755" applyNumberFormat="1" applyFont="1" applyFill="1" applyBorder="1" applyAlignment="1">
      <alignment horizontal="left" vertical="center"/>
    </xf>
    <xf numFmtId="0" fontId="32" fillId="38" borderId="0" xfId="5755" applyNumberFormat="1" applyFont="1" applyFill="1" applyBorder="1" applyAlignment="1">
      <alignment vertical="center"/>
    </xf>
    <xf numFmtId="0" fontId="86" fillId="3" borderId="13" xfId="5755" applyNumberFormat="1" applyFont="1" applyFill="1" applyBorder="1" applyAlignment="1">
      <alignment horizontal="right" vertical="center"/>
    </xf>
    <xf numFmtId="0" fontId="32" fillId="3" borderId="13" xfId="5755" applyNumberFormat="1" applyFont="1" applyFill="1" applyBorder="1" applyAlignment="1">
      <alignment horizontal="left" vertical="center"/>
    </xf>
    <xf numFmtId="0" fontId="32" fillId="3" borderId="7" xfId="5755" applyNumberFormat="1" applyFont="1" applyFill="1" applyBorder="1" applyAlignment="1">
      <alignment horizontal="left" vertical="center"/>
    </xf>
    <xf numFmtId="0" fontId="74" fillId="3" borderId="16" xfId="5755" applyNumberFormat="1" applyFont="1" applyFill="1" applyBorder="1" applyAlignment="1">
      <alignment horizontal="right" vertical="center"/>
    </xf>
    <xf numFmtId="0" fontId="32" fillId="38" borderId="0" xfId="5755" applyNumberFormat="1" applyFont="1" applyFill="1" applyBorder="1" applyAlignment="1">
      <alignment horizontal="left" vertical="center"/>
    </xf>
    <xf numFmtId="0" fontId="32" fillId="38" borderId="31" xfId="5755" applyNumberFormat="1" applyFont="1" applyFill="1" applyBorder="1" applyAlignment="1">
      <alignment horizontal="left" vertical="center"/>
    </xf>
    <xf numFmtId="0" fontId="74" fillId="3" borderId="13" xfId="5755" applyFont="1" applyFill="1" applyBorder="1" applyAlignment="1">
      <alignment horizontal="left" vertical="center"/>
    </xf>
    <xf numFmtId="0" fontId="32" fillId="3" borderId="8" xfId="5755" applyFont="1" applyFill="1" applyBorder="1" applyAlignment="1">
      <alignment vertical="center"/>
    </xf>
    <xf numFmtId="172" fontId="74" fillId="3" borderId="31" xfId="5755" applyNumberFormat="1" applyFont="1" applyFill="1" applyBorder="1" applyAlignment="1">
      <alignment horizontal="center" vertical="center"/>
    </xf>
    <xf numFmtId="171" fontId="74" fillId="38" borderId="31" xfId="5755" applyNumberFormat="1" applyFont="1" applyFill="1" applyBorder="1" applyAlignment="1">
      <alignment horizontal="center" vertical="center"/>
    </xf>
    <xf numFmtId="1" fontId="32" fillId="3" borderId="0" xfId="5755" applyNumberFormat="1" applyFont="1" applyFill="1" applyBorder="1" applyAlignment="1">
      <alignment vertical="center"/>
    </xf>
    <xf numFmtId="1" fontId="32" fillId="3" borderId="0" xfId="5755" applyNumberFormat="1" applyFont="1" applyFill="1" applyAlignment="1">
      <alignment horizontal="center" vertical="center"/>
    </xf>
    <xf numFmtId="0" fontId="73" fillId="3" borderId="0" xfId="5755" applyFont="1" applyFill="1" applyAlignment="1">
      <alignment vertical="center"/>
    </xf>
    <xf numFmtId="1" fontId="33" fillId="38" borderId="31" xfId="5755" applyNumberFormat="1" applyFont="1" applyFill="1" applyBorder="1" applyAlignment="1">
      <alignment horizontal="center" vertical="center"/>
    </xf>
    <xf numFmtId="171" fontId="32" fillId="0" borderId="0" xfId="5755" applyNumberFormat="1" applyFont="1" applyFill="1" applyAlignment="1">
      <alignment horizontal="center" vertical="center"/>
    </xf>
    <xf numFmtId="49" fontId="18" fillId="2" borderId="3" xfId="0" applyNumberFormat="1" applyFont="1" applyFill="1" applyBorder="1" applyAlignment="1" applyProtection="1">
      <alignment horizontal="center" vertical="center"/>
      <protection locked="0"/>
    </xf>
    <xf numFmtId="49" fontId="18" fillId="2" borderId="4" xfId="0" applyNumberFormat="1" applyFont="1" applyFill="1" applyBorder="1" applyAlignment="1" applyProtection="1">
      <alignment horizontal="center" vertical="center"/>
      <protection locked="0"/>
    </xf>
    <xf numFmtId="0" fontId="18" fillId="2" borderId="5" xfId="0" applyNumberFormat="1" applyFont="1" applyFill="1" applyBorder="1" applyAlignment="1" applyProtection="1">
      <alignment horizontal="center" vertical="center"/>
      <protection locked="0"/>
    </xf>
    <xf numFmtId="49" fontId="17" fillId="2" borderId="0" xfId="0" applyNumberFormat="1" applyFont="1" applyFill="1" applyAlignment="1">
      <alignment horizontal="right"/>
    </xf>
    <xf numFmtId="0" fontId="74" fillId="38" borderId="50" xfId="5755" applyNumberFormat="1" applyFont="1" applyFill="1" applyBorder="1" applyAlignment="1">
      <alignment horizontal="right" vertical="center"/>
    </xf>
    <xf numFmtId="49" fontId="74" fillId="38" borderId="50" xfId="5755" applyNumberFormat="1" applyFont="1" applyFill="1" applyBorder="1" applyAlignment="1" applyProtection="1">
      <alignment horizontal="right" vertical="center"/>
    </xf>
    <xf numFmtId="49" fontId="74" fillId="39" borderId="50" xfId="5755" applyNumberFormat="1" applyFont="1" applyFill="1" applyBorder="1" applyAlignment="1" applyProtection="1">
      <alignment horizontal="right" vertical="center"/>
    </xf>
    <xf numFmtId="0" fontId="74" fillId="38" borderId="13" xfId="5755" applyFont="1" applyFill="1" applyBorder="1" applyAlignment="1">
      <alignment horizontal="right" vertical="center"/>
    </xf>
    <xf numFmtId="0" fontId="95" fillId="3" borderId="0" xfId="0" applyFont="1" applyFill="1" applyBorder="1" applyAlignment="1">
      <alignment horizontal="left" vertical="center"/>
    </xf>
    <xf numFmtId="0" fontId="42" fillId="3" borderId="0" xfId="0" applyNumberFormat="1" applyFont="1" applyFill="1" applyBorder="1" applyAlignment="1">
      <alignment horizontal="center" vertical="center"/>
    </xf>
    <xf numFmtId="0" fontId="42" fillId="3" borderId="0" xfId="0" applyNumberFormat="1" applyFont="1" applyFill="1" applyBorder="1" applyAlignment="1">
      <alignment horizontal="left" vertical="center" shrinkToFit="1"/>
    </xf>
    <xf numFmtId="0" fontId="42" fillId="3" borderId="0" xfId="0" applyFont="1" applyFill="1" applyBorder="1" applyAlignment="1" applyProtection="1">
      <alignment horizontal="center" vertical="center"/>
      <protection locked="0"/>
    </xf>
    <xf numFmtId="0" fontId="75" fillId="3" borderId="0" xfId="0" applyNumberFormat="1" applyFont="1" applyFill="1" applyBorder="1" applyAlignment="1">
      <alignment horizontal="center" vertical="center"/>
    </xf>
    <xf numFmtId="0" fontId="42" fillId="3" borderId="0" xfId="0" applyNumberFormat="1" applyFont="1" applyFill="1" applyBorder="1" applyAlignment="1">
      <alignment horizontal="left" shrinkToFit="1"/>
    </xf>
    <xf numFmtId="0" fontId="96" fillId="3" borderId="0" xfId="0" applyFont="1" applyFill="1" applyBorder="1"/>
    <xf numFmtId="0" fontId="18" fillId="3" borderId="3" xfId="0" applyNumberFormat="1" applyFont="1" applyFill="1" applyBorder="1" applyAlignment="1" applyProtection="1">
      <alignment horizontal="left" vertical="center"/>
      <protection locked="0"/>
    </xf>
    <xf numFmtId="0" fontId="79" fillId="3" borderId="0" xfId="0" applyNumberFormat="1" applyFont="1" applyFill="1" applyAlignment="1" applyProtection="1">
      <alignment horizontal="left" vertical="center"/>
      <protection locked="0"/>
    </xf>
    <xf numFmtId="49" fontId="25" fillId="3" borderId="0" xfId="0" applyNumberFormat="1" applyFont="1" applyFill="1" applyAlignment="1" applyProtection="1">
      <alignment horizontal="left"/>
      <protection locked="0"/>
    </xf>
    <xf numFmtId="49" fontId="18" fillId="3" borderId="3" xfId="0" applyNumberFormat="1" applyFont="1" applyFill="1" applyBorder="1" applyAlignment="1" applyProtection="1">
      <alignment horizontal="left" vertical="center"/>
      <protection locked="0"/>
    </xf>
    <xf numFmtId="49" fontId="86" fillId="3" borderId="8" xfId="2447" applyNumberFormat="1" applyFont="1" applyFill="1" applyBorder="1" applyAlignment="1" applyProtection="1">
      <alignment horizontal="left" vertical="center"/>
      <protection locked="0"/>
    </xf>
    <xf numFmtId="49" fontId="86" fillId="3" borderId="36" xfId="2447" applyNumberFormat="1" applyFont="1" applyFill="1" applyBorder="1" applyAlignment="1" applyProtection="1">
      <alignment horizontal="left" vertical="center"/>
      <protection locked="0"/>
    </xf>
    <xf numFmtId="49" fontId="8" fillId="3" borderId="8" xfId="1" applyNumberFormat="1" applyFill="1" applyBorder="1" applyAlignment="1" applyProtection="1">
      <alignment horizontal="left" vertical="center"/>
      <protection locked="0"/>
    </xf>
    <xf numFmtId="49" fontId="86" fillId="3" borderId="8" xfId="2447" applyNumberFormat="1" applyFont="1" applyFill="1" applyBorder="1" applyAlignment="1" applyProtection="1">
      <alignment horizontal="right" vertical="center"/>
    </xf>
    <xf numFmtId="49" fontId="86" fillId="3" borderId="36" xfId="2447" applyNumberFormat="1" applyFont="1" applyFill="1" applyBorder="1" applyAlignment="1" applyProtection="1">
      <alignment horizontal="right" vertical="center"/>
    </xf>
    <xf numFmtId="0" fontId="86" fillId="3" borderId="8" xfId="2" applyFont="1" applyFill="1" applyBorder="1" applyAlignment="1">
      <alignment vertical="center"/>
    </xf>
    <xf numFmtId="49" fontId="18" fillId="2" borderId="3" xfId="0" applyNumberFormat="1" applyFont="1" applyFill="1" applyBorder="1" applyAlignment="1" applyProtection="1">
      <alignment horizontal="center" vertical="center"/>
      <protection locked="0"/>
    </xf>
    <xf numFmtId="49" fontId="18" fillId="2" borderId="4" xfId="0" applyNumberFormat="1" applyFont="1" applyFill="1" applyBorder="1" applyAlignment="1" applyProtection="1">
      <alignment horizontal="center" vertical="center"/>
      <protection locked="0"/>
    </xf>
    <xf numFmtId="0" fontId="18" fillId="2" borderId="5" xfId="0" applyNumberFormat="1" applyFont="1" applyFill="1" applyBorder="1" applyAlignment="1" applyProtection="1">
      <alignment horizontal="center" vertical="center"/>
      <protection locked="0"/>
    </xf>
    <xf numFmtId="49" fontId="32" fillId="3" borderId="31" xfId="5755" applyNumberFormat="1" applyFont="1" applyFill="1" applyBorder="1" applyAlignment="1">
      <alignment horizontal="center" vertical="center"/>
    </xf>
    <xf numFmtId="49" fontId="32" fillId="3" borderId="16" xfId="5755" applyNumberFormat="1" applyFont="1" applyFill="1" applyBorder="1" applyAlignment="1">
      <alignment horizontal="center" vertical="center"/>
    </xf>
    <xf numFmtId="49" fontId="74" fillId="38" borderId="31" xfId="5755" applyNumberFormat="1" applyFont="1" applyFill="1" applyBorder="1" applyAlignment="1">
      <alignment horizontal="center" vertical="center"/>
    </xf>
    <xf numFmtId="49" fontId="89" fillId="38" borderId="31" xfId="5755" applyNumberFormat="1" applyFont="1" applyFill="1" applyBorder="1" applyAlignment="1">
      <alignment horizontal="center" vertical="center"/>
    </xf>
    <xf numFmtId="49" fontId="32" fillId="38" borderId="31" xfId="5755" applyNumberFormat="1" applyFont="1" applyFill="1" applyBorder="1" applyAlignment="1">
      <alignment horizontal="center" vertical="center"/>
    </xf>
    <xf numFmtId="49" fontId="32" fillId="3" borderId="13" xfId="5755" applyNumberFormat="1" applyFont="1" applyFill="1" applyBorder="1" applyAlignment="1">
      <alignment horizontal="center" vertical="center"/>
    </xf>
    <xf numFmtId="49" fontId="97" fillId="3" borderId="16" xfId="1" applyNumberFormat="1" applyFont="1" applyFill="1" applyBorder="1" applyAlignment="1" applyProtection="1">
      <alignment horizontal="center" vertical="center"/>
    </xf>
    <xf numFmtId="0" fontId="0" fillId="0" borderId="0" xfId="0"/>
    <xf numFmtId="171" fontId="32" fillId="3" borderId="0" xfId="7338" applyNumberFormat="1" applyFont="1" applyFill="1" applyAlignment="1">
      <alignment horizontal="right"/>
    </xf>
    <xf numFmtId="0" fontId="32" fillId="3" borderId="0" xfId="7338" applyFont="1" applyFill="1" applyAlignment="1">
      <alignment horizontal="center"/>
    </xf>
    <xf numFmtId="171" fontId="32" fillId="3" borderId="0" xfId="7338" applyNumberFormat="1" applyFont="1" applyFill="1" applyAlignment="1">
      <alignment horizontal="center"/>
    </xf>
    <xf numFmtId="0" fontId="32" fillId="3" borderId="0" xfId="7338" applyFont="1" applyFill="1" applyBorder="1" applyAlignment="1">
      <alignment vertical="center"/>
    </xf>
    <xf numFmtId="0" fontId="32" fillId="3" borderId="57" xfId="7338" applyFont="1" applyFill="1" applyBorder="1" applyAlignment="1">
      <alignment horizontal="center" vertical="center"/>
    </xf>
    <xf numFmtId="1" fontId="86" fillId="38" borderId="57" xfId="7338" applyNumberFormat="1" applyFont="1" applyFill="1" applyBorder="1" applyAlignment="1">
      <alignment horizontal="center" vertical="center"/>
    </xf>
    <xf numFmtId="171" fontId="32" fillId="3" borderId="57" xfId="7338" applyNumberFormat="1" applyFont="1" applyFill="1" applyBorder="1" applyAlignment="1">
      <alignment horizontal="right" vertical="center"/>
    </xf>
    <xf numFmtId="0" fontId="32" fillId="3" borderId="0" xfId="7338" applyFont="1" applyFill="1" applyAlignment="1">
      <alignment horizontal="center" vertical="center"/>
    </xf>
    <xf numFmtId="0" fontId="74" fillId="3" borderId="39" xfId="7338" applyFont="1" applyFill="1" applyBorder="1" applyAlignment="1">
      <alignment horizontal="center" vertical="center"/>
    </xf>
    <xf numFmtId="0" fontId="74" fillId="3" borderId="57" xfId="7338" applyFont="1" applyFill="1" applyBorder="1" applyAlignment="1">
      <alignment horizontal="center" vertical="center"/>
    </xf>
    <xf numFmtId="171" fontId="74" fillId="3" borderId="58" xfId="7338" applyNumberFormat="1" applyFont="1" applyFill="1" applyBorder="1" applyAlignment="1">
      <alignment horizontal="right" vertical="center"/>
    </xf>
    <xf numFmtId="0" fontId="32" fillId="3" borderId="58" xfId="7338" applyFont="1" applyFill="1" applyBorder="1" applyAlignment="1">
      <alignment horizontal="center" vertical="center"/>
    </xf>
    <xf numFmtId="171" fontId="89" fillId="3" borderId="57" xfId="7338" applyNumberFormat="1" applyFont="1" applyFill="1" applyBorder="1" applyAlignment="1">
      <alignment horizontal="right" vertical="center"/>
    </xf>
    <xf numFmtId="0" fontId="90" fillId="9" borderId="57" xfId="7338" applyFont="1" applyFill="1" applyBorder="1" applyAlignment="1">
      <alignment horizontal="center" vertical="center"/>
    </xf>
    <xf numFmtId="0" fontId="91" fillId="38" borderId="39" xfId="7338" applyFont="1" applyFill="1" applyBorder="1" applyAlignment="1">
      <alignment horizontal="center" vertical="center"/>
    </xf>
    <xf numFmtId="171" fontId="32" fillId="3" borderId="51" xfId="7338" applyNumberFormat="1" applyFont="1" applyFill="1" applyBorder="1" applyAlignment="1">
      <alignment horizontal="right" vertical="center"/>
    </xf>
    <xf numFmtId="0" fontId="74" fillId="3" borderId="58" xfId="7338" applyFont="1" applyFill="1" applyBorder="1" applyAlignment="1">
      <alignment horizontal="center" vertical="center"/>
    </xf>
    <xf numFmtId="0" fontId="89" fillId="3" borderId="57" xfId="7338" applyFont="1" applyFill="1" applyBorder="1" applyAlignment="1">
      <alignment horizontal="center" vertical="center"/>
    </xf>
    <xf numFmtId="171" fontId="90" fillId="9" borderId="52" xfId="7338" applyNumberFormat="1" applyFont="1" applyFill="1" applyBorder="1" applyAlignment="1">
      <alignment horizontal="right" vertical="center"/>
    </xf>
    <xf numFmtId="0" fontId="90" fillId="9" borderId="52" xfId="7338" applyFont="1" applyFill="1" applyBorder="1" applyAlignment="1">
      <alignment horizontal="center" vertical="center"/>
    </xf>
    <xf numFmtId="171" fontId="90" fillId="9" borderId="8" xfId="7338" applyNumberFormat="1" applyFont="1" applyFill="1" applyBorder="1" applyAlignment="1">
      <alignment horizontal="right" vertical="center"/>
    </xf>
    <xf numFmtId="0" fontId="90" fillId="9" borderId="8" xfId="7338" applyFont="1" applyFill="1" applyBorder="1" applyAlignment="1">
      <alignment horizontal="center" vertical="center"/>
    </xf>
    <xf numFmtId="0" fontId="32" fillId="3" borderId="57" xfId="7338" applyNumberFormat="1" applyFont="1" applyFill="1" applyBorder="1" applyAlignment="1">
      <alignment vertical="center"/>
    </xf>
    <xf numFmtId="1" fontId="74" fillId="3" borderId="41" xfId="7338" applyNumberFormat="1" applyFont="1" applyFill="1" applyBorder="1" applyAlignment="1">
      <alignment horizontal="center" vertical="center"/>
    </xf>
    <xf numFmtId="1" fontId="32" fillId="3" borderId="58" xfId="7338" applyNumberFormat="1" applyFont="1" applyFill="1" applyBorder="1" applyAlignment="1">
      <alignment horizontal="center" vertical="center"/>
    </xf>
    <xf numFmtId="171" fontId="86" fillId="38" borderId="13" xfId="7338" applyNumberFormat="1" applyFont="1" applyFill="1" applyBorder="1" applyAlignment="1">
      <alignment vertical="center"/>
    </xf>
    <xf numFmtId="0" fontId="74" fillId="38" borderId="13" xfId="7338" applyFont="1" applyFill="1" applyBorder="1" applyAlignment="1">
      <alignment horizontal="center" vertical="center"/>
    </xf>
    <xf numFmtId="0" fontId="32" fillId="38" borderId="57" xfId="7338" applyNumberFormat="1" applyFont="1" applyFill="1" applyBorder="1" applyAlignment="1">
      <alignment vertical="center"/>
    </xf>
    <xf numFmtId="0" fontId="32" fillId="3" borderId="57" xfId="7338" applyNumberFormat="1" applyFont="1" applyFill="1" applyBorder="1" applyAlignment="1">
      <alignment horizontal="center" vertical="center"/>
    </xf>
    <xf numFmtId="49" fontId="32" fillId="3" borderId="51" xfId="7338" applyNumberFormat="1" applyFont="1" applyFill="1" applyBorder="1" applyAlignment="1">
      <alignment horizontal="center" vertical="center"/>
    </xf>
    <xf numFmtId="171" fontId="32" fillId="3" borderId="14" xfId="7338" applyNumberFormat="1" applyFont="1" applyFill="1" applyBorder="1" applyAlignment="1">
      <alignment horizontal="right" vertical="center"/>
    </xf>
    <xf numFmtId="0" fontId="74" fillId="3" borderId="57" xfId="7338" applyNumberFormat="1" applyFont="1" applyFill="1" applyBorder="1" applyAlignment="1">
      <alignment horizontal="left" vertical="center"/>
    </xf>
    <xf numFmtId="0" fontId="32" fillId="3" borderId="57" xfId="7338" applyNumberFormat="1" applyFont="1" applyFill="1" applyBorder="1" applyAlignment="1">
      <alignment horizontal="left" vertical="center"/>
    </xf>
    <xf numFmtId="0" fontId="74" fillId="3" borderId="13" xfId="7338" applyNumberFormat="1" applyFont="1" applyFill="1" applyBorder="1" applyAlignment="1">
      <alignment horizontal="left" vertical="center"/>
    </xf>
    <xf numFmtId="0" fontId="32" fillId="3" borderId="13" xfId="7338" applyNumberFormat="1" applyFont="1" applyFill="1" applyBorder="1" applyAlignment="1">
      <alignment vertical="center"/>
    </xf>
    <xf numFmtId="0" fontId="74" fillId="3" borderId="16" xfId="7338" applyNumberFormat="1" applyFont="1" applyFill="1" applyBorder="1" applyAlignment="1">
      <alignment horizontal="left" vertical="center"/>
    </xf>
    <xf numFmtId="0" fontId="32" fillId="3" borderId="16" xfId="7338" applyNumberFormat="1" applyFont="1" applyFill="1" applyBorder="1" applyAlignment="1">
      <alignment vertical="center"/>
    </xf>
    <xf numFmtId="49" fontId="74" fillId="38" borderId="57" xfId="7338" applyNumberFormat="1" applyFont="1" applyFill="1" applyBorder="1" applyAlignment="1">
      <alignment horizontal="left" vertical="center"/>
    </xf>
    <xf numFmtId="49" fontId="32" fillId="38" borderId="57" xfId="7338" applyNumberFormat="1" applyFont="1" applyFill="1" applyBorder="1" applyAlignment="1">
      <alignment vertical="center"/>
    </xf>
    <xf numFmtId="0" fontId="74" fillId="3" borderId="13" xfId="7338" applyNumberFormat="1" applyFont="1" applyFill="1" applyBorder="1" applyAlignment="1">
      <alignment horizontal="center" vertical="center"/>
    </xf>
    <xf numFmtId="0" fontId="32" fillId="3" borderId="58" xfId="7338" applyNumberFormat="1" applyFont="1" applyFill="1" applyBorder="1" applyAlignment="1">
      <alignment horizontal="center" vertical="center"/>
    </xf>
    <xf numFmtId="1" fontId="32" fillId="3" borderId="0" xfId="7338" quotePrefix="1" applyNumberFormat="1" applyFont="1" applyFill="1" applyBorder="1" applyAlignment="1" applyProtection="1">
      <alignment horizontal="center" vertical="center"/>
      <protection hidden="1"/>
    </xf>
    <xf numFmtId="1" fontId="32" fillId="3" borderId="57" xfId="7338" quotePrefix="1" applyNumberFormat="1" applyFont="1" applyFill="1" applyBorder="1" applyAlignment="1" applyProtection="1">
      <alignment horizontal="center" vertical="center"/>
      <protection hidden="1"/>
    </xf>
    <xf numFmtId="1" fontId="32" fillId="3" borderId="57" xfId="7338" applyNumberFormat="1" applyFont="1" applyFill="1" applyBorder="1" applyAlignment="1">
      <alignment horizontal="center" vertical="center"/>
    </xf>
    <xf numFmtId="0" fontId="89" fillId="38" borderId="57" xfId="7338" applyNumberFormat="1" applyFont="1" applyFill="1" applyBorder="1" applyAlignment="1">
      <alignment vertical="center"/>
    </xf>
    <xf numFmtId="0" fontId="89" fillId="38" borderId="13" xfId="7338" applyNumberFormat="1" applyFont="1" applyFill="1" applyBorder="1" applyAlignment="1">
      <alignment vertical="center"/>
    </xf>
    <xf numFmtId="0" fontId="32" fillId="3" borderId="16" xfId="7338" applyNumberFormat="1" applyFont="1" applyFill="1" applyBorder="1" applyAlignment="1">
      <alignment horizontal="left" vertical="center"/>
    </xf>
    <xf numFmtId="49" fontId="74" fillId="3" borderId="16" xfId="7338" applyNumberFormat="1" applyFont="1" applyFill="1" applyBorder="1" applyAlignment="1">
      <alignment horizontal="center" vertical="center"/>
    </xf>
    <xf numFmtId="0" fontId="32" fillId="3" borderId="58" xfId="7338" applyNumberFormat="1" applyFont="1" applyFill="1" applyBorder="1" applyAlignment="1">
      <alignment horizontal="left" vertical="center"/>
    </xf>
    <xf numFmtId="49" fontId="32" fillId="3" borderId="58" xfId="7338" applyNumberFormat="1" applyFont="1" applyFill="1" applyBorder="1" applyAlignment="1">
      <alignment vertical="center"/>
    </xf>
    <xf numFmtId="49" fontId="32" fillId="3" borderId="57" xfId="7338" applyNumberFormat="1" applyFont="1" applyFill="1" applyBorder="1" applyAlignment="1">
      <alignment vertical="center"/>
    </xf>
    <xf numFmtId="1" fontId="32" fillId="3" borderId="0" xfId="7338" applyNumberFormat="1" applyFont="1" applyFill="1" applyAlignment="1">
      <alignment horizontal="center" vertical="center"/>
    </xf>
    <xf numFmtId="171" fontId="32" fillId="0" borderId="0" xfId="7338" applyNumberFormat="1" applyFont="1" applyFill="1" applyAlignment="1">
      <alignment horizontal="center" vertical="center"/>
    </xf>
    <xf numFmtId="49" fontId="32" fillId="3" borderId="57" xfId="7338" applyNumberFormat="1" applyFont="1" applyFill="1" applyBorder="1" applyAlignment="1">
      <alignment horizontal="center" vertical="center"/>
    </xf>
    <xf numFmtId="49" fontId="32" fillId="3" borderId="16" xfId="7338" applyNumberFormat="1" applyFont="1" applyFill="1" applyBorder="1" applyAlignment="1">
      <alignment horizontal="center" vertical="center"/>
    </xf>
    <xf numFmtId="49" fontId="74" fillId="38" borderId="57" xfId="7338" applyNumberFormat="1" applyFont="1" applyFill="1" applyBorder="1" applyAlignment="1">
      <alignment horizontal="center" vertical="center"/>
    </xf>
    <xf numFmtId="49" fontId="89" fillId="38" borderId="57" xfId="7338" applyNumberFormat="1" applyFont="1" applyFill="1" applyBorder="1" applyAlignment="1">
      <alignment horizontal="center" vertical="center"/>
    </xf>
    <xf numFmtId="49" fontId="32" fillId="38" borderId="57" xfId="7338" applyNumberFormat="1" applyFont="1" applyFill="1" applyBorder="1" applyAlignment="1">
      <alignment horizontal="center" vertical="center"/>
    </xf>
    <xf numFmtId="49" fontId="32" fillId="3" borderId="13" xfId="7338" applyNumberFormat="1" applyFont="1" applyFill="1" applyBorder="1" applyAlignment="1">
      <alignment horizontal="center" vertical="center"/>
    </xf>
    <xf numFmtId="49" fontId="97" fillId="3" borderId="16" xfId="1" applyNumberFormat="1" applyFont="1" applyFill="1" applyBorder="1" applyAlignment="1" applyProtection="1">
      <alignment horizontal="center" vertical="center"/>
    </xf>
    <xf numFmtId="49" fontId="98" fillId="3" borderId="0" xfId="0" applyNumberFormat="1" applyFont="1" applyFill="1" applyAlignment="1">
      <alignment vertical="center"/>
    </xf>
    <xf numFmtId="49" fontId="99" fillId="3" borderId="0" xfId="5755" applyNumberFormat="1" applyFont="1" applyFill="1" applyBorder="1" applyAlignment="1">
      <alignment horizontal="center" vertical="center"/>
    </xf>
    <xf numFmtId="0" fontId="99" fillId="3" borderId="0" xfId="5755" applyFont="1" applyFill="1" applyBorder="1" applyAlignment="1">
      <alignment horizontal="center" vertical="center"/>
    </xf>
    <xf numFmtId="0" fontId="100" fillId="3" borderId="31" xfId="5755" applyFont="1" applyFill="1" applyBorder="1" applyAlignment="1">
      <alignment horizontal="center" vertical="center"/>
    </xf>
    <xf numFmtId="0" fontId="92" fillId="38" borderId="39" xfId="5755" applyFont="1" applyFill="1" applyBorder="1" applyAlignment="1">
      <alignment horizontal="center" vertical="center"/>
    </xf>
    <xf numFmtId="0" fontId="74" fillId="38" borderId="13" xfId="5755" applyFont="1" applyFill="1" applyBorder="1" applyAlignment="1">
      <alignment horizontal="left" vertical="center"/>
    </xf>
    <xf numFmtId="171" fontId="74" fillId="38" borderId="31" xfId="5755" applyNumberFormat="1" applyFont="1" applyFill="1" applyBorder="1" applyAlignment="1">
      <alignment horizontal="right" vertical="center"/>
    </xf>
    <xf numFmtId="171" fontId="74" fillId="38" borderId="39" xfId="5755" applyNumberFormat="1" applyFont="1" applyFill="1" applyBorder="1" applyAlignment="1">
      <alignment horizontal="right" vertical="center"/>
    </xf>
    <xf numFmtId="0" fontId="90" fillId="9" borderId="50" xfId="7338" applyFont="1" applyFill="1" applyBorder="1" applyAlignment="1">
      <alignment horizontal="center" vertical="center"/>
    </xf>
    <xf numFmtId="0" fontId="32" fillId="3" borderId="50" xfId="5755" applyFont="1" applyFill="1" applyBorder="1" applyAlignment="1">
      <alignment vertical="center"/>
    </xf>
    <xf numFmtId="0" fontId="74" fillId="38" borderId="50" xfId="5755" applyFont="1" applyFill="1" applyBorder="1" applyAlignment="1">
      <alignment horizontal="center" vertical="center"/>
    </xf>
    <xf numFmtId="0" fontId="74" fillId="3" borderId="50" xfId="5755" applyFont="1" applyFill="1" applyBorder="1" applyAlignment="1">
      <alignment horizontal="center" vertical="center"/>
    </xf>
    <xf numFmtId="0" fontId="32" fillId="3" borderId="50" xfId="5755" applyFont="1" applyFill="1" applyBorder="1" applyAlignment="1">
      <alignment horizontal="center" vertical="center"/>
    </xf>
    <xf numFmtId="171" fontId="32" fillId="3" borderId="50" xfId="5755" applyNumberFormat="1" applyFont="1" applyFill="1" applyBorder="1" applyAlignment="1">
      <alignment horizontal="right" vertical="center"/>
    </xf>
    <xf numFmtId="0" fontId="32" fillId="3" borderId="50" xfId="7338" applyFont="1" applyFill="1" applyBorder="1" applyAlignment="1">
      <alignment horizontal="center" vertical="center"/>
    </xf>
    <xf numFmtId="0" fontId="101" fillId="3" borderId="31" xfId="5755" applyFont="1" applyFill="1" applyBorder="1" applyAlignment="1">
      <alignment horizontal="right" vertical="center"/>
    </xf>
    <xf numFmtId="0" fontId="32" fillId="0" borderId="0" xfId="5755" applyFont="1" applyFill="1" applyBorder="1"/>
    <xf numFmtId="0" fontId="102" fillId="3" borderId="31" xfId="5755" applyFont="1" applyFill="1" applyBorder="1" applyAlignment="1">
      <alignment horizontal="center" vertical="center"/>
    </xf>
    <xf numFmtId="171" fontId="38" fillId="3" borderId="31" xfId="5755" applyNumberFormat="1" applyFont="1" applyFill="1" applyBorder="1" applyAlignment="1">
      <alignment horizontal="right" vertical="center"/>
    </xf>
    <xf numFmtId="0" fontId="102" fillId="3" borderId="57" xfId="7338" applyFont="1" applyFill="1" applyBorder="1" applyAlignment="1">
      <alignment horizontal="center" vertical="center"/>
    </xf>
    <xf numFmtId="0" fontId="74" fillId="38" borderId="57" xfId="7338" applyNumberFormat="1" applyFont="1" applyFill="1" applyBorder="1" applyAlignment="1">
      <alignment horizontal="right" vertical="center"/>
    </xf>
    <xf numFmtId="0" fontId="89" fillId="3" borderId="0" xfId="5755" applyNumberFormat="1" applyFont="1" applyFill="1" applyBorder="1" applyAlignment="1">
      <alignment vertical="center"/>
    </xf>
    <xf numFmtId="49" fontId="74" fillId="3" borderId="0" xfId="5755" applyNumberFormat="1" applyFont="1" applyFill="1" applyBorder="1" applyAlignment="1">
      <alignment horizontal="left" vertical="center"/>
    </xf>
    <xf numFmtId="0" fontId="90" fillId="3" borderId="0" xfId="5755" applyFont="1" applyFill="1" applyBorder="1" applyAlignment="1">
      <alignment vertical="center"/>
    </xf>
    <xf numFmtId="0" fontId="91" fillId="3" borderId="0" xfId="5755" applyFont="1" applyFill="1" applyBorder="1" applyAlignment="1">
      <alignment horizontal="center" vertical="center"/>
    </xf>
    <xf numFmtId="1" fontId="86" fillId="3" borderId="0" xfId="5755" applyNumberFormat="1" applyFont="1" applyFill="1" applyBorder="1" applyAlignment="1">
      <alignment horizontal="center" vertical="center"/>
    </xf>
    <xf numFmtId="0" fontId="91" fillId="3" borderId="0" xfId="5755" applyNumberFormat="1" applyFont="1" applyFill="1" applyBorder="1" applyAlignment="1">
      <alignment horizontal="right" vertical="center"/>
    </xf>
    <xf numFmtId="0" fontId="91" fillId="38" borderId="0" xfId="5755" applyNumberFormat="1" applyFont="1" applyFill="1" applyBorder="1" applyAlignment="1">
      <alignment horizontal="right" vertical="center"/>
    </xf>
    <xf numFmtId="49" fontId="32" fillId="3" borderId="50" xfId="7338" applyNumberFormat="1" applyFont="1" applyFill="1" applyBorder="1" applyAlignment="1">
      <alignment horizontal="center" vertical="center"/>
    </xf>
    <xf numFmtId="49" fontId="32" fillId="38" borderId="50" xfId="7338" applyNumberFormat="1" applyFont="1" applyFill="1" applyBorder="1" applyAlignment="1">
      <alignment horizontal="center" vertical="center"/>
    </xf>
    <xf numFmtId="49" fontId="89" fillId="38" borderId="50" xfId="7338" applyNumberFormat="1" applyFont="1" applyFill="1" applyBorder="1" applyAlignment="1">
      <alignment horizontal="center" vertical="center"/>
    </xf>
    <xf numFmtId="1" fontId="32" fillId="3" borderId="50" xfId="7338" applyNumberFormat="1" applyFont="1" applyFill="1" applyBorder="1" applyAlignment="1">
      <alignment horizontal="center" vertical="center"/>
    </xf>
    <xf numFmtId="1" fontId="32" fillId="3" borderId="50" xfId="7338" quotePrefix="1" applyNumberFormat="1" applyFont="1" applyFill="1" applyBorder="1" applyAlignment="1" applyProtection="1">
      <alignment horizontal="center" vertical="center"/>
      <protection hidden="1"/>
    </xf>
    <xf numFmtId="1" fontId="32" fillId="3" borderId="59" xfId="7338" quotePrefix="1" applyNumberFormat="1" applyFont="1" applyFill="1" applyBorder="1" applyAlignment="1" applyProtection="1">
      <alignment horizontal="center" vertical="center"/>
      <protection hidden="1"/>
    </xf>
    <xf numFmtId="171" fontId="32" fillId="3" borderId="58" xfId="5755" applyNumberFormat="1" applyFont="1" applyFill="1" applyBorder="1" applyAlignment="1">
      <alignment horizontal="right" vertical="center"/>
    </xf>
    <xf numFmtId="171" fontId="74" fillId="38" borderId="50" xfId="5755" applyNumberFormat="1" applyFont="1" applyFill="1" applyBorder="1" applyAlignment="1">
      <alignment horizontal="right" vertical="center"/>
    </xf>
    <xf numFmtId="49" fontId="74" fillId="38" borderId="50" xfId="7338" applyNumberFormat="1" applyFont="1" applyFill="1" applyBorder="1" applyAlignment="1">
      <alignment horizontal="center" vertical="center"/>
    </xf>
    <xf numFmtId="171" fontId="32" fillId="3" borderId="13" xfId="7338" applyNumberFormat="1" applyFont="1" applyFill="1" applyBorder="1" applyAlignment="1">
      <alignment horizontal="right" vertical="center"/>
    </xf>
    <xf numFmtId="171" fontId="32" fillId="3" borderId="50" xfId="7338" applyNumberFormat="1" applyFont="1" applyFill="1" applyBorder="1" applyAlignment="1">
      <alignment horizontal="right" vertical="center"/>
    </xf>
    <xf numFmtId="171" fontId="90" fillId="9" borderId="15" xfId="7338" applyNumberFormat="1" applyFont="1" applyFill="1" applyBorder="1" applyAlignment="1">
      <alignment horizontal="right" vertical="center"/>
    </xf>
    <xf numFmtId="171" fontId="90" fillId="9" borderId="5" xfId="7338" applyNumberFormat="1" applyFont="1" applyFill="1" applyBorder="1" applyAlignment="1">
      <alignment horizontal="right" vertical="center"/>
    </xf>
    <xf numFmtId="171" fontId="89" fillId="3" borderId="50" xfId="7338" applyNumberFormat="1" applyFont="1" applyFill="1" applyBorder="1" applyAlignment="1">
      <alignment horizontal="right" vertical="center"/>
    </xf>
    <xf numFmtId="1" fontId="86" fillId="38" borderId="50" xfId="7338" applyNumberFormat="1" applyFont="1" applyFill="1" applyBorder="1" applyAlignment="1">
      <alignment horizontal="center" vertical="center"/>
    </xf>
    <xf numFmtId="171" fontId="38" fillId="3" borderId="50" xfId="5755" applyNumberFormat="1" applyFont="1" applyFill="1" applyBorder="1" applyAlignment="1">
      <alignment horizontal="right" vertical="center"/>
    </xf>
    <xf numFmtId="171" fontId="74" fillId="3" borderId="50" xfId="5755" applyNumberFormat="1" applyFont="1" applyFill="1" applyBorder="1" applyAlignment="1">
      <alignment horizontal="right" vertical="center"/>
    </xf>
    <xf numFmtId="171" fontId="74" fillId="40" borderId="31" xfId="5755" applyNumberFormat="1" applyFont="1" applyFill="1" applyBorder="1" applyAlignment="1">
      <alignment horizontal="right" vertical="center"/>
    </xf>
    <xf numFmtId="171" fontId="32" fillId="40" borderId="31" xfId="5755" applyNumberFormat="1" applyFont="1" applyFill="1" applyBorder="1" applyAlignment="1">
      <alignment horizontal="right" vertical="center"/>
    </xf>
    <xf numFmtId="0" fontId="100" fillId="40" borderId="31" xfId="5755" applyFont="1" applyFill="1" applyBorder="1" applyAlignment="1">
      <alignment horizontal="center" vertical="center"/>
    </xf>
    <xf numFmtId="0" fontId="32" fillId="40" borderId="31" xfId="5755" applyFont="1" applyFill="1" applyBorder="1" applyAlignment="1">
      <alignment horizontal="center" vertical="center"/>
    </xf>
    <xf numFmtId="0" fontId="32" fillId="40" borderId="37" xfId="5755" applyFont="1" applyFill="1" applyBorder="1" applyAlignment="1">
      <alignment horizontal="center" vertical="center"/>
    </xf>
    <xf numFmtId="171" fontId="86" fillId="40" borderId="13" xfId="5755" applyNumberFormat="1" applyFont="1" applyFill="1" applyBorder="1" applyAlignment="1">
      <alignment vertical="center"/>
    </xf>
    <xf numFmtId="1" fontId="32" fillId="3" borderId="0" xfId="7338" applyNumberFormat="1" applyFont="1" applyFill="1" applyAlignment="1">
      <alignment horizontal="center" vertical="center"/>
    </xf>
    <xf numFmtId="49" fontId="26" fillId="2" borderId="0" xfId="0" applyNumberFormat="1" applyFont="1" applyFill="1" applyAlignment="1" applyProtection="1">
      <alignment horizontal="center" vertical="center"/>
      <protection locked="0"/>
    </xf>
    <xf numFmtId="49" fontId="26" fillId="2" borderId="0" xfId="0" applyNumberFormat="1" applyFont="1" applyFill="1" applyAlignment="1" applyProtection="1">
      <alignment horizontal="center" vertical="center" wrapText="1"/>
      <protection locked="0"/>
    </xf>
    <xf numFmtId="49" fontId="12" fillId="2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49" fontId="39" fillId="2" borderId="8" xfId="0" applyNumberFormat="1" applyFont="1" applyFill="1" applyBorder="1" applyAlignment="1">
      <alignment horizontal="center"/>
    </xf>
    <xf numFmtId="168" fontId="38" fillId="2" borderId="3" xfId="0" applyNumberFormat="1" applyFont="1" applyFill="1" applyBorder="1" applyAlignment="1">
      <alignment horizontal="center" vertical="center"/>
    </xf>
    <xf numFmtId="168" fontId="38" fillId="2" borderId="5" xfId="0" applyNumberFormat="1" applyFont="1" applyFill="1" applyBorder="1" applyAlignment="1">
      <alignment horizontal="center" vertical="center"/>
    </xf>
    <xf numFmtId="49" fontId="18" fillId="2" borderId="3" xfId="0" applyNumberFormat="1" applyFont="1" applyFill="1" applyBorder="1" applyAlignment="1">
      <alignment horizontal="left" vertical="center"/>
    </xf>
    <xf numFmtId="49" fontId="18" fillId="2" borderId="5" xfId="0" applyNumberFormat="1" applyFont="1" applyFill="1" applyBorder="1" applyAlignment="1">
      <alignment horizontal="left" vertical="center"/>
    </xf>
    <xf numFmtId="168" fontId="18" fillId="2" borderId="3" xfId="0" applyNumberFormat="1" applyFont="1" applyFill="1" applyBorder="1" applyAlignment="1">
      <alignment horizontal="left" vertical="center"/>
    </xf>
    <xf numFmtId="168" fontId="18" fillId="2" borderId="5" xfId="0" applyNumberFormat="1" applyFont="1" applyFill="1" applyBorder="1" applyAlignment="1">
      <alignment horizontal="left" vertical="center"/>
    </xf>
    <xf numFmtId="49" fontId="19" fillId="3" borderId="8" xfId="0" applyNumberFormat="1" applyFont="1" applyFill="1" applyBorder="1" applyAlignment="1">
      <alignment horizontal="center"/>
    </xf>
  </cellXfs>
  <cellStyles count="11143">
    <cellStyle name="20 % - Accent1 2" xfId="8"/>
    <cellStyle name="20 % - Accent1 2 2" xfId="9"/>
    <cellStyle name="20 % - Accent1 2 2 2" xfId="10"/>
    <cellStyle name="20 % - Accent1 2 2 2 2" xfId="8671"/>
    <cellStyle name="20 % - Accent1 2 2 2 3" xfId="8672"/>
    <cellStyle name="20 % - Accent1 2 2 3" xfId="8673"/>
    <cellStyle name="20 % - Accent1 2 2 4" xfId="8674"/>
    <cellStyle name="20 % - Accent1 2 3" xfId="11"/>
    <cellStyle name="20 % - Accent1 2 3 2" xfId="12"/>
    <cellStyle name="20 % - Accent1 2 3 2 2" xfId="8675"/>
    <cellStyle name="20 % - Accent1 2 3 2 3" xfId="8676"/>
    <cellStyle name="20 % - Accent1 2 3 3" xfId="8677"/>
    <cellStyle name="20 % - Accent1 2 3 4" xfId="8678"/>
    <cellStyle name="20 % - Accent1 2 4" xfId="13"/>
    <cellStyle name="20 % - Accent1 2 4 2" xfId="8679"/>
    <cellStyle name="20 % - Accent1 2 4 3" xfId="8680"/>
    <cellStyle name="20 % - Accent1 2 5" xfId="8681"/>
    <cellStyle name="20 % - Accent1 2 6" xfId="8682"/>
    <cellStyle name="20 % - Accent1 3" xfId="14"/>
    <cellStyle name="20 % - Accent1 3 2" xfId="15"/>
    <cellStyle name="20 % - Accent1 3 2 2" xfId="16"/>
    <cellStyle name="20 % - Accent1 3 2 2 2" xfId="8683"/>
    <cellStyle name="20 % - Accent1 3 2 2 3" xfId="8684"/>
    <cellStyle name="20 % - Accent1 3 2 3" xfId="8685"/>
    <cellStyle name="20 % - Accent1 3 2 4" xfId="8686"/>
    <cellStyle name="20 % - Accent1 3 3" xfId="17"/>
    <cellStyle name="20 % - Accent1 3 3 2" xfId="18"/>
    <cellStyle name="20 % - Accent1 3 3 2 2" xfId="8687"/>
    <cellStyle name="20 % - Accent1 3 3 2 3" xfId="8688"/>
    <cellStyle name="20 % - Accent1 3 3 3" xfId="8689"/>
    <cellStyle name="20 % - Accent1 3 3 4" xfId="8690"/>
    <cellStyle name="20 % - Accent1 3 4" xfId="19"/>
    <cellStyle name="20 % - Accent1 3 4 2" xfId="8691"/>
    <cellStyle name="20 % - Accent1 3 4 3" xfId="8692"/>
    <cellStyle name="20 % - Accent1 3 5" xfId="8693"/>
    <cellStyle name="20 % - Accent1 3 6" xfId="8694"/>
    <cellStyle name="20 % - Accent1 4" xfId="20"/>
    <cellStyle name="20 % - Accent1 4 2" xfId="21"/>
    <cellStyle name="20 % - Accent1 4 2 2" xfId="8695"/>
    <cellStyle name="20 % - Accent1 4 2 3" xfId="8696"/>
    <cellStyle name="20 % - Accent1 4 3" xfId="8697"/>
    <cellStyle name="20 % - Accent1 4 4" xfId="8698"/>
    <cellStyle name="20 % - Accent1 5" xfId="22"/>
    <cellStyle name="20 % - Accent1 5 2" xfId="23"/>
    <cellStyle name="20 % - Accent1 5 2 2" xfId="8699"/>
    <cellStyle name="20 % - Accent1 5 2 3" xfId="8700"/>
    <cellStyle name="20 % - Accent1 5 3" xfId="8701"/>
    <cellStyle name="20 % - Accent1 5 4" xfId="8702"/>
    <cellStyle name="20 % - Accent1 6" xfId="24"/>
    <cellStyle name="20 % - Accent1 6 2" xfId="25"/>
    <cellStyle name="20 % - Accent1 6 2 2" xfId="8703"/>
    <cellStyle name="20 % - Accent1 6 2 3" xfId="8704"/>
    <cellStyle name="20 % - Accent1 6 3" xfId="8705"/>
    <cellStyle name="20 % - Accent1 6 4" xfId="8706"/>
    <cellStyle name="20 % - Accent2 2" xfId="26"/>
    <cellStyle name="20 % - Accent2 2 2" xfId="27"/>
    <cellStyle name="20 % - Accent2 2 2 2" xfId="28"/>
    <cellStyle name="20 % - Accent2 2 2 2 2" xfId="8707"/>
    <cellStyle name="20 % - Accent2 2 2 2 3" xfId="8708"/>
    <cellStyle name="20 % - Accent2 2 2 3" xfId="8709"/>
    <cellStyle name="20 % - Accent2 2 2 4" xfId="8710"/>
    <cellStyle name="20 % - Accent2 2 3" xfId="29"/>
    <cellStyle name="20 % - Accent2 2 3 2" xfId="30"/>
    <cellStyle name="20 % - Accent2 2 3 2 2" xfId="8711"/>
    <cellStyle name="20 % - Accent2 2 3 2 3" xfId="8712"/>
    <cellStyle name="20 % - Accent2 2 3 3" xfId="8713"/>
    <cellStyle name="20 % - Accent2 2 3 4" xfId="8714"/>
    <cellStyle name="20 % - Accent2 2 4" xfId="31"/>
    <cellStyle name="20 % - Accent2 2 4 2" xfId="8715"/>
    <cellStyle name="20 % - Accent2 2 4 3" xfId="8716"/>
    <cellStyle name="20 % - Accent2 2 5" xfId="8717"/>
    <cellStyle name="20 % - Accent2 2 6" xfId="8718"/>
    <cellStyle name="20 % - Accent2 3" xfId="32"/>
    <cellStyle name="20 % - Accent2 3 2" xfId="33"/>
    <cellStyle name="20 % - Accent2 3 2 2" xfId="34"/>
    <cellStyle name="20 % - Accent2 3 2 2 2" xfId="8719"/>
    <cellStyle name="20 % - Accent2 3 2 2 3" xfId="8720"/>
    <cellStyle name="20 % - Accent2 3 2 3" xfId="8721"/>
    <cellStyle name="20 % - Accent2 3 2 4" xfId="8722"/>
    <cellStyle name="20 % - Accent2 3 3" xfId="35"/>
    <cellStyle name="20 % - Accent2 3 3 2" xfId="36"/>
    <cellStyle name="20 % - Accent2 3 3 2 2" xfId="8723"/>
    <cellStyle name="20 % - Accent2 3 3 2 3" xfId="8724"/>
    <cellStyle name="20 % - Accent2 3 3 3" xfId="8725"/>
    <cellStyle name="20 % - Accent2 3 3 4" xfId="8726"/>
    <cellStyle name="20 % - Accent2 3 4" xfId="37"/>
    <cellStyle name="20 % - Accent2 3 4 2" xfId="8727"/>
    <cellStyle name="20 % - Accent2 3 4 3" xfId="8728"/>
    <cellStyle name="20 % - Accent2 3 5" xfId="8729"/>
    <cellStyle name="20 % - Accent2 3 6" xfId="8730"/>
    <cellStyle name="20 % - Accent2 4" xfId="38"/>
    <cellStyle name="20 % - Accent2 4 2" xfId="39"/>
    <cellStyle name="20 % - Accent2 4 2 2" xfId="8731"/>
    <cellStyle name="20 % - Accent2 4 2 3" xfId="8732"/>
    <cellStyle name="20 % - Accent2 4 3" xfId="8733"/>
    <cellStyle name="20 % - Accent2 4 4" xfId="8734"/>
    <cellStyle name="20 % - Accent2 5" xfId="40"/>
    <cellStyle name="20 % - Accent2 5 2" xfId="41"/>
    <cellStyle name="20 % - Accent2 5 2 2" xfId="8735"/>
    <cellStyle name="20 % - Accent2 5 2 3" xfId="8736"/>
    <cellStyle name="20 % - Accent2 5 3" xfId="8737"/>
    <cellStyle name="20 % - Accent2 5 4" xfId="8738"/>
    <cellStyle name="20 % - Accent2 6" xfId="42"/>
    <cellStyle name="20 % - Accent2 6 2" xfId="43"/>
    <cellStyle name="20 % - Accent2 6 2 2" xfId="8739"/>
    <cellStyle name="20 % - Accent2 6 2 3" xfId="8740"/>
    <cellStyle name="20 % - Accent2 6 3" xfId="8741"/>
    <cellStyle name="20 % - Accent2 6 4" xfId="8742"/>
    <cellStyle name="20 % - Accent3 2" xfId="44"/>
    <cellStyle name="20 % - Accent3 2 2" xfId="45"/>
    <cellStyle name="20 % - Accent3 2 2 2" xfId="46"/>
    <cellStyle name="20 % - Accent3 2 2 2 2" xfId="8743"/>
    <cellStyle name="20 % - Accent3 2 2 2 3" xfId="8744"/>
    <cellStyle name="20 % - Accent3 2 2 3" xfId="8745"/>
    <cellStyle name="20 % - Accent3 2 2 4" xfId="8746"/>
    <cellStyle name="20 % - Accent3 2 3" xfId="47"/>
    <cellStyle name="20 % - Accent3 2 3 2" xfId="48"/>
    <cellStyle name="20 % - Accent3 2 3 2 2" xfId="8747"/>
    <cellStyle name="20 % - Accent3 2 3 2 3" xfId="8748"/>
    <cellStyle name="20 % - Accent3 2 3 3" xfId="8749"/>
    <cellStyle name="20 % - Accent3 2 3 4" xfId="8750"/>
    <cellStyle name="20 % - Accent3 2 4" xfId="49"/>
    <cellStyle name="20 % - Accent3 2 4 2" xfId="8751"/>
    <cellStyle name="20 % - Accent3 2 4 3" xfId="8752"/>
    <cellStyle name="20 % - Accent3 2 5" xfId="8753"/>
    <cellStyle name="20 % - Accent3 2 6" xfId="8754"/>
    <cellStyle name="20 % - Accent3 3" xfId="50"/>
    <cellStyle name="20 % - Accent3 3 2" xfId="51"/>
    <cellStyle name="20 % - Accent3 3 2 2" xfId="52"/>
    <cellStyle name="20 % - Accent3 3 2 2 2" xfId="8755"/>
    <cellStyle name="20 % - Accent3 3 2 2 3" xfId="8756"/>
    <cellStyle name="20 % - Accent3 3 2 3" xfId="8757"/>
    <cellStyle name="20 % - Accent3 3 2 4" xfId="8758"/>
    <cellStyle name="20 % - Accent3 3 3" xfId="53"/>
    <cellStyle name="20 % - Accent3 3 3 2" xfId="54"/>
    <cellStyle name="20 % - Accent3 3 3 2 2" xfId="8759"/>
    <cellStyle name="20 % - Accent3 3 3 2 3" xfId="8760"/>
    <cellStyle name="20 % - Accent3 3 3 3" xfId="8761"/>
    <cellStyle name="20 % - Accent3 3 3 4" xfId="8762"/>
    <cellStyle name="20 % - Accent3 3 4" xfId="55"/>
    <cellStyle name="20 % - Accent3 3 4 2" xfId="8763"/>
    <cellStyle name="20 % - Accent3 3 4 3" xfId="8764"/>
    <cellStyle name="20 % - Accent3 3 5" xfId="8765"/>
    <cellStyle name="20 % - Accent3 3 6" xfId="8766"/>
    <cellStyle name="20 % - Accent3 4" xfId="56"/>
    <cellStyle name="20 % - Accent3 4 2" xfId="57"/>
    <cellStyle name="20 % - Accent3 4 2 2" xfId="8767"/>
    <cellStyle name="20 % - Accent3 4 2 3" xfId="8768"/>
    <cellStyle name="20 % - Accent3 4 3" xfId="8769"/>
    <cellStyle name="20 % - Accent3 4 4" xfId="8770"/>
    <cellStyle name="20 % - Accent3 5" xfId="58"/>
    <cellStyle name="20 % - Accent3 5 2" xfId="59"/>
    <cellStyle name="20 % - Accent3 5 2 2" xfId="8771"/>
    <cellStyle name="20 % - Accent3 5 2 3" xfId="8772"/>
    <cellStyle name="20 % - Accent3 5 3" xfId="8773"/>
    <cellStyle name="20 % - Accent3 5 4" xfId="8774"/>
    <cellStyle name="20 % - Accent3 6" xfId="60"/>
    <cellStyle name="20 % - Accent3 6 2" xfId="61"/>
    <cellStyle name="20 % - Accent3 6 2 2" xfId="8775"/>
    <cellStyle name="20 % - Accent3 6 2 3" xfId="8776"/>
    <cellStyle name="20 % - Accent3 6 3" xfId="8777"/>
    <cellStyle name="20 % - Accent3 6 4" xfId="8778"/>
    <cellStyle name="20 % - Accent4 2" xfId="62"/>
    <cellStyle name="20 % - Accent4 2 2" xfId="63"/>
    <cellStyle name="20 % - Accent4 2 2 2" xfId="64"/>
    <cellStyle name="20 % - Accent4 2 2 2 2" xfId="8779"/>
    <cellStyle name="20 % - Accent4 2 2 2 3" xfId="8780"/>
    <cellStyle name="20 % - Accent4 2 2 3" xfId="8781"/>
    <cellStyle name="20 % - Accent4 2 2 4" xfId="8782"/>
    <cellStyle name="20 % - Accent4 2 3" xfId="65"/>
    <cellStyle name="20 % - Accent4 2 3 2" xfId="66"/>
    <cellStyle name="20 % - Accent4 2 3 2 2" xfId="8783"/>
    <cellStyle name="20 % - Accent4 2 3 2 3" xfId="8784"/>
    <cellStyle name="20 % - Accent4 2 3 3" xfId="8785"/>
    <cellStyle name="20 % - Accent4 2 3 4" xfId="8786"/>
    <cellStyle name="20 % - Accent4 2 4" xfId="67"/>
    <cellStyle name="20 % - Accent4 2 4 2" xfId="8787"/>
    <cellStyle name="20 % - Accent4 2 4 3" xfId="8788"/>
    <cellStyle name="20 % - Accent4 2 5" xfId="8789"/>
    <cellStyle name="20 % - Accent4 2 6" xfId="8790"/>
    <cellStyle name="20 % - Accent4 3" xfId="68"/>
    <cellStyle name="20 % - Accent4 3 2" xfId="69"/>
    <cellStyle name="20 % - Accent4 3 2 2" xfId="70"/>
    <cellStyle name="20 % - Accent4 3 2 2 2" xfId="8791"/>
    <cellStyle name="20 % - Accent4 3 2 2 3" xfId="8792"/>
    <cellStyle name="20 % - Accent4 3 2 3" xfId="8793"/>
    <cellStyle name="20 % - Accent4 3 2 4" xfId="8794"/>
    <cellStyle name="20 % - Accent4 3 3" xfId="71"/>
    <cellStyle name="20 % - Accent4 3 3 2" xfId="72"/>
    <cellStyle name="20 % - Accent4 3 3 2 2" xfId="8795"/>
    <cellStyle name="20 % - Accent4 3 3 2 3" xfId="8796"/>
    <cellStyle name="20 % - Accent4 3 3 3" xfId="8797"/>
    <cellStyle name="20 % - Accent4 3 3 4" xfId="8798"/>
    <cellStyle name="20 % - Accent4 3 4" xfId="73"/>
    <cellStyle name="20 % - Accent4 3 4 2" xfId="8799"/>
    <cellStyle name="20 % - Accent4 3 4 3" xfId="8800"/>
    <cellStyle name="20 % - Accent4 3 5" xfId="8801"/>
    <cellStyle name="20 % - Accent4 3 6" xfId="8802"/>
    <cellStyle name="20 % - Accent4 4" xfId="74"/>
    <cellStyle name="20 % - Accent4 4 2" xfId="75"/>
    <cellStyle name="20 % - Accent4 4 2 2" xfId="8803"/>
    <cellStyle name="20 % - Accent4 4 2 3" xfId="8804"/>
    <cellStyle name="20 % - Accent4 4 3" xfId="8805"/>
    <cellStyle name="20 % - Accent4 4 4" xfId="8806"/>
    <cellStyle name="20 % - Accent4 5" xfId="76"/>
    <cellStyle name="20 % - Accent4 5 2" xfId="77"/>
    <cellStyle name="20 % - Accent4 5 2 2" xfId="8807"/>
    <cellStyle name="20 % - Accent4 5 2 3" xfId="8808"/>
    <cellStyle name="20 % - Accent4 5 3" xfId="8809"/>
    <cellStyle name="20 % - Accent4 5 4" xfId="8810"/>
    <cellStyle name="20 % - Accent4 6" xfId="78"/>
    <cellStyle name="20 % - Accent4 6 2" xfId="79"/>
    <cellStyle name="20 % - Accent4 6 2 2" xfId="8811"/>
    <cellStyle name="20 % - Accent4 6 2 3" xfId="8812"/>
    <cellStyle name="20 % - Accent4 6 3" xfId="8813"/>
    <cellStyle name="20 % - Accent4 6 4" xfId="8814"/>
    <cellStyle name="20 % - Accent5 2" xfId="80"/>
    <cellStyle name="20 % - Accent5 2 2" xfId="81"/>
    <cellStyle name="20 % - Accent5 2 2 2" xfId="82"/>
    <cellStyle name="20 % - Accent5 2 2 2 2" xfId="8815"/>
    <cellStyle name="20 % - Accent5 2 2 2 3" xfId="8816"/>
    <cellStyle name="20 % - Accent5 2 2 3" xfId="8817"/>
    <cellStyle name="20 % - Accent5 2 2 4" xfId="8818"/>
    <cellStyle name="20 % - Accent5 2 3" xfId="83"/>
    <cellStyle name="20 % - Accent5 2 3 2" xfId="84"/>
    <cellStyle name="20 % - Accent5 2 3 2 2" xfId="8819"/>
    <cellStyle name="20 % - Accent5 2 3 2 3" xfId="8820"/>
    <cellStyle name="20 % - Accent5 2 3 3" xfId="8821"/>
    <cellStyle name="20 % - Accent5 2 3 4" xfId="8822"/>
    <cellStyle name="20 % - Accent5 2 4" xfId="85"/>
    <cellStyle name="20 % - Accent5 2 4 2" xfId="8823"/>
    <cellStyle name="20 % - Accent5 2 4 3" xfId="8824"/>
    <cellStyle name="20 % - Accent5 2 5" xfId="8825"/>
    <cellStyle name="20 % - Accent5 2 6" xfId="8826"/>
    <cellStyle name="20 % - Accent5 3" xfId="86"/>
    <cellStyle name="20 % - Accent5 3 2" xfId="87"/>
    <cellStyle name="20 % - Accent5 3 2 2" xfId="88"/>
    <cellStyle name="20 % - Accent5 3 2 2 2" xfId="8827"/>
    <cellStyle name="20 % - Accent5 3 2 2 3" xfId="8828"/>
    <cellStyle name="20 % - Accent5 3 2 3" xfId="8829"/>
    <cellStyle name="20 % - Accent5 3 2 4" xfId="8830"/>
    <cellStyle name="20 % - Accent5 3 3" xfId="89"/>
    <cellStyle name="20 % - Accent5 3 3 2" xfId="90"/>
    <cellStyle name="20 % - Accent5 3 3 2 2" xfId="8831"/>
    <cellStyle name="20 % - Accent5 3 3 2 3" xfId="8832"/>
    <cellStyle name="20 % - Accent5 3 3 3" xfId="8833"/>
    <cellStyle name="20 % - Accent5 3 3 4" xfId="8834"/>
    <cellStyle name="20 % - Accent5 3 4" xfId="91"/>
    <cellStyle name="20 % - Accent5 3 4 2" xfId="8835"/>
    <cellStyle name="20 % - Accent5 3 4 3" xfId="8836"/>
    <cellStyle name="20 % - Accent5 3 5" xfId="8837"/>
    <cellStyle name="20 % - Accent5 3 6" xfId="8838"/>
    <cellStyle name="20 % - Accent5 4" xfId="92"/>
    <cellStyle name="20 % - Accent5 4 2" xfId="93"/>
    <cellStyle name="20 % - Accent5 4 2 2" xfId="8839"/>
    <cellStyle name="20 % - Accent5 4 2 3" xfId="8840"/>
    <cellStyle name="20 % - Accent5 4 3" xfId="8841"/>
    <cellStyle name="20 % - Accent5 4 4" xfId="8842"/>
    <cellStyle name="20 % - Accent5 5" xfId="94"/>
    <cellStyle name="20 % - Accent5 5 2" xfId="95"/>
    <cellStyle name="20 % - Accent5 5 2 2" xfId="8843"/>
    <cellStyle name="20 % - Accent5 5 2 3" xfId="8844"/>
    <cellStyle name="20 % - Accent5 5 3" xfId="8845"/>
    <cellStyle name="20 % - Accent5 5 4" xfId="8846"/>
    <cellStyle name="20 % - Accent5 6" xfId="96"/>
    <cellStyle name="20 % - Accent5 6 2" xfId="97"/>
    <cellStyle name="20 % - Accent5 6 2 2" xfId="8847"/>
    <cellStyle name="20 % - Accent5 6 2 3" xfId="8848"/>
    <cellStyle name="20 % - Accent5 6 3" xfId="8849"/>
    <cellStyle name="20 % - Accent5 6 4" xfId="8850"/>
    <cellStyle name="20 % - Accent6 2" xfId="98"/>
    <cellStyle name="20 % - Accent6 2 2" xfId="99"/>
    <cellStyle name="20 % - Accent6 2 2 2" xfId="100"/>
    <cellStyle name="20 % - Accent6 2 2 2 2" xfId="8851"/>
    <cellStyle name="20 % - Accent6 2 2 2 3" xfId="8852"/>
    <cellStyle name="20 % - Accent6 2 2 3" xfId="8853"/>
    <cellStyle name="20 % - Accent6 2 2 4" xfId="8854"/>
    <cellStyle name="20 % - Accent6 2 3" xfId="101"/>
    <cellStyle name="20 % - Accent6 2 3 2" xfId="102"/>
    <cellStyle name="20 % - Accent6 2 3 2 2" xfId="8855"/>
    <cellStyle name="20 % - Accent6 2 3 2 3" xfId="8856"/>
    <cellStyle name="20 % - Accent6 2 3 3" xfId="8857"/>
    <cellStyle name="20 % - Accent6 2 3 4" xfId="8858"/>
    <cellStyle name="20 % - Accent6 2 4" xfId="103"/>
    <cellStyle name="20 % - Accent6 2 4 2" xfId="8859"/>
    <cellStyle name="20 % - Accent6 2 4 3" xfId="8860"/>
    <cellStyle name="20 % - Accent6 2 5" xfId="8861"/>
    <cellStyle name="20 % - Accent6 2 6" xfId="8862"/>
    <cellStyle name="20 % - Accent6 3" xfId="104"/>
    <cellStyle name="20 % - Accent6 3 2" xfId="105"/>
    <cellStyle name="20 % - Accent6 3 2 2" xfId="106"/>
    <cellStyle name="20 % - Accent6 3 2 2 2" xfId="8863"/>
    <cellStyle name="20 % - Accent6 3 2 2 3" xfId="8864"/>
    <cellStyle name="20 % - Accent6 3 2 3" xfId="8865"/>
    <cellStyle name="20 % - Accent6 3 2 4" xfId="8866"/>
    <cellStyle name="20 % - Accent6 3 3" xfId="107"/>
    <cellStyle name="20 % - Accent6 3 3 2" xfId="108"/>
    <cellStyle name="20 % - Accent6 3 3 2 2" xfId="8867"/>
    <cellStyle name="20 % - Accent6 3 3 2 3" xfId="8868"/>
    <cellStyle name="20 % - Accent6 3 3 3" xfId="8869"/>
    <cellStyle name="20 % - Accent6 3 3 4" xfId="8870"/>
    <cellStyle name="20 % - Accent6 3 4" xfId="109"/>
    <cellStyle name="20 % - Accent6 3 4 2" xfId="8871"/>
    <cellStyle name="20 % - Accent6 3 4 3" xfId="8872"/>
    <cellStyle name="20 % - Accent6 3 5" xfId="8873"/>
    <cellStyle name="20 % - Accent6 3 6" xfId="8874"/>
    <cellStyle name="20 % - Accent6 4" xfId="110"/>
    <cellStyle name="20 % - Accent6 4 2" xfId="111"/>
    <cellStyle name="20 % - Accent6 4 2 2" xfId="8875"/>
    <cellStyle name="20 % - Accent6 4 2 3" xfId="8876"/>
    <cellStyle name="20 % - Accent6 4 3" xfId="8877"/>
    <cellStyle name="20 % - Accent6 4 4" xfId="8878"/>
    <cellStyle name="20 % - Accent6 5" xfId="112"/>
    <cellStyle name="20 % - Accent6 5 2" xfId="113"/>
    <cellStyle name="20 % - Accent6 5 2 2" xfId="8879"/>
    <cellStyle name="20 % - Accent6 5 2 3" xfId="8880"/>
    <cellStyle name="20 % - Accent6 5 3" xfId="8881"/>
    <cellStyle name="20 % - Accent6 5 4" xfId="8882"/>
    <cellStyle name="20 % - Accent6 6" xfId="114"/>
    <cellStyle name="20 % - Accent6 6 2" xfId="115"/>
    <cellStyle name="20 % - Accent6 6 2 2" xfId="8883"/>
    <cellStyle name="20 % - Accent6 6 2 3" xfId="8884"/>
    <cellStyle name="20 % - Accent6 6 3" xfId="8885"/>
    <cellStyle name="20 % - Accent6 6 4" xfId="8886"/>
    <cellStyle name="20% - Accent1" xfId="116"/>
    <cellStyle name="20% - Accent1 2" xfId="117"/>
    <cellStyle name="20% - Accent1 2 2" xfId="8887"/>
    <cellStyle name="20% - Accent1 2 3" xfId="8888"/>
    <cellStyle name="20% - Accent1 3" xfId="8889"/>
    <cellStyle name="20% - Accent1 4" xfId="8890"/>
    <cellStyle name="20% - Accent2" xfId="118"/>
    <cellStyle name="20% - Accent2 2" xfId="119"/>
    <cellStyle name="20% - Accent2 2 2" xfId="8891"/>
    <cellStyle name="20% - Accent2 2 3" xfId="8892"/>
    <cellStyle name="20% - Accent2 3" xfId="8893"/>
    <cellStyle name="20% - Accent2 4" xfId="8894"/>
    <cellStyle name="20% - Accent3" xfId="120"/>
    <cellStyle name="20% - Accent3 2" xfId="121"/>
    <cellStyle name="20% - Accent3 2 2" xfId="8895"/>
    <cellStyle name="20% - Accent3 2 3" xfId="8896"/>
    <cellStyle name="20% - Accent3 3" xfId="8897"/>
    <cellStyle name="20% - Accent3 4" xfId="8898"/>
    <cellStyle name="20% - Accent4" xfId="122"/>
    <cellStyle name="20% - Accent4 2" xfId="123"/>
    <cellStyle name="20% - Accent4 2 2" xfId="8899"/>
    <cellStyle name="20% - Accent4 2 3" xfId="8900"/>
    <cellStyle name="20% - Accent4 3" xfId="8901"/>
    <cellStyle name="20% - Accent4 4" xfId="8902"/>
    <cellStyle name="20% - Accent5" xfId="124"/>
    <cellStyle name="20% - Accent5 2" xfId="125"/>
    <cellStyle name="20% - Accent5 2 2" xfId="8903"/>
    <cellStyle name="20% - Accent5 2 3" xfId="8904"/>
    <cellStyle name="20% - Accent5 3" xfId="8905"/>
    <cellStyle name="20% - Accent5 4" xfId="8906"/>
    <cellStyle name="20% - Accent6" xfId="126"/>
    <cellStyle name="20% - Accent6 2" xfId="127"/>
    <cellStyle name="20% - Accent6 2 2" xfId="8907"/>
    <cellStyle name="20% - Accent6 2 3" xfId="8908"/>
    <cellStyle name="20% - Accent6 3" xfId="8909"/>
    <cellStyle name="20% - Accent6 4" xfId="8910"/>
    <cellStyle name="40 % - Accent1 2" xfId="128"/>
    <cellStyle name="40 % - Accent1 2 2" xfId="129"/>
    <cellStyle name="40 % - Accent1 2 2 2" xfId="130"/>
    <cellStyle name="40 % - Accent1 2 2 2 2" xfId="8911"/>
    <cellStyle name="40 % - Accent1 2 2 2 3" xfId="8912"/>
    <cellStyle name="40 % - Accent1 2 2 3" xfId="8913"/>
    <cellStyle name="40 % - Accent1 2 2 4" xfId="8914"/>
    <cellStyle name="40 % - Accent1 2 3" xfId="131"/>
    <cellStyle name="40 % - Accent1 2 3 2" xfId="132"/>
    <cellStyle name="40 % - Accent1 2 3 2 2" xfId="8915"/>
    <cellStyle name="40 % - Accent1 2 3 2 3" xfId="8916"/>
    <cellStyle name="40 % - Accent1 2 3 3" xfId="8917"/>
    <cellStyle name="40 % - Accent1 2 3 4" xfId="8918"/>
    <cellStyle name="40 % - Accent1 2 4" xfId="133"/>
    <cellStyle name="40 % - Accent1 2 4 2" xfId="8919"/>
    <cellStyle name="40 % - Accent1 2 4 3" xfId="8920"/>
    <cellStyle name="40 % - Accent1 2 5" xfId="8921"/>
    <cellStyle name="40 % - Accent1 2 6" xfId="8922"/>
    <cellStyle name="40 % - Accent1 3" xfId="134"/>
    <cellStyle name="40 % - Accent1 3 2" xfId="135"/>
    <cellStyle name="40 % - Accent1 3 2 2" xfId="136"/>
    <cellStyle name="40 % - Accent1 3 2 2 2" xfId="8923"/>
    <cellStyle name="40 % - Accent1 3 2 2 3" xfId="8924"/>
    <cellStyle name="40 % - Accent1 3 2 3" xfId="8925"/>
    <cellStyle name="40 % - Accent1 3 2 4" xfId="8926"/>
    <cellStyle name="40 % - Accent1 3 3" xfId="137"/>
    <cellStyle name="40 % - Accent1 3 3 2" xfId="138"/>
    <cellStyle name="40 % - Accent1 3 3 2 2" xfId="8927"/>
    <cellStyle name="40 % - Accent1 3 3 2 3" xfId="8928"/>
    <cellStyle name="40 % - Accent1 3 3 3" xfId="8929"/>
    <cellStyle name="40 % - Accent1 3 3 4" xfId="8930"/>
    <cellStyle name="40 % - Accent1 3 4" xfId="139"/>
    <cellStyle name="40 % - Accent1 3 4 2" xfId="8931"/>
    <cellStyle name="40 % - Accent1 3 4 3" xfId="8932"/>
    <cellStyle name="40 % - Accent1 3 5" xfId="8933"/>
    <cellStyle name="40 % - Accent1 3 6" xfId="8934"/>
    <cellStyle name="40 % - Accent1 4" xfId="140"/>
    <cellStyle name="40 % - Accent1 4 2" xfId="141"/>
    <cellStyle name="40 % - Accent1 4 2 2" xfId="8935"/>
    <cellStyle name="40 % - Accent1 4 2 3" xfId="8936"/>
    <cellStyle name="40 % - Accent1 4 3" xfId="8937"/>
    <cellStyle name="40 % - Accent1 4 4" xfId="8938"/>
    <cellStyle name="40 % - Accent1 5" xfId="142"/>
    <cellStyle name="40 % - Accent1 5 2" xfId="143"/>
    <cellStyle name="40 % - Accent1 5 2 2" xfId="8939"/>
    <cellStyle name="40 % - Accent1 5 2 3" xfId="8940"/>
    <cellStyle name="40 % - Accent1 5 3" xfId="8941"/>
    <cellStyle name="40 % - Accent1 5 4" xfId="8942"/>
    <cellStyle name="40 % - Accent1 6" xfId="144"/>
    <cellStyle name="40 % - Accent1 6 2" xfId="145"/>
    <cellStyle name="40 % - Accent1 6 2 2" xfId="8943"/>
    <cellStyle name="40 % - Accent1 6 2 3" xfId="8944"/>
    <cellStyle name="40 % - Accent1 6 3" xfId="8945"/>
    <cellStyle name="40 % - Accent1 6 4" xfId="8946"/>
    <cellStyle name="40 % - Accent2 2" xfId="146"/>
    <cellStyle name="40 % - Accent2 2 2" xfId="147"/>
    <cellStyle name="40 % - Accent2 2 2 2" xfId="148"/>
    <cellStyle name="40 % - Accent2 2 2 2 2" xfId="8947"/>
    <cellStyle name="40 % - Accent2 2 2 2 3" xfId="8948"/>
    <cellStyle name="40 % - Accent2 2 2 3" xfId="8949"/>
    <cellStyle name="40 % - Accent2 2 2 4" xfId="8950"/>
    <cellStyle name="40 % - Accent2 2 3" xfId="149"/>
    <cellStyle name="40 % - Accent2 2 3 2" xfId="150"/>
    <cellStyle name="40 % - Accent2 2 3 2 2" xfId="8951"/>
    <cellStyle name="40 % - Accent2 2 3 2 3" xfId="8952"/>
    <cellStyle name="40 % - Accent2 2 3 3" xfId="8953"/>
    <cellStyle name="40 % - Accent2 2 3 4" xfId="8954"/>
    <cellStyle name="40 % - Accent2 2 4" xfId="151"/>
    <cellStyle name="40 % - Accent2 2 4 2" xfId="8955"/>
    <cellStyle name="40 % - Accent2 2 4 3" xfId="8956"/>
    <cellStyle name="40 % - Accent2 2 5" xfId="8957"/>
    <cellStyle name="40 % - Accent2 2 6" xfId="8958"/>
    <cellStyle name="40 % - Accent2 3" xfId="152"/>
    <cellStyle name="40 % - Accent2 3 2" xfId="153"/>
    <cellStyle name="40 % - Accent2 3 2 2" xfId="154"/>
    <cellStyle name="40 % - Accent2 3 2 2 2" xfId="8959"/>
    <cellStyle name="40 % - Accent2 3 2 2 3" xfId="8960"/>
    <cellStyle name="40 % - Accent2 3 2 3" xfId="8961"/>
    <cellStyle name="40 % - Accent2 3 2 4" xfId="8962"/>
    <cellStyle name="40 % - Accent2 3 3" xfId="155"/>
    <cellStyle name="40 % - Accent2 3 3 2" xfId="156"/>
    <cellStyle name="40 % - Accent2 3 3 2 2" xfId="8963"/>
    <cellStyle name="40 % - Accent2 3 3 2 3" xfId="8964"/>
    <cellStyle name="40 % - Accent2 3 3 3" xfId="8965"/>
    <cellStyle name="40 % - Accent2 3 3 4" xfId="8966"/>
    <cellStyle name="40 % - Accent2 3 4" xfId="157"/>
    <cellStyle name="40 % - Accent2 3 4 2" xfId="8967"/>
    <cellStyle name="40 % - Accent2 3 4 3" xfId="8968"/>
    <cellStyle name="40 % - Accent2 3 5" xfId="8969"/>
    <cellStyle name="40 % - Accent2 3 6" xfId="8970"/>
    <cellStyle name="40 % - Accent2 4" xfId="158"/>
    <cellStyle name="40 % - Accent2 4 2" xfId="159"/>
    <cellStyle name="40 % - Accent2 4 2 2" xfId="8971"/>
    <cellStyle name="40 % - Accent2 4 2 3" xfId="8972"/>
    <cellStyle name="40 % - Accent2 4 3" xfId="8973"/>
    <cellStyle name="40 % - Accent2 4 4" xfId="8974"/>
    <cellStyle name="40 % - Accent2 5" xfId="160"/>
    <cellStyle name="40 % - Accent2 5 2" xfId="161"/>
    <cellStyle name="40 % - Accent2 5 2 2" xfId="8975"/>
    <cellStyle name="40 % - Accent2 5 2 3" xfId="8976"/>
    <cellStyle name="40 % - Accent2 5 3" xfId="8977"/>
    <cellStyle name="40 % - Accent2 5 4" xfId="8978"/>
    <cellStyle name="40 % - Accent2 6" xfId="162"/>
    <cellStyle name="40 % - Accent2 6 2" xfId="163"/>
    <cellStyle name="40 % - Accent2 6 2 2" xfId="8979"/>
    <cellStyle name="40 % - Accent2 6 2 3" xfId="8980"/>
    <cellStyle name="40 % - Accent2 6 3" xfId="8981"/>
    <cellStyle name="40 % - Accent2 6 4" xfId="8982"/>
    <cellStyle name="40 % - Accent3 2" xfId="164"/>
    <cellStyle name="40 % - Accent3 2 2" xfId="165"/>
    <cellStyle name="40 % - Accent3 2 2 2" xfId="166"/>
    <cellStyle name="40 % - Accent3 2 2 2 2" xfId="8983"/>
    <cellStyle name="40 % - Accent3 2 2 2 3" xfId="8984"/>
    <cellStyle name="40 % - Accent3 2 2 3" xfId="8985"/>
    <cellStyle name="40 % - Accent3 2 2 4" xfId="8986"/>
    <cellStyle name="40 % - Accent3 2 3" xfId="167"/>
    <cellStyle name="40 % - Accent3 2 3 2" xfId="168"/>
    <cellStyle name="40 % - Accent3 2 3 2 2" xfId="8987"/>
    <cellStyle name="40 % - Accent3 2 3 2 3" xfId="8988"/>
    <cellStyle name="40 % - Accent3 2 3 3" xfId="8989"/>
    <cellStyle name="40 % - Accent3 2 3 4" xfId="8990"/>
    <cellStyle name="40 % - Accent3 2 4" xfId="169"/>
    <cellStyle name="40 % - Accent3 2 4 2" xfId="8991"/>
    <cellStyle name="40 % - Accent3 2 4 3" xfId="8992"/>
    <cellStyle name="40 % - Accent3 2 5" xfId="8993"/>
    <cellStyle name="40 % - Accent3 2 6" xfId="8994"/>
    <cellStyle name="40 % - Accent3 3" xfId="170"/>
    <cellStyle name="40 % - Accent3 3 2" xfId="171"/>
    <cellStyle name="40 % - Accent3 3 2 2" xfId="172"/>
    <cellStyle name="40 % - Accent3 3 2 2 2" xfId="8995"/>
    <cellStyle name="40 % - Accent3 3 2 2 3" xfId="8996"/>
    <cellStyle name="40 % - Accent3 3 2 3" xfId="8997"/>
    <cellStyle name="40 % - Accent3 3 2 4" xfId="8998"/>
    <cellStyle name="40 % - Accent3 3 3" xfId="173"/>
    <cellStyle name="40 % - Accent3 3 3 2" xfId="174"/>
    <cellStyle name="40 % - Accent3 3 3 2 2" xfId="8999"/>
    <cellStyle name="40 % - Accent3 3 3 2 3" xfId="9000"/>
    <cellStyle name="40 % - Accent3 3 3 3" xfId="9001"/>
    <cellStyle name="40 % - Accent3 3 3 4" xfId="9002"/>
    <cellStyle name="40 % - Accent3 3 4" xfId="175"/>
    <cellStyle name="40 % - Accent3 3 4 2" xfId="9003"/>
    <cellStyle name="40 % - Accent3 3 4 3" xfId="9004"/>
    <cellStyle name="40 % - Accent3 3 5" xfId="9005"/>
    <cellStyle name="40 % - Accent3 3 6" xfId="9006"/>
    <cellStyle name="40 % - Accent3 4" xfId="176"/>
    <cellStyle name="40 % - Accent3 4 2" xfId="177"/>
    <cellStyle name="40 % - Accent3 4 2 2" xfId="9007"/>
    <cellStyle name="40 % - Accent3 4 2 3" xfId="9008"/>
    <cellStyle name="40 % - Accent3 4 3" xfId="9009"/>
    <cellStyle name="40 % - Accent3 4 4" xfId="9010"/>
    <cellStyle name="40 % - Accent3 5" xfId="178"/>
    <cellStyle name="40 % - Accent3 5 2" xfId="179"/>
    <cellStyle name="40 % - Accent3 5 2 2" xfId="9011"/>
    <cellStyle name="40 % - Accent3 5 2 3" xfId="9012"/>
    <cellStyle name="40 % - Accent3 5 3" xfId="9013"/>
    <cellStyle name="40 % - Accent3 5 4" xfId="9014"/>
    <cellStyle name="40 % - Accent3 6" xfId="180"/>
    <cellStyle name="40 % - Accent3 6 2" xfId="181"/>
    <cellStyle name="40 % - Accent3 6 2 2" xfId="9015"/>
    <cellStyle name="40 % - Accent3 6 2 3" xfId="9016"/>
    <cellStyle name="40 % - Accent3 6 3" xfId="9017"/>
    <cellStyle name="40 % - Accent3 6 4" xfId="9018"/>
    <cellStyle name="40 % - Accent4 2" xfId="182"/>
    <cellStyle name="40 % - Accent4 2 2" xfId="183"/>
    <cellStyle name="40 % - Accent4 2 2 2" xfId="184"/>
    <cellStyle name="40 % - Accent4 2 2 2 2" xfId="9019"/>
    <cellStyle name="40 % - Accent4 2 2 2 3" xfId="9020"/>
    <cellStyle name="40 % - Accent4 2 2 3" xfId="9021"/>
    <cellStyle name="40 % - Accent4 2 2 4" xfId="9022"/>
    <cellStyle name="40 % - Accent4 2 3" xfId="185"/>
    <cellStyle name="40 % - Accent4 2 3 2" xfId="186"/>
    <cellStyle name="40 % - Accent4 2 3 2 2" xfId="9023"/>
    <cellStyle name="40 % - Accent4 2 3 2 3" xfId="9024"/>
    <cellStyle name="40 % - Accent4 2 3 3" xfId="9025"/>
    <cellStyle name="40 % - Accent4 2 3 4" xfId="9026"/>
    <cellStyle name="40 % - Accent4 2 4" xfId="187"/>
    <cellStyle name="40 % - Accent4 2 4 2" xfId="9027"/>
    <cellStyle name="40 % - Accent4 2 4 3" xfId="9028"/>
    <cellStyle name="40 % - Accent4 2 5" xfId="9029"/>
    <cellStyle name="40 % - Accent4 2 6" xfId="9030"/>
    <cellStyle name="40 % - Accent4 3" xfId="188"/>
    <cellStyle name="40 % - Accent4 3 2" xfId="189"/>
    <cellStyle name="40 % - Accent4 3 2 2" xfId="190"/>
    <cellStyle name="40 % - Accent4 3 2 2 2" xfId="9031"/>
    <cellStyle name="40 % - Accent4 3 2 2 3" xfId="9032"/>
    <cellStyle name="40 % - Accent4 3 2 3" xfId="9033"/>
    <cellStyle name="40 % - Accent4 3 2 4" xfId="9034"/>
    <cellStyle name="40 % - Accent4 3 3" xfId="191"/>
    <cellStyle name="40 % - Accent4 3 3 2" xfId="192"/>
    <cellStyle name="40 % - Accent4 3 3 2 2" xfId="9035"/>
    <cellStyle name="40 % - Accent4 3 3 2 3" xfId="9036"/>
    <cellStyle name="40 % - Accent4 3 3 3" xfId="9037"/>
    <cellStyle name="40 % - Accent4 3 3 4" xfId="9038"/>
    <cellStyle name="40 % - Accent4 3 4" xfId="193"/>
    <cellStyle name="40 % - Accent4 3 4 2" xfId="9039"/>
    <cellStyle name="40 % - Accent4 3 4 3" xfId="9040"/>
    <cellStyle name="40 % - Accent4 3 5" xfId="9041"/>
    <cellStyle name="40 % - Accent4 3 6" xfId="9042"/>
    <cellStyle name="40 % - Accent4 4" xfId="194"/>
    <cellStyle name="40 % - Accent4 4 2" xfId="195"/>
    <cellStyle name="40 % - Accent4 4 2 2" xfId="9043"/>
    <cellStyle name="40 % - Accent4 4 2 3" xfId="9044"/>
    <cellStyle name="40 % - Accent4 4 3" xfId="9045"/>
    <cellStyle name="40 % - Accent4 4 4" xfId="9046"/>
    <cellStyle name="40 % - Accent4 5" xfId="196"/>
    <cellStyle name="40 % - Accent4 5 2" xfId="197"/>
    <cellStyle name="40 % - Accent4 5 2 2" xfId="9047"/>
    <cellStyle name="40 % - Accent4 5 2 3" xfId="9048"/>
    <cellStyle name="40 % - Accent4 5 3" xfId="9049"/>
    <cellStyle name="40 % - Accent4 5 4" xfId="9050"/>
    <cellStyle name="40 % - Accent4 6" xfId="198"/>
    <cellStyle name="40 % - Accent4 6 2" xfId="199"/>
    <cellStyle name="40 % - Accent4 6 2 2" xfId="9051"/>
    <cellStyle name="40 % - Accent4 6 2 3" xfId="9052"/>
    <cellStyle name="40 % - Accent4 6 3" xfId="9053"/>
    <cellStyle name="40 % - Accent4 6 4" xfId="9054"/>
    <cellStyle name="40 % - Accent5 2" xfId="200"/>
    <cellStyle name="40 % - Accent5 2 2" xfId="201"/>
    <cellStyle name="40 % - Accent5 2 2 2" xfId="202"/>
    <cellStyle name="40 % - Accent5 2 2 2 2" xfId="9055"/>
    <cellStyle name="40 % - Accent5 2 2 2 3" xfId="9056"/>
    <cellStyle name="40 % - Accent5 2 2 3" xfId="9057"/>
    <cellStyle name="40 % - Accent5 2 2 4" xfId="9058"/>
    <cellStyle name="40 % - Accent5 2 3" xfId="203"/>
    <cellStyle name="40 % - Accent5 2 3 2" xfId="204"/>
    <cellStyle name="40 % - Accent5 2 3 2 2" xfId="9059"/>
    <cellStyle name="40 % - Accent5 2 3 2 3" xfId="9060"/>
    <cellStyle name="40 % - Accent5 2 3 3" xfId="9061"/>
    <cellStyle name="40 % - Accent5 2 3 4" xfId="9062"/>
    <cellStyle name="40 % - Accent5 2 4" xfId="205"/>
    <cellStyle name="40 % - Accent5 2 4 2" xfId="9063"/>
    <cellStyle name="40 % - Accent5 2 4 3" xfId="9064"/>
    <cellStyle name="40 % - Accent5 2 5" xfId="9065"/>
    <cellStyle name="40 % - Accent5 2 6" xfId="9066"/>
    <cellStyle name="40 % - Accent5 3" xfId="206"/>
    <cellStyle name="40 % - Accent5 3 2" xfId="207"/>
    <cellStyle name="40 % - Accent5 3 2 2" xfId="208"/>
    <cellStyle name="40 % - Accent5 3 2 2 2" xfId="9067"/>
    <cellStyle name="40 % - Accent5 3 2 2 3" xfId="9068"/>
    <cellStyle name="40 % - Accent5 3 2 3" xfId="9069"/>
    <cellStyle name="40 % - Accent5 3 2 4" xfId="9070"/>
    <cellStyle name="40 % - Accent5 3 3" xfId="209"/>
    <cellStyle name="40 % - Accent5 3 3 2" xfId="210"/>
    <cellStyle name="40 % - Accent5 3 3 2 2" xfId="9071"/>
    <cellStyle name="40 % - Accent5 3 3 2 3" xfId="9072"/>
    <cellStyle name="40 % - Accent5 3 3 3" xfId="9073"/>
    <cellStyle name="40 % - Accent5 3 3 4" xfId="9074"/>
    <cellStyle name="40 % - Accent5 3 4" xfId="211"/>
    <cellStyle name="40 % - Accent5 3 4 2" xfId="9075"/>
    <cellStyle name="40 % - Accent5 3 4 3" xfId="9076"/>
    <cellStyle name="40 % - Accent5 3 5" xfId="9077"/>
    <cellStyle name="40 % - Accent5 3 6" xfId="9078"/>
    <cellStyle name="40 % - Accent5 4" xfId="212"/>
    <cellStyle name="40 % - Accent5 4 2" xfId="213"/>
    <cellStyle name="40 % - Accent5 4 2 2" xfId="9079"/>
    <cellStyle name="40 % - Accent5 4 2 3" xfId="9080"/>
    <cellStyle name="40 % - Accent5 4 3" xfId="9081"/>
    <cellStyle name="40 % - Accent5 4 4" xfId="9082"/>
    <cellStyle name="40 % - Accent5 5" xfId="214"/>
    <cellStyle name="40 % - Accent5 5 2" xfId="215"/>
    <cellStyle name="40 % - Accent5 5 2 2" xfId="9083"/>
    <cellStyle name="40 % - Accent5 5 2 3" xfId="9084"/>
    <cellStyle name="40 % - Accent5 5 3" xfId="9085"/>
    <cellStyle name="40 % - Accent5 5 4" xfId="9086"/>
    <cellStyle name="40 % - Accent5 6" xfId="216"/>
    <cellStyle name="40 % - Accent5 6 2" xfId="217"/>
    <cellStyle name="40 % - Accent5 6 2 2" xfId="9087"/>
    <cellStyle name="40 % - Accent5 6 2 3" xfId="9088"/>
    <cellStyle name="40 % - Accent5 6 3" xfId="9089"/>
    <cellStyle name="40 % - Accent5 6 4" xfId="9090"/>
    <cellStyle name="40 % - Accent6 2" xfId="218"/>
    <cellStyle name="40 % - Accent6 2 2" xfId="219"/>
    <cellStyle name="40 % - Accent6 2 2 2" xfId="220"/>
    <cellStyle name="40 % - Accent6 2 2 2 2" xfId="9091"/>
    <cellStyle name="40 % - Accent6 2 2 2 3" xfId="9092"/>
    <cellStyle name="40 % - Accent6 2 2 3" xfId="9093"/>
    <cellStyle name="40 % - Accent6 2 2 4" xfId="9094"/>
    <cellStyle name="40 % - Accent6 2 3" xfId="221"/>
    <cellStyle name="40 % - Accent6 2 3 2" xfId="222"/>
    <cellStyle name="40 % - Accent6 2 3 2 2" xfId="9095"/>
    <cellStyle name="40 % - Accent6 2 3 2 3" xfId="9096"/>
    <cellStyle name="40 % - Accent6 2 3 3" xfId="9097"/>
    <cellStyle name="40 % - Accent6 2 3 4" xfId="9098"/>
    <cellStyle name="40 % - Accent6 2 4" xfId="223"/>
    <cellStyle name="40 % - Accent6 2 4 2" xfId="9099"/>
    <cellStyle name="40 % - Accent6 2 4 3" xfId="9100"/>
    <cellStyle name="40 % - Accent6 2 5" xfId="9101"/>
    <cellStyle name="40 % - Accent6 2 6" xfId="9102"/>
    <cellStyle name="40 % - Accent6 3" xfId="224"/>
    <cellStyle name="40 % - Accent6 3 2" xfId="225"/>
    <cellStyle name="40 % - Accent6 3 2 2" xfId="226"/>
    <cellStyle name="40 % - Accent6 3 2 2 2" xfId="9103"/>
    <cellStyle name="40 % - Accent6 3 2 2 3" xfId="9104"/>
    <cellStyle name="40 % - Accent6 3 2 3" xfId="9105"/>
    <cellStyle name="40 % - Accent6 3 2 4" xfId="9106"/>
    <cellStyle name="40 % - Accent6 3 3" xfId="227"/>
    <cellStyle name="40 % - Accent6 3 3 2" xfId="228"/>
    <cellStyle name="40 % - Accent6 3 3 2 2" xfId="9107"/>
    <cellStyle name="40 % - Accent6 3 3 2 3" xfId="9108"/>
    <cellStyle name="40 % - Accent6 3 3 3" xfId="9109"/>
    <cellStyle name="40 % - Accent6 3 3 4" xfId="9110"/>
    <cellStyle name="40 % - Accent6 3 4" xfId="229"/>
    <cellStyle name="40 % - Accent6 3 4 2" xfId="9111"/>
    <cellStyle name="40 % - Accent6 3 4 3" xfId="9112"/>
    <cellStyle name="40 % - Accent6 3 5" xfId="9113"/>
    <cellStyle name="40 % - Accent6 3 6" xfId="9114"/>
    <cellStyle name="40 % - Accent6 4" xfId="230"/>
    <cellStyle name="40 % - Accent6 4 2" xfId="231"/>
    <cellStyle name="40 % - Accent6 4 2 2" xfId="9115"/>
    <cellStyle name="40 % - Accent6 4 2 3" xfId="9116"/>
    <cellStyle name="40 % - Accent6 4 3" xfId="9117"/>
    <cellStyle name="40 % - Accent6 4 4" xfId="9118"/>
    <cellStyle name="40 % - Accent6 5" xfId="232"/>
    <cellStyle name="40 % - Accent6 5 2" xfId="233"/>
    <cellStyle name="40 % - Accent6 5 2 2" xfId="9119"/>
    <cellStyle name="40 % - Accent6 5 2 3" xfId="9120"/>
    <cellStyle name="40 % - Accent6 5 3" xfId="9121"/>
    <cellStyle name="40 % - Accent6 5 4" xfId="9122"/>
    <cellStyle name="40 % - Accent6 6" xfId="234"/>
    <cellStyle name="40 % - Accent6 6 2" xfId="235"/>
    <cellStyle name="40 % - Accent6 6 2 2" xfId="9123"/>
    <cellStyle name="40 % - Accent6 6 2 3" xfId="9124"/>
    <cellStyle name="40 % - Accent6 6 3" xfId="9125"/>
    <cellStyle name="40 % - Accent6 6 4" xfId="9126"/>
    <cellStyle name="40% - Accent1" xfId="236"/>
    <cellStyle name="40% - Accent1 2" xfId="237"/>
    <cellStyle name="40% - Accent1 2 2" xfId="9127"/>
    <cellStyle name="40% - Accent1 2 3" xfId="9128"/>
    <cellStyle name="40% - Accent1 3" xfId="9129"/>
    <cellStyle name="40% - Accent1 4" xfId="9130"/>
    <cellStyle name="40% - Accent2" xfId="238"/>
    <cellStyle name="40% - Accent2 2" xfId="239"/>
    <cellStyle name="40% - Accent2 2 2" xfId="9131"/>
    <cellStyle name="40% - Accent2 2 3" xfId="9132"/>
    <cellStyle name="40% - Accent2 3" xfId="9133"/>
    <cellStyle name="40% - Accent2 4" xfId="9134"/>
    <cellStyle name="40% - Accent3" xfId="240"/>
    <cellStyle name="40% - Accent3 2" xfId="241"/>
    <cellStyle name="40% - Accent3 2 2" xfId="9135"/>
    <cellStyle name="40% - Accent3 2 3" xfId="9136"/>
    <cellStyle name="40% - Accent3 3" xfId="9137"/>
    <cellStyle name="40% - Accent3 4" xfId="9138"/>
    <cellStyle name="40% - Accent4" xfId="242"/>
    <cellStyle name="40% - Accent4 2" xfId="243"/>
    <cellStyle name="40% - Accent4 2 2" xfId="9139"/>
    <cellStyle name="40% - Accent4 2 3" xfId="9140"/>
    <cellStyle name="40% - Accent4 3" xfId="9141"/>
    <cellStyle name="40% - Accent4 4" xfId="9142"/>
    <cellStyle name="40% - Accent5" xfId="244"/>
    <cellStyle name="40% - Accent5 2" xfId="245"/>
    <cellStyle name="40% - Accent5 2 2" xfId="9143"/>
    <cellStyle name="40% - Accent5 2 3" xfId="9144"/>
    <cellStyle name="40% - Accent5 3" xfId="9145"/>
    <cellStyle name="40% - Accent5 4" xfId="9146"/>
    <cellStyle name="40% - Accent6" xfId="246"/>
    <cellStyle name="40% - Accent6 2" xfId="247"/>
    <cellStyle name="40% - Accent6 2 2" xfId="9147"/>
    <cellStyle name="40% - Accent6 2 3" xfId="9148"/>
    <cellStyle name="40% - Accent6 3" xfId="9149"/>
    <cellStyle name="40% - Accent6 4" xfId="9150"/>
    <cellStyle name="60 % - Accent1 2" xfId="248"/>
    <cellStyle name="60 % - Accent1 2 2" xfId="249"/>
    <cellStyle name="60 % - Accent1 2 2 2" xfId="250"/>
    <cellStyle name="60 % - Accent1 2 2 2 2" xfId="9151"/>
    <cellStyle name="60 % - Accent1 2 2 2 3" xfId="9152"/>
    <cellStyle name="60 % - Accent1 2 2 3" xfId="9153"/>
    <cellStyle name="60 % - Accent1 2 2 4" xfId="9154"/>
    <cellStyle name="60 % - Accent1 2 3" xfId="251"/>
    <cellStyle name="60 % - Accent1 2 3 2" xfId="252"/>
    <cellStyle name="60 % - Accent1 2 3 2 2" xfId="9155"/>
    <cellStyle name="60 % - Accent1 2 3 2 3" xfId="9156"/>
    <cellStyle name="60 % - Accent1 2 3 3" xfId="9157"/>
    <cellStyle name="60 % - Accent1 2 3 4" xfId="9158"/>
    <cellStyle name="60 % - Accent1 2 4" xfId="253"/>
    <cellStyle name="60 % - Accent1 2 4 2" xfId="9159"/>
    <cellStyle name="60 % - Accent1 2 4 3" xfId="9160"/>
    <cellStyle name="60 % - Accent1 2 5" xfId="9161"/>
    <cellStyle name="60 % - Accent1 2 6" xfId="9162"/>
    <cellStyle name="60 % - Accent1 2_IST - Hôtel Mortagne - Chambres du 08-12-10" xfId="254"/>
    <cellStyle name="60 % - Accent1 3" xfId="255"/>
    <cellStyle name="60 % - Accent1 3 2" xfId="256"/>
    <cellStyle name="60 % - Accent1 3 2 2" xfId="257"/>
    <cellStyle name="60 % - Accent1 3 2 2 2" xfId="9163"/>
    <cellStyle name="60 % - Accent1 3 2 2 3" xfId="9164"/>
    <cellStyle name="60 % - Accent1 3 2 3" xfId="9165"/>
    <cellStyle name="60 % - Accent1 3 2 4" xfId="9166"/>
    <cellStyle name="60 % - Accent1 3 3" xfId="258"/>
    <cellStyle name="60 % - Accent1 3 3 2" xfId="259"/>
    <cellStyle name="60 % - Accent1 3 3 2 2" xfId="9167"/>
    <cellStyle name="60 % - Accent1 3 3 2 3" xfId="9168"/>
    <cellStyle name="60 % - Accent1 3 3 3" xfId="9169"/>
    <cellStyle name="60 % - Accent1 3 3 4" xfId="9170"/>
    <cellStyle name="60 % - Accent1 3 4" xfId="260"/>
    <cellStyle name="60 % - Accent1 3 4 2" xfId="9171"/>
    <cellStyle name="60 % - Accent1 3 4 3" xfId="9172"/>
    <cellStyle name="60 % - Accent1 3 5" xfId="9173"/>
    <cellStyle name="60 % - Accent1 3 6" xfId="9174"/>
    <cellStyle name="60 % - Accent1 3_IST - Hôtel Mortagne - Chambres du 08-12-10" xfId="261"/>
    <cellStyle name="60 % - Accent1 4" xfId="262"/>
    <cellStyle name="60 % - Accent1 4 2" xfId="263"/>
    <cellStyle name="60 % - Accent1 4 2 2" xfId="9175"/>
    <cellStyle name="60 % - Accent1 4 2 3" xfId="9176"/>
    <cellStyle name="60 % - Accent1 4 3" xfId="9177"/>
    <cellStyle name="60 % - Accent1 4 4" xfId="9178"/>
    <cellStyle name="60 % - Accent1 5" xfId="264"/>
    <cellStyle name="60 % - Accent1 5 2" xfId="265"/>
    <cellStyle name="60 % - Accent1 5 2 2" xfId="9179"/>
    <cellStyle name="60 % - Accent1 5 2 3" xfId="9180"/>
    <cellStyle name="60 % - Accent1 5 3" xfId="9181"/>
    <cellStyle name="60 % - Accent1 5 4" xfId="9182"/>
    <cellStyle name="60 % - Accent1 6" xfId="266"/>
    <cellStyle name="60 % - Accent1 6 2" xfId="267"/>
    <cellStyle name="60 % - Accent1 6 2 2" xfId="9183"/>
    <cellStyle name="60 % - Accent1 6 2 3" xfId="9184"/>
    <cellStyle name="60 % - Accent1 6 3" xfId="9185"/>
    <cellStyle name="60 % - Accent1 6 4" xfId="9186"/>
    <cellStyle name="60 % - Accent2 2" xfId="268"/>
    <cellStyle name="60 % - Accent2 2 2" xfId="269"/>
    <cellStyle name="60 % - Accent2 2 2 2" xfId="270"/>
    <cellStyle name="60 % - Accent2 2 2 2 2" xfId="9187"/>
    <cellStyle name="60 % - Accent2 2 2 2 3" xfId="9188"/>
    <cellStyle name="60 % - Accent2 2 2 3" xfId="9189"/>
    <cellStyle name="60 % - Accent2 2 2 4" xfId="9190"/>
    <cellStyle name="60 % - Accent2 2 3" xfId="271"/>
    <cellStyle name="60 % - Accent2 2 3 2" xfId="272"/>
    <cellStyle name="60 % - Accent2 2 3 2 2" xfId="9191"/>
    <cellStyle name="60 % - Accent2 2 3 2 3" xfId="9192"/>
    <cellStyle name="60 % - Accent2 2 3 3" xfId="9193"/>
    <cellStyle name="60 % - Accent2 2 3 4" xfId="9194"/>
    <cellStyle name="60 % - Accent2 2 4" xfId="273"/>
    <cellStyle name="60 % - Accent2 2 4 2" xfId="9195"/>
    <cellStyle name="60 % - Accent2 2 4 3" xfId="9196"/>
    <cellStyle name="60 % - Accent2 2 5" xfId="9197"/>
    <cellStyle name="60 % - Accent2 2 6" xfId="9198"/>
    <cellStyle name="60 % - Accent2 2_IST - Hôtel Mortagne - Chambres du 08-12-10" xfId="274"/>
    <cellStyle name="60 % - Accent2 3" xfId="275"/>
    <cellStyle name="60 % - Accent2 3 2" xfId="276"/>
    <cellStyle name="60 % - Accent2 3 2 2" xfId="277"/>
    <cellStyle name="60 % - Accent2 3 2 2 2" xfId="9199"/>
    <cellStyle name="60 % - Accent2 3 2 2 3" xfId="9200"/>
    <cellStyle name="60 % - Accent2 3 2 3" xfId="9201"/>
    <cellStyle name="60 % - Accent2 3 2 4" xfId="9202"/>
    <cellStyle name="60 % - Accent2 3 3" xfId="278"/>
    <cellStyle name="60 % - Accent2 3 3 2" xfId="279"/>
    <cellStyle name="60 % - Accent2 3 3 2 2" xfId="9203"/>
    <cellStyle name="60 % - Accent2 3 3 2 3" xfId="9204"/>
    <cellStyle name="60 % - Accent2 3 3 3" xfId="9205"/>
    <cellStyle name="60 % - Accent2 3 3 4" xfId="9206"/>
    <cellStyle name="60 % - Accent2 3 4" xfId="280"/>
    <cellStyle name="60 % - Accent2 3 4 2" xfId="9207"/>
    <cellStyle name="60 % - Accent2 3 4 3" xfId="9208"/>
    <cellStyle name="60 % - Accent2 3 5" xfId="9209"/>
    <cellStyle name="60 % - Accent2 3 6" xfId="9210"/>
    <cellStyle name="60 % - Accent2 3_IST - Hôtel Mortagne - Chambres du 08-12-10" xfId="281"/>
    <cellStyle name="60 % - Accent2 4" xfId="282"/>
    <cellStyle name="60 % - Accent2 4 2" xfId="283"/>
    <cellStyle name="60 % - Accent2 4 2 2" xfId="9211"/>
    <cellStyle name="60 % - Accent2 4 2 3" xfId="9212"/>
    <cellStyle name="60 % - Accent2 4 3" xfId="9213"/>
    <cellStyle name="60 % - Accent2 4 4" xfId="9214"/>
    <cellStyle name="60 % - Accent2 5" xfId="284"/>
    <cellStyle name="60 % - Accent2 5 2" xfId="285"/>
    <cellStyle name="60 % - Accent2 5 2 2" xfId="9215"/>
    <cellStyle name="60 % - Accent2 5 2 3" xfId="9216"/>
    <cellStyle name="60 % - Accent2 5 3" xfId="9217"/>
    <cellStyle name="60 % - Accent2 5 4" xfId="9218"/>
    <cellStyle name="60 % - Accent2 6" xfId="286"/>
    <cellStyle name="60 % - Accent2 6 2" xfId="287"/>
    <cellStyle name="60 % - Accent2 6 2 2" xfId="9219"/>
    <cellStyle name="60 % - Accent2 6 2 3" xfId="9220"/>
    <cellStyle name="60 % - Accent2 6 3" xfId="9221"/>
    <cellStyle name="60 % - Accent2 6 4" xfId="9222"/>
    <cellStyle name="60 % - Accent3 2" xfId="288"/>
    <cellStyle name="60 % - Accent3 2 2" xfId="289"/>
    <cellStyle name="60 % - Accent3 2 2 2" xfId="290"/>
    <cellStyle name="60 % - Accent3 2 2 2 2" xfId="9223"/>
    <cellStyle name="60 % - Accent3 2 2 2 3" xfId="9224"/>
    <cellStyle name="60 % - Accent3 2 2 3" xfId="9225"/>
    <cellStyle name="60 % - Accent3 2 2 4" xfId="9226"/>
    <cellStyle name="60 % - Accent3 2 3" xfId="291"/>
    <cellStyle name="60 % - Accent3 2 3 2" xfId="292"/>
    <cellStyle name="60 % - Accent3 2 3 2 2" xfId="9227"/>
    <cellStyle name="60 % - Accent3 2 3 2 3" xfId="9228"/>
    <cellStyle name="60 % - Accent3 2 3 3" xfId="9229"/>
    <cellStyle name="60 % - Accent3 2 3 4" xfId="9230"/>
    <cellStyle name="60 % - Accent3 2 4" xfId="293"/>
    <cellStyle name="60 % - Accent3 2 4 2" xfId="9231"/>
    <cellStyle name="60 % - Accent3 2 4 3" xfId="9232"/>
    <cellStyle name="60 % - Accent3 2 5" xfId="9233"/>
    <cellStyle name="60 % - Accent3 2 6" xfId="9234"/>
    <cellStyle name="60 % - Accent3 2_IST - Hôtel Mortagne - Chambres du 08-12-10" xfId="294"/>
    <cellStyle name="60 % - Accent3 3" xfId="295"/>
    <cellStyle name="60 % - Accent3 3 2" xfId="296"/>
    <cellStyle name="60 % - Accent3 3 2 2" xfId="297"/>
    <cellStyle name="60 % - Accent3 3 2 2 2" xfId="9235"/>
    <cellStyle name="60 % - Accent3 3 2 2 3" xfId="9236"/>
    <cellStyle name="60 % - Accent3 3 2 3" xfId="9237"/>
    <cellStyle name="60 % - Accent3 3 2 4" xfId="9238"/>
    <cellStyle name="60 % - Accent3 3 3" xfId="298"/>
    <cellStyle name="60 % - Accent3 3 3 2" xfId="299"/>
    <cellStyle name="60 % - Accent3 3 3 2 2" xfId="9239"/>
    <cellStyle name="60 % - Accent3 3 3 2 3" xfId="9240"/>
    <cellStyle name="60 % - Accent3 3 3 3" xfId="9241"/>
    <cellStyle name="60 % - Accent3 3 3 4" xfId="9242"/>
    <cellStyle name="60 % - Accent3 3 4" xfId="300"/>
    <cellStyle name="60 % - Accent3 3 4 2" xfId="9243"/>
    <cellStyle name="60 % - Accent3 3 4 3" xfId="9244"/>
    <cellStyle name="60 % - Accent3 3 5" xfId="9245"/>
    <cellStyle name="60 % - Accent3 3 6" xfId="9246"/>
    <cellStyle name="60 % - Accent3 3_IST - Hôtel Mortagne - Chambres du 08-12-10" xfId="301"/>
    <cellStyle name="60 % - Accent3 4" xfId="302"/>
    <cellStyle name="60 % - Accent3 4 2" xfId="303"/>
    <cellStyle name="60 % - Accent3 4 2 2" xfId="9247"/>
    <cellStyle name="60 % - Accent3 4 2 3" xfId="9248"/>
    <cellStyle name="60 % - Accent3 4 3" xfId="9249"/>
    <cellStyle name="60 % - Accent3 4 4" xfId="9250"/>
    <cellStyle name="60 % - Accent3 5" xfId="304"/>
    <cellStyle name="60 % - Accent3 5 2" xfId="305"/>
    <cellStyle name="60 % - Accent3 5 2 2" xfId="9251"/>
    <cellStyle name="60 % - Accent3 5 2 3" xfId="9252"/>
    <cellStyle name="60 % - Accent3 5 3" xfId="9253"/>
    <cellStyle name="60 % - Accent3 5 4" xfId="9254"/>
    <cellStyle name="60 % - Accent3 6" xfId="306"/>
    <cellStyle name="60 % - Accent3 6 2" xfId="307"/>
    <cellStyle name="60 % - Accent3 6 2 2" xfId="9255"/>
    <cellStyle name="60 % - Accent3 6 2 3" xfId="9256"/>
    <cellStyle name="60 % - Accent3 6 3" xfId="9257"/>
    <cellStyle name="60 % - Accent3 6 4" xfId="9258"/>
    <cellStyle name="60 % - Accent4 2" xfId="308"/>
    <cellStyle name="60 % - Accent4 2 2" xfId="309"/>
    <cellStyle name="60 % - Accent4 2 2 2" xfId="310"/>
    <cellStyle name="60 % - Accent4 2 2 2 2" xfId="9259"/>
    <cellStyle name="60 % - Accent4 2 2 2 3" xfId="9260"/>
    <cellStyle name="60 % - Accent4 2 2 3" xfId="9261"/>
    <cellStyle name="60 % - Accent4 2 2 4" xfId="9262"/>
    <cellStyle name="60 % - Accent4 2 3" xfId="311"/>
    <cellStyle name="60 % - Accent4 2 3 2" xfId="312"/>
    <cellStyle name="60 % - Accent4 2 3 2 2" xfId="9263"/>
    <cellStyle name="60 % - Accent4 2 3 2 3" xfId="9264"/>
    <cellStyle name="60 % - Accent4 2 3 3" xfId="9265"/>
    <cellStyle name="60 % - Accent4 2 3 4" xfId="9266"/>
    <cellStyle name="60 % - Accent4 2 4" xfId="313"/>
    <cellStyle name="60 % - Accent4 2 4 2" xfId="9267"/>
    <cellStyle name="60 % - Accent4 2 4 3" xfId="9268"/>
    <cellStyle name="60 % - Accent4 2 5" xfId="9269"/>
    <cellStyle name="60 % - Accent4 2 6" xfId="9270"/>
    <cellStyle name="60 % - Accent4 2_IST - Hôtel Mortagne - Chambres du 08-12-10" xfId="314"/>
    <cellStyle name="60 % - Accent4 3" xfId="315"/>
    <cellStyle name="60 % - Accent4 3 2" xfId="316"/>
    <cellStyle name="60 % - Accent4 3 2 2" xfId="317"/>
    <cellStyle name="60 % - Accent4 3 2 2 2" xfId="9271"/>
    <cellStyle name="60 % - Accent4 3 2 2 3" xfId="9272"/>
    <cellStyle name="60 % - Accent4 3 2 3" xfId="9273"/>
    <cellStyle name="60 % - Accent4 3 2 4" xfId="9274"/>
    <cellStyle name="60 % - Accent4 3 3" xfId="318"/>
    <cellStyle name="60 % - Accent4 3 3 2" xfId="319"/>
    <cellStyle name="60 % - Accent4 3 3 2 2" xfId="9275"/>
    <cellStyle name="60 % - Accent4 3 3 2 3" xfId="9276"/>
    <cellStyle name="60 % - Accent4 3 3 3" xfId="9277"/>
    <cellStyle name="60 % - Accent4 3 3 4" xfId="9278"/>
    <cellStyle name="60 % - Accent4 3 4" xfId="320"/>
    <cellStyle name="60 % - Accent4 3 4 2" xfId="9279"/>
    <cellStyle name="60 % - Accent4 3 4 3" xfId="9280"/>
    <cellStyle name="60 % - Accent4 3 5" xfId="9281"/>
    <cellStyle name="60 % - Accent4 3 6" xfId="9282"/>
    <cellStyle name="60 % - Accent4 3_IST - Hôtel Mortagne - Chambres du 08-12-10" xfId="321"/>
    <cellStyle name="60 % - Accent4 4" xfId="322"/>
    <cellStyle name="60 % - Accent4 4 2" xfId="323"/>
    <cellStyle name="60 % - Accent4 4 2 2" xfId="9283"/>
    <cellStyle name="60 % - Accent4 4 2 3" xfId="9284"/>
    <cellStyle name="60 % - Accent4 4 3" xfId="9285"/>
    <cellStyle name="60 % - Accent4 4 4" xfId="9286"/>
    <cellStyle name="60 % - Accent4 5" xfId="324"/>
    <cellStyle name="60 % - Accent4 5 2" xfId="325"/>
    <cellStyle name="60 % - Accent4 5 2 2" xfId="9287"/>
    <cellStyle name="60 % - Accent4 5 2 3" xfId="9288"/>
    <cellStyle name="60 % - Accent4 5 3" xfId="9289"/>
    <cellStyle name="60 % - Accent4 5 4" xfId="9290"/>
    <cellStyle name="60 % - Accent4 6" xfId="326"/>
    <cellStyle name="60 % - Accent4 6 2" xfId="327"/>
    <cellStyle name="60 % - Accent4 6 2 2" xfId="9291"/>
    <cellStyle name="60 % - Accent4 6 2 3" xfId="9292"/>
    <cellStyle name="60 % - Accent4 6 3" xfId="9293"/>
    <cellStyle name="60 % - Accent4 6 4" xfId="9294"/>
    <cellStyle name="60 % - Accent5 2" xfId="328"/>
    <cellStyle name="60 % - Accent5 2 2" xfId="329"/>
    <cellStyle name="60 % - Accent5 2 2 2" xfId="330"/>
    <cellStyle name="60 % - Accent5 2 2 2 2" xfId="9295"/>
    <cellStyle name="60 % - Accent5 2 2 2 3" xfId="9296"/>
    <cellStyle name="60 % - Accent5 2 2 3" xfId="9297"/>
    <cellStyle name="60 % - Accent5 2 2 4" xfId="9298"/>
    <cellStyle name="60 % - Accent5 2 3" xfId="331"/>
    <cellStyle name="60 % - Accent5 2 3 2" xfId="332"/>
    <cellStyle name="60 % - Accent5 2 3 2 2" xfId="9299"/>
    <cellStyle name="60 % - Accent5 2 3 2 3" xfId="9300"/>
    <cellStyle name="60 % - Accent5 2 3 3" xfId="9301"/>
    <cellStyle name="60 % - Accent5 2 3 4" xfId="9302"/>
    <cellStyle name="60 % - Accent5 2 4" xfId="333"/>
    <cellStyle name="60 % - Accent5 2 4 2" xfId="9303"/>
    <cellStyle name="60 % - Accent5 2 4 3" xfId="9304"/>
    <cellStyle name="60 % - Accent5 2 5" xfId="9305"/>
    <cellStyle name="60 % - Accent5 2 6" xfId="9306"/>
    <cellStyle name="60 % - Accent5 2_IST - Hôtel Mortagne - Chambres du 08-12-10" xfId="334"/>
    <cellStyle name="60 % - Accent5 3" xfId="335"/>
    <cellStyle name="60 % - Accent5 3 2" xfId="336"/>
    <cellStyle name="60 % - Accent5 3 2 2" xfId="337"/>
    <cellStyle name="60 % - Accent5 3 2 2 2" xfId="9307"/>
    <cellStyle name="60 % - Accent5 3 2 2 3" xfId="9308"/>
    <cellStyle name="60 % - Accent5 3 2 3" xfId="9309"/>
    <cellStyle name="60 % - Accent5 3 2 4" xfId="9310"/>
    <cellStyle name="60 % - Accent5 3 3" xfId="338"/>
    <cellStyle name="60 % - Accent5 3 3 2" xfId="339"/>
    <cellStyle name="60 % - Accent5 3 3 2 2" xfId="9311"/>
    <cellStyle name="60 % - Accent5 3 3 2 3" xfId="9312"/>
    <cellStyle name="60 % - Accent5 3 3 3" xfId="9313"/>
    <cellStyle name="60 % - Accent5 3 3 4" xfId="9314"/>
    <cellStyle name="60 % - Accent5 3 4" xfId="340"/>
    <cellStyle name="60 % - Accent5 3 4 2" xfId="9315"/>
    <cellStyle name="60 % - Accent5 3 4 3" xfId="9316"/>
    <cellStyle name="60 % - Accent5 3 5" xfId="9317"/>
    <cellStyle name="60 % - Accent5 3 6" xfId="9318"/>
    <cellStyle name="60 % - Accent5 3_IST - Hôtel Mortagne - Chambres du 08-12-10" xfId="341"/>
    <cellStyle name="60 % - Accent5 4" xfId="342"/>
    <cellStyle name="60 % - Accent5 4 2" xfId="343"/>
    <cellStyle name="60 % - Accent5 4 2 2" xfId="9319"/>
    <cellStyle name="60 % - Accent5 4 2 3" xfId="9320"/>
    <cellStyle name="60 % - Accent5 4 3" xfId="9321"/>
    <cellStyle name="60 % - Accent5 4 4" xfId="9322"/>
    <cellStyle name="60 % - Accent5 5" xfId="344"/>
    <cellStyle name="60 % - Accent5 5 2" xfId="345"/>
    <cellStyle name="60 % - Accent5 5 2 2" xfId="9323"/>
    <cellStyle name="60 % - Accent5 5 2 3" xfId="9324"/>
    <cellStyle name="60 % - Accent5 5 3" xfId="9325"/>
    <cellStyle name="60 % - Accent5 5 4" xfId="9326"/>
    <cellStyle name="60 % - Accent5 6" xfId="346"/>
    <cellStyle name="60 % - Accent5 6 2" xfId="347"/>
    <cellStyle name="60 % - Accent5 6 2 2" xfId="9327"/>
    <cellStyle name="60 % - Accent5 6 2 3" xfId="9328"/>
    <cellStyle name="60 % - Accent5 6 3" xfId="9329"/>
    <cellStyle name="60 % - Accent5 6 4" xfId="9330"/>
    <cellStyle name="60 % - Accent6 2" xfId="348"/>
    <cellStyle name="60 % - Accent6 2 2" xfId="349"/>
    <cellStyle name="60 % - Accent6 2 2 2" xfId="350"/>
    <cellStyle name="60 % - Accent6 2 2 2 2" xfId="9331"/>
    <cellStyle name="60 % - Accent6 2 2 2 3" xfId="9332"/>
    <cellStyle name="60 % - Accent6 2 2 3" xfId="9333"/>
    <cellStyle name="60 % - Accent6 2 2 4" xfId="9334"/>
    <cellStyle name="60 % - Accent6 2 3" xfId="351"/>
    <cellStyle name="60 % - Accent6 2 3 2" xfId="352"/>
    <cellStyle name="60 % - Accent6 2 3 2 2" xfId="9335"/>
    <cellStyle name="60 % - Accent6 2 3 2 3" xfId="9336"/>
    <cellStyle name="60 % - Accent6 2 3 3" xfId="9337"/>
    <cellStyle name="60 % - Accent6 2 3 4" xfId="9338"/>
    <cellStyle name="60 % - Accent6 2 4" xfId="353"/>
    <cellStyle name="60 % - Accent6 2 4 2" xfId="9339"/>
    <cellStyle name="60 % - Accent6 2 4 3" xfId="9340"/>
    <cellStyle name="60 % - Accent6 2 5" xfId="9341"/>
    <cellStyle name="60 % - Accent6 2 6" xfId="9342"/>
    <cellStyle name="60 % - Accent6 2_IST - Hôtel Mortagne - Chambres du 08-12-10" xfId="354"/>
    <cellStyle name="60 % - Accent6 3" xfId="355"/>
    <cellStyle name="60 % - Accent6 3 2" xfId="356"/>
    <cellStyle name="60 % - Accent6 3 2 2" xfId="357"/>
    <cellStyle name="60 % - Accent6 3 2 2 2" xfId="9343"/>
    <cellStyle name="60 % - Accent6 3 2 2 3" xfId="9344"/>
    <cellStyle name="60 % - Accent6 3 2 3" xfId="9345"/>
    <cellStyle name="60 % - Accent6 3 2 4" xfId="9346"/>
    <cellStyle name="60 % - Accent6 3 3" xfId="358"/>
    <cellStyle name="60 % - Accent6 3 3 2" xfId="359"/>
    <cellStyle name="60 % - Accent6 3 3 2 2" xfId="9347"/>
    <cellStyle name="60 % - Accent6 3 3 2 3" xfId="9348"/>
    <cellStyle name="60 % - Accent6 3 3 3" xfId="9349"/>
    <cellStyle name="60 % - Accent6 3 3 4" xfId="9350"/>
    <cellStyle name="60 % - Accent6 3 4" xfId="360"/>
    <cellStyle name="60 % - Accent6 3 4 2" xfId="9351"/>
    <cellStyle name="60 % - Accent6 3 4 3" xfId="9352"/>
    <cellStyle name="60 % - Accent6 3 5" xfId="9353"/>
    <cellStyle name="60 % - Accent6 3 6" xfId="9354"/>
    <cellStyle name="60 % - Accent6 3_IST - Hôtel Mortagne - Chambres du 08-12-10" xfId="361"/>
    <cellStyle name="60 % - Accent6 4" xfId="362"/>
    <cellStyle name="60 % - Accent6 4 2" xfId="363"/>
    <cellStyle name="60 % - Accent6 4 2 2" xfId="9355"/>
    <cellStyle name="60 % - Accent6 4 2 3" xfId="9356"/>
    <cellStyle name="60 % - Accent6 4 3" xfId="9357"/>
    <cellStyle name="60 % - Accent6 4 4" xfId="9358"/>
    <cellStyle name="60 % - Accent6 5" xfId="364"/>
    <cellStyle name="60 % - Accent6 5 2" xfId="365"/>
    <cellStyle name="60 % - Accent6 5 2 2" xfId="9359"/>
    <cellStyle name="60 % - Accent6 5 2 3" xfId="9360"/>
    <cellStyle name="60 % - Accent6 5 3" xfId="9361"/>
    <cellStyle name="60 % - Accent6 5 4" xfId="9362"/>
    <cellStyle name="60 % - Accent6 6" xfId="366"/>
    <cellStyle name="60 % - Accent6 6 2" xfId="367"/>
    <cellStyle name="60 % - Accent6 6 2 2" xfId="9363"/>
    <cellStyle name="60 % - Accent6 6 2 3" xfId="9364"/>
    <cellStyle name="60 % - Accent6 6 3" xfId="9365"/>
    <cellStyle name="60 % - Accent6 6 4" xfId="9366"/>
    <cellStyle name="60% - Accent1" xfId="368"/>
    <cellStyle name="60% - Accent1 2" xfId="369"/>
    <cellStyle name="60% - Accent1 2 2" xfId="9367"/>
    <cellStyle name="60% - Accent1 2 3" xfId="9368"/>
    <cellStyle name="60% - Accent1 3" xfId="9369"/>
    <cellStyle name="60% - Accent1 4" xfId="9370"/>
    <cellStyle name="60% - Accent2" xfId="370"/>
    <cellStyle name="60% - Accent2 2" xfId="371"/>
    <cellStyle name="60% - Accent2 2 2" xfId="9371"/>
    <cellStyle name="60% - Accent2 2 3" xfId="9372"/>
    <cellStyle name="60% - Accent2 3" xfId="9373"/>
    <cellStyle name="60% - Accent2 4" xfId="9374"/>
    <cellStyle name="60% - Accent3" xfId="372"/>
    <cellStyle name="60% - Accent3 2" xfId="373"/>
    <cellStyle name="60% - Accent3 2 2" xfId="9375"/>
    <cellStyle name="60% - Accent3 2 3" xfId="9376"/>
    <cellStyle name="60% - Accent3 3" xfId="9377"/>
    <cellStyle name="60% - Accent3 4" xfId="9378"/>
    <cellStyle name="60% - Accent4" xfId="374"/>
    <cellStyle name="60% - Accent4 2" xfId="375"/>
    <cellStyle name="60% - Accent4 2 2" xfId="9379"/>
    <cellStyle name="60% - Accent4 2 3" xfId="9380"/>
    <cellStyle name="60% - Accent4 3" xfId="9381"/>
    <cellStyle name="60% - Accent4 4" xfId="9382"/>
    <cellStyle name="60% - Accent5" xfId="376"/>
    <cellStyle name="60% - Accent5 2" xfId="377"/>
    <cellStyle name="60% - Accent5 2 2" xfId="9383"/>
    <cellStyle name="60% - Accent5 2 3" xfId="9384"/>
    <cellStyle name="60% - Accent5 3" xfId="9385"/>
    <cellStyle name="60% - Accent5 4" xfId="9386"/>
    <cellStyle name="60% - Accent6" xfId="378"/>
    <cellStyle name="60% - Accent6 2" xfId="379"/>
    <cellStyle name="60% - Accent6 2 2" xfId="9387"/>
    <cellStyle name="60% - Accent6 2 3" xfId="9388"/>
    <cellStyle name="60% - Accent6 3" xfId="9389"/>
    <cellStyle name="60% - Accent6 4" xfId="9390"/>
    <cellStyle name="Accent1 2" xfId="380"/>
    <cellStyle name="Accent1 2 2" xfId="381"/>
    <cellStyle name="Accent1 2 2 2" xfId="382"/>
    <cellStyle name="Accent1 2 2 2 2" xfId="9391"/>
    <cellStyle name="Accent1 2 2 2 3" xfId="9392"/>
    <cellStyle name="Accent1 2 2 3" xfId="9393"/>
    <cellStyle name="Accent1 2 2 4" xfId="9394"/>
    <cellStyle name="Accent1 2 3" xfId="383"/>
    <cellStyle name="Accent1 2 3 2" xfId="384"/>
    <cellStyle name="Accent1 2 3 2 2" xfId="9395"/>
    <cellStyle name="Accent1 2 3 2 3" xfId="9396"/>
    <cellStyle name="Accent1 2 3 3" xfId="9397"/>
    <cellStyle name="Accent1 2 3 4" xfId="9398"/>
    <cellStyle name="Accent1 2 4" xfId="385"/>
    <cellStyle name="Accent1 2 4 2" xfId="9399"/>
    <cellStyle name="Accent1 2 4 3" xfId="9400"/>
    <cellStyle name="Accent1 2 5" xfId="9401"/>
    <cellStyle name="Accent1 2 6" xfId="9402"/>
    <cellStyle name="Accent1 2_IST - Hôtel Mortagne - Chambres du 08-12-10" xfId="386"/>
    <cellStyle name="Accent1 3" xfId="387"/>
    <cellStyle name="Accent1 3 2" xfId="388"/>
    <cellStyle name="Accent1 3 2 2" xfId="389"/>
    <cellStyle name="Accent1 3 2 2 2" xfId="9403"/>
    <cellStyle name="Accent1 3 2 2 3" xfId="9404"/>
    <cellStyle name="Accent1 3 2 3" xfId="9405"/>
    <cellStyle name="Accent1 3 2 4" xfId="9406"/>
    <cellStyle name="Accent1 3 3" xfId="390"/>
    <cellStyle name="Accent1 3 3 2" xfId="391"/>
    <cellStyle name="Accent1 3 3 2 2" xfId="9407"/>
    <cellStyle name="Accent1 3 3 2 3" xfId="9408"/>
    <cellStyle name="Accent1 3 3 3" xfId="9409"/>
    <cellStyle name="Accent1 3 3 4" xfId="9410"/>
    <cellStyle name="Accent1 3 4" xfId="392"/>
    <cellStyle name="Accent1 3 4 2" xfId="9411"/>
    <cellStyle name="Accent1 3 4 3" xfId="9412"/>
    <cellStyle name="Accent1 3 5" xfId="9413"/>
    <cellStyle name="Accent1 3 6" xfId="9414"/>
    <cellStyle name="Accent1 3_IST - Hôtel Mortagne - Chambres du 08-12-10" xfId="393"/>
    <cellStyle name="Accent1 4" xfId="394"/>
    <cellStyle name="Accent1 4 2" xfId="395"/>
    <cellStyle name="Accent1 4 2 2" xfId="9415"/>
    <cellStyle name="Accent1 4 2 3" xfId="9416"/>
    <cellStyle name="Accent1 4 3" xfId="9417"/>
    <cellStyle name="Accent1 4 4" xfId="9418"/>
    <cellStyle name="Accent1 5" xfId="396"/>
    <cellStyle name="Accent1 5 2" xfId="397"/>
    <cellStyle name="Accent1 5 2 2" xfId="9419"/>
    <cellStyle name="Accent1 5 2 3" xfId="9420"/>
    <cellStyle name="Accent1 5 3" xfId="9421"/>
    <cellStyle name="Accent1 5 4" xfId="9422"/>
    <cellStyle name="Accent1 6" xfId="398"/>
    <cellStyle name="Accent1 6 2" xfId="399"/>
    <cellStyle name="Accent1 6 2 2" xfId="9423"/>
    <cellStyle name="Accent1 6 2 3" xfId="9424"/>
    <cellStyle name="Accent1 6 3" xfId="9425"/>
    <cellStyle name="Accent1 6 4" xfId="9426"/>
    <cellStyle name="Accent2 2" xfId="400"/>
    <cellStyle name="Accent2 2 2" xfId="401"/>
    <cellStyle name="Accent2 2 2 2" xfId="402"/>
    <cellStyle name="Accent2 2 2 2 2" xfId="9427"/>
    <cellStyle name="Accent2 2 2 2 3" xfId="9428"/>
    <cellStyle name="Accent2 2 2 3" xfId="9429"/>
    <cellStyle name="Accent2 2 2 4" xfId="9430"/>
    <cellStyle name="Accent2 2 3" xfId="403"/>
    <cellStyle name="Accent2 2 3 2" xfId="404"/>
    <cellStyle name="Accent2 2 3 2 2" xfId="9431"/>
    <cellStyle name="Accent2 2 3 2 3" xfId="9432"/>
    <cellStyle name="Accent2 2 3 3" xfId="9433"/>
    <cellStyle name="Accent2 2 3 4" xfId="9434"/>
    <cellStyle name="Accent2 2 4" xfId="405"/>
    <cellStyle name="Accent2 2 4 2" xfId="9435"/>
    <cellStyle name="Accent2 2 4 3" xfId="9436"/>
    <cellStyle name="Accent2 2 5" xfId="9437"/>
    <cellStyle name="Accent2 2 6" xfId="9438"/>
    <cellStyle name="Accent2 2_IST - Hôtel Mortagne - Chambres du 08-12-10" xfId="406"/>
    <cellStyle name="Accent2 3" xfId="407"/>
    <cellStyle name="Accent2 3 2" xfId="408"/>
    <cellStyle name="Accent2 3 2 2" xfId="409"/>
    <cellStyle name="Accent2 3 2 2 2" xfId="9439"/>
    <cellStyle name="Accent2 3 2 2 3" xfId="9440"/>
    <cellStyle name="Accent2 3 2 3" xfId="9441"/>
    <cellStyle name="Accent2 3 2 4" xfId="9442"/>
    <cellStyle name="Accent2 3 3" xfId="410"/>
    <cellStyle name="Accent2 3 3 2" xfId="411"/>
    <cellStyle name="Accent2 3 3 2 2" xfId="9443"/>
    <cellStyle name="Accent2 3 3 2 3" xfId="9444"/>
    <cellStyle name="Accent2 3 3 3" xfId="9445"/>
    <cellStyle name="Accent2 3 3 4" xfId="9446"/>
    <cellStyle name="Accent2 3 4" xfId="412"/>
    <cellStyle name="Accent2 3 4 2" xfId="9447"/>
    <cellStyle name="Accent2 3 4 3" xfId="9448"/>
    <cellStyle name="Accent2 3 5" xfId="9449"/>
    <cellStyle name="Accent2 3 6" xfId="9450"/>
    <cellStyle name="Accent2 3_IST - Hôtel Mortagne - Chambres du 08-12-10" xfId="413"/>
    <cellStyle name="Accent2 4" xfId="414"/>
    <cellStyle name="Accent2 4 2" xfId="415"/>
    <cellStyle name="Accent2 4 2 2" xfId="9451"/>
    <cellStyle name="Accent2 4 2 3" xfId="9452"/>
    <cellStyle name="Accent2 4 3" xfId="9453"/>
    <cellStyle name="Accent2 4 4" xfId="9454"/>
    <cellStyle name="Accent2 5" xfId="416"/>
    <cellStyle name="Accent2 5 2" xfId="417"/>
    <cellStyle name="Accent2 5 2 2" xfId="9455"/>
    <cellStyle name="Accent2 5 2 3" xfId="9456"/>
    <cellStyle name="Accent2 5 3" xfId="9457"/>
    <cellStyle name="Accent2 5 4" xfId="9458"/>
    <cellStyle name="Accent2 6" xfId="418"/>
    <cellStyle name="Accent2 6 2" xfId="419"/>
    <cellStyle name="Accent2 6 2 2" xfId="9459"/>
    <cellStyle name="Accent2 6 2 3" xfId="9460"/>
    <cellStyle name="Accent2 6 3" xfId="9461"/>
    <cellStyle name="Accent2 6 4" xfId="9462"/>
    <cellStyle name="Accent3 2" xfId="420"/>
    <cellStyle name="Accent3 2 2" xfId="421"/>
    <cellStyle name="Accent3 2 2 2" xfId="422"/>
    <cellStyle name="Accent3 2 2 2 2" xfId="9463"/>
    <cellStyle name="Accent3 2 2 2 3" xfId="9464"/>
    <cellStyle name="Accent3 2 2 3" xfId="9465"/>
    <cellStyle name="Accent3 2 2 4" xfId="9466"/>
    <cellStyle name="Accent3 2 3" xfId="423"/>
    <cellStyle name="Accent3 2 3 2" xfId="424"/>
    <cellStyle name="Accent3 2 3 2 2" xfId="9467"/>
    <cellStyle name="Accent3 2 3 2 3" xfId="9468"/>
    <cellStyle name="Accent3 2 3 3" xfId="9469"/>
    <cellStyle name="Accent3 2 3 4" xfId="9470"/>
    <cellStyle name="Accent3 2 4" xfId="425"/>
    <cellStyle name="Accent3 2 4 2" xfId="9471"/>
    <cellStyle name="Accent3 2 4 3" xfId="9472"/>
    <cellStyle name="Accent3 2 5" xfId="9473"/>
    <cellStyle name="Accent3 2 6" xfId="9474"/>
    <cellStyle name="Accent3 2_IST - Hôtel Mortagne - Chambres du 08-12-10" xfId="426"/>
    <cellStyle name="Accent3 3" xfId="427"/>
    <cellStyle name="Accent3 3 2" xfId="428"/>
    <cellStyle name="Accent3 3 2 2" xfId="429"/>
    <cellStyle name="Accent3 3 2 2 2" xfId="9475"/>
    <cellStyle name="Accent3 3 2 2 3" xfId="9476"/>
    <cellStyle name="Accent3 3 2 3" xfId="9477"/>
    <cellStyle name="Accent3 3 2 4" xfId="9478"/>
    <cellStyle name="Accent3 3 3" xfId="430"/>
    <cellStyle name="Accent3 3 3 2" xfId="431"/>
    <cellStyle name="Accent3 3 3 2 2" xfId="9479"/>
    <cellStyle name="Accent3 3 3 2 3" xfId="9480"/>
    <cellStyle name="Accent3 3 3 3" xfId="9481"/>
    <cellStyle name="Accent3 3 3 4" xfId="9482"/>
    <cellStyle name="Accent3 3 4" xfId="432"/>
    <cellStyle name="Accent3 3 4 2" xfId="9483"/>
    <cellStyle name="Accent3 3 4 3" xfId="9484"/>
    <cellStyle name="Accent3 3 5" xfId="9485"/>
    <cellStyle name="Accent3 3 6" xfId="9486"/>
    <cellStyle name="Accent3 3_IST - Hôtel Mortagne - Chambres du 08-12-10" xfId="433"/>
    <cellStyle name="Accent3 4" xfId="434"/>
    <cellStyle name="Accent3 4 2" xfId="435"/>
    <cellStyle name="Accent3 4 2 2" xfId="9487"/>
    <cellStyle name="Accent3 4 2 3" xfId="9488"/>
    <cellStyle name="Accent3 4 3" xfId="9489"/>
    <cellStyle name="Accent3 4 4" xfId="9490"/>
    <cellStyle name="Accent3 5" xfId="436"/>
    <cellStyle name="Accent3 5 2" xfId="437"/>
    <cellStyle name="Accent3 5 2 2" xfId="9491"/>
    <cellStyle name="Accent3 5 2 3" xfId="9492"/>
    <cellStyle name="Accent3 5 3" xfId="9493"/>
    <cellStyle name="Accent3 5 4" xfId="9494"/>
    <cellStyle name="Accent3 6" xfId="438"/>
    <cellStyle name="Accent3 6 2" xfId="439"/>
    <cellStyle name="Accent3 6 2 2" xfId="9495"/>
    <cellStyle name="Accent3 6 2 3" xfId="9496"/>
    <cellStyle name="Accent3 6 3" xfId="9497"/>
    <cellStyle name="Accent3 6 4" xfId="9498"/>
    <cellStyle name="Accent4 2" xfId="440"/>
    <cellStyle name="Accent4 2 2" xfId="441"/>
    <cellStyle name="Accent4 2 2 2" xfId="442"/>
    <cellStyle name="Accent4 2 2 2 2" xfId="9499"/>
    <cellStyle name="Accent4 2 2 2 3" xfId="9500"/>
    <cellStyle name="Accent4 2 2 3" xfId="9501"/>
    <cellStyle name="Accent4 2 2 4" xfId="9502"/>
    <cellStyle name="Accent4 2 3" xfId="443"/>
    <cellStyle name="Accent4 2 3 2" xfId="444"/>
    <cellStyle name="Accent4 2 3 2 2" xfId="9503"/>
    <cellStyle name="Accent4 2 3 2 3" xfId="9504"/>
    <cellStyle name="Accent4 2 3 3" xfId="9505"/>
    <cellStyle name="Accent4 2 3 4" xfId="9506"/>
    <cellStyle name="Accent4 2 4" xfId="445"/>
    <cellStyle name="Accent4 2 4 2" xfId="9507"/>
    <cellStyle name="Accent4 2 4 3" xfId="9508"/>
    <cellStyle name="Accent4 2 5" xfId="9509"/>
    <cellStyle name="Accent4 2 6" xfId="9510"/>
    <cellStyle name="Accent4 2_IST - Hôtel Mortagne - Chambres du 08-12-10" xfId="446"/>
    <cellStyle name="Accent4 3" xfId="447"/>
    <cellStyle name="Accent4 3 2" xfId="448"/>
    <cellStyle name="Accent4 3 2 2" xfId="449"/>
    <cellStyle name="Accent4 3 2 2 2" xfId="9511"/>
    <cellStyle name="Accent4 3 2 2 3" xfId="9512"/>
    <cellStyle name="Accent4 3 2 3" xfId="9513"/>
    <cellStyle name="Accent4 3 2 4" xfId="9514"/>
    <cellStyle name="Accent4 3 3" xfId="450"/>
    <cellStyle name="Accent4 3 3 2" xfId="451"/>
    <cellStyle name="Accent4 3 3 2 2" xfId="9515"/>
    <cellStyle name="Accent4 3 3 2 3" xfId="9516"/>
    <cellStyle name="Accent4 3 3 3" xfId="9517"/>
    <cellStyle name="Accent4 3 3 4" xfId="9518"/>
    <cellStyle name="Accent4 3 4" xfId="452"/>
    <cellStyle name="Accent4 3 4 2" xfId="9519"/>
    <cellStyle name="Accent4 3 4 3" xfId="9520"/>
    <cellStyle name="Accent4 3 5" xfId="9521"/>
    <cellStyle name="Accent4 3 6" xfId="9522"/>
    <cellStyle name="Accent4 3_IST - Hôtel Mortagne - Chambres du 08-12-10" xfId="453"/>
    <cellStyle name="Accent4 4" xfId="454"/>
    <cellStyle name="Accent4 4 2" xfId="455"/>
    <cellStyle name="Accent4 4 2 2" xfId="9523"/>
    <cellStyle name="Accent4 4 2 3" xfId="9524"/>
    <cellStyle name="Accent4 4 3" xfId="9525"/>
    <cellStyle name="Accent4 4 4" xfId="9526"/>
    <cellStyle name="Accent4 5" xfId="456"/>
    <cellStyle name="Accent4 5 2" xfId="457"/>
    <cellStyle name="Accent4 5 2 2" xfId="9527"/>
    <cellStyle name="Accent4 5 2 3" xfId="9528"/>
    <cellStyle name="Accent4 5 3" xfId="9529"/>
    <cellStyle name="Accent4 5 4" xfId="9530"/>
    <cellStyle name="Accent4 6" xfId="458"/>
    <cellStyle name="Accent4 6 2" xfId="459"/>
    <cellStyle name="Accent4 6 2 2" xfId="9531"/>
    <cellStyle name="Accent4 6 2 3" xfId="9532"/>
    <cellStyle name="Accent4 6 3" xfId="9533"/>
    <cellStyle name="Accent4 6 4" xfId="9534"/>
    <cellStyle name="Accent5 2" xfId="460"/>
    <cellStyle name="Accent5 2 2" xfId="461"/>
    <cellStyle name="Accent5 2 2 2" xfId="462"/>
    <cellStyle name="Accent5 2 2 2 2" xfId="9535"/>
    <cellStyle name="Accent5 2 2 2 3" xfId="9536"/>
    <cellStyle name="Accent5 2 2 3" xfId="9537"/>
    <cellStyle name="Accent5 2 2 4" xfId="9538"/>
    <cellStyle name="Accent5 2 3" xfId="463"/>
    <cellStyle name="Accent5 2 3 2" xfId="464"/>
    <cellStyle name="Accent5 2 3 2 2" xfId="9539"/>
    <cellStyle name="Accent5 2 3 2 3" xfId="9540"/>
    <cellStyle name="Accent5 2 3 3" xfId="9541"/>
    <cellStyle name="Accent5 2 3 4" xfId="9542"/>
    <cellStyle name="Accent5 2 4" xfId="465"/>
    <cellStyle name="Accent5 2 4 2" xfId="9543"/>
    <cellStyle name="Accent5 2 4 3" xfId="9544"/>
    <cellStyle name="Accent5 2 5" xfId="9545"/>
    <cellStyle name="Accent5 2 6" xfId="9546"/>
    <cellStyle name="Accent5 2_IST - Hôtel Mortagne - Chambres du 08-12-10" xfId="466"/>
    <cellStyle name="Accent5 3" xfId="467"/>
    <cellStyle name="Accent5 3 2" xfId="468"/>
    <cellStyle name="Accent5 3 2 2" xfId="469"/>
    <cellStyle name="Accent5 3 2 2 2" xfId="9547"/>
    <cellStyle name="Accent5 3 2 2 3" xfId="9548"/>
    <cellStyle name="Accent5 3 2 3" xfId="9549"/>
    <cellStyle name="Accent5 3 2 4" xfId="9550"/>
    <cellStyle name="Accent5 3 3" xfId="470"/>
    <cellStyle name="Accent5 3 3 2" xfId="471"/>
    <cellStyle name="Accent5 3 3 2 2" xfId="9551"/>
    <cellStyle name="Accent5 3 3 2 3" xfId="9552"/>
    <cellStyle name="Accent5 3 3 3" xfId="9553"/>
    <cellStyle name="Accent5 3 3 4" xfId="9554"/>
    <cellStyle name="Accent5 3 4" xfId="472"/>
    <cellStyle name="Accent5 3 4 2" xfId="9555"/>
    <cellStyle name="Accent5 3 4 3" xfId="9556"/>
    <cellStyle name="Accent5 3 5" xfId="9557"/>
    <cellStyle name="Accent5 3 6" xfId="9558"/>
    <cellStyle name="Accent5 3_IST - Hôtel Mortagne - Chambres du 08-12-10" xfId="473"/>
    <cellStyle name="Accent5 4" xfId="474"/>
    <cellStyle name="Accent5 4 2" xfId="475"/>
    <cellStyle name="Accent5 4 2 2" xfId="9559"/>
    <cellStyle name="Accent5 4 2 3" xfId="9560"/>
    <cellStyle name="Accent5 4 3" xfId="9561"/>
    <cellStyle name="Accent5 4 4" xfId="9562"/>
    <cellStyle name="Accent5 5" xfId="476"/>
    <cellStyle name="Accent5 5 2" xfId="477"/>
    <cellStyle name="Accent5 5 2 2" xfId="9563"/>
    <cellStyle name="Accent5 5 2 3" xfId="9564"/>
    <cellStyle name="Accent5 5 3" xfId="9565"/>
    <cellStyle name="Accent5 5 4" xfId="9566"/>
    <cellStyle name="Accent5 6" xfId="478"/>
    <cellStyle name="Accent5 6 2" xfId="479"/>
    <cellStyle name="Accent5 6 2 2" xfId="9567"/>
    <cellStyle name="Accent5 6 2 3" xfId="9568"/>
    <cellStyle name="Accent5 6 3" xfId="9569"/>
    <cellStyle name="Accent5 6 4" xfId="9570"/>
    <cellStyle name="Accent6 2" xfId="480"/>
    <cellStyle name="Accent6 2 2" xfId="481"/>
    <cellStyle name="Accent6 2 2 2" xfId="482"/>
    <cellStyle name="Accent6 2 2 2 2" xfId="9571"/>
    <cellStyle name="Accent6 2 2 2 3" xfId="9572"/>
    <cellStyle name="Accent6 2 2 3" xfId="9573"/>
    <cellStyle name="Accent6 2 2 4" xfId="9574"/>
    <cellStyle name="Accent6 2 3" xfId="483"/>
    <cellStyle name="Accent6 2 3 2" xfId="484"/>
    <cellStyle name="Accent6 2 3 2 2" xfId="9575"/>
    <cellStyle name="Accent6 2 3 2 3" xfId="9576"/>
    <cellStyle name="Accent6 2 3 3" xfId="9577"/>
    <cellStyle name="Accent6 2 3 4" xfId="9578"/>
    <cellStyle name="Accent6 2 4" xfId="485"/>
    <cellStyle name="Accent6 2 4 2" xfId="9579"/>
    <cellStyle name="Accent6 2 4 3" xfId="9580"/>
    <cellStyle name="Accent6 2 5" xfId="9581"/>
    <cellStyle name="Accent6 2 6" xfId="9582"/>
    <cellStyle name="Accent6 2_IST - Hôtel Mortagne - Chambres du 08-12-10" xfId="486"/>
    <cellStyle name="Accent6 3" xfId="487"/>
    <cellStyle name="Accent6 3 2" xfId="488"/>
    <cellStyle name="Accent6 3 2 2" xfId="489"/>
    <cellStyle name="Accent6 3 2 2 2" xfId="9583"/>
    <cellStyle name="Accent6 3 2 2 3" xfId="9584"/>
    <cellStyle name="Accent6 3 2 3" xfId="9585"/>
    <cellStyle name="Accent6 3 2 4" xfId="9586"/>
    <cellStyle name="Accent6 3 3" xfId="490"/>
    <cellStyle name="Accent6 3 3 2" xfId="491"/>
    <cellStyle name="Accent6 3 3 2 2" xfId="9587"/>
    <cellStyle name="Accent6 3 3 2 3" xfId="9588"/>
    <cellStyle name="Accent6 3 3 3" xfId="9589"/>
    <cellStyle name="Accent6 3 3 4" xfId="9590"/>
    <cellStyle name="Accent6 3 4" xfId="492"/>
    <cellStyle name="Accent6 3 4 2" xfId="9591"/>
    <cellStyle name="Accent6 3 4 3" xfId="9592"/>
    <cellStyle name="Accent6 3 5" xfId="9593"/>
    <cellStyle name="Accent6 3 6" xfId="9594"/>
    <cellStyle name="Accent6 3_IST - Hôtel Mortagne - Chambres du 08-12-10" xfId="493"/>
    <cellStyle name="Accent6 4" xfId="494"/>
    <cellStyle name="Accent6 4 2" xfId="495"/>
    <cellStyle name="Accent6 4 2 2" xfId="9595"/>
    <cellStyle name="Accent6 4 2 3" xfId="9596"/>
    <cellStyle name="Accent6 4 3" xfId="9597"/>
    <cellStyle name="Accent6 4 4" xfId="9598"/>
    <cellStyle name="Accent6 5" xfId="496"/>
    <cellStyle name="Accent6 5 2" xfId="497"/>
    <cellStyle name="Accent6 5 2 2" xfId="9599"/>
    <cellStyle name="Accent6 5 2 3" xfId="9600"/>
    <cellStyle name="Accent6 5 3" xfId="9601"/>
    <cellStyle name="Accent6 5 4" xfId="9602"/>
    <cellStyle name="Accent6 6" xfId="498"/>
    <cellStyle name="Accent6 6 2" xfId="499"/>
    <cellStyle name="Accent6 6 2 2" xfId="9603"/>
    <cellStyle name="Accent6 6 2 3" xfId="9604"/>
    <cellStyle name="Accent6 6 3" xfId="9605"/>
    <cellStyle name="Accent6 6 4" xfId="9606"/>
    <cellStyle name="Avertissement 2" xfId="500"/>
    <cellStyle name="Avertissement 2 2" xfId="501"/>
    <cellStyle name="Avertissement 2 2 2" xfId="502"/>
    <cellStyle name="Avertissement 2 2 2 2" xfId="9607"/>
    <cellStyle name="Avertissement 2 2 2 3" xfId="9608"/>
    <cellStyle name="Avertissement 2 2 3" xfId="9609"/>
    <cellStyle name="Avertissement 2 2 4" xfId="9610"/>
    <cellStyle name="Avertissement 2 3" xfId="503"/>
    <cellStyle name="Avertissement 2 3 2" xfId="504"/>
    <cellStyle name="Avertissement 2 3 2 2" xfId="9611"/>
    <cellStyle name="Avertissement 2 3 2 3" xfId="9612"/>
    <cellStyle name="Avertissement 2 3 3" xfId="9613"/>
    <cellStyle name="Avertissement 2 3 4" xfId="9614"/>
    <cellStyle name="Avertissement 2 4" xfId="505"/>
    <cellStyle name="Avertissement 2 4 2" xfId="9615"/>
    <cellStyle name="Avertissement 2 4 3" xfId="9616"/>
    <cellStyle name="Avertissement 2 5" xfId="9617"/>
    <cellStyle name="Avertissement 2 6" xfId="9618"/>
    <cellStyle name="Avertissement 2_IST - Hôtel Mortagne - Chambres du 08-12-10" xfId="506"/>
    <cellStyle name="Avertissement 3" xfId="507"/>
    <cellStyle name="Avertissement 3 2" xfId="508"/>
    <cellStyle name="Avertissement 3 2 2" xfId="509"/>
    <cellStyle name="Avertissement 3 2 2 2" xfId="9619"/>
    <cellStyle name="Avertissement 3 2 2 3" xfId="9620"/>
    <cellStyle name="Avertissement 3 2 3" xfId="9621"/>
    <cellStyle name="Avertissement 3 2 4" xfId="9622"/>
    <cellStyle name="Avertissement 3 3" xfId="510"/>
    <cellStyle name="Avertissement 3 3 2" xfId="511"/>
    <cellStyle name="Avertissement 3 3 2 2" xfId="9623"/>
    <cellStyle name="Avertissement 3 3 2 3" xfId="9624"/>
    <cellStyle name="Avertissement 3 3 3" xfId="9625"/>
    <cellStyle name="Avertissement 3 3 4" xfId="9626"/>
    <cellStyle name="Avertissement 3 4" xfId="512"/>
    <cellStyle name="Avertissement 3 4 2" xfId="9627"/>
    <cellStyle name="Avertissement 3 4 3" xfId="9628"/>
    <cellStyle name="Avertissement 3 5" xfId="9629"/>
    <cellStyle name="Avertissement 3 6" xfId="9630"/>
    <cellStyle name="Avertissement 3_IST - Hôtel Mortagne - Chambres du 08-12-10" xfId="513"/>
    <cellStyle name="Avertissement 4" xfId="514"/>
    <cellStyle name="Avertissement 4 2" xfId="515"/>
    <cellStyle name="Avertissement 4 2 2" xfId="9631"/>
    <cellStyle name="Avertissement 4 2 3" xfId="9632"/>
    <cellStyle name="Avertissement 4 3" xfId="9633"/>
    <cellStyle name="Avertissement 4 4" xfId="9634"/>
    <cellStyle name="Avertissement 5" xfId="516"/>
    <cellStyle name="Avertissement 5 2" xfId="517"/>
    <cellStyle name="Avertissement 5 2 2" xfId="9635"/>
    <cellStyle name="Avertissement 5 2 3" xfId="9636"/>
    <cellStyle name="Avertissement 5 3" xfId="9637"/>
    <cellStyle name="Avertissement 5 4" xfId="9638"/>
    <cellStyle name="Avertissement 6" xfId="518"/>
    <cellStyle name="Avertissement 6 2" xfId="519"/>
    <cellStyle name="Avertissement 6 2 2" xfId="9639"/>
    <cellStyle name="Avertissement 6 2 3" xfId="9640"/>
    <cellStyle name="Avertissement 6 3" xfId="9641"/>
    <cellStyle name="Avertissement 6 4" xfId="9642"/>
    <cellStyle name="Bad" xfId="520"/>
    <cellStyle name="Bad 2" xfId="521"/>
    <cellStyle name="Bad 2 2" xfId="9643"/>
    <cellStyle name="Bad 2 3" xfId="9644"/>
    <cellStyle name="Bad 3" xfId="9645"/>
    <cellStyle name="Bad 4" xfId="9646"/>
    <cellStyle name="Calcul 2" xfId="522"/>
    <cellStyle name="Calcul 2 10" xfId="9647"/>
    <cellStyle name="Calcul 2 11" xfId="9648"/>
    <cellStyle name="Calcul 2 12" xfId="7854"/>
    <cellStyle name="Calcul 2 2" xfId="523"/>
    <cellStyle name="Calcul 2 2 10" xfId="7855"/>
    <cellStyle name="Calcul 2 2 2" xfId="524"/>
    <cellStyle name="Calcul 2 2 2 2" xfId="5596"/>
    <cellStyle name="Calcul 2 2 2 2 2" xfId="5865"/>
    <cellStyle name="Calcul 2 2 2 2 2 2" xfId="7448"/>
    <cellStyle name="Calcul 2 2 2 2 2 3" xfId="8097"/>
    <cellStyle name="Calcul 2 2 2 2 3" xfId="7204"/>
    <cellStyle name="Calcul 2 2 2 2 3 2" xfId="9649"/>
    <cellStyle name="Calcul 2 2 2 2 4" xfId="7963"/>
    <cellStyle name="Calcul 2 2 2 2_CVCA" xfId="6273"/>
    <cellStyle name="Calcul 2 2 2 3" xfId="6137"/>
    <cellStyle name="Calcul 2 2 2 3 2" xfId="7720"/>
    <cellStyle name="Calcul 2 2 2 3 2 2" xfId="9650"/>
    <cellStyle name="Calcul 2 2 2 3 3" xfId="8098"/>
    <cellStyle name="Calcul 2 2 2 4" xfId="6001"/>
    <cellStyle name="Calcul 2 2 2 4 2" xfId="7584"/>
    <cellStyle name="Calcul 2 2 2 4 2 2" xfId="9651"/>
    <cellStyle name="Calcul 2 2 2 4 3" xfId="8099"/>
    <cellStyle name="Calcul 2 2 2 5" xfId="5758"/>
    <cellStyle name="Calcul 2 2 2 5 2" xfId="7341"/>
    <cellStyle name="Calcul 2 2 2 5 2 2" xfId="9652"/>
    <cellStyle name="Calcul 2 2 2 5 3" xfId="8100"/>
    <cellStyle name="Calcul 2 2 2 6" xfId="7097"/>
    <cellStyle name="Calcul 2 2 2 6 2" xfId="9653"/>
    <cellStyle name="Calcul 2 2 2 7" xfId="9654"/>
    <cellStyle name="Calcul 2 2 2 8" xfId="9655"/>
    <cellStyle name="Calcul 2 2 2 9" xfId="7856"/>
    <cellStyle name="Calcul 2 2 2_CVCA" xfId="6272"/>
    <cellStyle name="Calcul 2 2 3" xfId="5595"/>
    <cellStyle name="Calcul 2 2 3 2" xfId="5864"/>
    <cellStyle name="Calcul 2 2 3 2 2" xfId="7447"/>
    <cellStyle name="Calcul 2 2 3 2 3" xfId="8101"/>
    <cellStyle name="Calcul 2 2 3 3" xfId="7203"/>
    <cellStyle name="Calcul 2 2 3 3 2" xfId="9656"/>
    <cellStyle name="Calcul 2 2 3 4" xfId="7962"/>
    <cellStyle name="Calcul 2 2 3_CVCA" xfId="6274"/>
    <cellStyle name="Calcul 2 2 4" xfId="6136"/>
    <cellStyle name="Calcul 2 2 4 2" xfId="7719"/>
    <cellStyle name="Calcul 2 2 4 2 2" xfId="9657"/>
    <cellStyle name="Calcul 2 2 4 3" xfId="8102"/>
    <cellStyle name="Calcul 2 2 5" xfId="6000"/>
    <cellStyle name="Calcul 2 2 5 2" xfId="7583"/>
    <cellStyle name="Calcul 2 2 5 2 2" xfId="9658"/>
    <cellStyle name="Calcul 2 2 5 3" xfId="8103"/>
    <cellStyle name="Calcul 2 2 6" xfId="5757"/>
    <cellStyle name="Calcul 2 2 6 2" xfId="7340"/>
    <cellStyle name="Calcul 2 2 6 2 2" xfId="9659"/>
    <cellStyle name="Calcul 2 2 6 3" xfId="8104"/>
    <cellStyle name="Calcul 2 2 7" xfId="7096"/>
    <cellStyle name="Calcul 2 2 7 2" xfId="9660"/>
    <cellStyle name="Calcul 2 2 8" xfId="9661"/>
    <cellStyle name="Calcul 2 2 9" xfId="9662"/>
    <cellStyle name="Calcul 2 2_CVCA" xfId="6271"/>
    <cellStyle name="Calcul 2 3" xfId="525"/>
    <cellStyle name="Calcul 2 3 10" xfId="7857"/>
    <cellStyle name="Calcul 2 3 2" xfId="526"/>
    <cellStyle name="Calcul 2 3 2 2" xfId="5598"/>
    <cellStyle name="Calcul 2 3 2 2 2" xfId="5867"/>
    <cellStyle name="Calcul 2 3 2 2 2 2" xfId="7450"/>
    <cellStyle name="Calcul 2 3 2 2 2 3" xfId="8105"/>
    <cellStyle name="Calcul 2 3 2 2 3" xfId="7206"/>
    <cellStyle name="Calcul 2 3 2 2 3 2" xfId="9663"/>
    <cellStyle name="Calcul 2 3 2 2 4" xfId="7965"/>
    <cellStyle name="Calcul 2 3 2 2_CVCA" xfId="6277"/>
    <cellStyle name="Calcul 2 3 2 3" xfId="6139"/>
    <cellStyle name="Calcul 2 3 2 3 2" xfId="7722"/>
    <cellStyle name="Calcul 2 3 2 3 2 2" xfId="9664"/>
    <cellStyle name="Calcul 2 3 2 3 3" xfId="8106"/>
    <cellStyle name="Calcul 2 3 2 4" xfId="6003"/>
    <cellStyle name="Calcul 2 3 2 4 2" xfId="7586"/>
    <cellStyle name="Calcul 2 3 2 4 2 2" xfId="9665"/>
    <cellStyle name="Calcul 2 3 2 4 3" xfId="8107"/>
    <cellStyle name="Calcul 2 3 2 5" xfId="5760"/>
    <cellStyle name="Calcul 2 3 2 5 2" xfId="7343"/>
    <cellStyle name="Calcul 2 3 2 5 2 2" xfId="9666"/>
    <cellStyle name="Calcul 2 3 2 5 3" xfId="8108"/>
    <cellStyle name="Calcul 2 3 2 6" xfId="7099"/>
    <cellStyle name="Calcul 2 3 2 6 2" xfId="9667"/>
    <cellStyle name="Calcul 2 3 2 7" xfId="9668"/>
    <cellStyle name="Calcul 2 3 2 8" xfId="9669"/>
    <cellStyle name="Calcul 2 3 2 9" xfId="7858"/>
    <cellStyle name="Calcul 2 3 2_CVCA" xfId="6276"/>
    <cellStyle name="Calcul 2 3 3" xfId="5597"/>
    <cellStyle name="Calcul 2 3 3 2" xfId="5866"/>
    <cellStyle name="Calcul 2 3 3 2 2" xfId="7449"/>
    <cellStyle name="Calcul 2 3 3 2 3" xfId="8109"/>
    <cellStyle name="Calcul 2 3 3 3" xfId="7205"/>
    <cellStyle name="Calcul 2 3 3 3 2" xfId="9670"/>
    <cellStyle name="Calcul 2 3 3 4" xfId="7964"/>
    <cellStyle name="Calcul 2 3 3_CVCA" xfId="6278"/>
    <cellStyle name="Calcul 2 3 4" xfId="6138"/>
    <cellStyle name="Calcul 2 3 4 2" xfId="7721"/>
    <cellStyle name="Calcul 2 3 4 2 2" xfId="9671"/>
    <cellStyle name="Calcul 2 3 4 3" xfId="8110"/>
    <cellStyle name="Calcul 2 3 5" xfId="6002"/>
    <cellStyle name="Calcul 2 3 5 2" xfId="7585"/>
    <cellStyle name="Calcul 2 3 5 2 2" xfId="9672"/>
    <cellStyle name="Calcul 2 3 5 3" xfId="8111"/>
    <cellStyle name="Calcul 2 3 6" xfId="5759"/>
    <cellStyle name="Calcul 2 3 6 2" xfId="7342"/>
    <cellStyle name="Calcul 2 3 6 2 2" xfId="9673"/>
    <cellStyle name="Calcul 2 3 6 3" xfId="8112"/>
    <cellStyle name="Calcul 2 3 7" xfId="7098"/>
    <cellStyle name="Calcul 2 3 7 2" xfId="9674"/>
    <cellStyle name="Calcul 2 3 8" xfId="9675"/>
    <cellStyle name="Calcul 2 3 9" xfId="9676"/>
    <cellStyle name="Calcul 2 3_CVCA" xfId="6275"/>
    <cellStyle name="Calcul 2 4" xfId="527"/>
    <cellStyle name="Calcul 2 4 2" xfId="5599"/>
    <cellStyle name="Calcul 2 4 2 2" xfId="5868"/>
    <cellStyle name="Calcul 2 4 2 2 2" xfId="7451"/>
    <cellStyle name="Calcul 2 4 2 2 3" xfId="8113"/>
    <cellStyle name="Calcul 2 4 2 3" xfId="7207"/>
    <cellStyle name="Calcul 2 4 2 3 2" xfId="9677"/>
    <cellStyle name="Calcul 2 4 2 4" xfId="7966"/>
    <cellStyle name="Calcul 2 4 2_CVCA" xfId="6280"/>
    <cellStyle name="Calcul 2 4 3" xfId="6140"/>
    <cellStyle name="Calcul 2 4 3 2" xfId="7723"/>
    <cellStyle name="Calcul 2 4 3 2 2" xfId="9678"/>
    <cellStyle name="Calcul 2 4 3 3" xfId="8114"/>
    <cellStyle name="Calcul 2 4 4" xfId="6004"/>
    <cellStyle name="Calcul 2 4 4 2" xfId="7587"/>
    <cellStyle name="Calcul 2 4 4 2 2" xfId="9679"/>
    <cellStyle name="Calcul 2 4 4 3" xfId="8115"/>
    <cellStyle name="Calcul 2 4 5" xfId="5761"/>
    <cellStyle name="Calcul 2 4 5 2" xfId="7344"/>
    <cellStyle name="Calcul 2 4 5 2 2" xfId="9680"/>
    <cellStyle name="Calcul 2 4 5 3" xfId="8116"/>
    <cellStyle name="Calcul 2 4 6" xfId="7100"/>
    <cellStyle name="Calcul 2 4 6 2" xfId="9681"/>
    <cellStyle name="Calcul 2 4 7" xfId="9682"/>
    <cellStyle name="Calcul 2 4 8" xfId="9683"/>
    <cellStyle name="Calcul 2 4 9" xfId="7859"/>
    <cellStyle name="Calcul 2 4_CVCA" xfId="6279"/>
    <cellStyle name="Calcul 2 5" xfId="5594"/>
    <cellStyle name="Calcul 2 5 2" xfId="5863"/>
    <cellStyle name="Calcul 2 5 2 2" xfId="7446"/>
    <cellStyle name="Calcul 2 5 2 3" xfId="8117"/>
    <cellStyle name="Calcul 2 5 3" xfId="7202"/>
    <cellStyle name="Calcul 2 5 3 2" xfId="9684"/>
    <cellStyle name="Calcul 2 5 4" xfId="7961"/>
    <cellStyle name="Calcul 2 5_CVCA" xfId="6281"/>
    <cellStyle name="Calcul 2 6" xfId="6135"/>
    <cellStyle name="Calcul 2 6 2" xfId="7718"/>
    <cellStyle name="Calcul 2 6 2 2" xfId="9685"/>
    <cellStyle name="Calcul 2 6 3" xfId="8118"/>
    <cellStyle name="Calcul 2 7" xfId="5999"/>
    <cellStyle name="Calcul 2 7 2" xfId="7582"/>
    <cellStyle name="Calcul 2 7 2 2" xfId="9686"/>
    <cellStyle name="Calcul 2 7 3" xfId="8119"/>
    <cellStyle name="Calcul 2 8" xfId="5756"/>
    <cellStyle name="Calcul 2 8 2" xfId="7339"/>
    <cellStyle name="Calcul 2 8 2 2" xfId="9687"/>
    <cellStyle name="Calcul 2 8 3" xfId="8120"/>
    <cellStyle name="Calcul 2 9" xfId="7095"/>
    <cellStyle name="Calcul 2 9 2" xfId="9688"/>
    <cellStyle name="Calcul 2_046" xfId="9689"/>
    <cellStyle name="Calcul 3" xfId="528"/>
    <cellStyle name="Calcul 3 10" xfId="9690"/>
    <cellStyle name="Calcul 3 11" xfId="9691"/>
    <cellStyle name="Calcul 3 12" xfId="7860"/>
    <cellStyle name="Calcul 3 2" xfId="529"/>
    <cellStyle name="Calcul 3 2 10" xfId="7861"/>
    <cellStyle name="Calcul 3 2 2" xfId="530"/>
    <cellStyle name="Calcul 3 2 2 2" xfId="5602"/>
    <cellStyle name="Calcul 3 2 2 2 2" xfId="5871"/>
    <cellStyle name="Calcul 3 2 2 2 2 2" xfId="7454"/>
    <cellStyle name="Calcul 3 2 2 2 2 3" xfId="8121"/>
    <cellStyle name="Calcul 3 2 2 2 3" xfId="7210"/>
    <cellStyle name="Calcul 3 2 2 2 3 2" xfId="9692"/>
    <cellStyle name="Calcul 3 2 2 2 4" xfId="7969"/>
    <cellStyle name="Calcul 3 2 2 2_CVCA" xfId="6284"/>
    <cellStyle name="Calcul 3 2 2 3" xfId="6143"/>
    <cellStyle name="Calcul 3 2 2 3 2" xfId="7726"/>
    <cellStyle name="Calcul 3 2 2 3 2 2" xfId="9693"/>
    <cellStyle name="Calcul 3 2 2 3 3" xfId="8122"/>
    <cellStyle name="Calcul 3 2 2 4" xfId="6007"/>
    <cellStyle name="Calcul 3 2 2 4 2" xfId="7590"/>
    <cellStyle name="Calcul 3 2 2 4 2 2" xfId="9694"/>
    <cellStyle name="Calcul 3 2 2 4 3" xfId="8123"/>
    <cellStyle name="Calcul 3 2 2 5" xfId="5764"/>
    <cellStyle name="Calcul 3 2 2 5 2" xfId="7347"/>
    <cellStyle name="Calcul 3 2 2 5 2 2" xfId="9695"/>
    <cellStyle name="Calcul 3 2 2 5 3" xfId="8124"/>
    <cellStyle name="Calcul 3 2 2 6" xfId="7103"/>
    <cellStyle name="Calcul 3 2 2 6 2" xfId="9696"/>
    <cellStyle name="Calcul 3 2 2 7" xfId="9697"/>
    <cellStyle name="Calcul 3 2 2 8" xfId="9698"/>
    <cellStyle name="Calcul 3 2 2 9" xfId="7862"/>
    <cellStyle name="Calcul 3 2 2_CVCA" xfId="6283"/>
    <cellStyle name="Calcul 3 2 3" xfId="5601"/>
    <cellStyle name="Calcul 3 2 3 2" xfId="5870"/>
    <cellStyle name="Calcul 3 2 3 2 2" xfId="7453"/>
    <cellStyle name="Calcul 3 2 3 2 3" xfId="8125"/>
    <cellStyle name="Calcul 3 2 3 3" xfId="7209"/>
    <cellStyle name="Calcul 3 2 3 3 2" xfId="9699"/>
    <cellStyle name="Calcul 3 2 3 4" xfId="7968"/>
    <cellStyle name="Calcul 3 2 3_CVCA" xfId="6285"/>
    <cellStyle name="Calcul 3 2 4" xfId="6142"/>
    <cellStyle name="Calcul 3 2 4 2" xfId="7725"/>
    <cellStyle name="Calcul 3 2 4 2 2" xfId="9700"/>
    <cellStyle name="Calcul 3 2 4 3" xfId="8126"/>
    <cellStyle name="Calcul 3 2 5" xfId="6006"/>
    <cellStyle name="Calcul 3 2 5 2" xfId="7589"/>
    <cellStyle name="Calcul 3 2 5 2 2" xfId="9701"/>
    <cellStyle name="Calcul 3 2 5 3" xfId="8127"/>
    <cellStyle name="Calcul 3 2 6" xfId="5763"/>
    <cellStyle name="Calcul 3 2 6 2" xfId="7346"/>
    <cellStyle name="Calcul 3 2 6 2 2" xfId="9702"/>
    <cellStyle name="Calcul 3 2 6 3" xfId="8128"/>
    <cellStyle name="Calcul 3 2 7" xfId="7102"/>
    <cellStyle name="Calcul 3 2 7 2" xfId="9703"/>
    <cellStyle name="Calcul 3 2 8" xfId="9704"/>
    <cellStyle name="Calcul 3 2 9" xfId="9705"/>
    <cellStyle name="Calcul 3 2_CVCA" xfId="6282"/>
    <cellStyle name="Calcul 3 3" xfId="531"/>
    <cellStyle name="Calcul 3 3 10" xfId="7863"/>
    <cellStyle name="Calcul 3 3 2" xfId="532"/>
    <cellStyle name="Calcul 3 3 2 2" xfId="5604"/>
    <cellStyle name="Calcul 3 3 2 2 2" xfId="5873"/>
    <cellStyle name="Calcul 3 3 2 2 2 2" xfId="7456"/>
    <cellStyle name="Calcul 3 3 2 2 2 3" xfId="8129"/>
    <cellStyle name="Calcul 3 3 2 2 3" xfId="7212"/>
    <cellStyle name="Calcul 3 3 2 2 3 2" xfId="9706"/>
    <cellStyle name="Calcul 3 3 2 2 4" xfId="7971"/>
    <cellStyle name="Calcul 3 3 2 2_CVCA" xfId="6288"/>
    <cellStyle name="Calcul 3 3 2 3" xfId="6145"/>
    <cellStyle name="Calcul 3 3 2 3 2" xfId="7728"/>
    <cellStyle name="Calcul 3 3 2 3 2 2" xfId="9707"/>
    <cellStyle name="Calcul 3 3 2 3 3" xfId="8130"/>
    <cellStyle name="Calcul 3 3 2 4" xfId="6009"/>
    <cellStyle name="Calcul 3 3 2 4 2" xfId="7592"/>
    <cellStyle name="Calcul 3 3 2 4 2 2" xfId="9708"/>
    <cellStyle name="Calcul 3 3 2 4 3" xfId="8131"/>
    <cellStyle name="Calcul 3 3 2 5" xfId="5766"/>
    <cellStyle name="Calcul 3 3 2 5 2" xfId="7349"/>
    <cellStyle name="Calcul 3 3 2 5 2 2" xfId="9709"/>
    <cellStyle name="Calcul 3 3 2 5 3" xfId="8132"/>
    <cellStyle name="Calcul 3 3 2 6" xfId="7105"/>
    <cellStyle name="Calcul 3 3 2 6 2" xfId="9710"/>
    <cellStyle name="Calcul 3 3 2 7" xfId="9711"/>
    <cellStyle name="Calcul 3 3 2 8" xfId="9712"/>
    <cellStyle name="Calcul 3 3 2 9" xfId="7864"/>
    <cellStyle name="Calcul 3 3 2_CVCA" xfId="6287"/>
    <cellStyle name="Calcul 3 3 3" xfId="5603"/>
    <cellStyle name="Calcul 3 3 3 2" xfId="5872"/>
    <cellStyle name="Calcul 3 3 3 2 2" xfId="7455"/>
    <cellStyle name="Calcul 3 3 3 2 3" xfId="8133"/>
    <cellStyle name="Calcul 3 3 3 3" xfId="7211"/>
    <cellStyle name="Calcul 3 3 3 3 2" xfId="9713"/>
    <cellStyle name="Calcul 3 3 3 4" xfId="7970"/>
    <cellStyle name="Calcul 3 3 3_CVCA" xfId="6289"/>
    <cellStyle name="Calcul 3 3 4" xfId="6144"/>
    <cellStyle name="Calcul 3 3 4 2" xfId="7727"/>
    <cellStyle name="Calcul 3 3 4 2 2" xfId="9714"/>
    <cellStyle name="Calcul 3 3 4 3" xfId="8134"/>
    <cellStyle name="Calcul 3 3 5" xfId="6008"/>
    <cellStyle name="Calcul 3 3 5 2" xfId="7591"/>
    <cellStyle name="Calcul 3 3 5 2 2" xfId="9715"/>
    <cellStyle name="Calcul 3 3 5 3" xfId="8135"/>
    <cellStyle name="Calcul 3 3 6" xfId="5765"/>
    <cellStyle name="Calcul 3 3 6 2" xfId="7348"/>
    <cellStyle name="Calcul 3 3 6 2 2" xfId="9716"/>
    <cellStyle name="Calcul 3 3 6 3" xfId="8136"/>
    <cellStyle name="Calcul 3 3 7" xfId="7104"/>
    <cellStyle name="Calcul 3 3 7 2" xfId="9717"/>
    <cellStyle name="Calcul 3 3 8" xfId="9718"/>
    <cellStyle name="Calcul 3 3 9" xfId="9719"/>
    <cellStyle name="Calcul 3 3_CVCA" xfId="6286"/>
    <cellStyle name="Calcul 3 4" xfId="533"/>
    <cellStyle name="Calcul 3 4 2" xfId="5605"/>
    <cellStyle name="Calcul 3 4 2 2" xfId="5874"/>
    <cellStyle name="Calcul 3 4 2 2 2" xfId="7457"/>
    <cellStyle name="Calcul 3 4 2 2 3" xfId="8137"/>
    <cellStyle name="Calcul 3 4 2 3" xfId="7213"/>
    <cellStyle name="Calcul 3 4 2 3 2" xfId="9720"/>
    <cellStyle name="Calcul 3 4 2 4" xfId="7972"/>
    <cellStyle name="Calcul 3 4 2_CVCA" xfId="6291"/>
    <cellStyle name="Calcul 3 4 3" xfId="6146"/>
    <cellStyle name="Calcul 3 4 3 2" xfId="7729"/>
    <cellStyle name="Calcul 3 4 3 2 2" xfId="9721"/>
    <cellStyle name="Calcul 3 4 3 3" xfId="8138"/>
    <cellStyle name="Calcul 3 4 4" xfId="6010"/>
    <cellStyle name="Calcul 3 4 4 2" xfId="7593"/>
    <cellStyle name="Calcul 3 4 4 2 2" xfId="9722"/>
    <cellStyle name="Calcul 3 4 4 3" xfId="8139"/>
    <cellStyle name="Calcul 3 4 5" xfId="5767"/>
    <cellStyle name="Calcul 3 4 5 2" xfId="7350"/>
    <cellStyle name="Calcul 3 4 5 2 2" xfId="9723"/>
    <cellStyle name="Calcul 3 4 5 3" xfId="8140"/>
    <cellStyle name="Calcul 3 4 6" xfId="7106"/>
    <cellStyle name="Calcul 3 4 6 2" xfId="9724"/>
    <cellStyle name="Calcul 3 4 7" xfId="9725"/>
    <cellStyle name="Calcul 3 4 8" xfId="9726"/>
    <cellStyle name="Calcul 3 4 9" xfId="7865"/>
    <cellStyle name="Calcul 3 4_CVCA" xfId="6290"/>
    <cellStyle name="Calcul 3 5" xfId="5600"/>
    <cellStyle name="Calcul 3 5 2" xfId="5869"/>
    <cellStyle name="Calcul 3 5 2 2" xfId="7452"/>
    <cellStyle name="Calcul 3 5 2 3" xfId="8141"/>
    <cellStyle name="Calcul 3 5 3" xfId="7208"/>
    <cellStyle name="Calcul 3 5 3 2" xfId="9727"/>
    <cellStyle name="Calcul 3 5 4" xfId="7967"/>
    <cellStyle name="Calcul 3 5_CVCA" xfId="6292"/>
    <cellStyle name="Calcul 3 6" xfId="6141"/>
    <cellStyle name="Calcul 3 6 2" xfId="7724"/>
    <cellStyle name="Calcul 3 6 2 2" xfId="9728"/>
    <cellStyle name="Calcul 3 6 3" xfId="8142"/>
    <cellStyle name="Calcul 3 7" xfId="6005"/>
    <cellStyle name="Calcul 3 7 2" xfId="7588"/>
    <cellStyle name="Calcul 3 7 2 2" xfId="9729"/>
    <cellStyle name="Calcul 3 7 3" xfId="8143"/>
    <cellStyle name="Calcul 3 8" xfId="5762"/>
    <cellStyle name="Calcul 3 8 2" xfId="7345"/>
    <cellStyle name="Calcul 3 8 2 2" xfId="9730"/>
    <cellStyle name="Calcul 3 8 3" xfId="8144"/>
    <cellStyle name="Calcul 3 9" xfId="7101"/>
    <cellStyle name="Calcul 3 9 2" xfId="9731"/>
    <cellStyle name="Calcul 3_046" xfId="9732"/>
    <cellStyle name="Calcul 4" xfId="534"/>
    <cellStyle name="Calcul 4 10" xfId="7866"/>
    <cellStyle name="Calcul 4 2" xfId="535"/>
    <cellStyle name="Calcul 4 2 2" xfId="5607"/>
    <cellStyle name="Calcul 4 2 2 2" xfId="5876"/>
    <cellStyle name="Calcul 4 2 2 2 2" xfId="7459"/>
    <cellStyle name="Calcul 4 2 2 2 3" xfId="8145"/>
    <cellStyle name="Calcul 4 2 2 3" xfId="7215"/>
    <cellStyle name="Calcul 4 2 2 3 2" xfId="9733"/>
    <cellStyle name="Calcul 4 2 2 4" xfId="7974"/>
    <cellStyle name="Calcul 4 2 2_CVCA" xfId="6295"/>
    <cellStyle name="Calcul 4 2 3" xfId="6148"/>
    <cellStyle name="Calcul 4 2 3 2" xfId="7731"/>
    <cellStyle name="Calcul 4 2 3 2 2" xfId="9734"/>
    <cellStyle name="Calcul 4 2 3 3" xfId="8146"/>
    <cellStyle name="Calcul 4 2 4" xfId="6012"/>
    <cellStyle name="Calcul 4 2 4 2" xfId="7595"/>
    <cellStyle name="Calcul 4 2 4 2 2" xfId="9735"/>
    <cellStyle name="Calcul 4 2 4 3" xfId="8147"/>
    <cellStyle name="Calcul 4 2 5" xfId="5769"/>
    <cellStyle name="Calcul 4 2 5 2" xfId="7352"/>
    <cellStyle name="Calcul 4 2 5 2 2" xfId="9736"/>
    <cellStyle name="Calcul 4 2 5 3" xfId="8148"/>
    <cellStyle name="Calcul 4 2 6" xfId="7108"/>
    <cellStyle name="Calcul 4 2 6 2" xfId="9737"/>
    <cellStyle name="Calcul 4 2 7" xfId="9738"/>
    <cellStyle name="Calcul 4 2 8" xfId="9739"/>
    <cellStyle name="Calcul 4 2 9" xfId="7867"/>
    <cellStyle name="Calcul 4 2_CVCA" xfId="6294"/>
    <cellStyle name="Calcul 4 3" xfId="5606"/>
    <cellStyle name="Calcul 4 3 2" xfId="5875"/>
    <cellStyle name="Calcul 4 3 2 2" xfId="7458"/>
    <cellStyle name="Calcul 4 3 2 3" xfId="8149"/>
    <cellStyle name="Calcul 4 3 3" xfId="7214"/>
    <cellStyle name="Calcul 4 3 3 2" xfId="9740"/>
    <cellStyle name="Calcul 4 3 4" xfId="7973"/>
    <cellStyle name="Calcul 4 3_CVCA" xfId="6296"/>
    <cellStyle name="Calcul 4 4" xfId="6147"/>
    <cellStyle name="Calcul 4 4 2" xfId="7730"/>
    <cellStyle name="Calcul 4 4 2 2" xfId="9741"/>
    <cellStyle name="Calcul 4 4 3" xfId="8150"/>
    <cellStyle name="Calcul 4 5" xfId="6011"/>
    <cellStyle name="Calcul 4 5 2" xfId="7594"/>
    <cellStyle name="Calcul 4 5 2 2" xfId="9742"/>
    <cellStyle name="Calcul 4 5 3" xfId="8151"/>
    <cellStyle name="Calcul 4 6" xfId="5768"/>
    <cellStyle name="Calcul 4 6 2" xfId="7351"/>
    <cellStyle name="Calcul 4 6 2 2" xfId="9743"/>
    <cellStyle name="Calcul 4 6 3" xfId="8152"/>
    <cellStyle name="Calcul 4 7" xfId="7107"/>
    <cellStyle name="Calcul 4 7 2" xfId="9744"/>
    <cellStyle name="Calcul 4 8" xfId="9745"/>
    <cellStyle name="Calcul 4 9" xfId="9746"/>
    <cellStyle name="Calcul 4_CVCA" xfId="6293"/>
    <cellStyle name="Calcul 5" xfId="536"/>
    <cellStyle name="Calcul 5 10" xfId="7868"/>
    <cellStyle name="Calcul 5 2" xfId="537"/>
    <cellStyle name="Calcul 5 2 2" xfId="5609"/>
    <cellStyle name="Calcul 5 2 2 2" xfId="5878"/>
    <cellStyle name="Calcul 5 2 2 2 2" xfId="7461"/>
    <cellStyle name="Calcul 5 2 2 2 3" xfId="8153"/>
    <cellStyle name="Calcul 5 2 2 3" xfId="7217"/>
    <cellStyle name="Calcul 5 2 2 3 2" xfId="9747"/>
    <cellStyle name="Calcul 5 2 2 4" xfId="7976"/>
    <cellStyle name="Calcul 5 2 2_CVCA" xfId="6299"/>
    <cellStyle name="Calcul 5 2 3" xfId="6150"/>
    <cellStyle name="Calcul 5 2 3 2" xfId="7733"/>
    <cellStyle name="Calcul 5 2 3 2 2" xfId="9748"/>
    <cellStyle name="Calcul 5 2 3 3" xfId="8154"/>
    <cellStyle name="Calcul 5 2 4" xfId="6014"/>
    <cellStyle name="Calcul 5 2 4 2" xfId="7597"/>
    <cellStyle name="Calcul 5 2 4 2 2" xfId="9749"/>
    <cellStyle name="Calcul 5 2 4 3" xfId="8155"/>
    <cellStyle name="Calcul 5 2 5" xfId="5771"/>
    <cellStyle name="Calcul 5 2 5 2" xfId="7354"/>
    <cellStyle name="Calcul 5 2 5 2 2" xfId="9750"/>
    <cellStyle name="Calcul 5 2 5 3" xfId="8156"/>
    <cellStyle name="Calcul 5 2 6" xfId="7110"/>
    <cellStyle name="Calcul 5 2 6 2" xfId="9751"/>
    <cellStyle name="Calcul 5 2 7" xfId="9752"/>
    <cellStyle name="Calcul 5 2 8" xfId="9753"/>
    <cellStyle name="Calcul 5 2 9" xfId="7869"/>
    <cellStyle name="Calcul 5 2_CVCA" xfId="6298"/>
    <cellStyle name="Calcul 5 3" xfId="5608"/>
    <cellStyle name="Calcul 5 3 2" xfId="5877"/>
    <cellStyle name="Calcul 5 3 2 2" xfId="7460"/>
    <cellStyle name="Calcul 5 3 2 3" xfId="8157"/>
    <cellStyle name="Calcul 5 3 3" xfId="7216"/>
    <cellStyle name="Calcul 5 3 3 2" xfId="9754"/>
    <cellStyle name="Calcul 5 3 4" xfId="7975"/>
    <cellStyle name="Calcul 5 3_CVCA" xfId="6300"/>
    <cellStyle name="Calcul 5 4" xfId="6149"/>
    <cellStyle name="Calcul 5 4 2" xfId="7732"/>
    <cellStyle name="Calcul 5 4 2 2" xfId="9755"/>
    <cellStyle name="Calcul 5 4 3" xfId="8158"/>
    <cellStyle name="Calcul 5 5" xfId="6013"/>
    <cellStyle name="Calcul 5 5 2" xfId="7596"/>
    <cellStyle name="Calcul 5 5 2 2" xfId="9756"/>
    <cellStyle name="Calcul 5 5 3" xfId="8159"/>
    <cellStyle name="Calcul 5 6" xfId="5770"/>
    <cellStyle name="Calcul 5 6 2" xfId="7353"/>
    <cellStyle name="Calcul 5 6 2 2" xfId="9757"/>
    <cellStyle name="Calcul 5 6 3" xfId="8160"/>
    <cellStyle name="Calcul 5 7" xfId="7109"/>
    <cellStyle name="Calcul 5 7 2" xfId="9758"/>
    <cellStyle name="Calcul 5 8" xfId="9759"/>
    <cellStyle name="Calcul 5 9" xfId="9760"/>
    <cellStyle name="Calcul 5_CVCA" xfId="6297"/>
    <cellStyle name="Calcul 6" xfId="538"/>
    <cellStyle name="Calcul 6 10" xfId="7870"/>
    <cellStyle name="Calcul 6 2" xfId="539"/>
    <cellStyle name="Calcul 6 2 2" xfId="5611"/>
    <cellStyle name="Calcul 6 2 2 2" xfId="5880"/>
    <cellStyle name="Calcul 6 2 2 2 2" xfId="7463"/>
    <cellStyle name="Calcul 6 2 2 2 3" xfId="8161"/>
    <cellStyle name="Calcul 6 2 2 3" xfId="7219"/>
    <cellStyle name="Calcul 6 2 2 3 2" xfId="9761"/>
    <cellStyle name="Calcul 6 2 2 4" xfId="7978"/>
    <cellStyle name="Calcul 6 2 2_CVCA" xfId="6303"/>
    <cellStyle name="Calcul 6 2 3" xfId="6152"/>
    <cellStyle name="Calcul 6 2 3 2" xfId="7735"/>
    <cellStyle name="Calcul 6 2 3 2 2" xfId="9762"/>
    <cellStyle name="Calcul 6 2 3 3" xfId="8162"/>
    <cellStyle name="Calcul 6 2 4" xfId="6016"/>
    <cellStyle name="Calcul 6 2 4 2" xfId="7599"/>
    <cellStyle name="Calcul 6 2 4 2 2" xfId="9763"/>
    <cellStyle name="Calcul 6 2 4 3" xfId="8163"/>
    <cellStyle name="Calcul 6 2 5" xfId="5773"/>
    <cellStyle name="Calcul 6 2 5 2" xfId="7356"/>
    <cellStyle name="Calcul 6 2 5 2 2" xfId="9764"/>
    <cellStyle name="Calcul 6 2 5 3" xfId="8164"/>
    <cellStyle name="Calcul 6 2 6" xfId="7112"/>
    <cellStyle name="Calcul 6 2 6 2" xfId="9765"/>
    <cellStyle name="Calcul 6 2 7" xfId="9766"/>
    <cellStyle name="Calcul 6 2 8" xfId="9767"/>
    <cellStyle name="Calcul 6 2 9" xfId="7871"/>
    <cellStyle name="Calcul 6 2_CVCA" xfId="6302"/>
    <cellStyle name="Calcul 6 3" xfId="5610"/>
    <cellStyle name="Calcul 6 3 2" xfId="5879"/>
    <cellStyle name="Calcul 6 3 2 2" xfId="7462"/>
    <cellStyle name="Calcul 6 3 2 3" xfId="8165"/>
    <cellStyle name="Calcul 6 3 3" xfId="7218"/>
    <cellStyle name="Calcul 6 3 3 2" xfId="9768"/>
    <cellStyle name="Calcul 6 3 4" xfId="7977"/>
    <cellStyle name="Calcul 6 3_CVCA" xfId="6304"/>
    <cellStyle name="Calcul 6 4" xfId="6151"/>
    <cellStyle name="Calcul 6 4 2" xfId="7734"/>
    <cellStyle name="Calcul 6 4 2 2" xfId="9769"/>
    <cellStyle name="Calcul 6 4 3" xfId="8166"/>
    <cellStyle name="Calcul 6 5" xfId="6015"/>
    <cellStyle name="Calcul 6 5 2" xfId="7598"/>
    <cellStyle name="Calcul 6 5 2 2" xfId="9770"/>
    <cellStyle name="Calcul 6 5 3" xfId="8167"/>
    <cellStyle name="Calcul 6 6" xfId="5772"/>
    <cellStyle name="Calcul 6 6 2" xfId="7355"/>
    <cellStyle name="Calcul 6 6 2 2" xfId="9771"/>
    <cellStyle name="Calcul 6 6 3" xfId="8168"/>
    <cellStyle name="Calcul 6 7" xfId="7111"/>
    <cellStyle name="Calcul 6 7 2" xfId="9772"/>
    <cellStyle name="Calcul 6 8" xfId="9773"/>
    <cellStyle name="Calcul 6 9" xfId="9774"/>
    <cellStyle name="Calcul 6_CVCA" xfId="6301"/>
    <cellStyle name="Calculation" xfId="540"/>
    <cellStyle name="Calculation 10" xfId="7872"/>
    <cellStyle name="Calculation 2" xfId="541"/>
    <cellStyle name="Calculation 2 2" xfId="5613"/>
    <cellStyle name="Calculation 2 2 2" xfId="5882"/>
    <cellStyle name="Calculation 2 2 2 2" xfId="7465"/>
    <cellStyle name="Calculation 2 2 2 3" xfId="8169"/>
    <cellStyle name="Calculation 2 2 3" xfId="7221"/>
    <cellStyle name="Calculation 2 2 3 2" xfId="9775"/>
    <cellStyle name="Calculation 2 2 4" xfId="7980"/>
    <cellStyle name="Calculation 2 2_CVCA" xfId="6307"/>
    <cellStyle name="Calculation 2 3" xfId="6154"/>
    <cellStyle name="Calculation 2 3 2" xfId="7737"/>
    <cellStyle name="Calculation 2 3 2 2" xfId="9776"/>
    <cellStyle name="Calculation 2 3 3" xfId="8170"/>
    <cellStyle name="Calculation 2 4" xfId="6018"/>
    <cellStyle name="Calculation 2 4 2" xfId="7601"/>
    <cellStyle name="Calculation 2 4 2 2" xfId="9777"/>
    <cellStyle name="Calculation 2 4 3" xfId="8171"/>
    <cellStyle name="Calculation 2 5" xfId="5775"/>
    <cellStyle name="Calculation 2 5 2" xfId="7358"/>
    <cellStyle name="Calculation 2 5 2 2" xfId="9778"/>
    <cellStyle name="Calculation 2 5 3" xfId="8172"/>
    <cellStyle name="Calculation 2 6" xfId="7114"/>
    <cellStyle name="Calculation 2 6 2" xfId="9779"/>
    <cellStyle name="Calculation 2 7" xfId="9780"/>
    <cellStyle name="Calculation 2 8" xfId="9781"/>
    <cellStyle name="Calculation 2 9" xfId="7873"/>
    <cellStyle name="Calculation 2_CVCA" xfId="6306"/>
    <cellStyle name="Calculation 3" xfId="5612"/>
    <cellStyle name="Calculation 3 2" xfId="5881"/>
    <cellStyle name="Calculation 3 2 2" xfId="7464"/>
    <cellStyle name="Calculation 3 2 3" xfId="8173"/>
    <cellStyle name="Calculation 3 3" xfId="7220"/>
    <cellStyle name="Calculation 3 3 2" xfId="9782"/>
    <cellStyle name="Calculation 3 4" xfId="7979"/>
    <cellStyle name="Calculation 3_CVCA" xfId="6308"/>
    <cellStyle name="Calculation 4" xfId="6153"/>
    <cellStyle name="Calculation 4 2" xfId="7736"/>
    <cellStyle name="Calculation 4 2 2" xfId="9783"/>
    <cellStyle name="Calculation 4 3" xfId="8174"/>
    <cellStyle name="Calculation 5" xfId="6017"/>
    <cellStyle name="Calculation 5 2" xfId="7600"/>
    <cellStyle name="Calculation 5 2 2" xfId="9784"/>
    <cellStyle name="Calculation 5 3" xfId="8175"/>
    <cellStyle name="Calculation 6" xfId="5774"/>
    <cellStyle name="Calculation 6 2" xfId="7357"/>
    <cellStyle name="Calculation 6 2 2" xfId="9785"/>
    <cellStyle name="Calculation 6 3" xfId="8176"/>
    <cellStyle name="Calculation 7" xfId="7113"/>
    <cellStyle name="Calculation 7 2" xfId="9786"/>
    <cellStyle name="Calculation 8" xfId="9787"/>
    <cellStyle name="Calculation 9" xfId="9788"/>
    <cellStyle name="Calculation_CVCA" xfId="6305"/>
    <cellStyle name="Cellule liée 2" xfId="542"/>
    <cellStyle name="Cellule liée 2 2" xfId="543"/>
    <cellStyle name="Cellule liée 2 2 2" xfId="544"/>
    <cellStyle name="Cellule liée 2 2 2 2" xfId="9789"/>
    <cellStyle name="Cellule liée 2 2 2 3" xfId="9790"/>
    <cellStyle name="Cellule liée 2 2 3" xfId="9791"/>
    <cellStyle name="Cellule liée 2 2 4" xfId="9792"/>
    <cellStyle name="Cellule liée 2 3" xfId="545"/>
    <cellStyle name="Cellule liée 2 3 2" xfId="546"/>
    <cellStyle name="Cellule liée 2 3 2 2" xfId="9793"/>
    <cellStyle name="Cellule liée 2 3 2 3" xfId="9794"/>
    <cellStyle name="Cellule liée 2 3 3" xfId="9795"/>
    <cellStyle name="Cellule liée 2 3 4" xfId="9796"/>
    <cellStyle name="Cellule liée 2 4" xfId="547"/>
    <cellStyle name="Cellule liée 2 4 2" xfId="9797"/>
    <cellStyle name="Cellule liée 2 4 3" xfId="9798"/>
    <cellStyle name="Cellule liée 2 5" xfId="9799"/>
    <cellStyle name="Cellule liée 2 6" xfId="9800"/>
    <cellStyle name="Cellule liée 2_052_X" xfId="548"/>
    <cellStyle name="Cellule liée 3" xfId="549"/>
    <cellStyle name="Cellule liée 3 2" xfId="550"/>
    <cellStyle name="Cellule liée 3 2 2" xfId="551"/>
    <cellStyle name="Cellule liée 3 2 2 2" xfId="9801"/>
    <cellStyle name="Cellule liée 3 2 2 3" xfId="9802"/>
    <cellStyle name="Cellule liée 3 2 3" xfId="9803"/>
    <cellStyle name="Cellule liée 3 2 4" xfId="9804"/>
    <cellStyle name="Cellule liée 3 3" xfId="552"/>
    <cellStyle name="Cellule liée 3 3 2" xfId="553"/>
    <cellStyle name="Cellule liée 3 3 2 2" xfId="9805"/>
    <cellStyle name="Cellule liée 3 3 2 3" xfId="9806"/>
    <cellStyle name="Cellule liée 3 3 3" xfId="9807"/>
    <cellStyle name="Cellule liée 3 3 4" xfId="9808"/>
    <cellStyle name="Cellule liée 3 4" xfId="554"/>
    <cellStyle name="Cellule liée 3 4 2" xfId="9809"/>
    <cellStyle name="Cellule liée 3 4 3" xfId="9810"/>
    <cellStyle name="Cellule liée 3 5" xfId="9811"/>
    <cellStyle name="Cellule liée 3 6" xfId="9812"/>
    <cellStyle name="Cellule liée 3_052_X" xfId="555"/>
    <cellStyle name="Cellule liée 4" xfId="556"/>
    <cellStyle name="Cellule liée 4 2" xfId="557"/>
    <cellStyle name="Cellule liée 4 2 2" xfId="9813"/>
    <cellStyle name="Cellule liée 4 2 3" xfId="9814"/>
    <cellStyle name="Cellule liée 4 3" xfId="9815"/>
    <cellStyle name="Cellule liée 4 4" xfId="9816"/>
    <cellStyle name="Cellule liée 5" xfId="558"/>
    <cellStyle name="Cellule liée 5 2" xfId="559"/>
    <cellStyle name="Cellule liée 5 2 2" xfId="9817"/>
    <cellStyle name="Cellule liée 5 2 3" xfId="9818"/>
    <cellStyle name="Cellule liée 5 3" xfId="9819"/>
    <cellStyle name="Cellule liée 5 4" xfId="9820"/>
    <cellStyle name="Cellule liée 6" xfId="560"/>
    <cellStyle name="Cellule liée 6 2" xfId="561"/>
    <cellStyle name="Cellule liée 6 2 2" xfId="9821"/>
    <cellStyle name="Cellule liée 6 2 3" xfId="9822"/>
    <cellStyle name="Cellule liée 6 3" xfId="9823"/>
    <cellStyle name="Cellule liée 6 4" xfId="9824"/>
    <cellStyle name="Check Cell" xfId="562"/>
    <cellStyle name="Check Cell 2" xfId="563"/>
    <cellStyle name="Check Cell 2 2" xfId="9825"/>
    <cellStyle name="Check Cell 2 3" xfId="9826"/>
    <cellStyle name="Check Cell 3" xfId="9827"/>
    <cellStyle name="Check Cell 4" xfId="9828"/>
    <cellStyle name="Commentaire 2" xfId="564"/>
    <cellStyle name="Commentaire 2 10" xfId="7115"/>
    <cellStyle name="Commentaire 2 10 2" xfId="9829"/>
    <cellStyle name="Commentaire 2 11" xfId="7874"/>
    <cellStyle name="Commentaire 2 2" xfId="565"/>
    <cellStyle name="Commentaire 2 2 2" xfId="566"/>
    <cellStyle name="Commentaire 2 2 2 2" xfId="5616"/>
    <cellStyle name="Commentaire 2 2 2 2 10" xfId="11079"/>
    <cellStyle name="Commentaire 2 2 2 2 11" xfId="7983"/>
    <cellStyle name="Commentaire 2 2 2 2 2" xfId="5724"/>
    <cellStyle name="Commentaire 2 2 2 2 2 2" xfId="6242"/>
    <cellStyle name="Commentaire 2 2 2 2 2 2 2" xfId="7825"/>
    <cellStyle name="Commentaire 2 2 2 2 2 2 3" xfId="8177"/>
    <cellStyle name="Commentaire 2 2 2 2 2 3" xfId="6106"/>
    <cellStyle name="Commentaire 2 2 2 2 2 3 2" xfId="7689"/>
    <cellStyle name="Commentaire 2 2 2 2 2 3 3" xfId="8178"/>
    <cellStyle name="Commentaire 2 2 2 2 2 4" xfId="5970"/>
    <cellStyle name="Commentaire 2 2 2 2 2 4 2" xfId="7553"/>
    <cellStyle name="Commentaire 2 2 2 2 2 4 3" xfId="8179"/>
    <cellStyle name="Commentaire 2 2 2 2 2 5" xfId="7309"/>
    <cellStyle name="Commentaire 2 2 2 2 2 6" xfId="8068"/>
    <cellStyle name="Commentaire 2 2 2 2 2_CVCA" xfId="6312"/>
    <cellStyle name="Commentaire 2 2 2 2 3" xfId="5885"/>
    <cellStyle name="Commentaire 2 2 2 2 3 2" xfId="7468"/>
    <cellStyle name="Commentaire 2 2 2 2 3 3" xfId="8180"/>
    <cellStyle name="Commentaire 2 2 2 2 4" xfId="7224"/>
    <cellStyle name="Commentaire 2 2 2 2 4 2" xfId="9830"/>
    <cellStyle name="Commentaire 2 2 2 2 5" xfId="11105"/>
    <cellStyle name="Commentaire 2 2 2 2 6" xfId="11061"/>
    <cellStyle name="Commentaire 2 2 2 2 7" xfId="11090"/>
    <cellStyle name="Commentaire 2 2 2 2 8" xfId="11072"/>
    <cellStyle name="Commentaire 2 2 2 2 9" xfId="11080"/>
    <cellStyle name="Commentaire 2 2 2 2_CVCA" xfId="6311"/>
    <cellStyle name="Commentaire 2 2 2 3" xfId="6157"/>
    <cellStyle name="Commentaire 2 2 2 3 2" xfId="7740"/>
    <cellStyle name="Commentaire 2 2 2 3 2 2" xfId="9831"/>
    <cellStyle name="Commentaire 2 2 2 3 3" xfId="8181"/>
    <cellStyle name="Commentaire 2 2 2 4" xfId="6021"/>
    <cellStyle name="Commentaire 2 2 2 4 2" xfId="7604"/>
    <cellStyle name="Commentaire 2 2 2 4 2 2" xfId="9832"/>
    <cellStyle name="Commentaire 2 2 2 4 3" xfId="8182"/>
    <cellStyle name="Commentaire 2 2 2 5" xfId="5778"/>
    <cellStyle name="Commentaire 2 2 2 5 2" xfId="7361"/>
    <cellStyle name="Commentaire 2 2 2 5 2 2" xfId="9833"/>
    <cellStyle name="Commentaire 2 2 2 5 3" xfId="8183"/>
    <cellStyle name="Commentaire 2 2 2 6" xfId="7117"/>
    <cellStyle name="Commentaire 2 2 2 6 2" xfId="9834"/>
    <cellStyle name="Commentaire 2 2 2 7" xfId="7876"/>
    <cellStyle name="Commentaire 2 2 2_CVCA" xfId="6310"/>
    <cellStyle name="Commentaire 2 2 3" xfId="567"/>
    <cellStyle name="Commentaire 2 2 3 2" xfId="5617"/>
    <cellStyle name="Commentaire 2 2 3 2 10" xfId="11140"/>
    <cellStyle name="Commentaire 2 2 3 2 11" xfId="7984"/>
    <cellStyle name="Commentaire 2 2 3 2 2" xfId="5725"/>
    <cellStyle name="Commentaire 2 2 3 2 2 2" xfId="6243"/>
    <cellStyle name="Commentaire 2 2 3 2 2 2 2" xfId="7826"/>
    <cellStyle name="Commentaire 2 2 3 2 2 2 3" xfId="8184"/>
    <cellStyle name="Commentaire 2 2 3 2 2 3" xfId="6107"/>
    <cellStyle name="Commentaire 2 2 3 2 2 3 2" xfId="7690"/>
    <cellStyle name="Commentaire 2 2 3 2 2 3 3" xfId="8185"/>
    <cellStyle name="Commentaire 2 2 3 2 2 4" xfId="5971"/>
    <cellStyle name="Commentaire 2 2 3 2 2 4 2" xfId="7554"/>
    <cellStyle name="Commentaire 2 2 3 2 2 4 3" xfId="8186"/>
    <cellStyle name="Commentaire 2 2 3 2 2 5" xfId="7310"/>
    <cellStyle name="Commentaire 2 2 3 2 2 6" xfId="8069"/>
    <cellStyle name="Commentaire 2 2 3 2 2_CVCA" xfId="6315"/>
    <cellStyle name="Commentaire 2 2 3 2 3" xfId="5886"/>
    <cellStyle name="Commentaire 2 2 3 2 3 2" xfId="7469"/>
    <cellStyle name="Commentaire 2 2 3 2 3 3" xfId="8187"/>
    <cellStyle name="Commentaire 2 2 3 2 4" xfId="7225"/>
    <cellStyle name="Commentaire 2 2 3 2 4 2" xfId="9835"/>
    <cellStyle name="Commentaire 2 2 3 2 5" xfId="11106"/>
    <cellStyle name="Commentaire 2 2 3 2 6" xfId="11060"/>
    <cellStyle name="Commentaire 2 2 3 2 7" xfId="11091"/>
    <cellStyle name="Commentaire 2 2 3 2 8" xfId="8656"/>
    <cellStyle name="Commentaire 2 2 3 2 9" xfId="8626"/>
    <cellStyle name="Commentaire 2 2 3 2_CVCA" xfId="6314"/>
    <cellStyle name="Commentaire 2 2 3 3" xfId="6158"/>
    <cellStyle name="Commentaire 2 2 3 3 2" xfId="7741"/>
    <cellStyle name="Commentaire 2 2 3 3 2 2" xfId="9836"/>
    <cellStyle name="Commentaire 2 2 3 3 3" xfId="8188"/>
    <cellStyle name="Commentaire 2 2 3 4" xfId="6022"/>
    <cellStyle name="Commentaire 2 2 3 4 2" xfId="7605"/>
    <cellStyle name="Commentaire 2 2 3 4 2 2" xfId="9837"/>
    <cellStyle name="Commentaire 2 2 3 4 3" xfId="8189"/>
    <cellStyle name="Commentaire 2 2 3 5" xfId="5779"/>
    <cellStyle name="Commentaire 2 2 3 5 2" xfId="7362"/>
    <cellStyle name="Commentaire 2 2 3 5 2 2" xfId="9838"/>
    <cellStyle name="Commentaire 2 2 3 5 3" xfId="8190"/>
    <cellStyle name="Commentaire 2 2 3 6" xfId="7118"/>
    <cellStyle name="Commentaire 2 2 3 6 2" xfId="9839"/>
    <cellStyle name="Commentaire 2 2 3 7" xfId="7877"/>
    <cellStyle name="Commentaire 2 2 3_CVCA" xfId="6313"/>
    <cellStyle name="Commentaire 2 2 4" xfId="5615"/>
    <cellStyle name="Commentaire 2 2 4 10" xfId="8653"/>
    <cellStyle name="Commentaire 2 2 4 11" xfId="7982"/>
    <cellStyle name="Commentaire 2 2 4 2" xfId="5726"/>
    <cellStyle name="Commentaire 2 2 4 2 2" xfId="6244"/>
    <cellStyle name="Commentaire 2 2 4 2 2 2" xfId="7827"/>
    <cellStyle name="Commentaire 2 2 4 2 2 3" xfId="8191"/>
    <cellStyle name="Commentaire 2 2 4 2 3" xfId="6108"/>
    <cellStyle name="Commentaire 2 2 4 2 3 2" xfId="7691"/>
    <cellStyle name="Commentaire 2 2 4 2 3 3" xfId="8192"/>
    <cellStyle name="Commentaire 2 2 4 2 4" xfId="5972"/>
    <cellStyle name="Commentaire 2 2 4 2 4 2" xfId="7555"/>
    <cellStyle name="Commentaire 2 2 4 2 4 3" xfId="8193"/>
    <cellStyle name="Commentaire 2 2 4 2 5" xfId="7311"/>
    <cellStyle name="Commentaire 2 2 4 2 6" xfId="8070"/>
    <cellStyle name="Commentaire 2 2 4 2_CVCA" xfId="6317"/>
    <cellStyle name="Commentaire 2 2 4 3" xfId="5884"/>
    <cellStyle name="Commentaire 2 2 4 3 2" xfId="7467"/>
    <cellStyle name="Commentaire 2 2 4 3 3" xfId="8194"/>
    <cellStyle name="Commentaire 2 2 4 4" xfId="7223"/>
    <cellStyle name="Commentaire 2 2 4 4 2" xfId="9840"/>
    <cellStyle name="Commentaire 2 2 4 5" xfId="11107"/>
    <cellStyle name="Commentaire 2 2 4 6" xfId="11059"/>
    <cellStyle name="Commentaire 2 2 4 7" xfId="11092"/>
    <cellStyle name="Commentaire 2 2 4 8" xfId="11071"/>
    <cellStyle name="Commentaire 2 2 4 9" xfId="11081"/>
    <cellStyle name="Commentaire 2 2 4_CVCA" xfId="6316"/>
    <cellStyle name="Commentaire 2 2 5" xfId="6156"/>
    <cellStyle name="Commentaire 2 2 5 2" xfId="7739"/>
    <cellStyle name="Commentaire 2 2 5 2 2" xfId="9841"/>
    <cellStyle name="Commentaire 2 2 5 3" xfId="8195"/>
    <cellStyle name="Commentaire 2 2 6" xfId="6020"/>
    <cellStyle name="Commentaire 2 2 6 2" xfId="7603"/>
    <cellStyle name="Commentaire 2 2 6 2 2" xfId="9842"/>
    <cellStyle name="Commentaire 2 2 6 3" xfId="8196"/>
    <cellStyle name="Commentaire 2 2 7" xfId="5777"/>
    <cellStyle name="Commentaire 2 2 7 2" xfId="7360"/>
    <cellStyle name="Commentaire 2 2 7 2 2" xfId="9843"/>
    <cellStyle name="Commentaire 2 2 7 3" xfId="8197"/>
    <cellStyle name="Commentaire 2 2 8" xfId="7116"/>
    <cellStyle name="Commentaire 2 2 8 2" xfId="9844"/>
    <cellStyle name="Commentaire 2 2 9" xfId="7875"/>
    <cellStyle name="Commentaire 2 2_CVCA" xfId="6309"/>
    <cellStyle name="Commentaire 2 3" xfId="568"/>
    <cellStyle name="Commentaire 2 3 2" xfId="569"/>
    <cellStyle name="Commentaire 2 3 2 2" xfId="5619"/>
    <cellStyle name="Commentaire 2 3 2 2 10" xfId="11142"/>
    <cellStyle name="Commentaire 2 3 2 2 11" xfId="7986"/>
    <cellStyle name="Commentaire 2 3 2 2 2" xfId="5727"/>
    <cellStyle name="Commentaire 2 3 2 2 2 2" xfId="6245"/>
    <cellStyle name="Commentaire 2 3 2 2 2 2 2" xfId="7828"/>
    <cellStyle name="Commentaire 2 3 2 2 2 2 3" xfId="8198"/>
    <cellStyle name="Commentaire 2 3 2 2 2 3" xfId="6109"/>
    <cellStyle name="Commentaire 2 3 2 2 2 3 2" xfId="7692"/>
    <cellStyle name="Commentaire 2 3 2 2 2 3 3" xfId="8199"/>
    <cellStyle name="Commentaire 2 3 2 2 2 4" xfId="5973"/>
    <cellStyle name="Commentaire 2 3 2 2 2 4 2" xfId="7556"/>
    <cellStyle name="Commentaire 2 3 2 2 2 4 3" xfId="8200"/>
    <cellStyle name="Commentaire 2 3 2 2 2 5" xfId="7312"/>
    <cellStyle name="Commentaire 2 3 2 2 2 6" xfId="8071"/>
    <cellStyle name="Commentaire 2 3 2 2 2_CVCA" xfId="6321"/>
    <cellStyle name="Commentaire 2 3 2 2 3" xfId="5888"/>
    <cellStyle name="Commentaire 2 3 2 2 3 2" xfId="7471"/>
    <cellStyle name="Commentaire 2 3 2 2 3 3" xfId="8201"/>
    <cellStyle name="Commentaire 2 3 2 2 4" xfId="7227"/>
    <cellStyle name="Commentaire 2 3 2 2 4 2" xfId="9845"/>
    <cellStyle name="Commentaire 2 3 2 2 5" xfId="11108"/>
    <cellStyle name="Commentaire 2 3 2 2 6" xfId="8660"/>
    <cellStyle name="Commentaire 2 3 2 2 7" xfId="8622"/>
    <cellStyle name="Commentaire 2 3 2 2 8" xfId="8645"/>
    <cellStyle name="Commentaire 2 3 2 2 9" xfId="8634"/>
    <cellStyle name="Commentaire 2 3 2 2_CVCA" xfId="6320"/>
    <cellStyle name="Commentaire 2 3 2 3" xfId="6160"/>
    <cellStyle name="Commentaire 2 3 2 3 2" xfId="7743"/>
    <cellStyle name="Commentaire 2 3 2 3 2 2" xfId="9846"/>
    <cellStyle name="Commentaire 2 3 2 3 3" xfId="8202"/>
    <cellStyle name="Commentaire 2 3 2 4" xfId="6024"/>
    <cellStyle name="Commentaire 2 3 2 4 2" xfId="7607"/>
    <cellStyle name="Commentaire 2 3 2 4 2 2" xfId="9847"/>
    <cellStyle name="Commentaire 2 3 2 4 3" xfId="8203"/>
    <cellStyle name="Commentaire 2 3 2 5" xfId="5781"/>
    <cellStyle name="Commentaire 2 3 2 5 2" xfId="7364"/>
    <cellStyle name="Commentaire 2 3 2 5 2 2" xfId="9848"/>
    <cellStyle name="Commentaire 2 3 2 5 3" xfId="8204"/>
    <cellStyle name="Commentaire 2 3 2 6" xfId="7120"/>
    <cellStyle name="Commentaire 2 3 2 6 2" xfId="9849"/>
    <cellStyle name="Commentaire 2 3 2 7" xfId="7879"/>
    <cellStyle name="Commentaire 2 3 2_CVCA" xfId="6319"/>
    <cellStyle name="Commentaire 2 3 3" xfId="570"/>
    <cellStyle name="Commentaire 2 3 3 2" xfId="5620"/>
    <cellStyle name="Commentaire 2 3 3 2 10" xfId="11078"/>
    <cellStyle name="Commentaire 2 3 3 2 11" xfId="7987"/>
    <cellStyle name="Commentaire 2 3 3 2 2" xfId="5728"/>
    <cellStyle name="Commentaire 2 3 3 2 2 2" xfId="6246"/>
    <cellStyle name="Commentaire 2 3 3 2 2 2 2" xfId="7829"/>
    <cellStyle name="Commentaire 2 3 3 2 2 2 3" xfId="8205"/>
    <cellStyle name="Commentaire 2 3 3 2 2 3" xfId="6110"/>
    <cellStyle name="Commentaire 2 3 3 2 2 3 2" xfId="7693"/>
    <cellStyle name="Commentaire 2 3 3 2 2 3 3" xfId="8206"/>
    <cellStyle name="Commentaire 2 3 3 2 2 4" xfId="5974"/>
    <cellStyle name="Commentaire 2 3 3 2 2 4 2" xfId="7557"/>
    <cellStyle name="Commentaire 2 3 3 2 2 4 3" xfId="8207"/>
    <cellStyle name="Commentaire 2 3 3 2 2 5" xfId="7313"/>
    <cellStyle name="Commentaire 2 3 3 2 2 6" xfId="8072"/>
    <cellStyle name="Commentaire 2 3 3 2 2_CVCA" xfId="6324"/>
    <cellStyle name="Commentaire 2 3 3 2 3" xfId="5889"/>
    <cellStyle name="Commentaire 2 3 3 2 3 2" xfId="7472"/>
    <cellStyle name="Commentaire 2 3 3 2 3 3" xfId="8208"/>
    <cellStyle name="Commentaire 2 3 3 2 4" xfId="7228"/>
    <cellStyle name="Commentaire 2 3 3 2 4 2" xfId="9850"/>
    <cellStyle name="Commentaire 2 3 3 2 5" xfId="11109"/>
    <cellStyle name="Commentaire 2 3 3 2 6" xfId="11058"/>
    <cellStyle name="Commentaire 2 3 3 2 7" xfId="11093"/>
    <cellStyle name="Commentaire 2 3 3 2 8" xfId="11070"/>
    <cellStyle name="Commentaire 2 3 3 2 9" xfId="11082"/>
    <cellStyle name="Commentaire 2 3 3 2_CVCA" xfId="6323"/>
    <cellStyle name="Commentaire 2 3 3 3" xfId="6161"/>
    <cellStyle name="Commentaire 2 3 3 3 2" xfId="7744"/>
    <cellStyle name="Commentaire 2 3 3 3 2 2" xfId="9851"/>
    <cellStyle name="Commentaire 2 3 3 3 3" xfId="8209"/>
    <cellStyle name="Commentaire 2 3 3 4" xfId="6025"/>
    <cellStyle name="Commentaire 2 3 3 4 2" xfId="7608"/>
    <cellStyle name="Commentaire 2 3 3 4 2 2" xfId="9852"/>
    <cellStyle name="Commentaire 2 3 3 4 3" xfId="8210"/>
    <cellStyle name="Commentaire 2 3 3 5" xfId="5782"/>
    <cellStyle name="Commentaire 2 3 3 5 2" xfId="7365"/>
    <cellStyle name="Commentaire 2 3 3 5 2 2" xfId="9853"/>
    <cellStyle name="Commentaire 2 3 3 5 3" xfId="8211"/>
    <cellStyle name="Commentaire 2 3 3 6" xfId="7121"/>
    <cellStyle name="Commentaire 2 3 3 6 2" xfId="9854"/>
    <cellStyle name="Commentaire 2 3 3 7" xfId="7880"/>
    <cellStyle name="Commentaire 2 3 3_CVCA" xfId="6322"/>
    <cellStyle name="Commentaire 2 3 4" xfId="5618"/>
    <cellStyle name="Commentaire 2 3 4 10" xfId="8642"/>
    <cellStyle name="Commentaire 2 3 4 11" xfId="7985"/>
    <cellStyle name="Commentaire 2 3 4 2" xfId="5729"/>
    <cellStyle name="Commentaire 2 3 4 2 2" xfId="6247"/>
    <cellStyle name="Commentaire 2 3 4 2 2 2" xfId="7830"/>
    <cellStyle name="Commentaire 2 3 4 2 2 3" xfId="8212"/>
    <cellStyle name="Commentaire 2 3 4 2 3" xfId="6111"/>
    <cellStyle name="Commentaire 2 3 4 2 3 2" xfId="7694"/>
    <cellStyle name="Commentaire 2 3 4 2 3 3" xfId="8213"/>
    <cellStyle name="Commentaire 2 3 4 2 4" xfId="5975"/>
    <cellStyle name="Commentaire 2 3 4 2 4 2" xfId="7558"/>
    <cellStyle name="Commentaire 2 3 4 2 4 3" xfId="8214"/>
    <cellStyle name="Commentaire 2 3 4 2 5" xfId="7314"/>
    <cellStyle name="Commentaire 2 3 4 2 6" xfId="8073"/>
    <cellStyle name="Commentaire 2 3 4 2_CVCA" xfId="6326"/>
    <cellStyle name="Commentaire 2 3 4 3" xfId="5887"/>
    <cellStyle name="Commentaire 2 3 4 3 2" xfId="7470"/>
    <cellStyle name="Commentaire 2 3 4 3 3" xfId="8215"/>
    <cellStyle name="Commentaire 2 3 4 4" xfId="7226"/>
    <cellStyle name="Commentaire 2 3 4 4 2" xfId="9855"/>
    <cellStyle name="Commentaire 2 3 4 5" xfId="11110"/>
    <cellStyle name="Commentaire 2 3 4 6" xfId="11057"/>
    <cellStyle name="Commentaire 2 3 4 7" xfId="11094"/>
    <cellStyle name="Commentaire 2 3 4 8" xfId="8657"/>
    <cellStyle name="Commentaire 2 3 4 9" xfId="8625"/>
    <cellStyle name="Commentaire 2 3 4_CVCA" xfId="6325"/>
    <cellStyle name="Commentaire 2 3 5" xfId="6159"/>
    <cellStyle name="Commentaire 2 3 5 2" xfId="7742"/>
    <cellStyle name="Commentaire 2 3 5 2 2" xfId="9856"/>
    <cellStyle name="Commentaire 2 3 5 3" xfId="8216"/>
    <cellStyle name="Commentaire 2 3 6" xfId="6023"/>
    <cellStyle name="Commentaire 2 3 6 2" xfId="7606"/>
    <cellStyle name="Commentaire 2 3 6 2 2" xfId="9857"/>
    <cellStyle name="Commentaire 2 3 6 3" xfId="8217"/>
    <cellStyle name="Commentaire 2 3 7" xfId="5780"/>
    <cellStyle name="Commentaire 2 3 7 2" xfId="7363"/>
    <cellStyle name="Commentaire 2 3 7 2 2" xfId="9858"/>
    <cellStyle name="Commentaire 2 3 7 3" xfId="8218"/>
    <cellStyle name="Commentaire 2 3 8" xfId="7119"/>
    <cellStyle name="Commentaire 2 3 8 2" xfId="9859"/>
    <cellStyle name="Commentaire 2 3 9" xfId="7878"/>
    <cellStyle name="Commentaire 2 3_CVCA" xfId="6318"/>
    <cellStyle name="Commentaire 2 4" xfId="571"/>
    <cellStyle name="Commentaire 2 4 2" xfId="5621"/>
    <cellStyle name="Commentaire 2 4 2 10" xfId="11077"/>
    <cellStyle name="Commentaire 2 4 2 11" xfId="7988"/>
    <cellStyle name="Commentaire 2 4 2 2" xfId="5730"/>
    <cellStyle name="Commentaire 2 4 2 2 2" xfId="6248"/>
    <cellStyle name="Commentaire 2 4 2 2 2 2" xfId="7831"/>
    <cellStyle name="Commentaire 2 4 2 2 2 3" xfId="8219"/>
    <cellStyle name="Commentaire 2 4 2 2 3" xfId="6112"/>
    <cellStyle name="Commentaire 2 4 2 2 3 2" xfId="7695"/>
    <cellStyle name="Commentaire 2 4 2 2 3 3" xfId="8220"/>
    <cellStyle name="Commentaire 2 4 2 2 4" xfId="5976"/>
    <cellStyle name="Commentaire 2 4 2 2 4 2" xfId="7559"/>
    <cellStyle name="Commentaire 2 4 2 2 4 3" xfId="8221"/>
    <cellStyle name="Commentaire 2 4 2 2 5" xfId="7315"/>
    <cellStyle name="Commentaire 2 4 2 2 6" xfId="8074"/>
    <cellStyle name="Commentaire 2 4 2 2_CVCA" xfId="6329"/>
    <cellStyle name="Commentaire 2 4 2 3" xfId="5890"/>
    <cellStyle name="Commentaire 2 4 2 3 2" xfId="7473"/>
    <cellStyle name="Commentaire 2 4 2 3 3" xfId="8222"/>
    <cellStyle name="Commentaire 2 4 2 4" xfId="7229"/>
    <cellStyle name="Commentaire 2 4 2 4 2" xfId="9860"/>
    <cellStyle name="Commentaire 2 4 2 5" xfId="11111"/>
    <cellStyle name="Commentaire 2 4 2 6" xfId="11056"/>
    <cellStyle name="Commentaire 2 4 2 7" xfId="11095"/>
    <cellStyle name="Commentaire 2 4 2 8" xfId="11069"/>
    <cellStyle name="Commentaire 2 4 2 9" xfId="11083"/>
    <cellStyle name="Commentaire 2 4 2_CVCA" xfId="6328"/>
    <cellStyle name="Commentaire 2 4 3" xfId="6162"/>
    <cellStyle name="Commentaire 2 4 3 2" xfId="7745"/>
    <cellStyle name="Commentaire 2 4 3 2 2" xfId="9861"/>
    <cellStyle name="Commentaire 2 4 3 3" xfId="8223"/>
    <cellStyle name="Commentaire 2 4 4" xfId="6026"/>
    <cellStyle name="Commentaire 2 4 4 2" xfId="7609"/>
    <cellStyle name="Commentaire 2 4 4 2 2" xfId="9862"/>
    <cellStyle name="Commentaire 2 4 4 3" xfId="8224"/>
    <cellStyle name="Commentaire 2 4 5" xfId="5783"/>
    <cellStyle name="Commentaire 2 4 5 2" xfId="7366"/>
    <cellStyle name="Commentaire 2 4 5 2 2" xfId="9863"/>
    <cellStyle name="Commentaire 2 4 5 3" xfId="8225"/>
    <cellStyle name="Commentaire 2 4 6" xfId="7122"/>
    <cellStyle name="Commentaire 2 4 6 2" xfId="9864"/>
    <cellStyle name="Commentaire 2 4 7" xfId="7881"/>
    <cellStyle name="Commentaire 2 4_CVCA" xfId="6327"/>
    <cellStyle name="Commentaire 2 5" xfId="572"/>
    <cellStyle name="Commentaire 2 5 2" xfId="5622"/>
    <cellStyle name="Commentaire 2 5 2 10" xfId="8612"/>
    <cellStyle name="Commentaire 2 5 2 11" xfId="7989"/>
    <cellStyle name="Commentaire 2 5 2 2" xfId="5731"/>
    <cellStyle name="Commentaire 2 5 2 2 2" xfId="6249"/>
    <cellStyle name="Commentaire 2 5 2 2 2 2" xfId="7832"/>
    <cellStyle name="Commentaire 2 5 2 2 2 3" xfId="8226"/>
    <cellStyle name="Commentaire 2 5 2 2 3" xfId="6113"/>
    <cellStyle name="Commentaire 2 5 2 2 3 2" xfId="7696"/>
    <cellStyle name="Commentaire 2 5 2 2 3 3" xfId="8227"/>
    <cellStyle name="Commentaire 2 5 2 2 4" xfId="5977"/>
    <cellStyle name="Commentaire 2 5 2 2 4 2" xfId="7560"/>
    <cellStyle name="Commentaire 2 5 2 2 4 3" xfId="8228"/>
    <cellStyle name="Commentaire 2 5 2 2 5" xfId="7316"/>
    <cellStyle name="Commentaire 2 5 2 2 6" xfId="8075"/>
    <cellStyle name="Commentaire 2 5 2 2_CVCA" xfId="6332"/>
    <cellStyle name="Commentaire 2 5 2 3" xfId="5891"/>
    <cellStyle name="Commentaire 2 5 2 3 2" xfId="7474"/>
    <cellStyle name="Commentaire 2 5 2 3 3" xfId="8229"/>
    <cellStyle name="Commentaire 2 5 2 4" xfId="7230"/>
    <cellStyle name="Commentaire 2 5 2 4 2" xfId="9865"/>
    <cellStyle name="Commentaire 2 5 2 5" xfId="11112"/>
    <cellStyle name="Commentaire 2 5 2 6" xfId="8661"/>
    <cellStyle name="Commentaire 2 5 2 7" xfId="8621"/>
    <cellStyle name="Commentaire 2 5 2 8" xfId="11139"/>
    <cellStyle name="Commentaire 2 5 2 9" xfId="8670"/>
    <cellStyle name="Commentaire 2 5 2_CVCA" xfId="6331"/>
    <cellStyle name="Commentaire 2 5 3" xfId="6163"/>
    <cellStyle name="Commentaire 2 5 3 2" xfId="7746"/>
    <cellStyle name="Commentaire 2 5 3 2 2" xfId="9866"/>
    <cellStyle name="Commentaire 2 5 3 3" xfId="8230"/>
    <cellStyle name="Commentaire 2 5 4" xfId="6027"/>
    <cellStyle name="Commentaire 2 5 4 2" xfId="7610"/>
    <cellStyle name="Commentaire 2 5 4 2 2" xfId="9867"/>
    <cellStyle name="Commentaire 2 5 4 3" xfId="8231"/>
    <cellStyle name="Commentaire 2 5 5" xfId="5784"/>
    <cellStyle name="Commentaire 2 5 5 2" xfId="7367"/>
    <cellStyle name="Commentaire 2 5 5 2 2" xfId="9868"/>
    <cellStyle name="Commentaire 2 5 5 3" xfId="8232"/>
    <cellStyle name="Commentaire 2 5 6" xfId="7123"/>
    <cellStyle name="Commentaire 2 5 6 2" xfId="9869"/>
    <cellStyle name="Commentaire 2 5 7" xfId="7882"/>
    <cellStyle name="Commentaire 2 5_CVCA" xfId="6330"/>
    <cellStyle name="Commentaire 2 6" xfId="5614"/>
    <cellStyle name="Commentaire 2 6 10" xfId="8637"/>
    <cellStyle name="Commentaire 2 6 11" xfId="7981"/>
    <cellStyle name="Commentaire 2 6 2" xfId="5732"/>
    <cellStyle name="Commentaire 2 6 2 2" xfId="6250"/>
    <cellStyle name="Commentaire 2 6 2 2 2" xfId="7833"/>
    <cellStyle name="Commentaire 2 6 2 2 3" xfId="8233"/>
    <cellStyle name="Commentaire 2 6 2 3" xfId="6114"/>
    <cellStyle name="Commentaire 2 6 2 3 2" xfId="7697"/>
    <cellStyle name="Commentaire 2 6 2 3 3" xfId="8234"/>
    <cellStyle name="Commentaire 2 6 2 4" xfId="5978"/>
    <cellStyle name="Commentaire 2 6 2 4 2" xfId="7561"/>
    <cellStyle name="Commentaire 2 6 2 4 3" xfId="8235"/>
    <cellStyle name="Commentaire 2 6 2 5" xfId="7317"/>
    <cellStyle name="Commentaire 2 6 2 6" xfId="8076"/>
    <cellStyle name="Commentaire 2 6 2_CVCA" xfId="6334"/>
    <cellStyle name="Commentaire 2 6 3" xfId="5883"/>
    <cellStyle name="Commentaire 2 6 3 2" xfId="7466"/>
    <cellStyle name="Commentaire 2 6 3 3" xfId="8236"/>
    <cellStyle name="Commentaire 2 6 4" xfId="7222"/>
    <cellStyle name="Commentaire 2 6 4 2" xfId="9870"/>
    <cellStyle name="Commentaire 2 6 5" xfId="11113"/>
    <cellStyle name="Commentaire 2 6 6" xfId="8662"/>
    <cellStyle name="Commentaire 2 6 7" xfId="8620"/>
    <cellStyle name="Commentaire 2 6 8" xfId="8646"/>
    <cellStyle name="Commentaire 2 6 9" xfId="8633"/>
    <cellStyle name="Commentaire 2 6_CVCA" xfId="6333"/>
    <cellStyle name="Commentaire 2 7" xfId="6155"/>
    <cellStyle name="Commentaire 2 7 2" xfId="7738"/>
    <cellStyle name="Commentaire 2 7 2 2" xfId="9871"/>
    <cellStyle name="Commentaire 2 7 3" xfId="8237"/>
    <cellStyle name="Commentaire 2 8" xfId="6019"/>
    <cellStyle name="Commentaire 2 8 2" xfId="7602"/>
    <cellStyle name="Commentaire 2 8 2 2" xfId="9872"/>
    <cellStyle name="Commentaire 2 8 3" xfId="8238"/>
    <cellStyle name="Commentaire 2 9" xfId="5776"/>
    <cellStyle name="Commentaire 2 9 2" xfId="7359"/>
    <cellStyle name="Commentaire 2 9 2 2" xfId="9873"/>
    <cellStyle name="Commentaire 2 9 3" xfId="8239"/>
    <cellStyle name="Commentaire 2_046" xfId="9874"/>
    <cellStyle name="Commentaire 3" xfId="573"/>
    <cellStyle name="Commentaire 3 10" xfId="7124"/>
    <cellStyle name="Commentaire 3 10 2" xfId="9875"/>
    <cellStyle name="Commentaire 3 11" xfId="7883"/>
    <cellStyle name="Commentaire 3 2" xfId="574"/>
    <cellStyle name="Commentaire 3 2 2" xfId="575"/>
    <cellStyle name="Commentaire 3 2 2 2" xfId="5625"/>
    <cellStyle name="Commentaire 3 2 2 2 10" xfId="8638"/>
    <cellStyle name="Commentaire 3 2 2 2 11" xfId="7992"/>
    <cellStyle name="Commentaire 3 2 2 2 2" xfId="5733"/>
    <cellStyle name="Commentaire 3 2 2 2 2 2" xfId="6251"/>
    <cellStyle name="Commentaire 3 2 2 2 2 2 2" xfId="7834"/>
    <cellStyle name="Commentaire 3 2 2 2 2 2 3" xfId="8240"/>
    <cellStyle name="Commentaire 3 2 2 2 2 3" xfId="6115"/>
    <cellStyle name="Commentaire 3 2 2 2 2 3 2" xfId="7698"/>
    <cellStyle name="Commentaire 3 2 2 2 2 3 3" xfId="8241"/>
    <cellStyle name="Commentaire 3 2 2 2 2 4" xfId="5979"/>
    <cellStyle name="Commentaire 3 2 2 2 2 4 2" xfId="7562"/>
    <cellStyle name="Commentaire 3 2 2 2 2 4 3" xfId="8242"/>
    <cellStyle name="Commentaire 3 2 2 2 2 5" xfId="7318"/>
    <cellStyle name="Commentaire 3 2 2 2 2 6" xfId="8077"/>
    <cellStyle name="Commentaire 3 2 2 2 2_CVCA" xfId="6338"/>
    <cellStyle name="Commentaire 3 2 2 2 3" xfId="5894"/>
    <cellStyle name="Commentaire 3 2 2 2 3 2" xfId="7477"/>
    <cellStyle name="Commentaire 3 2 2 2 3 3" xfId="8243"/>
    <cellStyle name="Commentaire 3 2 2 2 4" xfId="7233"/>
    <cellStyle name="Commentaire 3 2 2 2 4 2" xfId="9876"/>
    <cellStyle name="Commentaire 3 2 2 2 5" xfId="11114"/>
    <cellStyle name="Commentaire 3 2 2 2 6" xfId="8663"/>
    <cellStyle name="Commentaire 3 2 2 2 7" xfId="8619"/>
    <cellStyle name="Commentaire 3 2 2 2 8" xfId="8647"/>
    <cellStyle name="Commentaire 3 2 2 2 9" xfId="8632"/>
    <cellStyle name="Commentaire 3 2 2 2_CVCA" xfId="6337"/>
    <cellStyle name="Commentaire 3 2 2 3" xfId="6166"/>
    <cellStyle name="Commentaire 3 2 2 3 2" xfId="7749"/>
    <cellStyle name="Commentaire 3 2 2 3 2 2" xfId="9877"/>
    <cellStyle name="Commentaire 3 2 2 3 3" xfId="8244"/>
    <cellStyle name="Commentaire 3 2 2 4" xfId="6030"/>
    <cellStyle name="Commentaire 3 2 2 4 2" xfId="7613"/>
    <cellStyle name="Commentaire 3 2 2 4 2 2" xfId="9878"/>
    <cellStyle name="Commentaire 3 2 2 4 3" xfId="8245"/>
    <cellStyle name="Commentaire 3 2 2 5" xfId="5787"/>
    <cellStyle name="Commentaire 3 2 2 5 2" xfId="7370"/>
    <cellStyle name="Commentaire 3 2 2 5 2 2" xfId="9879"/>
    <cellStyle name="Commentaire 3 2 2 5 3" xfId="8246"/>
    <cellStyle name="Commentaire 3 2 2 6" xfId="7126"/>
    <cellStyle name="Commentaire 3 2 2 6 2" xfId="9880"/>
    <cellStyle name="Commentaire 3 2 2 7" xfId="7885"/>
    <cellStyle name="Commentaire 3 2 2_CVCA" xfId="6336"/>
    <cellStyle name="Commentaire 3 2 3" xfId="576"/>
    <cellStyle name="Commentaire 3 2 3 2" xfId="5626"/>
    <cellStyle name="Commentaire 3 2 3 2 10" xfId="11076"/>
    <cellStyle name="Commentaire 3 2 3 2 11" xfId="7993"/>
    <cellStyle name="Commentaire 3 2 3 2 2" xfId="5734"/>
    <cellStyle name="Commentaire 3 2 3 2 2 2" xfId="6252"/>
    <cellStyle name="Commentaire 3 2 3 2 2 2 2" xfId="7835"/>
    <cellStyle name="Commentaire 3 2 3 2 2 2 3" xfId="8247"/>
    <cellStyle name="Commentaire 3 2 3 2 2 3" xfId="6116"/>
    <cellStyle name="Commentaire 3 2 3 2 2 3 2" xfId="7699"/>
    <cellStyle name="Commentaire 3 2 3 2 2 3 3" xfId="8248"/>
    <cellStyle name="Commentaire 3 2 3 2 2 4" xfId="5980"/>
    <cellStyle name="Commentaire 3 2 3 2 2 4 2" xfId="7563"/>
    <cellStyle name="Commentaire 3 2 3 2 2 4 3" xfId="8249"/>
    <cellStyle name="Commentaire 3 2 3 2 2 5" xfId="7319"/>
    <cellStyle name="Commentaire 3 2 3 2 2 6" xfId="8078"/>
    <cellStyle name="Commentaire 3 2 3 2 2_CVCA" xfId="6341"/>
    <cellStyle name="Commentaire 3 2 3 2 3" xfId="5895"/>
    <cellStyle name="Commentaire 3 2 3 2 3 2" xfId="7478"/>
    <cellStyle name="Commentaire 3 2 3 2 3 3" xfId="8250"/>
    <cellStyle name="Commentaire 3 2 3 2 4" xfId="7234"/>
    <cellStyle name="Commentaire 3 2 3 2 4 2" xfId="9881"/>
    <cellStyle name="Commentaire 3 2 3 2 5" xfId="11115"/>
    <cellStyle name="Commentaire 3 2 3 2 6" xfId="11055"/>
    <cellStyle name="Commentaire 3 2 3 2 7" xfId="11096"/>
    <cellStyle name="Commentaire 3 2 3 2 8" xfId="11068"/>
    <cellStyle name="Commentaire 3 2 3 2 9" xfId="11084"/>
    <cellStyle name="Commentaire 3 2 3 2_CVCA" xfId="6340"/>
    <cellStyle name="Commentaire 3 2 3 3" xfId="6167"/>
    <cellStyle name="Commentaire 3 2 3 3 2" xfId="7750"/>
    <cellStyle name="Commentaire 3 2 3 3 2 2" xfId="9882"/>
    <cellStyle name="Commentaire 3 2 3 3 3" xfId="8251"/>
    <cellStyle name="Commentaire 3 2 3 4" xfId="6031"/>
    <cellStyle name="Commentaire 3 2 3 4 2" xfId="7614"/>
    <cellStyle name="Commentaire 3 2 3 4 2 2" xfId="9883"/>
    <cellStyle name="Commentaire 3 2 3 4 3" xfId="8252"/>
    <cellStyle name="Commentaire 3 2 3 5" xfId="5788"/>
    <cellStyle name="Commentaire 3 2 3 5 2" xfId="7371"/>
    <cellStyle name="Commentaire 3 2 3 5 2 2" xfId="9884"/>
    <cellStyle name="Commentaire 3 2 3 5 3" xfId="8253"/>
    <cellStyle name="Commentaire 3 2 3 6" xfId="7127"/>
    <cellStyle name="Commentaire 3 2 3 6 2" xfId="9885"/>
    <cellStyle name="Commentaire 3 2 3 7" xfId="7886"/>
    <cellStyle name="Commentaire 3 2 3_CVCA" xfId="6339"/>
    <cellStyle name="Commentaire 3 2 4" xfId="5624"/>
    <cellStyle name="Commentaire 3 2 4 10" xfId="8627"/>
    <cellStyle name="Commentaire 3 2 4 11" xfId="7991"/>
    <cellStyle name="Commentaire 3 2 4 2" xfId="5735"/>
    <cellStyle name="Commentaire 3 2 4 2 2" xfId="6253"/>
    <cellStyle name="Commentaire 3 2 4 2 2 2" xfId="7836"/>
    <cellStyle name="Commentaire 3 2 4 2 2 3" xfId="8254"/>
    <cellStyle name="Commentaire 3 2 4 2 3" xfId="6117"/>
    <cellStyle name="Commentaire 3 2 4 2 3 2" xfId="7700"/>
    <cellStyle name="Commentaire 3 2 4 2 3 3" xfId="8255"/>
    <cellStyle name="Commentaire 3 2 4 2 4" xfId="5981"/>
    <cellStyle name="Commentaire 3 2 4 2 4 2" xfId="7564"/>
    <cellStyle name="Commentaire 3 2 4 2 4 3" xfId="8256"/>
    <cellStyle name="Commentaire 3 2 4 2 5" xfId="7320"/>
    <cellStyle name="Commentaire 3 2 4 2 6" xfId="8079"/>
    <cellStyle name="Commentaire 3 2 4 2_CVCA" xfId="6343"/>
    <cellStyle name="Commentaire 3 2 4 3" xfId="5893"/>
    <cellStyle name="Commentaire 3 2 4 3 2" xfId="7476"/>
    <cellStyle name="Commentaire 3 2 4 3 3" xfId="8257"/>
    <cellStyle name="Commentaire 3 2 4 4" xfId="7232"/>
    <cellStyle name="Commentaire 3 2 4 4 2" xfId="9886"/>
    <cellStyle name="Commentaire 3 2 4 5" xfId="11116"/>
    <cellStyle name="Commentaire 3 2 4 6" xfId="11054"/>
    <cellStyle name="Commentaire 3 2 4 7" xfId="11097"/>
    <cellStyle name="Commentaire 3 2 4 8" xfId="11067"/>
    <cellStyle name="Commentaire 3 2 4 9" xfId="8652"/>
    <cellStyle name="Commentaire 3 2 4_CVCA" xfId="6342"/>
    <cellStyle name="Commentaire 3 2 5" xfId="6165"/>
    <cellStyle name="Commentaire 3 2 5 2" xfId="7748"/>
    <cellStyle name="Commentaire 3 2 5 2 2" xfId="9887"/>
    <cellStyle name="Commentaire 3 2 5 3" xfId="8258"/>
    <cellStyle name="Commentaire 3 2 6" xfId="6029"/>
    <cellStyle name="Commentaire 3 2 6 2" xfId="7612"/>
    <cellStyle name="Commentaire 3 2 6 2 2" xfId="9888"/>
    <cellStyle name="Commentaire 3 2 6 3" xfId="8259"/>
    <cellStyle name="Commentaire 3 2 7" xfId="5786"/>
    <cellStyle name="Commentaire 3 2 7 2" xfId="7369"/>
    <cellStyle name="Commentaire 3 2 7 2 2" xfId="9889"/>
    <cellStyle name="Commentaire 3 2 7 3" xfId="8260"/>
    <cellStyle name="Commentaire 3 2 8" xfId="7125"/>
    <cellStyle name="Commentaire 3 2 8 2" xfId="9890"/>
    <cellStyle name="Commentaire 3 2 9" xfId="7884"/>
    <cellStyle name="Commentaire 3 2_CVCA" xfId="6335"/>
    <cellStyle name="Commentaire 3 3" xfId="577"/>
    <cellStyle name="Commentaire 3 3 2" xfId="578"/>
    <cellStyle name="Commentaire 3 3 2 2" xfId="5628"/>
    <cellStyle name="Commentaire 3 3 2 2 10" xfId="8635"/>
    <cellStyle name="Commentaire 3 3 2 2 11" xfId="7995"/>
    <cellStyle name="Commentaire 3 3 2 2 2" xfId="5736"/>
    <cellStyle name="Commentaire 3 3 2 2 2 2" xfId="6254"/>
    <cellStyle name="Commentaire 3 3 2 2 2 2 2" xfId="7837"/>
    <cellStyle name="Commentaire 3 3 2 2 2 2 3" xfId="8261"/>
    <cellStyle name="Commentaire 3 3 2 2 2 3" xfId="6118"/>
    <cellStyle name="Commentaire 3 3 2 2 2 3 2" xfId="7701"/>
    <cellStyle name="Commentaire 3 3 2 2 2 3 3" xfId="8262"/>
    <cellStyle name="Commentaire 3 3 2 2 2 4" xfId="5982"/>
    <cellStyle name="Commentaire 3 3 2 2 2 4 2" xfId="7565"/>
    <cellStyle name="Commentaire 3 3 2 2 2 4 3" xfId="8263"/>
    <cellStyle name="Commentaire 3 3 2 2 2 5" xfId="7321"/>
    <cellStyle name="Commentaire 3 3 2 2 2 6" xfId="8080"/>
    <cellStyle name="Commentaire 3 3 2 2 2_CVCA" xfId="6347"/>
    <cellStyle name="Commentaire 3 3 2 2 3" xfId="5897"/>
    <cellStyle name="Commentaire 3 3 2 2 3 2" xfId="7480"/>
    <cellStyle name="Commentaire 3 3 2 2 3 3" xfId="8264"/>
    <cellStyle name="Commentaire 3 3 2 2 4" xfId="7236"/>
    <cellStyle name="Commentaire 3 3 2 2 4 2" xfId="9891"/>
    <cellStyle name="Commentaire 3 3 2 2 5" xfId="11117"/>
    <cellStyle name="Commentaire 3 3 2 2 6" xfId="11053"/>
    <cellStyle name="Commentaire 3 3 2 2 7" xfId="8651"/>
    <cellStyle name="Commentaire 3 3 2 2 8" xfId="8628"/>
    <cellStyle name="Commentaire 3 3 2 2 9" xfId="8641"/>
    <cellStyle name="Commentaire 3 3 2 2_CVCA" xfId="6346"/>
    <cellStyle name="Commentaire 3 3 2 3" xfId="6169"/>
    <cellStyle name="Commentaire 3 3 2 3 2" xfId="7752"/>
    <cellStyle name="Commentaire 3 3 2 3 2 2" xfId="9892"/>
    <cellStyle name="Commentaire 3 3 2 3 3" xfId="8265"/>
    <cellStyle name="Commentaire 3 3 2 4" xfId="6033"/>
    <cellStyle name="Commentaire 3 3 2 4 2" xfId="7616"/>
    <cellStyle name="Commentaire 3 3 2 4 2 2" xfId="9893"/>
    <cellStyle name="Commentaire 3 3 2 4 3" xfId="8266"/>
    <cellStyle name="Commentaire 3 3 2 5" xfId="5790"/>
    <cellStyle name="Commentaire 3 3 2 5 2" xfId="7373"/>
    <cellStyle name="Commentaire 3 3 2 5 2 2" xfId="9894"/>
    <cellStyle name="Commentaire 3 3 2 5 3" xfId="8267"/>
    <cellStyle name="Commentaire 3 3 2 6" xfId="7129"/>
    <cellStyle name="Commentaire 3 3 2 6 2" xfId="9895"/>
    <cellStyle name="Commentaire 3 3 2 7" xfId="7888"/>
    <cellStyle name="Commentaire 3 3 2_CVCA" xfId="6345"/>
    <cellStyle name="Commentaire 3 3 3" xfId="579"/>
    <cellStyle name="Commentaire 3 3 3 2" xfId="5629"/>
    <cellStyle name="Commentaire 3 3 3 2 10" xfId="11075"/>
    <cellStyle name="Commentaire 3 3 3 2 11" xfId="7996"/>
    <cellStyle name="Commentaire 3 3 3 2 2" xfId="5737"/>
    <cellStyle name="Commentaire 3 3 3 2 2 2" xfId="6255"/>
    <cellStyle name="Commentaire 3 3 3 2 2 2 2" xfId="7838"/>
    <cellStyle name="Commentaire 3 3 3 2 2 2 3" xfId="8268"/>
    <cellStyle name="Commentaire 3 3 3 2 2 3" xfId="6119"/>
    <cellStyle name="Commentaire 3 3 3 2 2 3 2" xfId="7702"/>
    <cellStyle name="Commentaire 3 3 3 2 2 3 3" xfId="8269"/>
    <cellStyle name="Commentaire 3 3 3 2 2 4" xfId="5983"/>
    <cellStyle name="Commentaire 3 3 3 2 2 4 2" xfId="7566"/>
    <cellStyle name="Commentaire 3 3 3 2 2 4 3" xfId="8270"/>
    <cellStyle name="Commentaire 3 3 3 2 2 5" xfId="7322"/>
    <cellStyle name="Commentaire 3 3 3 2 2 6" xfId="8081"/>
    <cellStyle name="Commentaire 3 3 3 2 2_CVCA" xfId="6350"/>
    <cellStyle name="Commentaire 3 3 3 2 3" xfId="5898"/>
    <cellStyle name="Commentaire 3 3 3 2 3 2" xfId="7481"/>
    <cellStyle name="Commentaire 3 3 3 2 3 3" xfId="8271"/>
    <cellStyle name="Commentaire 3 3 3 2 4" xfId="7237"/>
    <cellStyle name="Commentaire 3 3 3 2 4 2" xfId="9896"/>
    <cellStyle name="Commentaire 3 3 3 2 5" xfId="11118"/>
    <cellStyle name="Commentaire 3 3 3 2 6" xfId="11052"/>
    <cellStyle name="Commentaire 3 3 3 2 7" xfId="11098"/>
    <cellStyle name="Commentaire 3 3 3 2 8" xfId="11066"/>
    <cellStyle name="Commentaire 3 3 3 2 9" xfId="11085"/>
    <cellStyle name="Commentaire 3 3 3 2_CVCA" xfId="6349"/>
    <cellStyle name="Commentaire 3 3 3 3" xfId="6170"/>
    <cellStyle name="Commentaire 3 3 3 3 2" xfId="7753"/>
    <cellStyle name="Commentaire 3 3 3 3 2 2" xfId="9897"/>
    <cellStyle name="Commentaire 3 3 3 3 3" xfId="8272"/>
    <cellStyle name="Commentaire 3 3 3 4" xfId="6034"/>
    <cellStyle name="Commentaire 3 3 3 4 2" xfId="7617"/>
    <cellStyle name="Commentaire 3 3 3 4 2 2" xfId="9898"/>
    <cellStyle name="Commentaire 3 3 3 4 3" xfId="8273"/>
    <cellStyle name="Commentaire 3 3 3 5" xfId="5791"/>
    <cellStyle name="Commentaire 3 3 3 5 2" xfId="7374"/>
    <cellStyle name="Commentaire 3 3 3 5 2 2" xfId="9899"/>
    <cellStyle name="Commentaire 3 3 3 5 3" xfId="8274"/>
    <cellStyle name="Commentaire 3 3 3 6" xfId="7130"/>
    <cellStyle name="Commentaire 3 3 3 6 2" xfId="9900"/>
    <cellStyle name="Commentaire 3 3 3 7" xfId="7889"/>
    <cellStyle name="Commentaire 3 3 3_CVCA" xfId="6348"/>
    <cellStyle name="Commentaire 3 3 4" xfId="5627"/>
    <cellStyle name="Commentaire 3 3 4 10" xfId="8613"/>
    <cellStyle name="Commentaire 3 3 4 11" xfId="7994"/>
    <cellStyle name="Commentaire 3 3 4 2" xfId="5738"/>
    <cellStyle name="Commentaire 3 3 4 2 2" xfId="6256"/>
    <cellStyle name="Commentaire 3 3 4 2 2 2" xfId="7839"/>
    <cellStyle name="Commentaire 3 3 4 2 2 3" xfId="8275"/>
    <cellStyle name="Commentaire 3 3 4 2 3" xfId="6120"/>
    <cellStyle name="Commentaire 3 3 4 2 3 2" xfId="7703"/>
    <cellStyle name="Commentaire 3 3 4 2 3 3" xfId="8276"/>
    <cellStyle name="Commentaire 3 3 4 2 4" xfId="5984"/>
    <cellStyle name="Commentaire 3 3 4 2 4 2" xfId="7567"/>
    <cellStyle name="Commentaire 3 3 4 2 4 3" xfId="8277"/>
    <cellStyle name="Commentaire 3 3 4 2 5" xfId="7323"/>
    <cellStyle name="Commentaire 3 3 4 2 6" xfId="8082"/>
    <cellStyle name="Commentaire 3 3 4 2_CVCA" xfId="6352"/>
    <cellStyle name="Commentaire 3 3 4 3" xfId="5896"/>
    <cellStyle name="Commentaire 3 3 4 3 2" xfId="7479"/>
    <cellStyle name="Commentaire 3 3 4 3 3" xfId="8278"/>
    <cellStyle name="Commentaire 3 3 4 4" xfId="7235"/>
    <cellStyle name="Commentaire 3 3 4 4 2" xfId="9901"/>
    <cellStyle name="Commentaire 3 3 4 5" xfId="11119"/>
    <cellStyle name="Commentaire 3 3 4 6" xfId="8664"/>
    <cellStyle name="Commentaire 3 3 4 7" xfId="8618"/>
    <cellStyle name="Commentaire 3 3 4 8" xfId="11138"/>
    <cellStyle name="Commentaire 3 3 4 9" xfId="8669"/>
    <cellStyle name="Commentaire 3 3 4_CVCA" xfId="6351"/>
    <cellStyle name="Commentaire 3 3 5" xfId="6168"/>
    <cellStyle name="Commentaire 3 3 5 2" xfId="7751"/>
    <cellStyle name="Commentaire 3 3 5 2 2" xfId="9902"/>
    <cellStyle name="Commentaire 3 3 5 3" xfId="8279"/>
    <cellStyle name="Commentaire 3 3 6" xfId="6032"/>
    <cellStyle name="Commentaire 3 3 6 2" xfId="7615"/>
    <cellStyle name="Commentaire 3 3 6 2 2" xfId="9903"/>
    <cellStyle name="Commentaire 3 3 6 3" xfId="8280"/>
    <cellStyle name="Commentaire 3 3 7" xfId="5789"/>
    <cellStyle name="Commentaire 3 3 7 2" xfId="7372"/>
    <cellStyle name="Commentaire 3 3 7 2 2" xfId="9904"/>
    <cellStyle name="Commentaire 3 3 7 3" xfId="8281"/>
    <cellStyle name="Commentaire 3 3 8" xfId="7128"/>
    <cellStyle name="Commentaire 3 3 8 2" xfId="9905"/>
    <cellStyle name="Commentaire 3 3 9" xfId="7887"/>
    <cellStyle name="Commentaire 3 3_CVCA" xfId="6344"/>
    <cellStyle name="Commentaire 3 4" xfId="580"/>
    <cellStyle name="Commentaire 3 4 2" xfId="5630"/>
    <cellStyle name="Commentaire 3 4 2 10" xfId="11074"/>
    <cellStyle name="Commentaire 3 4 2 11" xfId="7997"/>
    <cellStyle name="Commentaire 3 4 2 2" xfId="5739"/>
    <cellStyle name="Commentaire 3 4 2 2 2" xfId="6257"/>
    <cellStyle name="Commentaire 3 4 2 2 2 2" xfId="7840"/>
    <cellStyle name="Commentaire 3 4 2 2 2 3" xfId="8282"/>
    <cellStyle name="Commentaire 3 4 2 2 3" xfId="6121"/>
    <cellStyle name="Commentaire 3 4 2 2 3 2" xfId="7704"/>
    <cellStyle name="Commentaire 3 4 2 2 3 3" xfId="8283"/>
    <cellStyle name="Commentaire 3 4 2 2 4" xfId="5985"/>
    <cellStyle name="Commentaire 3 4 2 2 4 2" xfId="7568"/>
    <cellStyle name="Commentaire 3 4 2 2 4 3" xfId="8284"/>
    <cellStyle name="Commentaire 3 4 2 2 5" xfId="7324"/>
    <cellStyle name="Commentaire 3 4 2 2 6" xfId="8083"/>
    <cellStyle name="Commentaire 3 4 2 2_CVCA" xfId="6355"/>
    <cellStyle name="Commentaire 3 4 2 3" xfId="5899"/>
    <cellStyle name="Commentaire 3 4 2 3 2" xfId="7482"/>
    <cellStyle name="Commentaire 3 4 2 3 3" xfId="8285"/>
    <cellStyle name="Commentaire 3 4 2 4" xfId="7238"/>
    <cellStyle name="Commentaire 3 4 2 4 2" xfId="9906"/>
    <cellStyle name="Commentaire 3 4 2 5" xfId="11120"/>
    <cellStyle name="Commentaire 3 4 2 6" xfId="11051"/>
    <cellStyle name="Commentaire 3 4 2 7" xfId="11099"/>
    <cellStyle name="Commentaire 3 4 2 8" xfId="11065"/>
    <cellStyle name="Commentaire 3 4 2 9" xfId="11086"/>
    <cellStyle name="Commentaire 3 4 2_CVCA" xfId="6354"/>
    <cellStyle name="Commentaire 3 4 3" xfId="6171"/>
    <cellStyle name="Commentaire 3 4 3 2" xfId="7754"/>
    <cellStyle name="Commentaire 3 4 3 2 2" xfId="9907"/>
    <cellStyle name="Commentaire 3 4 3 3" xfId="8286"/>
    <cellStyle name="Commentaire 3 4 4" xfId="6035"/>
    <cellStyle name="Commentaire 3 4 4 2" xfId="7618"/>
    <cellStyle name="Commentaire 3 4 4 2 2" xfId="9908"/>
    <cellStyle name="Commentaire 3 4 4 3" xfId="8287"/>
    <cellStyle name="Commentaire 3 4 5" xfId="5792"/>
    <cellStyle name="Commentaire 3 4 5 2" xfId="7375"/>
    <cellStyle name="Commentaire 3 4 5 2 2" xfId="9909"/>
    <cellStyle name="Commentaire 3 4 5 3" xfId="8288"/>
    <cellStyle name="Commentaire 3 4 6" xfId="7131"/>
    <cellStyle name="Commentaire 3 4 6 2" xfId="9910"/>
    <cellStyle name="Commentaire 3 4 7" xfId="7890"/>
    <cellStyle name="Commentaire 3 4_CVCA" xfId="6353"/>
    <cellStyle name="Commentaire 3 5" xfId="581"/>
    <cellStyle name="Commentaire 3 5 2" xfId="5631"/>
    <cellStyle name="Commentaire 3 5 2 10" xfId="8643"/>
    <cellStyle name="Commentaire 3 5 2 11" xfId="7998"/>
    <cellStyle name="Commentaire 3 5 2 2" xfId="5740"/>
    <cellStyle name="Commentaire 3 5 2 2 2" xfId="6258"/>
    <cellStyle name="Commentaire 3 5 2 2 2 2" xfId="7841"/>
    <cellStyle name="Commentaire 3 5 2 2 2 3" xfId="8289"/>
    <cellStyle name="Commentaire 3 5 2 2 3" xfId="6122"/>
    <cellStyle name="Commentaire 3 5 2 2 3 2" xfId="7705"/>
    <cellStyle name="Commentaire 3 5 2 2 3 3" xfId="8290"/>
    <cellStyle name="Commentaire 3 5 2 2 4" xfId="5986"/>
    <cellStyle name="Commentaire 3 5 2 2 4 2" xfId="7569"/>
    <cellStyle name="Commentaire 3 5 2 2 4 3" xfId="8291"/>
    <cellStyle name="Commentaire 3 5 2 2 5" xfId="7325"/>
    <cellStyle name="Commentaire 3 5 2 2 6" xfId="8084"/>
    <cellStyle name="Commentaire 3 5 2 2_CVCA" xfId="6358"/>
    <cellStyle name="Commentaire 3 5 2 3" xfId="5900"/>
    <cellStyle name="Commentaire 3 5 2 3 2" xfId="7483"/>
    <cellStyle name="Commentaire 3 5 2 3 3" xfId="8292"/>
    <cellStyle name="Commentaire 3 5 2 4" xfId="7239"/>
    <cellStyle name="Commentaire 3 5 2 4 2" xfId="9911"/>
    <cellStyle name="Commentaire 3 5 2 5" xfId="11121"/>
    <cellStyle name="Commentaire 3 5 2 6" xfId="11050"/>
    <cellStyle name="Commentaire 3 5 2 7" xfId="11100"/>
    <cellStyle name="Commentaire 3 5 2 8" xfId="8658"/>
    <cellStyle name="Commentaire 3 5 2 9" xfId="8624"/>
    <cellStyle name="Commentaire 3 5 2_CVCA" xfId="6357"/>
    <cellStyle name="Commentaire 3 5 3" xfId="6172"/>
    <cellStyle name="Commentaire 3 5 3 2" xfId="7755"/>
    <cellStyle name="Commentaire 3 5 3 2 2" xfId="9912"/>
    <cellStyle name="Commentaire 3 5 3 3" xfId="8293"/>
    <cellStyle name="Commentaire 3 5 4" xfId="6036"/>
    <cellStyle name="Commentaire 3 5 4 2" xfId="7619"/>
    <cellStyle name="Commentaire 3 5 4 2 2" xfId="9913"/>
    <cellStyle name="Commentaire 3 5 4 3" xfId="8294"/>
    <cellStyle name="Commentaire 3 5 5" xfId="5793"/>
    <cellStyle name="Commentaire 3 5 5 2" xfId="7376"/>
    <cellStyle name="Commentaire 3 5 5 2 2" xfId="9914"/>
    <cellStyle name="Commentaire 3 5 5 3" xfId="8295"/>
    <cellStyle name="Commentaire 3 5 6" xfId="7132"/>
    <cellStyle name="Commentaire 3 5 6 2" xfId="9915"/>
    <cellStyle name="Commentaire 3 5 7" xfId="7891"/>
    <cellStyle name="Commentaire 3 5_CVCA" xfId="6356"/>
    <cellStyle name="Commentaire 3 6" xfId="5623"/>
    <cellStyle name="Commentaire 3 6 10" xfId="8636"/>
    <cellStyle name="Commentaire 3 6 11" xfId="7990"/>
    <cellStyle name="Commentaire 3 6 2" xfId="5741"/>
    <cellStyle name="Commentaire 3 6 2 2" xfId="6259"/>
    <cellStyle name="Commentaire 3 6 2 2 2" xfId="7842"/>
    <cellStyle name="Commentaire 3 6 2 2 3" xfId="8296"/>
    <cellStyle name="Commentaire 3 6 2 3" xfId="6123"/>
    <cellStyle name="Commentaire 3 6 2 3 2" xfId="7706"/>
    <cellStyle name="Commentaire 3 6 2 3 3" xfId="8297"/>
    <cellStyle name="Commentaire 3 6 2 4" xfId="5987"/>
    <cellStyle name="Commentaire 3 6 2 4 2" xfId="7570"/>
    <cellStyle name="Commentaire 3 6 2 4 3" xfId="8298"/>
    <cellStyle name="Commentaire 3 6 2 5" xfId="7326"/>
    <cellStyle name="Commentaire 3 6 2 6" xfId="8085"/>
    <cellStyle name="Commentaire 3 6 2_CVCA" xfId="6360"/>
    <cellStyle name="Commentaire 3 6 3" xfId="5892"/>
    <cellStyle name="Commentaire 3 6 3 2" xfId="7475"/>
    <cellStyle name="Commentaire 3 6 3 3" xfId="8299"/>
    <cellStyle name="Commentaire 3 6 4" xfId="7231"/>
    <cellStyle name="Commentaire 3 6 4 2" xfId="9916"/>
    <cellStyle name="Commentaire 3 6 5" xfId="11122"/>
    <cellStyle name="Commentaire 3 6 6" xfId="11049"/>
    <cellStyle name="Commentaire 3 6 7" xfId="8650"/>
    <cellStyle name="Commentaire 3 6 8" xfId="8629"/>
    <cellStyle name="Commentaire 3 6 9" xfId="8640"/>
    <cellStyle name="Commentaire 3 6_CVCA" xfId="6359"/>
    <cellStyle name="Commentaire 3 7" xfId="6164"/>
    <cellStyle name="Commentaire 3 7 2" xfId="7747"/>
    <cellStyle name="Commentaire 3 7 2 2" xfId="9917"/>
    <cellStyle name="Commentaire 3 7 3" xfId="8300"/>
    <cellStyle name="Commentaire 3 8" xfId="6028"/>
    <cellStyle name="Commentaire 3 8 2" xfId="7611"/>
    <cellStyle name="Commentaire 3 8 2 2" xfId="9918"/>
    <cellStyle name="Commentaire 3 8 3" xfId="8301"/>
    <cellStyle name="Commentaire 3 9" xfId="5785"/>
    <cellStyle name="Commentaire 3 9 2" xfId="7368"/>
    <cellStyle name="Commentaire 3 9 2 2" xfId="9919"/>
    <cellStyle name="Commentaire 3 9 3" xfId="8302"/>
    <cellStyle name="Commentaire 3_046" xfId="9920"/>
    <cellStyle name="Commentaire 4" xfId="582"/>
    <cellStyle name="Commentaire 4 2" xfId="583"/>
    <cellStyle name="Commentaire 4 2 2" xfId="5633"/>
    <cellStyle name="Commentaire 4 2 2 10" xfId="11134"/>
    <cellStyle name="Commentaire 4 2 2 11" xfId="8000"/>
    <cellStyle name="Commentaire 4 2 2 2" xfId="5742"/>
    <cellStyle name="Commentaire 4 2 2 2 2" xfId="6260"/>
    <cellStyle name="Commentaire 4 2 2 2 2 2" xfId="7843"/>
    <cellStyle name="Commentaire 4 2 2 2 2 3" xfId="8303"/>
    <cellStyle name="Commentaire 4 2 2 2 3" xfId="6124"/>
    <cellStyle name="Commentaire 4 2 2 2 3 2" xfId="7707"/>
    <cellStyle name="Commentaire 4 2 2 2 3 3" xfId="8304"/>
    <cellStyle name="Commentaire 4 2 2 2 4" xfId="5988"/>
    <cellStyle name="Commentaire 4 2 2 2 4 2" xfId="7571"/>
    <cellStyle name="Commentaire 4 2 2 2 4 3" xfId="8305"/>
    <cellStyle name="Commentaire 4 2 2 2 5" xfId="7327"/>
    <cellStyle name="Commentaire 4 2 2 2 6" xfId="8086"/>
    <cellStyle name="Commentaire 4 2 2 2_CVCA" xfId="6364"/>
    <cellStyle name="Commentaire 4 2 2 3" xfId="5902"/>
    <cellStyle name="Commentaire 4 2 2 3 2" xfId="7485"/>
    <cellStyle name="Commentaire 4 2 2 3 3" xfId="8306"/>
    <cellStyle name="Commentaire 4 2 2 4" xfId="7241"/>
    <cellStyle name="Commentaire 4 2 2 4 2" xfId="9921"/>
    <cellStyle name="Commentaire 4 2 2 5" xfId="11123"/>
    <cellStyle name="Commentaire 4 2 2 6" xfId="8665"/>
    <cellStyle name="Commentaire 4 2 2 7" xfId="8617"/>
    <cellStyle name="Commentaire 4 2 2 8" xfId="11137"/>
    <cellStyle name="Commentaire 4 2 2 9" xfId="11041"/>
    <cellStyle name="Commentaire 4 2 2_CVCA" xfId="6363"/>
    <cellStyle name="Commentaire 4 2 3" xfId="6174"/>
    <cellStyle name="Commentaire 4 2 3 2" xfId="7757"/>
    <cellStyle name="Commentaire 4 2 3 2 2" xfId="9922"/>
    <cellStyle name="Commentaire 4 2 3 3" xfId="8307"/>
    <cellStyle name="Commentaire 4 2 4" xfId="6038"/>
    <cellStyle name="Commentaire 4 2 4 2" xfId="7621"/>
    <cellStyle name="Commentaire 4 2 4 2 2" xfId="9923"/>
    <cellStyle name="Commentaire 4 2 4 3" xfId="8308"/>
    <cellStyle name="Commentaire 4 2 5" xfId="5795"/>
    <cellStyle name="Commentaire 4 2 5 2" xfId="7378"/>
    <cellStyle name="Commentaire 4 2 5 2 2" xfId="9924"/>
    <cellStyle name="Commentaire 4 2 5 3" xfId="8309"/>
    <cellStyle name="Commentaire 4 2 6" xfId="7134"/>
    <cellStyle name="Commentaire 4 2 6 2" xfId="9925"/>
    <cellStyle name="Commentaire 4 2 7" xfId="7893"/>
    <cellStyle name="Commentaire 4 2_CVCA" xfId="6362"/>
    <cellStyle name="Commentaire 4 3" xfId="584"/>
    <cellStyle name="Commentaire 4 3 2" xfId="5634"/>
    <cellStyle name="Commentaire 4 3 2 10" xfId="8639"/>
    <cellStyle name="Commentaire 4 3 2 11" xfId="8001"/>
    <cellStyle name="Commentaire 4 3 2 2" xfId="5743"/>
    <cellStyle name="Commentaire 4 3 2 2 2" xfId="6261"/>
    <cellStyle name="Commentaire 4 3 2 2 2 2" xfId="7844"/>
    <cellStyle name="Commentaire 4 3 2 2 2 3" xfId="8310"/>
    <cellStyle name="Commentaire 4 3 2 2 3" xfId="6125"/>
    <cellStyle name="Commentaire 4 3 2 2 3 2" xfId="7708"/>
    <cellStyle name="Commentaire 4 3 2 2 3 3" xfId="8311"/>
    <cellStyle name="Commentaire 4 3 2 2 4" xfId="5989"/>
    <cellStyle name="Commentaire 4 3 2 2 4 2" xfId="7572"/>
    <cellStyle name="Commentaire 4 3 2 2 4 3" xfId="8312"/>
    <cellStyle name="Commentaire 4 3 2 2 5" xfId="7328"/>
    <cellStyle name="Commentaire 4 3 2 2 6" xfId="8087"/>
    <cellStyle name="Commentaire 4 3 2 2_CVCA" xfId="6367"/>
    <cellStyle name="Commentaire 4 3 2 3" xfId="5903"/>
    <cellStyle name="Commentaire 4 3 2 3 2" xfId="7486"/>
    <cellStyle name="Commentaire 4 3 2 3 3" xfId="8313"/>
    <cellStyle name="Commentaire 4 3 2 4" xfId="7242"/>
    <cellStyle name="Commentaire 4 3 2 4 2" xfId="9926"/>
    <cellStyle name="Commentaire 4 3 2 5" xfId="11124"/>
    <cellStyle name="Commentaire 4 3 2 6" xfId="8666"/>
    <cellStyle name="Commentaire 4 3 2 7" xfId="8616"/>
    <cellStyle name="Commentaire 4 3 2 8" xfId="8648"/>
    <cellStyle name="Commentaire 4 3 2 9" xfId="8631"/>
    <cellStyle name="Commentaire 4 3 2_CVCA" xfId="6366"/>
    <cellStyle name="Commentaire 4 3 3" xfId="6175"/>
    <cellStyle name="Commentaire 4 3 3 2" xfId="7758"/>
    <cellStyle name="Commentaire 4 3 3 2 2" xfId="9927"/>
    <cellStyle name="Commentaire 4 3 3 3" xfId="8314"/>
    <cellStyle name="Commentaire 4 3 4" xfId="6039"/>
    <cellStyle name="Commentaire 4 3 4 2" xfId="7622"/>
    <cellStyle name="Commentaire 4 3 4 2 2" xfId="9928"/>
    <cellStyle name="Commentaire 4 3 4 3" xfId="8315"/>
    <cellStyle name="Commentaire 4 3 5" xfId="5796"/>
    <cellStyle name="Commentaire 4 3 5 2" xfId="7379"/>
    <cellStyle name="Commentaire 4 3 5 2 2" xfId="9929"/>
    <cellStyle name="Commentaire 4 3 5 3" xfId="8316"/>
    <cellStyle name="Commentaire 4 3 6" xfId="7135"/>
    <cellStyle name="Commentaire 4 3 6 2" xfId="9930"/>
    <cellStyle name="Commentaire 4 3 7" xfId="7894"/>
    <cellStyle name="Commentaire 4 3_CVCA" xfId="6365"/>
    <cellStyle name="Commentaire 4 4" xfId="5632"/>
    <cellStyle name="Commentaire 4 4 10" xfId="8654"/>
    <cellStyle name="Commentaire 4 4 11" xfId="7999"/>
    <cellStyle name="Commentaire 4 4 2" xfId="5744"/>
    <cellStyle name="Commentaire 4 4 2 2" xfId="6262"/>
    <cellStyle name="Commentaire 4 4 2 2 2" xfId="7845"/>
    <cellStyle name="Commentaire 4 4 2 2 3" xfId="8317"/>
    <cellStyle name="Commentaire 4 4 2 3" xfId="6126"/>
    <cellStyle name="Commentaire 4 4 2 3 2" xfId="7709"/>
    <cellStyle name="Commentaire 4 4 2 3 3" xfId="8318"/>
    <cellStyle name="Commentaire 4 4 2 4" xfId="5990"/>
    <cellStyle name="Commentaire 4 4 2 4 2" xfId="7573"/>
    <cellStyle name="Commentaire 4 4 2 4 3" xfId="8319"/>
    <cellStyle name="Commentaire 4 4 2 5" xfId="7329"/>
    <cellStyle name="Commentaire 4 4 2 6" xfId="8088"/>
    <cellStyle name="Commentaire 4 4 2_CVCA" xfId="6369"/>
    <cellStyle name="Commentaire 4 4 3" xfId="5901"/>
    <cellStyle name="Commentaire 4 4 3 2" xfId="7484"/>
    <cellStyle name="Commentaire 4 4 3 3" xfId="8320"/>
    <cellStyle name="Commentaire 4 4 4" xfId="7240"/>
    <cellStyle name="Commentaire 4 4 4 2" xfId="9931"/>
    <cellStyle name="Commentaire 4 4 5" xfId="11125"/>
    <cellStyle name="Commentaire 4 4 6" xfId="11048"/>
    <cellStyle name="Commentaire 4 4 7" xfId="11101"/>
    <cellStyle name="Commentaire 4 4 8" xfId="11064"/>
    <cellStyle name="Commentaire 4 4 9" xfId="11087"/>
    <cellStyle name="Commentaire 4 4_CVCA" xfId="6368"/>
    <cellStyle name="Commentaire 4 5" xfId="6173"/>
    <cellStyle name="Commentaire 4 5 2" xfId="7756"/>
    <cellStyle name="Commentaire 4 5 2 2" xfId="9932"/>
    <cellStyle name="Commentaire 4 5 3" xfId="8321"/>
    <cellStyle name="Commentaire 4 6" xfId="6037"/>
    <cellStyle name="Commentaire 4 6 2" xfId="7620"/>
    <cellStyle name="Commentaire 4 6 2 2" xfId="9933"/>
    <cellStyle name="Commentaire 4 6 3" xfId="8322"/>
    <cellStyle name="Commentaire 4 7" xfId="5794"/>
    <cellStyle name="Commentaire 4 7 2" xfId="7377"/>
    <cellStyle name="Commentaire 4 7 2 2" xfId="9934"/>
    <cellStyle name="Commentaire 4 7 3" xfId="8323"/>
    <cellStyle name="Commentaire 4 8" xfId="7133"/>
    <cellStyle name="Commentaire 4 8 2" xfId="9935"/>
    <cellStyle name="Commentaire 4 9" xfId="7892"/>
    <cellStyle name="Commentaire 4_CVCA" xfId="6361"/>
    <cellStyle name="Commentaire 5" xfId="585"/>
    <cellStyle name="Commentaire 5 2" xfId="586"/>
    <cellStyle name="Commentaire 5 2 2" xfId="5636"/>
    <cellStyle name="Commentaire 5 2 2 10" xfId="8644"/>
    <cellStyle name="Commentaire 5 2 2 11" xfId="8003"/>
    <cellStyle name="Commentaire 5 2 2 2" xfId="5745"/>
    <cellStyle name="Commentaire 5 2 2 2 2" xfId="6263"/>
    <cellStyle name="Commentaire 5 2 2 2 2 2" xfId="7846"/>
    <cellStyle name="Commentaire 5 2 2 2 2 3" xfId="8324"/>
    <cellStyle name="Commentaire 5 2 2 2 3" xfId="6127"/>
    <cellStyle name="Commentaire 5 2 2 2 3 2" xfId="7710"/>
    <cellStyle name="Commentaire 5 2 2 2 3 3" xfId="8325"/>
    <cellStyle name="Commentaire 5 2 2 2 4" xfId="5991"/>
    <cellStyle name="Commentaire 5 2 2 2 4 2" xfId="7574"/>
    <cellStyle name="Commentaire 5 2 2 2 4 3" xfId="8326"/>
    <cellStyle name="Commentaire 5 2 2 2 5" xfId="7330"/>
    <cellStyle name="Commentaire 5 2 2 2 6" xfId="8089"/>
    <cellStyle name="Commentaire 5 2 2 2_CVCA" xfId="6373"/>
    <cellStyle name="Commentaire 5 2 2 3" xfId="5905"/>
    <cellStyle name="Commentaire 5 2 2 3 2" xfId="7488"/>
    <cellStyle name="Commentaire 5 2 2 3 3" xfId="8327"/>
    <cellStyle name="Commentaire 5 2 2 4" xfId="7244"/>
    <cellStyle name="Commentaire 5 2 2 4 2" xfId="9936"/>
    <cellStyle name="Commentaire 5 2 2 5" xfId="11126"/>
    <cellStyle name="Commentaire 5 2 2 6" xfId="11047"/>
    <cellStyle name="Commentaire 5 2 2 7" xfId="11102"/>
    <cellStyle name="Commentaire 5 2 2 8" xfId="8659"/>
    <cellStyle name="Commentaire 5 2 2 9" xfId="8623"/>
    <cellStyle name="Commentaire 5 2 2_CVCA" xfId="6372"/>
    <cellStyle name="Commentaire 5 2 3" xfId="6177"/>
    <cellStyle name="Commentaire 5 2 3 2" xfId="7760"/>
    <cellStyle name="Commentaire 5 2 3 2 2" xfId="9937"/>
    <cellStyle name="Commentaire 5 2 3 3" xfId="8328"/>
    <cellStyle name="Commentaire 5 2 4" xfId="6041"/>
    <cellStyle name="Commentaire 5 2 4 2" xfId="7624"/>
    <cellStyle name="Commentaire 5 2 4 2 2" xfId="9938"/>
    <cellStyle name="Commentaire 5 2 4 3" xfId="8329"/>
    <cellStyle name="Commentaire 5 2 5" xfId="5798"/>
    <cellStyle name="Commentaire 5 2 5 2" xfId="7381"/>
    <cellStyle name="Commentaire 5 2 5 2 2" xfId="9939"/>
    <cellStyle name="Commentaire 5 2 5 3" xfId="8330"/>
    <cellStyle name="Commentaire 5 2 6" xfId="7137"/>
    <cellStyle name="Commentaire 5 2 6 2" xfId="9940"/>
    <cellStyle name="Commentaire 5 2 7" xfId="7896"/>
    <cellStyle name="Commentaire 5 2_CVCA" xfId="6371"/>
    <cellStyle name="Commentaire 5 3" xfId="587"/>
    <cellStyle name="Commentaire 5 3 2" xfId="5637"/>
    <cellStyle name="Commentaire 5 3 2 10" xfId="11040"/>
    <cellStyle name="Commentaire 5 3 2 11" xfId="8004"/>
    <cellStyle name="Commentaire 5 3 2 2" xfId="5746"/>
    <cellStyle name="Commentaire 5 3 2 2 2" xfId="6264"/>
    <cellStyle name="Commentaire 5 3 2 2 2 2" xfId="7847"/>
    <cellStyle name="Commentaire 5 3 2 2 2 3" xfId="8331"/>
    <cellStyle name="Commentaire 5 3 2 2 3" xfId="6128"/>
    <cellStyle name="Commentaire 5 3 2 2 3 2" xfId="7711"/>
    <cellStyle name="Commentaire 5 3 2 2 3 3" xfId="8332"/>
    <cellStyle name="Commentaire 5 3 2 2 4" xfId="5992"/>
    <cellStyle name="Commentaire 5 3 2 2 4 2" xfId="7575"/>
    <cellStyle name="Commentaire 5 3 2 2 4 3" xfId="8333"/>
    <cellStyle name="Commentaire 5 3 2 2 5" xfId="7331"/>
    <cellStyle name="Commentaire 5 3 2 2 6" xfId="8090"/>
    <cellStyle name="Commentaire 5 3 2 2_CVCA" xfId="6376"/>
    <cellStyle name="Commentaire 5 3 2 3" xfId="5906"/>
    <cellStyle name="Commentaire 5 3 2 3 2" xfId="7489"/>
    <cellStyle name="Commentaire 5 3 2 3 3" xfId="8334"/>
    <cellStyle name="Commentaire 5 3 2 4" xfId="7245"/>
    <cellStyle name="Commentaire 5 3 2 4 2" xfId="9941"/>
    <cellStyle name="Commentaire 5 3 2 5" xfId="11127"/>
    <cellStyle name="Commentaire 5 3 2 6" xfId="11046"/>
    <cellStyle name="Commentaire 5 3 2 7" xfId="8649"/>
    <cellStyle name="Commentaire 5 3 2 8" xfId="8630"/>
    <cellStyle name="Commentaire 5 3 2 9" xfId="11141"/>
    <cellStyle name="Commentaire 5 3 2_CVCA" xfId="6375"/>
    <cellStyle name="Commentaire 5 3 3" xfId="6178"/>
    <cellStyle name="Commentaire 5 3 3 2" xfId="7761"/>
    <cellStyle name="Commentaire 5 3 3 2 2" xfId="9942"/>
    <cellStyle name="Commentaire 5 3 3 3" xfId="8335"/>
    <cellStyle name="Commentaire 5 3 4" xfId="6042"/>
    <cellStyle name="Commentaire 5 3 4 2" xfId="7625"/>
    <cellStyle name="Commentaire 5 3 4 2 2" xfId="9943"/>
    <cellStyle name="Commentaire 5 3 4 3" xfId="8336"/>
    <cellStyle name="Commentaire 5 3 5" xfId="5799"/>
    <cellStyle name="Commentaire 5 3 5 2" xfId="7382"/>
    <cellStyle name="Commentaire 5 3 5 2 2" xfId="9944"/>
    <cellStyle name="Commentaire 5 3 5 3" xfId="8337"/>
    <cellStyle name="Commentaire 5 3 6" xfId="7138"/>
    <cellStyle name="Commentaire 5 3 6 2" xfId="9945"/>
    <cellStyle name="Commentaire 5 3 7" xfId="7897"/>
    <cellStyle name="Commentaire 5 3_CVCA" xfId="6374"/>
    <cellStyle name="Commentaire 5 4" xfId="5635"/>
    <cellStyle name="Commentaire 5 4 10" xfId="11073"/>
    <cellStyle name="Commentaire 5 4 11" xfId="8002"/>
    <cellStyle name="Commentaire 5 4 2" xfId="5747"/>
    <cellStyle name="Commentaire 5 4 2 2" xfId="6265"/>
    <cellStyle name="Commentaire 5 4 2 2 2" xfId="7848"/>
    <cellStyle name="Commentaire 5 4 2 2 3" xfId="8338"/>
    <cellStyle name="Commentaire 5 4 2 3" xfId="6129"/>
    <cellStyle name="Commentaire 5 4 2 3 2" xfId="7712"/>
    <cellStyle name="Commentaire 5 4 2 3 3" xfId="8339"/>
    <cellStyle name="Commentaire 5 4 2 4" xfId="5993"/>
    <cellStyle name="Commentaire 5 4 2 4 2" xfId="7576"/>
    <cellStyle name="Commentaire 5 4 2 4 3" xfId="8340"/>
    <cellStyle name="Commentaire 5 4 2 5" xfId="7332"/>
    <cellStyle name="Commentaire 5 4 2 6" xfId="8091"/>
    <cellStyle name="Commentaire 5 4 2_CVCA" xfId="6378"/>
    <cellStyle name="Commentaire 5 4 3" xfId="5904"/>
    <cellStyle name="Commentaire 5 4 3 2" xfId="7487"/>
    <cellStyle name="Commentaire 5 4 3 3" xfId="8341"/>
    <cellStyle name="Commentaire 5 4 4" xfId="7243"/>
    <cellStyle name="Commentaire 5 4 4 2" xfId="9946"/>
    <cellStyle name="Commentaire 5 4 5" xfId="11128"/>
    <cellStyle name="Commentaire 5 4 6" xfId="11045"/>
    <cellStyle name="Commentaire 5 4 7" xfId="11103"/>
    <cellStyle name="Commentaire 5 4 8" xfId="11063"/>
    <cellStyle name="Commentaire 5 4 9" xfId="11088"/>
    <cellStyle name="Commentaire 5 4_CVCA" xfId="6377"/>
    <cellStyle name="Commentaire 5 5" xfId="6176"/>
    <cellStyle name="Commentaire 5 5 2" xfId="7759"/>
    <cellStyle name="Commentaire 5 5 2 2" xfId="9947"/>
    <cellStyle name="Commentaire 5 5 3" xfId="8342"/>
    <cellStyle name="Commentaire 5 6" xfId="6040"/>
    <cellStyle name="Commentaire 5 6 2" xfId="7623"/>
    <cellStyle name="Commentaire 5 6 2 2" xfId="9948"/>
    <cellStyle name="Commentaire 5 6 3" xfId="8343"/>
    <cellStyle name="Commentaire 5 7" xfId="5797"/>
    <cellStyle name="Commentaire 5 7 2" xfId="7380"/>
    <cellStyle name="Commentaire 5 7 2 2" xfId="9949"/>
    <cellStyle name="Commentaire 5 7 3" xfId="8344"/>
    <cellStyle name="Commentaire 5 8" xfId="7136"/>
    <cellStyle name="Commentaire 5 8 2" xfId="9950"/>
    <cellStyle name="Commentaire 5 9" xfId="7895"/>
    <cellStyle name="Commentaire 5_CVCA" xfId="6370"/>
    <cellStyle name="Commentaire 6" xfId="588"/>
    <cellStyle name="Commentaire 6 2" xfId="589"/>
    <cellStyle name="Commentaire 6 2 2" xfId="5639"/>
    <cellStyle name="Commentaire 6 2 2 10" xfId="11133"/>
    <cellStyle name="Commentaire 6 2 2 11" xfId="8006"/>
    <cellStyle name="Commentaire 6 2 2 2" xfId="5748"/>
    <cellStyle name="Commentaire 6 2 2 2 2" xfId="6266"/>
    <cellStyle name="Commentaire 6 2 2 2 2 2" xfId="7849"/>
    <cellStyle name="Commentaire 6 2 2 2 2 3" xfId="8345"/>
    <cellStyle name="Commentaire 6 2 2 2 3" xfId="6130"/>
    <cellStyle name="Commentaire 6 2 2 2 3 2" xfId="7713"/>
    <cellStyle name="Commentaire 6 2 2 2 3 3" xfId="8346"/>
    <cellStyle name="Commentaire 6 2 2 2 4" xfId="5994"/>
    <cellStyle name="Commentaire 6 2 2 2 4 2" xfId="7577"/>
    <cellStyle name="Commentaire 6 2 2 2 4 3" xfId="8347"/>
    <cellStyle name="Commentaire 6 2 2 2 5" xfId="7333"/>
    <cellStyle name="Commentaire 6 2 2 2 6" xfId="8092"/>
    <cellStyle name="Commentaire 6 2 2 2_CVCA" xfId="6382"/>
    <cellStyle name="Commentaire 6 2 2 3" xfId="5908"/>
    <cellStyle name="Commentaire 6 2 2 3 2" xfId="7491"/>
    <cellStyle name="Commentaire 6 2 2 3 3" xfId="8348"/>
    <cellStyle name="Commentaire 6 2 2 4" xfId="7247"/>
    <cellStyle name="Commentaire 6 2 2 4 2" xfId="9951"/>
    <cellStyle name="Commentaire 6 2 2 5" xfId="11129"/>
    <cellStyle name="Commentaire 6 2 2 6" xfId="8667"/>
    <cellStyle name="Commentaire 6 2 2 7" xfId="8615"/>
    <cellStyle name="Commentaire 6 2 2 8" xfId="11136"/>
    <cellStyle name="Commentaire 6 2 2 9" xfId="11042"/>
    <cellStyle name="Commentaire 6 2 2_CVCA" xfId="6381"/>
    <cellStyle name="Commentaire 6 2 3" xfId="6180"/>
    <cellStyle name="Commentaire 6 2 3 2" xfId="7763"/>
    <cellStyle name="Commentaire 6 2 3 2 2" xfId="9952"/>
    <cellStyle name="Commentaire 6 2 3 3" xfId="8349"/>
    <cellStyle name="Commentaire 6 2 4" xfId="6044"/>
    <cellStyle name="Commentaire 6 2 4 2" xfId="7627"/>
    <cellStyle name="Commentaire 6 2 4 2 2" xfId="9953"/>
    <cellStyle name="Commentaire 6 2 4 3" xfId="8350"/>
    <cellStyle name="Commentaire 6 2 5" xfId="5801"/>
    <cellStyle name="Commentaire 6 2 5 2" xfId="7384"/>
    <cellStyle name="Commentaire 6 2 5 2 2" xfId="9954"/>
    <cellStyle name="Commentaire 6 2 5 3" xfId="8351"/>
    <cellStyle name="Commentaire 6 2 6" xfId="7140"/>
    <cellStyle name="Commentaire 6 2 6 2" xfId="9955"/>
    <cellStyle name="Commentaire 6 2 7" xfId="7899"/>
    <cellStyle name="Commentaire 6 2_CVCA" xfId="6380"/>
    <cellStyle name="Commentaire 6 3" xfId="590"/>
    <cellStyle name="Commentaire 6 3 2" xfId="5640"/>
    <cellStyle name="Commentaire 6 3 2 10" xfId="11132"/>
    <cellStyle name="Commentaire 6 3 2 11" xfId="8007"/>
    <cellStyle name="Commentaire 6 3 2 2" xfId="5749"/>
    <cellStyle name="Commentaire 6 3 2 2 2" xfId="6267"/>
    <cellStyle name="Commentaire 6 3 2 2 2 2" xfId="7850"/>
    <cellStyle name="Commentaire 6 3 2 2 2 3" xfId="8352"/>
    <cellStyle name="Commentaire 6 3 2 2 3" xfId="6131"/>
    <cellStyle name="Commentaire 6 3 2 2 3 2" xfId="7714"/>
    <cellStyle name="Commentaire 6 3 2 2 3 3" xfId="8353"/>
    <cellStyle name="Commentaire 6 3 2 2 4" xfId="5995"/>
    <cellStyle name="Commentaire 6 3 2 2 4 2" xfId="7578"/>
    <cellStyle name="Commentaire 6 3 2 2 4 3" xfId="8354"/>
    <cellStyle name="Commentaire 6 3 2 2 5" xfId="7334"/>
    <cellStyle name="Commentaire 6 3 2 2 6" xfId="8093"/>
    <cellStyle name="Commentaire 6 3 2 2_CVCA" xfId="6385"/>
    <cellStyle name="Commentaire 6 3 2 3" xfId="5909"/>
    <cellStyle name="Commentaire 6 3 2 3 2" xfId="7492"/>
    <cellStyle name="Commentaire 6 3 2 3 3" xfId="8355"/>
    <cellStyle name="Commentaire 6 3 2 4" xfId="7248"/>
    <cellStyle name="Commentaire 6 3 2 4 2" xfId="9956"/>
    <cellStyle name="Commentaire 6 3 2 5" xfId="11130"/>
    <cellStyle name="Commentaire 6 3 2 6" xfId="8668"/>
    <cellStyle name="Commentaire 6 3 2 7" xfId="8614"/>
    <cellStyle name="Commentaire 6 3 2 8" xfId="11135"/>
    <cellStyle name="Commentaire 6 3 2 9" xfId="11043"/>
    <cellStyle name="Commentaire 6 3 2_CVCA" xfId="6384"/>
    <cellStyle name="Commentaire 6 3 3" xfId="6181"/>
    <cellStyle name="Commentaire 6 3 3 2" xfId="7764"/>
    <cellStyle name="Commentaire 6 3 3 2 2" xfId="9957"/>
    <cellStyle name="Commentaire 6 3 3 3" xfId="8356"/>
    <cellStyle name="Commentaire 6 3 4" xfId="6045"/>
    <cellStyle name="Commentaire 6 3 4 2" xfId="7628"/>
    <cellStyle name="Commentaire 6 3 4 2 2" xfId="9958"/>
    <cellStyle name="Commentaire 6 3 4 3" xfId="8357"/>
    <cellStyle name="Commentaire 6 3 5" xfId="5802"/>
    <cellStyle name="Commentaire 6 3 5 2" xfId="7385"/>
    <cellStyle name="Commentaire 6 3 5 2 2" xfId="9959"/>
    <cellStyle name="Commentaire 6 3 5 3" xfId="8358"/>
    <cellStyle name="Commentaire 6 3 6" xfId="7141"/>
    <cellStyle name="Commentaire 6 3 6 2" xfId="9960"/>
    <cellStyle name="Commentaire 6 3 7" xfId="7900"/>
    <cellStyle name="Commentaire 6 3_CVCA" xfId="6383"/>
    <cellStyle name="Commentaire 6 4" xfId="5638"/>
    <cellStyle name="Commentaire 6 4 10" xfId="8655"/>
    <cellStyle name="Commentaire 6 4 11" xfId="8005"/>
    <cellStyle name="Commentaire 6 4 2" xfId="5750"/>
    <cellStyle name="Commentaire 6 4 2 2" xfId="6268"/>
    <cellStyle name="Commentaire 6 4 2 2 2" xfId="7851"/>
    <cellStyle name="Commentaire 6 4 2 2 3" xfId="8359"/>
    <cellStyle name="Commentaire 6 4 2 3" xfId="6132"/>
    <cellStyle name="Commentaire 6 4 2 3 2" xfId="7715"/>
    <cellStyle name="Commentaire 6 4 2 3 3" xfId="8360"/>
    <cellStyle name="Commentaire 6 4 2 4" xfId="5996"/>
    <cellStyle name="Commentaire 6 4 2 4 2" xfId="7579"/>
    <cellStyle name="Commentaire 6 4 2 4 3" xfId="8361"/>
    <cellStyle name="Commentaire 6 4 2 5" xfId="7335"/>
    <cellStyle name="Commentaire 6 4 2 6" xfId="8094"/>
    <cellStyle name="Commentaire 6 4 2_CVCA" xfId="6387"/>
    <cellStyle name="Commentaire 6 4 3" xfId="5907"/>
    <cellStyle name="Commentaire 6 4 3 2" xfId="7490"/>
    <cellStyle name="Commentaire 6 4 3 3" xfId="8362"/>
    <cellStyle name="Commentaire 6 4 4" xfId="7246"/>
    <cellStyle name="Commentaire 6 4 4 2" xfId="9961"/>
    <cellStyle name="Commentaire 6 4 5" xfId="11131"/>
    <cellStyle name="Commentaire 6 4 6" xfId="11044"/>
    <cellStyle name="Commentaire 6 4 7" xfId="11104"/>
    <cellStyle name="Commentaire 6 4 8" xfId="11062"/>
    <cellStyle name="Commentaire 6 4 9" xfId="11089"/>
    <cellStyle name="Commentaire 6 4_CVCA" xfId="6386"/>
    <cellStyle name="Commentaire 6 5" xfId="6179"/>
    <cellStyle name="Commentaire 6 5 2" xfId="7762"/>
    <cellStyle name="Commentaire 6 5 2 2" xfId="9962"/>
    <cellStyle name="Commentaire 6 5 3" xfId="8363"/>
    <cellStyle name="Commentaire 6 6" xfId="6043"/>
    <cellStyle name="Commentaire 6 6 2" xfId="7626"/>
    <cellStyle name="Commentaire 6 6 2 2" xfId="9963"/>
    <cellStyle name="Commentaire 6 6 3" xfId="8364"/>
    <cellStyle name="Commentaire 6 7" xfId="5800"/>
    <cellStyle name="Commentaire 6 7 2" xfId="7383"/>
    <cellStyle name="Commentaire 6 7 2 2" xfId="9964"/>
    <cellStyle name="Commentaire 6 7 3" xfId="8365"/>
    <cellStyle name="Commentaire 6 8" xfId="7139"/>
    <cellStyle name="Commentaire 6 8 2" xfId="9965"/>
    <cellStyle name="Commentaire 6 9" xfId="7898"/>
    <cellStyle name="Commentaire 6_CVCA" xfId="6379"/>
    <cellStyle name="Currency_Tableau1" xfId="591"/>
    <cellStyle name="Entrée 2" xfId="592"/>
    <cellStyle name="Entrée 2 10" xfId="9966"/>
    <cellStyle name="Entrée 2 11" xfId="9967"/>
    <cellStyle name="Entrée 2 12" xfId="7901"/>
    <cellStyle name="Entrée 2 2" xfId="593"/>
    <cellStyle name="Entrée 2 2 10" xfId="7902"/>
    <cellStyle name="Entrée 2 2 2" xfId="594"/>
    <cellStyle name="Entrée 2 2 2 2" xfId="5643"/>
    <cellStyle name="Entrée 2 2 2 2 2" xfId="5912"/>
    <cellStyle name="Entrée 2 2 2 2 2 2" xfId="7495"/>
    <cellStyle name="Entrée 2 2 2 2 2 3" xfId="8366"/>
    <cellStyle name="Entrée 2 2 2 2 3" xfId="7251"/>
    <cellStyle name="Entrée 2 2 2 2 3 2" xfId="9968"/>
    <cellStyle name="Entrée 2 2 2 2 4" xfId="8010"/>
    <cellStyle name="Entrée 2 2 2 2_CVCA" xfId="6390"/>
    <cellStyle name="Entrée 2 2 2 3" xfId="6184"/>
    <cellStyle name="Entrée 2 2 2 3 2" xfId="7767"/>
    <cellStyle name="Entrée 2 2 2 3 2 2" xfId="9969"/>
    <cellStyle name="Entrée 2 2 2 3 3" xfId="8367"/>
    <cellStyle name="Entrée 2 2 2 4" xfId="6048"/>
    <cellStyle name="Entrée 2 2 2 4 2" xfId="7631"/>
    <cellStyle name="Entrée 2 2 2 4 2 2" xfId="9970"/>
    <cellStyle name="Entrée 2 2 2 4 3" xfId="8368"/>
    <cellStyle name="Entrée 2 2 2 5" xfId="5805"/>
    <cellStyle name="Entrée 2 2 2 5 2" xfId="7388"/>
    <cellStyle name="Entrée 2 2 2 5 2 2" xfId="9971"/>
    <cellStyle name="Entrée 2 2 2 5 3" xfId="8369"/>
    <cellStyle name="Entrée 2 2 2 6" xfId="7144"/>
    <cellStyle name="Entrée 2 2 2 6 2" xfId="9972"/>
    <cellStyle name="Entrée 2 2 2 7" xfId="9973"/>
    <cellStyle name="Entrée 2 2 2 8" xfId="9974"/>
    <cellStyle name="Entrée 2 2 2 9" xfId="7903"/>
    <cellStyle name="Entrée 2 2 2_CVCA" xfId="6389"/>
    <cellStyle name="Entrée 2 2 3" xfId="5642"/>
    <cellStyle name="Entrée 2 2 3 2" xfId="5911"/>
    <cellStyle name="Entrée 2 2 3 2 2" xfId="7494"/>
    <cellStyle name="Entrée 2 2 3 2 3" xfId="8370"/>
    <cellStyle name="Entrée 2 2 3 3" xfId="7250"/>
    <cellStyle name="Entrée 2 2 3 3 2" xfId="9975"/>
    <cellStyle name="Entrée 2 2 3 4" xfId="8009"/>
    <cellStyle name="Entrée 2 2 3_CVCA" xfId="6391"/>
    <cellStyle name="Entrée 2 2 4" xfId="6183"/>
    <cellStyle name="Entrée 2 2 4 2" xfId="7766"/>
    <cellStyle name="Entrée 2 2 4 2 2" xfId="9976"/>
    <cellStyle name="Entrée 2 2 4 3" xfId="8371"/>
    <cellStyle name="Entrée 2 2 5" xfId="6047"/>
    <cellStyle name="Entrée 2 2 5 2" xfId="7630"/>
    <cellStyle name="Entrée 2 2 5 2 2" xfId="9977"/>
    <cellStyle name="Entrée 2 2 5 3" xfId="8372"/>
    <cellStyle name="Entrée 2 2 6" xfId="5804"/>
    <cellStyle name="Entrée 2 2 6 2" xfId="7387"/>
    <cellStyle name="Entrée 2 2 6 2 2" xfId="9978"/>
    <cellStyle name="Entrée 2 2 6 3" xfId="8373"/>
    <cellStyle name="Entrée 2 2 7" xfId="7143"/>
    <cellStyle name="Entrée 2 2 7 2" xfId="9979"/>
    <cellStyle name="Entrée 2 2 8" xfId="9980"/>
    <cellStyle name="Entrée 2 2 9" xfId="9981"/>
    <cellStyle name="Entrée 2 2_CVCA" xfId="6388"/>
    <cellStyle name="Entrée 2 3" xfId="595"/>
    <cellStyle name="Entrée 2 3 10" xfId="7904"/>
    <cellStyle name="Entrée 2 3 2" xfId="596"/>
    <cellStyle name="Entrée 2 3 2 2" xfId="5645"/>
    <cellStyle name="Entrée 2 3 2 2 2" xfId="5914"/>
    <cellStyle name="Entrée 2 3 2 2 2 2" xfId="7497"/>
    <cellStyle name="Entrée 2 3 2 2 2 3" xfId="8374"/>
    <cellStyle name="Entrée 2 3 2 2 3" xfId="7253"/>
    <cellStyle name="Entrée 2 3 2 2 3 2" xfId="9982"/>
    <cellStyle name="Entrée 2 3 2 2 4" xfId="8012"/>
    <cellStyle name="Entrée 2 3 2 2_CVCA" xfId="6394"/>
    <cellStyle name="Entrée 2 3 2 3" xfId="6186"/>
    <cellStyle name="Entrée 2 3 2 3 2" xfId="7769"/>
    <cellStyle name="Entrée 2 3 2 3 2 2" xfId="9983"/>
    <cellStyle name="Entrée 2 3 2 3 3" xfId="8375"/>
    <cellStyle name="Entrée 2 3 2 4" xfId="6050"/>
    <cellStyle name="Entrée 2 3 2 4 2" xfId="7633"/>
    <cellStyle name="Entrée 2 3 2 4 2 2" xfId="9984"/>
    <cellStyle name="Entrée 2 3 2 4 3" xfId="8376"/>
    <cellStyle name="Entrée 2 3 2 5" xfId="5807"/>
    <cellStyle name="Entrée 2 3 2 5 2" xfId="7390"/>
    <cellStyle name="Entrée 2 3 2 5 2 2" xfId="9985"/>
    <cellStyle name="Entrée 2 3 2 5 3" xfId="8377"/>
    <cellStyle name="Entrée 2 3 2 6" xfId="7146"/>
    <cellStyle name="Entrée 2 3 2 6 2" xfId="9986"/>
    <cellStyle name="Entrée 2 3 2 7" xfId="9987"/>
    <cellStyle name="Entrée 2 3 2 8" xfId="9988"/>
    <cellStyle name="Entrée 2 3 2 9" xfId="7905"/>
    <cellStyle name="Entrée 2 3 2_CVCA" xfId="6393"/>
    <cellStyle name="Entrée 2 3 3" xfId="5644"/>
    <cellStyle name="Entrée 2 3 3 2" xfId="5913"/>
    <cellStyle name="Entrée 2 3 3 2 2" xfId="7496"/>
    <cellStyle name="Entrée 2 3 3 2 3" xfId="8378"/>
    <cellStyle name="Entrée 2 3 3 3" xfId="7252"/>
    <cellStyle name="Entrée 2 3 3 3 2" xfId="9989"/>
    <cellStyle name="Entrée 2 3 3 4" xfId="8011"/>
    <cellStyle name="Entrée 2 3 3_CVCA" xfId="6395"/>
    <cellStyle name="Entrée 2 3 4" xfId="6185"/>
    <cellStyle name="Entrée 2 3 4 2" xfId="7768"/>
    <cellStyle name="Entrée 2 3 4 2 2" xfId="9990"/>
    <cellStyle name="Entrée 2 3 4 3" xfId="8379"/>
    <cellStyle name="Entrée 2 3 5" xfId="6049"/>
    <cellStyle name="Entrée 2 3 5 2" xfId="7632"/>
    <cellStyle name="Entrée 2 3 5 2 2" xfId="9991"/>
    <cellStyle name="Entrée 2 3 5 3" xfId="8380"/>
    <cellStyle name="Entrée 2 3 6" xfId="5806"/>
    <cellStyle name="Entrée 2 3 6 2" xfId="7389"/>
    <cellStyle name="Entrée 2 3 6 2 2" xfId="9992"/>
    <cellStyle name="Entrée 2 3 6 3" xfId="8381"/>
    <cellStyle name="Entrée 2 3 7" xfId="7145"/>
    <cellStyle name="Entrée 2 3 7 2" xfId="9993"/>
    <cellStyle name="Entrée 2 3 8" xfId="9994"/>
    <cellStyle name="Entrée 2 3 9" xfId="9995"/>
    <cellStyle name="Entrée 2 3_CVCA" xfId="6392"/>
    <cellStyle name="Entrée 2 4" xfId="597"/>
    <cellStyle name="Entrée 2 4 2" xfId="5646"/>
    <cellStyle name="Entrée 2 4 2 2" xfId="5915"/>
    <cellStyle name="Entrée 2 4 2 2 2" xfId="7498"/>
    <cellStyle name="Entrée 2 4 2 2 3" xfId="8382"/>
    <cellStyle name="Entrée 2 4 2 3" xfId="7254"/>
    <cellStyle name="Entrée 2 4 2 3 2" xfId="9996"/>
    <cellStyle name="Entrée 2 4 2 4" xfId="8013"/>
    <cellStyle name="Entrée 2 4 2_CVCA" xfId="6397"/>
    <cellStyle name="Entrée 2 4 3" xfId="6187"/>
    <cellStyle name="Entrée 2 4 3 2" xfId="7770"/>
    <cellStyle name="Entrée 2 4 3 2 2" xfId="9997"/>
    <cellStyle name="Entrée 2 4 3 3" xfId="8383"/>
    <cellStyle name="Entrée 2 4 4" xfId="6051"/>
    <cellStyle name="Entrée 2 4 4 2" xfId="7634"/>
    <cellStyle name="Entrée 2 4 4 2 2" xfId="9998"/>
    <cellStyle name="Entrée 2 4 4 3" xfId="8384"/>
    <cellStyle name="Entrée 2 4 5" xfId="5808"/>
    <cellStyle name="Entrée 2 4 5 2" xfId="7391"/>
    <cellStyle name="Entrée 2 4 5 2 2" xfId="9999"/>
    <cellStyle name="Entrée 2 4 5 3" xfId="8385"/>
    <cellStyle name="Entrée 2 4 6" xfId="7147"/>
    <cellStyle name="Entrée 2 4 6 2" xfId="10000"/>
    <cellStyle name="Entrée 2 4 7" xfId="10001"/>
    <cellStyle name="Entrée 2 4 8" xfId="10002"/>
    <cellStyle name="Entrée 2 4 9" xfId="7906"/>
    <cellStyle name="Entrée 2 4_CVCA" xfId="6396"/>
    <cellStyle name="Entrée 2 5" xfId="5641"/>
    <cellStyle name="Entrée 2 5 2" xfId="5910"/>
    <cellStyle name="Entrée 2 5 2 2" xfId="7493"/>
    <cellStyle name="Entrée 2 5 2 3" xfId="8386"/>
    <cellStyle name="Entrée 2 5 3" xfId="7249"/>
    <cellStyle name="Entrée 2 5 3 2" xfId="10003"/>
    <cellStyle name="Entrée 2 5 4" xfId="8008"/>
    <cellStyle name="Entrée 2 5_CVCA" xfId="6398"/>
    <cellStyle name="Entrée 2 6" xfId="6182"/>
    <cellStyle name="Entrée 2 6 2" xfId="7765"/>
    <cellStyle name="Entrée 2 6 2 2" xfId="10004"/>
    <cellStyle name="Entrée 2 6 3" xfId="8387"/>
    <cellStyle name="Entrée 2 7" xfId="6046"/>
    <cellStyle name="Entrée 2 7 2" xfId="7629"/>
    <cellStyle name="Entrée 2 7 2 2" xfId="10005"/>
    <cellStyle name="Entrée 2 7 3" xfId="8388"/>
    <cellStyle name="Entrée 2 8" xfId="5803"/>
    <cellStyle name="Entrée 2 8 2" xfId="7386"/>
    <cellStyle name="Entrée 2 8 2 2" xfId="10006"/>
    <cellStyle name="Entrée 2 8 3" xfId="8389"/>
    <cellStyle name="Entrée 2 9" xfId="7142"/>
    <cellStyle name="Entrée 2 9 2" xfId="10007"/>
    <cellStyle name="Entrée 2_046" xfId="10008"/>
    <cellStyle name="Entrée 3" xfId="598"/>
    <cellStyle name="Entrée 3 10" xfId="10009"/>
    <cellStyle name="Entrée 3 11" xfId="10010"/>
    <cellStyle name="Entrée 3 12" xfId="7907"/>
    <cellStyle name="Entrée 3 2" xfId="599"/>
    <cellStyle name="Entrée 3 2 10" xfId="7908"/>
    <cellStyle name="Entrée 3 2 2" xfId="600"/>
    <cellStyle name="Entrée 3 2 2 2" xfId="5649"/>
    <cellStyle name="Entrée 3 2 2 2 2" xfId="5918"/>
    <cellStyle name="Entrée 3 2 2 2 2 2" xfId="7501"/>
    <cellStyle name="Entrée 3 2 2 2 2 3" xfId="8390"/>
    <cellStyle name="Entrée 3 2 2 2 3" xfId="7257"/>
    <cellStyle name="Entrée 3 2 2 2 3 2" xfId="10011"/>
    <cellStyle name="Entrée 3 2 2 2 4" xfId="8016"/>
    <cellStyle name="Entrée 3 2 2 2_CVCA" xfId="6401"/>
    <cellStyle name="Entrée 3 2 2 3" xfId="6190"/>
    <cellStyle name="Entrée 3 2 2 3 2" xfId="7773"/>
    <cellStyle name="Entrée 3 2 2 3 2 2" xfId="10012"/>
    <cellStyle name="Entrée 3 2 2 3 3" xfId="8391"/>
    <cellStyle name="Entrée 3 2 2 4" xfId="6054"/>
    <cellStyle name="Entrée 3 2 2 4 2" xfId="7637"/>
    <cellStyle name="Entrée 3 2 2 4 2 2" xfId="10013"/>
    <cellStyle name="Entrée 3 2 2 4 3" xfId="8392"/>
    <cellStyle name="Entrée 3 2 2 5" xfId="5811"/>
    <cellStyle name="Entrée 3 2 2 5 2" xfId="7394"/>
    <cellStyle name="Entrée 3 2 2 5 2 2" xfId="10014"/>
    <cellStyle name="Entrée 3 2 2 5 3" xfId="8393"/>
    <cellStyle name="Entrée 3 2 2 6" xfId="7150"/>
    <cellStyle name="Entrée 3 2 2 6 2" xfId="10015"/>
    <cellStyle name="Entrée 3 2 2 7" xfId="10016"/>
    <cellStyle name="Entrée 3 2 2 8" xfId="10017"/>
    <cellStyle name="Entrée 3 2 2 9" xfId="7909"/>
    <cellStyle name="Entrée 3 2 2_CVCA" xfId="6400"/>
    <cellStyle name="Entrée 3 2 3" xfId="5648"/>
    <cellStyle name="Entrée 3 2 3 2" xfId="5917"/>
    <cellStyle name="Entrée 3 2 3 2 2" xfId="7500"/>
    <cellStyle name="Entrée 3 2 3 2 3" xfId="8394"/>
    <cellStyle name="Entrée 3 2 3 3" xfId="7256"/>
    <cellStyle name="Entrée 3 2 3 3 2" xfId="10018"/>
    <cellStyle name="Entrée 3 2 3 4" xfId="8015"/>
    <cellStyle name="Entrée 3 2 3_CVCA" xfId="6402"/>
    <cellStyle name="Entrée 3 2 4" xfId="6189"/>
    <cellStyle name="Entrée 3 2 4 2" xfId="7772"/>
    <cellStyle name="Entrée 3 2 4 2 2" xfId="10019"/>
    <cellStyle name="Entrée 3 2 4 3" xfId="8395"/>
    <cellStyle name="Entrée 3 2 5" xfId="6053"/>
    <cellStyle name="Entrée 3 2 5 2" xfId="7636"/>
    <cellStyle name="Entrée 3 2 5 2 2" xfId="10020"/>
    <cellStyle name="Entrée 3 2 5 3" xfId="8396"/>
    <cellStyle name="Entrée 3 2 6" xfId="5810"/>
    <cellStyle name="Entrée 3 2 6 2" xfId="7393"/>
    <cellStyle name="Entrée 3 2 6 2 2" xfId="10021"/>
    <cellStyle name="Entrée 3 2 6 3" xfId="8397"/>
    <cellStyle name="Entrée 3 2 7" xfId="7149"/>
    <cellStyle name="Entrée 3 2 7 2" xfId="10022"/>
    <cellStyle name="Entrée 3 2 8" xfId="10023"/>
    <cellStyle name="Entrée 3 2 9" xfId="10024"/>
    <cellStyle name="Entrée 3 2_CVCA" xfId="6399"/>
    <cellStyle name="Entrée 3 3" xfId="601"/>
    <cellStyle name="Entrée 3 3 10" xfId="7910"/>
    <cellStyle name="Entrée 3 3 2" xfId="602"/>
    <cellStyle name="Entrée 3 3 2 2" xfId="5651"/>
    <cellStyle name="Entrée 3 3 2 2 2" xfId="5920"/>
    <cellStyle name="Entrée 3 3 2 2 2 2" xfId="7503"/>
    <cellStyle name="Entrée 3 3 2 2 2 3" xfId="8398"/>
    <cellStyle name="Entrée 3 3 2 2 3" xfId="7259"/>
    <cellStyle name="Entrée 3 3 2 2 3 2" xfId="10025"/>
    <cellStyle name="Entrée 3 3 2 2 4" xfId="8018"/>
    <cellStyle name="Entrée 3 3 2 2_CVCA" xfId="6405"/>
    <cellStyle name="Entrée 3 3 2 3" xfId="6192"/>
    <cellStyle name="Entrée 3 3 2 3 2" xfId="7775"/>
    <cellStyle name="Entrée 3 3 2 3 2 2" xfId="10026"/>
    <cellStyle name="Entrée 3 3 2 3 3" xfId="8399"/>
    <cellStyle name="Entrée 3 3 2 4" xfId="6056"/>
    <cellStyle name="Entrée 3 3 2 4 2" xfId="7639"/>
    <cellStyle name="Entrée 3 3 2 4 2 2" xfId="10027"/>
    <cellStyle name="Entrée 3 3 2 4 3" xfId="8400"/>
    <cellStyle name="Entrée 3 3 2 5" xfId="5813"/>
    <cellStyle name="Entrée 3 3 2 5 2" xfId="7396"/>
    <cellStyle name="Entrée 3 3 2 5 2 2" xfId="10028"/>
    <cellStyle name="Entrée 3 3 2 5 3" xfId="8401"/>
    <cellStyle name="Entrée 3 3 2 6" xfId="7152"/>
    <cellStyle name="Entrée 3 3 2 6 2" xfId="10029"/>
    <cellStyle name="Entrée 3 3 2 7" xfId="10030"/>
    <cellStyle name="Entrée 3 3 2 8" xfId="10031"/>
    <cellStyle name="Entrée 3 3 2 9" xfId="7911"/>
    <cellStyle name="Entrée 3 3 2_CVCA" xfId="6404"/>
    <cellStyle name="Entrée 3 3 3" xfId="5650"/>
    <cellStyle name="Entrée 3 3 3 2" xfId="5919"/>
    <cellStyle name="Entrée 3 3 3 2 2" xfId="7502"/>
    <cellStyle name="Entrée 3 3 3 2 3" xfId="8402"/>
    <cellStyle name="Entrée 3 3 3 3" xfId="7258"/>
    <cellStyle name="Entrée 3 3 3 3 2" xfId="10032"/>
    <cellStyle name="Entrée 3 3 3 4" xfId="8017"/>
    <cellStyle name="Entrée 3 3 3_CVCA" xfId="6406"/>
    <cellStyle name="Entrée 3 3 4" xfId="6191"/>
    <cellStyle name="Entrée 3 3 4 2" xfId="7774"/>
    <cellStyle name="Entrée 3 3 4 2 2" xfId="10033"/>
    <cellStyle name="Entrée 3 3 4 3" xfId="8403"/>
    <cellStyle name="Entrée 3 3 5" xfId="6055"/>
    <cellStyle name="Entrée 3 3 5 2" xfId="7638"/>
    <cellStyle name="Entrée 3 3 5 2 2" xfId="10034"/>
    <cellStyle name="Entrée 3 3 5 3" xfId="8404"/>
    <cellStyle name="Entrée 3 3 6" xfId="5812"/>
    <cellStyle name="Entrée 3 3 6 2" xfId="7395"/>
    <cellStyle name="Entrée 3 3 6 2 2" xfId="10035"/>
    <cellStyle name="Entrée 3 3 6 3" xfId="8405"/>
    <cellStyle name="Entrée 3 3 7" xfId="7151"/>
    <cellStyle name="Entrée 3 3 7 2" xfId="10036"/>
    <cellStyle name="Entrée 3 3 8" xfId="10037"/>
    <cellStyle name="Entrée 3 3 9" xfId="10038"/>
    <cellStyle name="Entrée 3 3_CVCA" xfId="6403"/>
    <cellStyle name="Entrée 3 4" xfId="603"/>
    <cellStyle name="Entrée 3 4 2" xfId="5652"/>
    <cellStyle name="Entrée 3 4 2 2" xfId="5921"/>
    <cellStyle name="Entrée 3 4 2 2 2" xfId="7504"/>
    <cellStyle name="Entrée 3 4 2 2 3" xfId="8406"/>
    <cellStyle name="Entrée 3 4 2 3" xfId="7260"/>
    <cellStyle name="Entrée 3 4 2 3 2" xfId="10039"/>
    <cellStyle name="Entrée 3 4 2 4" xfId="8019"/>
    <cellStyle name="Entrée 3 4 2_CVCA" xfId="6408"/>
    <cellStyle name="Entrée 3 4 3" xfId="6193"/>
    <cellStyle name="Entrée 3 4 3 2" xfId="7776"/>
    <cellStyle name="Entrée 3 4 3 2 2" xfId="10040"/>
    <cellStyle name="Entrée 3 4 3 3" xfId="8407"/>
    <cellStyle name="Entrée 3 4 4" xfId="6057"/>
    <cellStyle name="Entrée 3 4 4 2" xfId="7640"/>
    <cellStyle name="Entrée 3 4 4 2 2" xfId="10041"/>
    <cellStyle name="Entrée 3 4 4 3" xfId="8408"/>
    <cellStyle name="Entrée 3 4 5" xfId="5814"/>
    <cellStyle name="Entrée 3 4 5 2" xfId="7397"/>
    <cellStyle name="Entrée 3 4 5 2 2" xfId="10042"/>
    <cellStyle name="Entrée 3 4 5 3" xfId="8409"/>
    <cellStyle name="Entrée 3 4 6" xfId="7153"/>
    <cellStyle name="Entrée 3 4 6 2" xfId="10043"/>
    <cellStyle name="Entrée 3 4 7" xfId="10044"/>
    <cellStyle name="Entrée 3 4 8" xfId="10045"/>
    <cellStyle name="Entrée 3 4 9" xfId="7912"/>
    <cellStyle name="Entrée 3 4_CVCA" xfId="6407"/>
    <cellStyle name="Entrée 3 5" xfId="5647"/>
    <cellStyle name="Entrée 3 5 2" xfId="5916"/>
    <cellStyle name="Entrée 3 5 2 2" xfId="7499"/>
    <cellStyle name="Entrée 3 5 2 3" xfId="8410"/>
    <cellStyle name="Entrée 3 5 3" xfId="7255"/>
    <cellStyle name="Entrée 3 5 3 2" xfId="10046"/>
    <cellStyle name="Entrée 3 5 4" xfId="8014"/>
    <cellStyle name="Entrée 3 5_CVCA" xfId="6409"/>
    <cellStyle name="Entrée 3 6" xfId="6188"/>
    <cellStyle name="Entrée 3 6 2" xfId="7771"/>
    <cellStyle name="Entrée 3 6 2 2" xfId="10047"/>
    <cellStyle name="Entrée 3 6 3" xfId="8411"/>
    <cellStyle name="Entrée 3 7" xfId="6052"/>
    <cellStyle name="Entrée 3 7 2" xfId="7635"/>
    <cellStyle name="Entrée 3 7 2 2" xfId="10048"/>
    <cellStyle name="Entrée 3 7 3" xfId="8412"/>
    <cellStyle name="Entrée 3 8" xfId="5809"/>
    <cellStyle name="Entrée 3 8 2" xfId="7392"/>
    <cellStyle name="Entrée 3 8 2 2" xfId="10049"/>
    <cellStyle name="Entrée 3 8 3" xfId="8413"/>
    <cellStyle name="Entrée 3 9" xfId="7148"/>
    <cellStyle name="Entrée 3 9 2" xfId="10050"/>
    <cellStyle name="Entrée 3_046" xfId="10051"/>
    <cellStyle name="Entrée 4" xfId="604"/>
    <cellStyle name="Entrée 4 10" xfId="7913"/>
    <cellStyle name="Entrée 4 2" xfId="605"/>
    <cellStyle name="Entrée 4 2 2" xfId="5654"/>
    <cellStyle name="Entrée 4 2 2 2" xfId="5923"/>
    <cellStyle name="Entrée 4 2 2 2 2" xfId="7506"/>
    <cellStyle name="Entrée 4 2 2 2 3" xfId="8414"/>
    <cellStyle name="Entrée 4 2 2 3" xfId="7262"/>
    <cellStyle name="Entrée 4 2 2 3 2" xfId="10052"/>
    <cellStyle name="Entrée 4 2 2 4" xfId="8021"/>
    <cellStyle name="Entrée 4 2 2_CVCA" xfId="6412"/>
    <cellStyle name="Entrée 4 2 3" xfId="6195"/>
    <cellStyle name="Entrée 4 2 3 2" xfId="7778"/>
    <cellStyle name="Entrée 4 2 3 2 2" xfId="10053"/>
    <cellStyle name="Entrée 4 2 3 3" xfId="8415"/>
    <cellStyle name="Entrée 4 2 4" xfId="6059"/>
    <cellStyle name="Entrée 4 2 4 2" xfId="7642"/>
    <cellStyle name="Entrée 4 2 4 2 2" xfId="10054"/>
    <cellStyle name="Entrée 4 2 4 3" xfId="8416"/>
    <cellStyle name="Entrée 4 2 5" xfId="5816"/>
    <cellStyle name="Entrée 4 2 5 2" xfId="7399"/>
    <cellStyle name="Entrée 4 2 5 2 2" xfId="10055"/>
    <cellStyle name="Entrée 4 2 5 3" xfId="8417"/>
    <cellStyle name="Entrée 4 2 6" xfId="7155"/>
    <cellStyle name="Entrée 4 2 6 2" xfId="10056"/>
    <cellStyle name="Entrée 4 2 7" xfId="10057"/>
    <cellStyle name="Entrée 4 2 8" xfId="10058"/>
    <cellStyle name="Entrée 4 2 9" xfId="7914"/>
    <cellStyle name="Entrée 4 2_CVCA" xfId="6411"/>
    <cellStyle name="Entrée 4 3" xfId="5653"/>
    <cellStyle name="Entrée 4 3 2" xfId="5922"/>
    <cellStyle name="Entrée 4 3 2 2" xfId="7505"/>
    <cellStyle name="Entrée 4 3 2 3" xfId="8418"/>
    <cellStyle name="Entrée 4 3 3" xfId="7261"/>
    <cellStyle name="Entrée 4 3 3 2" xfId="10059"/>
    <cellStyle name="Entrée 4 3 4" xfId="8020"/>
    <cellStyle name="Entrée 4 3_CVCA" xfId="6413"/>
    <cellStyle name="Entrée 4 4" xfId="6194"/>
    <cellStyle name="Entrée 4 4 2" xfId="7777"/>
    <cellStyle name="Entrée 4 4 2 2" xfId="10060"/>
    <cellStyle name="Entrée 4 4 3" xfId="8419"/>
    <cellStyle name="Entrée 4 5" xfId="6058"/>
    <cellStyle name="Entrée 4 5 2" xfId="7641"/>
    <cellStyle name="Entrée 4 5 2 2" xfId="10061"/>
    <cellStyle name="Entrée 4 5 3" xfId="8420"/>
    <cellStyle name="Entrée 4 6" xfId="5815"/>
    <cellStyle name="Entrée 4 6 2" xfId="7398"/>
    <cellStyle name="Entrée 4 6 2 2" xfId="10062"/>
    <cellStyle name="Entrée 4 6 3" xfId="8421"/>
    <cellStyle name="Entrée 4 7" xfId="7154"/>
    <cellStyle name="Entrée 4 7 2" xfId="10063"/>
    <cellStyle name="Entrée 4 8" xfId="10064"/>
    <cellStyle name="Entrée 4 9" xfId="10065"/>
    <cellStyle name="Entrée 4_CVCA" xfId="6410"/>
    <cellStyle name="Entrée 5" xfId="606"/>
    <cellStyle name="Entrée 5 10" xfId="7915"/>
    <cellStyle name="Entrée 5 2" xfId="607"/>
    <cellStyle name="Entrée 5 2 2" xfId="5656"/>
    <cellStyle name="Entrée 5 2 2 2" xfId="5925"/>
    <cellStyle name="Entrée 5 2 2 2 2" xfId="7508"/>
    <cellStyle name="Entrée 5 2 2 2 3" xfId="8422"/>
    <cellStyle name="Entrée 5 2 2 3" xfId="7264"/>
    <cellStyle name="Entrée 5 2 2 3 2" xfId="10066"/>
    <cellStyle name="Entrée 5 2 2 4" xfId="8023"/>
    <cellStyle name="Entrée 5 2 2_CVCA" xfId="6416"/>
    <cellStyle name="Entrée 5 2 3" xfId="6197"/>
    <cellStyle name="Entrée 5 2 3 2" xfId="7780"/>
    <cellStyle name="Entrée 5 2 3 2 2" xfId="10067"/>
    <cellStyle name="Entrée 5 2 3 3" xfId="8423"/>
    <cellStyle name="Entrée 5 2 4" xfId="6061"/>
    <cellStyle name="Entrée 5 2 4 2" xfId="7644"/>
    <cellStyle name="Entrée 5 2 4 2 2" xfId="10068"/>
    <cellStyle name="Entrée 5 2 4 3" xfId="8424"/>
    <cellStyle name="Entrée 5 2 5" xfId="5818"/>
    <cellStyle name="Entrée 5 2 5 2" xfId="7401"/>
    <cellStyle name="Entrée 5 2 5 2 2" xfId="10069"/>
    <cellStyle name="Entrée 5 2 5 3" xfId="8425"/>
    <cellStyle name="Entrée 5 2 6" xfId="7157"/>
    <cellStyle name="Entrée 5 2 6 2" xfId="10070"/>
    <cellStyle name="Entrée 5 2 7" xfId="10071"/>
    <cellStyle name="Entrée 5 2 8" xfId="10072"/>
    <cellStyle name="Entrée 5 2 9" xfId="7916"/>
    <cellStyle name="Entrée 5 2_CVCA" xfId="6415"/>
    <cellStyle name="Entrée 5 3" xfId="5655"/>
    <cellStyle name="Entrée 5 3 2" xfId="5924"/>
    <cellStyle name="Entrée 5 3 2 2" xfId="7507"/>
    <cellStyle name="Entrée 5 3 2 3" xfId="8426"/>
    <cellStyle name="Entrée 5 3 3" xfId="7263"/>
    <cellStyle name="Entrée 5 3 3 2" xfId="10073"/>
    <cellStyle name="Entrée 5 3 4" xfId="8022"/>
    <cellStyle name="Entrée 5 3_CVCA" xfId="6417"/>
    <cellStyle name="Entrée 5 4" xfId="6196"/>
    <cellStyle name="Entrée 5 4 2" xfId="7779"/>
    <cellStyle name="Entrée 5 4 2 2" xfId="10074"/>
    <cellStyle name="Entrée 5 4 3" xfId="8427"/>
    <cellStyle name="Entrée 5 5" xfId="6060"/>
    <cellStyle name="Entrée 5 5 2" xfId="7643"/>
    <cellStyle name="Entrée 5 5 2 2" xfId="10075"/>
    <cellStyle name="Entrée 5 5 3" xfId="8428"/>
    <cellStyle name="Entrée 5 6" xfId="5817"/>
    <cellStyle name="Entrée 5 6 2" xfId="7400"/>
    <cellStyle name="Entrée 5 6 2 2" xfId="10076"/>
    <cellStyle name="Entrée 5 6 3" xfId="8429"/>
    <cellStyle name="Entrée 5 7" xfId="7156"/>
    <cellStyle name="Entrée 5 7 2" xfId="10077"/>
    <cellStyle name="Entrée 5 8" xfId="10078"/>
    <cellStyle name="Entrée 5 9" xfId="10079"/>
    <cellStyle name="Entrée 5_CVCA" xfId="6414"/>
    <cellStyle name="Entrée 6" xfId="608"/>
    <cellStyle name="Entrée 6 10" xfId="7917"/>
    <cellStyle name="Entrée 6 2" xfId="609"/>
    <cellStyle name="Entrée 6 2 2" xfId="5658"/>
    <cellStyle name="Entrée 6 2 2 2" xfId="5927"/>
    <cellStyle name="Entrée 6 2 2 2 2" xfId="7510"/>
    <cellStyle name="Entrée 6 2 2 2 3" xfId="8430"/>
    <cellStyle name="Entrée 6 2 2 3" xfId="7266"/>
    <cellStyle name="Entrée 6 2 2 3 2" xfId="10080"/>
    <cellStyle name="Entrée 6 2 2 4" xfId="8025"/>
    <cellStyle name="Entrée 6 2 2_CVCA" xfId="6420"/>
    <cellStyle name="Entrée 6 2 3" xfId="6199"/>
    <cellStyle name="Entrée 6 2 3 2" xfId="7782"/>
    <cellStyle name="Entrée 6 2 3 2 2" xfId="10081"/>
    <cellStyle name="Entrée 6 2 3 3" xfId="8431"/>
    <cellStyle name="Entrée 6 2 4" xfId="6063"/>
    <cellStyle name="Entrée 6 2 4 2" xfId="7646"/>
    <cellStyle name="Entrée 6 2 4 2 2" xfId="10082"/>
    <cellStyle name="Entrée 6 2 4 3" xfId="8432"/>
    <cellStyle name="Entrée 6 2 5" xfId="5820"/>
    <cellStyle name="Entrée 6 2 5 2" xfId="7403"/>
    <cellStyle name="Entrée 6 2 5 2 2" xfId="10083"/>
    <cellStyle name="Entrée 6 2 5 3" xfId="8433"/>
    <cellStyle name="Entrée 6 2 6" xfId="7159"/>
    <cellStyle name="Entrée 6 2 6 2" xfId="10084"/>
    <cellStyle name="Entrée 6 2 7" xfId="10085"/>
    <cellStyle name="Entrée 6 2 8" xfId="10086"/>
    <cellStyle name="Entrée 6 2 9" xfId="7918"/>
    <cellStyle name="Entrée 6 2_CVCA" xfId="6419"/>
    <cellStyle name="Entrée 6 3" xfId="5657"/>
    <cellStyle name="Entrée 6 3 2" xfId="5926"/>
    <cellStyle name="Entrée 6 3 2 2" xfId="7509"/>
    <cellStyle name="Entrée 6 3 2 3" xfId="8434"/>
    <cellStyle name="Entrée 6 3 3" xfId="7265"/>
    <cellStyle name="Entrée 6 3 3 2" xfId="10087"/>
    <cellStyle name="Entrée 6 3 4" xfId="8024"/>
    <cellStyle name="Entrée 6 3_CVCA" xfId="6421"/>
    <cellStyle name="Entrée 6 4" xfId="6198"/>
    <cellStyle name="Entrée 6 4 2" xfId="7781"/>
    <cellStyle name="Entrée 6 4 2 2" xfId="10088"/>
    <cellStyle name="Entrée 6 4 3" xfId="8435"/>
    <cellStyle name="Entrée 6 5" xfId="6062"/>
    <cellStyle name="Entrée 6 5 2" xfId="7645"/>
    <cellStyle name="Entrée 6 5 2 2" xfId="10089"/>
    <cellStyle name="Entrée 6 5 3" xfId="8436"/>
    <cellStyle name="Entrée 6 6" xfId="5819"/>
    <cellStyle name="Entrée 6 6 2" xfId="7402"/>
    <cellStyle name="Entrée 6 6 2 2" xfId="10090"/>
    <cellStyle name="Entrée 6 6 3" xfId="8437"/>
    <cellStyle name="Entrée 6 7" xfId="7158"/>
    <cellStyle name="Entrée 6 7 2" xfId="10091"/>
    <cellStyle name="Entrée 6 8" xfId="10092"/>
    <cellStyle name="Entrée 6 9" xfId="10093"/>
    <cellStyle name="Entrée 6_CVCA" xfId="6418"/>
    <cellStyle name="Euro" xfId="610"/>
    <cellStyle name="Euro 10" xfId="611"/>
    <cellStyle name="Euro 10 2" xfId="612"/>
    <cellStyle name="Euro 10 2 2" xfId="10094"/>
    <cellStyle name="Euro 10 3" xfId="613"/>
    <cellStyle name="Euro 10 3 2" xfId="10095"/>
    <cellStyle name="Euro 10 4" xfId="10096"/>
    <cellStyle name="Euro 100" xfId="614"/>
    <cellStyle name="Euro 100 2" xfId="615"/>
    <cellStyle name="Euro 100 2 2" xfId="10097"/>
    <cellStyle name="Euro 100 3" xfId="616"/>
    <cellStyle name="Euro 100 3 2" xfId="10098"/>
    <cellStyle name="Euro 100 4" xfId="10099"/>
    <cellStyle name="Euro 101" xfId="617"/>
    <cellStyle name="Euro 101 2" xfId="618"/>
    <cellStyle name="Euro 101 2 2" xfId="10100"/>
    <cellStyle name="Euro 101 3" xfId="619"/>
    <cellStyle name="Euro 101 3 2" xfId="10101"/>
    <cellStyle name="Euro 101 4" xfId="10102"/>
    <cellStyle name="Euro 102" xfId="620"/>
    <cellStyle name="Euro 102 2" xfId="621"/>
    <cellStyle name="Euro 102 2 2" xfId="10103"/>
    <cellStyle name="Euro 102 3" xfId="622"/>
    <cellStyle name="Euro 102 3 2" xfId="10104"/>
    <cellStyle name="Euro 102 4" xfId="10105"/>
    <cellStyle name="Euro 103" xfId="623"/>
    <cellStyle name="Euro 103 2" xfId="624"/>
    <cellStyle name="Euro 103 2 2" xfId="10106"/>
    <cellStyle name="Euro 103 3" xfId="625"/>
    <cellStyle name="Euro 103 3 2" xfId="10107"/>
    <cellStyle name="Euro 103 4" xfId="10108"/>
    <cellStyle name="Euro 104" xfId="626"/>
    <cellStyle name="Euro 104 2" xfId="627"/>
    <cellStyle name="Euro 104 2 2" xfId="10109"/>
    <cellStyle name="Euro 104 3" xfId="628"/>
    <cellStyle name="Euro 104 3 2" xfId="10110"/>
    <cellStyle name="Euro 104 4" xfId="10111"/>
    <cellStyle name="Euro 105" xfId="629"/>
    <cellStyle name="Euro 105 2" xfId="630"/>
    <cellStyle name="Euro 105 2 2" xfId="10112"/>
    <cellStyle name="Euro 105 3" xfId="631"/>
    <cellStyle name="Euro 105 3 2" xfId="10113"/>
    <cellStyle name="Euro 105 4" xfId="10114"/>
    <cellStyle name="Euro 106" xfId="632"/>
    <cellStyle name="Euro 106 2" xfId="633"/>
    <cellStyle name="Euro 106 2 2" xfId="10115"/>
    <cellStyle name="Euro 106 3" xfId="634"/>
    <cellStyle name="Euro 106 3 2" xfId="10116"/>
    <cellStyle name="Euro 106 4" xfId="10117"/>
    <cellStyle name="Euro 107" xfId="635"/>
    <cellStyle name="Euro 107 2" xfId="636"/>
    <cellStyle name="Euro 107 2 2" xfId="10118"/>
    <cellStyle name="Euro 107 3" xfId="637"/>
    <cellStyle name="Euro 107 3 2" xfId="10119"/>
    <cellStyle name="Euro 107 4" xfId="10120"/>
    <cellStyle name="Euro 108" xfId="638"/>
    <cellStyle name="Euro 108 2" xfId="639"/>
    <cellStyle name="Euro 108 2 2" xfId="10121"/>
    <cellStyle name="Euro 108 3" xfId="640"/>
    <cellStyle name="Euro 108 3 2" xfId="10122"/>
    <cellStyle name="Euro 108 4" xfId="10123"/>
    <cellStyle name="Euro 109" xfId="641"/>
    <cellStyle name="Euro 109 2" xfId="642"/>
    <cellStyle name="Euro 109 2 2" xfId="10124"/>
    <cellStyle name="Euro 109 3" xfId="643"/>
    <cellStyle name="Euro 109 3 2" xfId="10125"/>
    <cellStyle name="Euro 109 4" xfId="10126"/>
    <cellStyle name="Euro 11" xfId="644"/>
    <cellStyle name="Euro 11 2" xfId="645"/>
    <cellStyle name="Euro 11 2 2" xfId="10127"/>
    <cellStyle name="Euro 11 3" xfId="646"/>
    <cellStyle name="Euro 11 3 2" xfId="10128"/>
    <cellStyle name="Euro 11 4" xfId="10129"/>
    <cellStyle name="Euro 110" xfId="647"/>
    <cellStyle name="Euro 110 2" xfId="648"/>
    <cellStyle name="Euro 110 2 2" xfId="10130"/>
    <cellStyle name="Euro 110 3" xfId="649"/>
    <cellStyle name="Euro 110 3 2" xfId="10131"/>
    <cellStyle name="Euro 110 4" xfId="10132"/>
    <cellStyle name="Euro 111" xfId="650"/>
    <cellStyle name="Euro 111 2" xfId="651"/>
    <cellStyle name="Euro 111 2 2" xfId="10133"/>
    <cellStyle name="Euro 111 3" xfId="652"/>
    <cellStyle name="Euro 111 3 2" xfId="10134"/>
    <cellStyle name="Euro 111 4" xfId="10135"/>
    <cellStyle name="Euro 112" xfId="653"/>
    <cellStyle name="Euro 112 2" xfId="654"/>
    <cellStyle name="Euro 112 2 2" xfId="10136"/>
    <cellStyle name="Euro 112 3" xfId="655"/>
    <cellStyle name="Euro 112 3 2" xfId="10137"/>
    <cellStyle name="Euro 112 4" xfId="10138"/>
    <cellStyle name="Euro 113" xfId="656"/>
    <cellStyle name="Euro 113 2" xfId="657"/>
    <cellStyle name="Euro 113 2 2" xfId="10139"/>
    <cellStyle name="Euro 113 3" xfId="658"/>
    <cellStyle name="Euro 113 3 2" xfId="10140"/>
    <cellStyle name="Euro 113 4" xfId="10141"/>
    <cellStyle name="Euro 114" xfId="659"/>
    <cellStyle name="Euro 114 2" xfId="660"/>
    <cellStyle name="Euro 114 2 2" xfId="10142"/>
    <cellStyle name="Euro 114 3" xfId="661"/>
    <cellStyle name="Euro 114 3 2" xfId="10143"/>
    <cellStyle name="Euro 114 4" xfId="10144"/>
    <cellStyle name="Euro 115" xfId="662"/>
    <cellStyle name="Euro 115 2" xfId="663"/>
    <cellStyle name="Euro 115 2 2" xfId="10145"/>
    <cellStyle name="Euro 115 3" xfId="664"/>
    <cellStyle name="Euro 115 3 2" xfId="10146"/>
    <cellStyle name="Euro 115 4" xfId="10147"/>
    <cellStyle name="Euro 116" xfId="665"/>
    <cellStyle name="Euro 116 2" xfId="666"/>
    <cellStyle name="Euro 116 2 2" xfId="10148"/>
    <cellStyle name="Euro 116 3" xfId="667"/>
    <cellStyle name="Euro 116 3 2" xfId="10149"/>
    <cellStyle name="Euro 116 4" xfId="10150"/>
    <cellStyle name="Euro 117" xfId="668"/>
    <cellStyle name="Euro 117 2" xfId="669"/>
    <cellStyle name="Euro 117 2 2" xfId="10151"/>
    <cellStyle name="Euro 117 3" xfId="670"/>
    <cellStyle name="Euro 117 3 2" xfId="10152"/>
    <cellStyle name="Euro 117 4" xfId="10153"/>
    <cellStyle name="Euro 118" xfId="671"/>
    <cellStyle name="Euro 118 2" xfId="672"/>
    <cellStyle name="Euro 118 2 2" xfId="10154"/>
    <cellStyle name="Euro 118 3" xfId="673"/>
    <cellStyle name="Euro 118 3 2" xfId="10155"/>
    <cellStyle name="Euro 118 4" xfId="10156"/>
    <cellStyle name="Euro 119" xfId="674"/>
    <cellStyle name="Euro 119 2" xfId="675"/>
    <cellStyle name="Euro 119 2 2" xfId="10157"/>
    <cellStyle name="Euro 119 3" xfId="676"/>
    <cellStyle name="Euro 119 3 2" xfId="10158"/>
    <cellStyle name="Euro 119 4" xfId="10159"/>
    <cellStyle name="Euro 12" xfId="677"/>
    <cellStyle name="Euro 12 2" xfId="678"/>
    <cellStyle name="Euro 12 2 2" xfId="10160"/>
    <cellStyle name="Euro 12 3" xfId="679"/>
    <cellStyle name="Euro 12 3 2" xfId="10161"/>
    <cellStyle name="Euro 12 4" xfId="10162"/>
    <cellStyle name="Euro 120" xfId="680"/>
    <cellStyle name="Euro 120 2" xfId="681"/>
    <cellStyle name="Euro 120 2 2" xfId="10163"/>
    <cellStyle name="Euro 120 3" xfId="682"/>
    <cellStyle name="Euro 120 3 2" xfId="10164"/>
    <cellStyle name="Euro 120 4" xfId="10165"/>
    <cellStyle name="Euro 121" xfId="683"/>
    <cellStyle name="Euro 121 2" xfId="684"/>
    <cellStyle name="Euro 121 2 2" xfId="10166"/>
    <cellStyle name="Euro 121 3" xfId="685"/>
    <cellStyle name="Euro 121 3 2" xfId="10167"/>
    <cellStyle name="Euro 121 4" xfId="10168"/>
    <cellStyle name="Euro 122" xfId="686"/>
    <cellStyle name="Euro 122 2" xfId="687"/>
    <cellStyle name="Euro 122 2 2" xfId="10169"/>
    <cellStyle name="Euro 122 3" xfId="688"/>
    <cellStyle name="Euro 122 3 2" xfId="10170"/>
    <cellStyle name="Euro 122 4" xfId="10171"/>
    <cellStyle name="Euro 123" xfId="689"/>
    <cellStyle name="Euro 123 2" xfId="690"/>
    <cellStyle name="Euro 123 2 2" xfId="10172"/>
    <cellStyle name="Euro 123 3" xfId="691"/>
    <cellStyle name="Euro 123 3 2" xfId="10173"/>
    <cellStyle name="Euro 123 4" xfId="10174"/>
    <cellStyle name="Euro 124" xfId="692"/>
    <cellStyle name="Euro 124 2" xfId="693"/>
    <cellStyle name="Euro 124 2 2" xfId="10175"/>
    <cellStyle name="Euro 124 3" xfId="694"/>
    <cellStyle name="Euro 124 3 2" xfId="10176"/>
    <cellStyle name="Euro 124 4" xfId="10177"/>
    <cellStyle name="Euro 125" xfId="695"/>
    <cellStyle name="Euro 125 2" xfId="696"/>
    <cellStyle name="Euro 125 2 2" xfId="10178"/>
    <cellStyle name="Euro 125 3" xfId="697"/>
    <cellStyle name="Euro 125 3 2" xfId="10179"/>
    <cellStyle name="Euro 125 4" xfId="10180"/>
    <cellStyle name="Euro 126" xfId="698"/>
    <cellStyle name="Euro 126 2" xfId="699"/>
    <cellStyle name="Euro 126 2 2" xfId="10181"/>
    <cellStyle name="Euro 126 3" xfId="700"/>
    <cellStyle name="Euro 126 3 2" xfId="10182"/>
    <cellStyle name="Euro 126 4" xfId="10183"/>
    <cellStyle name="Euro 127" xfId="701"/>
    <cellStyle name="Euro 127 2" xfId="702"/>
    <cellStyle name="Euro 127 2 2" xfId="10184"/>
    <cellStyle name="Euro 127 3" xfId="703"/>
    <cellStyle name="Euro 127 3 2" xfId="10185"/>
    <cellStyle name="Euro 127 4" xfId="10186"/>
    <cellStyle name="Euro 128" xfId="704"/>
    <cellStyle name="Euro 128 2" xfId="705"/>
    <cellStyle name="Euro 128 2 2" xfId="10187"/>
    <cellStyle name="Euro 128 3" xfId="706"/>
    <cellStyle name="Euro 128 3 2" xfId="10188"/>
    <cellStyle name="Euro 128 4" xfId="10189"/>
    <cellStyle name="Euro 129" xfId="707"/>
    <cellStyle name="Euro 129 2" xfId="708"/>
    <cellStyle name="Euro 129 2 2" xfId="10190"/>
    <cellStyle name="Euro 129 3" xfId="709"/>
    <cellStyle name="Euro 129 3 2" xfId="10191"/>
    <cellStyle name="Euro 129 4" xfId="10192"/>
    <cellStyle name="Euro 13" xfId="710"/>
    <cellStyle name="Euro 13 2" xfId="711"/>
    <cellStyle name="Euro 13 2 2" xfId="10193"/>
    <cellStyle name="Euro 13 3" xfId="712"/>
    <cellStyle name="Euro 13 3 2" xfId="10194"/>
    <cellStyle name="Euro 13 4" xfId="10195"/>
    <cellStyle name="Euro 130" xfId="713"/>
    <cellStyle name="Euro 130 2" xfId="714"/>
    <cellStyle name="Euro 130 2 2" xfId="10196"/>
    <cellStyle name="Euro 130 3" xfId="715"/>
    <cellStyle name="Euro 130 3 2" xfId="10197"/>
    <cellStyle name="Euro 130 4" xfId="10198"/>
    <cellStyle name="Euro 131" xfId="716"/>
    <cellStyle name="Euro 131 2" xfId="717"/>
    <cellStyle name="Euro 131 2 2" xfId="10199"/>
    <cellStyle name="Euro 131 3" xfId="718"/>
    <cellStyle name="Euro 131 3 2" xfId="10200"/>
    <cellStyle name="Euro 131 4" xfId="10201"/>
    <cellStyle name="Euro 132" xfId="719"/>
    <cellStyle name="Euro 132 2" xfId="720"/>
    <cellStyle name="Euro 132 2 2" xfId="10202"/>
    <cellStyle name="Euro 132 3" xfId="721"/>
    <cellStyle name="Euro 132 3 2" xfId="10203"/>
    <cellStyle name="Euro 132 4" xfId="10204"/>
    <cellStyle name="Euro 133" xfId="722"/>
    <cellStyle name="Euro 133 2" xfId="723"/>
    <cellStyle name="Euro 133 2 2" xfId="10205"/>
    <cellStyle name="Euro 133 3" xfId="724"/>
    <cellStyle name="Euro 133 3 2" xfId="10206"/>
    <cellStyle name="Euro 133 4" xfId="10207"/>
    <cellStyle name="Euro 134" xfId="725"/>
    <cellStyle name="Euro 134 2" xfId="726"/>
    <cellStyle name="Euro 134 2 2" xfId="10208"/>
    <cellStyle name="Euro 134 3" xfId="727"/>
    <cellStyle name="Euro 134 3 2" xfId="10209"/>
    <cellStyle name="Euro 134 4" xfId="10210"/>
    <cellStyle name="Euro 135" xfId="728"/>
    <cellStyle name="Euro 135 2" xfId="729"/>
    <cellStyle name="Euro 135 2 2" xfId="10211"/>
    <cellStyle name="Euro 135 3" xfId="730"/>
    <cellStyle name="Euro 135 3 2" xfId="10212"/>
    <cellStyle name="Euro 135 4" xfId="10213"/>
    <cellStyle name="Euro 136" xfId="731"/>
    <cellStyle name="Euro 136 2" xfId="732"/>
    <cellStyle name="Euro 136 2 2" xfId="10214"/>
    <cellStyle name="Euro 136 3" xfId="733"/>
    <cellStyle name="Euro 136 3 2" xfId="10215"/>
    <cellStyle name="Euro 136 4" xfId="10216"/>
    <cellStyle name="Euro 137" xfId="734"/>
    <cellStyle name="Euro 137 2" xfId="735"/>
    <cellStyle name="Euro 137 2 2" xfId="10217"/>
    <cellStyle name="Euro 137 3" xfId="736"/>
    <cellStyle name="Euro 137 3 2" xfId="10218"/>
    <cellStyle name="Euro 137 4" xfId="10219"/>
    <cellStyle name="Euro 138" xfId="737"/>
    <cellStyle name="Euro 138 2" xfId="738"/>
    <cellStyle name="Euro 138 2 2" xfId="10220"/>
    <cellStyle name="Euro 138 3" xfId="739"/>
    <cellStyle name="Euro 138 3 2" xfId="10221"/>
    <cellStyle name="Euro 138 4" xfId="10222"/>
    <cellStyle name="Euro 139" xfId="740"/>
    <cellStyle name="Euro 139 2" xfId="741"/>
    <cellStyle name="Euro 139 2 2" xfId="10223"/>
    <cellStyle name="Euro 139 3" xfId="742"/>
    <cellStyle name="Euro 139 3 2" xfId="10224"/>
    <cellStyle name="Euro 139 4" xfId="10225"/>
    <cellStyle name="Euro 14" xfId="743"/>
    <cellStyle name="Euro 14 2" xfId="744"/>
    <cellStyle name="Euro 14 2 2" xfId="10226"/>
    <cellStyle name="Euro 14 3" xfId="745"/>
    <cellStyle name="Euro 14 3 2" xfId="10227"/>
    <cellStyle name="Euro 14 4" xfId="10228"/>
    <cellStyle name="Euro 140" xfId="746"/>
    <cellStyle name="Euro 140 2" xfId="747"/>
    <cellStyle name="Euro 140 2 2" xfId="10229"/>
    <cellStyle name="Euro 140 3" xfId="748"/>
    <cellStyle name="Euro 140 3 2" xfId="10230"/>
    <cellStyle name="Euro 140 4" xfId="10231"/>
    <cellStyle name="Euro 141" xfId="749"/>
    <cellStyle name="Euro 141 2" xfId="750"/>
    <cellStyle name="Euro 141 2 2" xfId="10232"/>
    <cellStyle name="Euro 141 3" xfId="751"/>
    <cellStyle name="Euro 141 3 2" xfId="10233"/>
    <cellStyle name="Euro 141 4" xfId="10234"/>
    <cellStyle name="Euro 142" xfId="752"/>
    <cellStyle name="Euro 142 2" xfId="753"/>
    <cellStyle name="Euro 142 2 2" xfId="10235"/>
    <cellStyle name="Euro 142 3" xfId="754"/>
    <cellStyle name="Euro 142 3 2" xfId="10236"/>
    <cellStyle name="Euro 142 4" xfId="10237"/>
    <cellStyle name="Euro 143" xfId="10238"/>
    <cellStyle name="Euro 15" xfId="755"/>
    <cellStyle name="Euro 15 2" xfId="756"/>
    <cellStyle name="Euro 15 2 2" xfId="10239"/>
    <cellStyle name="Euro 15 3" xfId="757"/>
    <cellStyle name="Euro 15 3 2" xfId="10240"/>
    <cellStyle name="Euro 15 4" xfId="10241"/>
    <cellStyle name="Euro 16" xfId="758"/>
    <cellStyle name="Euro 16 2" xfId="759"/>
    <cellStyle name="Euro 16 2 2" xfId="10242"/>
    <cellStyle name="Euro 16 3" xfId="760"/>
    <cellStyle name="Euro 16 3 2" xfId="10243"/>
    <cellStyle name="Euro 16 4" xfId="10244"/>
    <cellStyle name="Euro 17" xfId="761"/>
    <cellStyle name="Euro 17 2" xfId="762"/>
    <cellStyle name="Euro 17 2 2" xfId="10245"/>
    <cellStyle name="Euro 17 3" xfId="763"/>
    <cellStyle name="Euro 17 3 2" xfId="10246"/>
    <cellStyle name="Euro 17 4" xfId="10247"/>
    <cellStyle name="Euro 18" xfId="764"/>
    <cellStyle name="Euro 18 2" xfId="765"/>
    <cellStyle name="Euro 18 2 2" xfId="10248"/>
    <cellStyle name="Euro 18 3" xfId="766"/>
    <cellStyle name="Euro 18 3 2" xfId="10249"/>
    <cellStyle name="Euro 18 4" xfId="10250"/>
    <cellStyle name="Euro 19" xfId="767"/>
    <cellStyle name="Euro 19 2" xfId="768"/>
    <cellStyle name="Euro 19 2 2" xfId="10251"/>
    <cellStyle name="Euro 19 3" xfId="769"/>
    <cellStyle name="Euro 19 3 2" xfId="10252"/>
    <cellStyle name="Euro 19 4" xfId="10253"/>
    <cellStyle name="Euro 2" xfId="770"/>
    <cellStyle name="Euro 2 10" xfId="771"/>
    <cellStyle name="Euro 2 10 2" xfId="772"/>
    <cellStyle name="Euro 2 10 2 2" xfId="10254"/>
    <cellStyle name="Euro 2 10 3" xfId="773"/>
    <cellStyle name="Euro 2 10 3 2" xfId="10255"/>
    <cellStyle name="Euro 2 10 4" xfId="10256"/>
    <cellStyle name="Euro 2 11" xfId="774"/>
    <cellStyle name="Euro 2 11 2" xfId="775"/>
    <cellStyle name="Euro 2 11 2 2" xfId="10257"/>
    <cellStyle name="Euro 2 11 3" xfId="776"/>
    <cellStyle name="Euro 2 11 3 2" xfId="10258"/>
    <cellStyle name="Euro 2 11 4" xfId="10259"/>
    <cellStyle name="Euro 2 12" xfId="777"/>
    <cellStyle name="Euro 2 12 2" xfId="778"/>
    <cellStyle name="Euro 2 12 2 2" xfId="10260"/>
    <cellStyle name="Euro 2 12 3" xfId="779"/>
    <cellStyle name="Euro 2 12 3 2" xfId="10261"/>
    <cellStyle name="Euro 2 12 4" xfId="10262"/>
    <cellStyle name="Euro 2 13" xfId="780"/>
    <cellStyle name="Euro 2 13 2" xfId="781"/>
    <cellStyle name="Euro 2 13 2 2" xfId="10263"/>
    <cellStyle name="Euro 2 13 3" xfId="782"/>
    <cellStyle name="Euro 2 13 3 2" xfId="10264"/>
    <cellStyle name="Euro 2 13 4" xfId="10265"/>
    <cellStyle name="Euro 2 14" xfId="783"/>
    <cellStyle name="Euro 2 14 2" xfId="784"/>
    <cellStyle name="Euro 2 14 2 2" xfId="10266"/>
    <cellStyle name="Euro 2 14 3" xfId="785"/>
    <cellStyle name="Euro 2 14 3 2" xfId="10267"/>
    <cellStyle name="Euro 2 14 4" xfId="10268"/>
    <cellStyle name="Euro 2 15" xfId="786"/>
    <cellStyle name="Euro 2 15 2" xfId="787"/>
    <cellStyle name="Euro 2 15 2 2" xfId="10269"/>
    <cellStyle name="Euro 2 15 3" xfId="788"/>
    <cellStyle name="Euro 2 15 3 2" xfId="10270"/>
    <cellStyle name="Euro 2 15 4" xfId="10271"/>
    <cellStyle name="Euro 2 16" xfId="789"/>
    <cellStyle name="Euro 2 16 2" xfId="790"/>
    <cellStyle name="Euro 2 16 2 2" xfId="10272"/>
    <cellStyle name="Euro 2 16 3" xfId="791"/>
    <cellStyle name="Euro 2 16 3 2" xfId="10273"/>
    <cellStyle name="Euro 2 16 4" xfId="10274"/>
    <cellStyle name="Euro 2 17" xfId="792"/>
    <cellStyle name="Euro 2 17 2" xfId="793"/>
    <cellStyle name="Euro 2 17 2 2" xfId="10275"/>
    <cellStyle name="Euro 2 17 3" xfId="794"/>
    <cellStyle name="Euro 2 17 3 2" xfId="10276"/>
    <cellStyle name="Euro 2 17 4" xfId="10277"/>
    <cellStyle name="Euro 2 18" xfId="795"/>
    <cellStyle name="Euro 2 18 2" xfId="796"/>
    <cellStyle name="Euro 2 18 2 2" xfId="10278"/>
    <cellStyle name="Euro 2 18 3" xfId="797"/>
    <cellStyle name="Euro 2 18 3 2" xfId="10279"/>
    <cellStyle name="Euro 2 18 4" xfId="10280"/>
    <cellStyle name="Euro 2 19" xfId="798"/>
    <cellStyle name="Euro 2 19 2" xfId="799"/>
    <cellStyle name="Euro 2 19 2 2" xfId="10281"/>
    <cellStyle name="Euro 2 19 3" xfId="800"/>
    <cellStyle name="Euro 2 19 3 2" xfId="10282"/>
    <cellStyle name="Euro 2 19 4" xfId="10283"/>
    <cellStyle name="Euro 2 2" xfId="801"/>
    <cellStyle name="Euro 2 2 2" xfId="802"/>
    <cellStyle name="Euro 2 2 2 2" xfId="10284"/>
    <cellStyle name="Euro 2 2 3" xfId="803"/>
    <cellStyle name="Euro 2 2 3 2" xfId="10285"/>
    <cellStyle name="Euro 2 2 4" xfId="10286"/>
    <cellStyle name="Euro 2 20" xfId="804"/>
    <cellStyle name="Euro 2 20 2" xfId="805"/>
    <cellStyle name="Euro 2 20 2 2" xfId="10287"/>
    <cellStyle name="Euro 2 20 3" xfId="806"/>
    <cellStyle name="Euro 2 20 3 2" xfId="10288"/>
    <cellStyle name="Euro 2 20 4" xfId="10289"/>
    <cellStyle name="Euro 2 21" xfId="807"/>
    <cellStyle name="Euro 2 21 2" xfId="808"/>
    <cellStyle name="Euro 2 21 2 2" xfId="10290"/>
    <cellStyle name="Euro 2 21 3" xfId="809"/>
    <cellStyle name="Euro 2 21 3 2" xfId="10291"/>
    <cellStyle name="Euro 2 21 4" xfId="10292"/>
    <cellStyle name="Euro 2 22" xfId="810"/>
    <cellStyle name="Euro 2 22 2" xfId="811"/>
    <cellStyle name="Euro 2 22 2 2" xfId="10293"/>
    <cellStyle name="Euro 2 22 3" xfId="812"/>
    <cellStyle name="Euro 2 22 3 2" xfId="10294"/>
    <cellStyle name="Euro 2 22 4" xfId="10295"/>
    <cellStyle name="Euro 2 23" xfId="813"/>
    <cellStyle name="Euro 2 23 2" xfId="814"/>
    <cellStyle name="Euro 2 23 2 2" xfId="10296"/>
    <cellStyle name="Euro 2 23 3" xfId="815"/>
    <cellStyle name="Euro 2 23 3 2" xfId="10297"/>
    <cellStyle name="Euro 2 23 4" xfId="10298"/>
    <cellStyle name="Euro 2 24" xfId="816"/>
    <cellStyle name="Euro 2 24 2" xfId="817"/>
    <cellStyle name="Euro 2 24 2 2" xfId="10299"/>
    <cellStyle name="Euro 2 24 3" xfId="818"/>
    <cellStyle name="Euro 2 24 3 2" xfId="10300"/>
    <cellStyle name="Euro 2 24 4" xfId="10301"/>
    <cellStyle name="Euro 2 25" xfId="819"/>
    <cellStyle name="Euro 2 25 2" xfId="820"/>
    <cellStyle name="Euro 2 25 2 2" xfId="10302"/>
    <cellStyle name="Euro 2 25 3" xfId="821"/>
    <cellStyle name="Euro 2 25 3 2" xfId="10303"/>
    <cellStyle name="Euro 2 25 4" xfId="10304"/>
    <cellStyle name="Euro 2 26" xfId="822"/>
    <cellStyle name="Euro 2 26 2" xfId="823"/>
    <cellStyle name="Euro 2 26 2 2" xfId="10305"/>
    <cellStyle name="Euro 2 26 3" xfId="824"/>
    <cellStyle name="Euro 2 26 3 2" xfId="10306"/>
    <cellStyle name="Euro 2 26 4" xfId="10307"/>
    <cellStyle name="Euro 2 27" xfId="825"/>
    <cellStyle name="Euro 2 27 2" xfId="826"/>
    <cellStyle name="Euro 2 27 2 2" xfId="10308"/>
    <cellStyle name="Euro 2 27 3" xfId="827"/>
    <cellStyle name="Euro 2 27 3 2" xfId="10309"/>
    <cellStyle name="Euro 2 27 4" xfId="10310"/>
    <cellStyle name="Euro 2 28" xfId="828"/>
    <cellStyle name="Euro 2 28 2" xfId="829"/>
    <cellStyle name="Euro 2 28 2 2" xfId="10311"/>
    <cellStyle name="Euro 2 28 3" xfId="830"/>
    <cellStyle name="Euro 2 28 3 2" xfId="10312"/>
    <cellStyle name="Euro 2 28 4" xfId="10313"/>
    <cellStyle name="Euro 2 29" xfId="831"/>
    <cellStyle name="Euro 2 29 2" xfId="832"/>
    <cellStyle name="Euro 2 29 2 2" xfId="10314"/>
    <cellStyle name="Euro 2 29 3" xfId="833"/>
    <cellStyle name="Euro 2 29 3 2" xfId="10315"/>
    <cellStyle name="Euro 2 29 4" xfId="10316"/>
    <cellStyle name="Euro 2 3" xfId="834"/>
    <cellStyle name="Euro 2 3 2" xfId="835"/>
    <cellStyle name="Euro 2 3 2 2" xfId="10317"/>
    <cellStyle name="Euro 2 3 3" xfId="836"/>
    <cellStyle name="Euro 2 3 3 2" xfId="10318"/>
    <cellStyle name="Euro 2 3 4" xfId="10319"/>
    <cellStyle name="Euro 2 30" xfId="837"/>
    <cellStyle name="Euro 2 30 2" xfId="838"/>
    <cellStyle name="Euro 2 30 2 2" xfId="10320"/>
    <cellStyle name="Euro 2 30 3" xfId="839"/>
    <cellStyle name="Euro 2 30 3 2" xfId="10321"/>
    <cellStyle name="Euro 2 30 4" xfId="10322"/>
    <cellStyle name="Euro 2 31" xfId="840"/>
    <cellStyle name="Euro 2 31 2" xfId="841"/>
    <cellStyle name="Euro 2 31 2 2" xfId="10323"/>
    <cellStyle name="Euro 2 31 3" xfId="842"/>
    <cellStyle name="Euro 2 31 3 2" xfId="10324"/>
    <cellStyle name="Euro 2 31 4" xfId="10325"/>
    <cellStyle name="Euro 2 32" xfId="843"/>
    <cellStyle name="Euro 2 32 2" xfId="844"/>
    <cellStyle name="Euro 2 32 2 2" xfId="10326"/>
    <cellStyle name="Euro 2 32 3" xfId="845"/>
    <cellStyle name="Euro 2 32 3 2" xfId="10327"/>
    <cellStyle name="Euro 2 32 4" xfId="10328"/>
    <cellStyle name="Euro 2 33" xfId="846"/>
    <cellStyle name="Euro 2 33 2" xfId="847"/>
    <cellStyle name="Euro 2 33 2 2" xfId="10329"/>
    <cellStyle name="Euro 2 33 3" xfId="848"/>
    <cellStyle name="Euro 2 33 3 2" xfId="10330"/>
    <cellStyle name="Euro 2 33 4" xfId="10331"/>
    <cellStyle name="Euro 2 34" xfId="849"/>
    <cellStyle name="Euro 2 34 2" xfId="850"/>
    <cellStyle name="Euro 2 34 2 2" xfId="10332"/>
    <cellStyle name="Euro 2 34 3" xfId="851"/>
    <cellStyle name="Euro 2 34 3 2" xfId="10333"/>
    <cellStyle name="Euro 2 34 4" xfId="10334"/>
    <cellStyle name="Euro 2 35" xfId="852"/>
    <cellStyle name="Euro 2 35 2" xfId="853"/>
    <cellStyle name="Euro 2 35 2 2" xfId="10335"/>
    <cellStyle name="Euro 2 35 3" xfId="854"/>
    <cellStyle name="Euro 2 35 3 2" xfId="10336"/>
    <cellStyle name="Euro 2 35 4" xfId="10337"/>
    <cellStyle name="Euro 2 36" xfId="855"/>
    <cellStyle name="Euro 2 36 2" xfId="856"/>
    <cellStyle name="Euro 2 36 2 2" xfId="10338"/>
    <cellStyle name="Euro 2 36 3" xfId="857"/>
    <cellStyle name="Euro 2 36 3 2" xfId="10339"/>
    <cellStyle name="Euro 2 36 4" xfId="10340"/>
    <cellStyle name="Euro 2 37" xfId="858"/>
    <cellStyle name="Euro 2 37 2" xfId="859"/>
    <cellStyle name="Euro 2 37 2 2" xfId="10341"/>
    <cellStyle name="Euro 2 37 3" xfId="860"/>
    <cellStyle name="Euro 2 37 3 2" xfId="10342"/>
    <cellStyle name="Euro 2 37 4" xfId="10343"/>
    <cellStyle name="Euro 2 38" xfId="861"/>
    <cellStyle name="Euro 2 38 2" xfId="862"/>
    <cellStyle name="Euro 2 38 2 2" xfId="10344"/>
    <cellStyle name="Euro 2 38 3" xfId="863"/>
    <cellStyle name="Euro 2 38 3 2" xfId="10345"/>
    <cellStyle name="Euro 2 38 4" xfId="10346"/>
    <cellStyle name="Euro 2 39" xfId="864"/>
    <cellStyle name="Euro 2 39 2" xfId="865"/>
    <cellStyle name="Euro 2 39 2 2" xfId="10347"/>
    <cellStyle name="Euro 2 39 3" xfId="866"/>
    <cellStyle name="Euro 2 39 3 2" xfId="10348"/>
    <cellStyle name="Euro 2 39 4" xfId="10349"/>
    <cellStyle name="Euro 2 4" xfId="867"/>
    <cellStyle name="Euro 2 4 2" xfId="868"/>
    <cellStyle name="Euro 2 4 2 2" xfId="10350"/>
    <cellStyle name="Euro 2 4 3" xfId="869"/>
    <cellStyle name="Euro 2 4 3 2" xfId="10351"/>
    <cellStyle name="Euro 2 4 4" xfId="10352"/>
    <cellStyle name="Euro 2 40" xfId="870"/>
    <cellStyle name="Euro 2 40 2" xfId="871"/>
    <cellStyle name="Euro 2 40 2 2" xfId="10353"/>
    <cellStyle name="Euro 2 40 3" xfId="872"/>
    <cellStyle name="Euro 2 40 3 2" xfId="10354"/>
    <cellStyle name="Euro 2 40 4" xfId="10355"/>
    <cellStyle name="Euro 2 41" xfId="873"/>
    <cellStyle name="Euro 2 41 2" xfId="874"/>
    <cellStyle name="Euro 2 41 2 2" xfId="10356"/>
    <cellStyle name="Euro 2 41 3" xfId="875"/>
    <cellStyle name="Euro 2 41 3 2" xfId="10357"/>
    <cellStyle name="Euro 2 41 4" xfId="10358"/>
    <cellStyle name="Euro 2 42" xfId="876"/>
    <cellStyle name="Euro 2 42 2" xfId="877"/>
    <cellStyle name="Euro 2 42 2 2" xfId="10359"/>
    <cellStyle name="Euro 2 42 3" xfId="878"/>
    <cellStyle name="Euro 2 42 3 2" xfId="10360"/>
    <cellStyle name="Euro 2 42 4" xfId="10361"/>
    <cellStyle name="Euro 2 43" xfId="879"/>
    <cellStyle name="Euro 2 43 2" xfId="880"/>
    <cellStyle name="Euro 2 43 2 2" xfId="10362"/>
    <cellStyle name="Euro 2 43 3" xfId="881"/>
    <cellStyle name="Euro 2 43 3 2" xfId="10363"/>
    <cellStyle name="Euro 2 43 4" xfId="10364"/>
    <cellStyle name="Euro 2 44" xfId="882"/>
    <cellStyle name="Euro 2 44 2" xfId="883"/>
    <cellStyle name="Euro 2 44 2 2" xfId="10365"/>
    <cellStyle name="Euro 2 44 3" xfId="884"/>
    <cellStyle name="Euro 2 44 3 2" xfId="10366"/>
    <cellStyle name="Euro 2 44 4" xfId="10367"/>
    <cellStyle name="Euro 2 45" xfId="885"/>
    <cellStyle name="Euro 2 45 2" xfId="886"/>
    <cellStyle name="Euro 2 45 2 2" xfId="10368"/>
    <cellStyle name="Euro 2 45 3" xfId="887"/>
    <cellStyle name="Euro 2 45 3 2" xfId="10369"/>
    <cellStyle name="Euro 2 45 4" xfId="10370"/>
    <cellStyle name="Euro 2 46" xfId="888"/>
    <cellStyle name="Euro 2 46 2" xfId="889"/>
    <cellStyle name="Euro 2 46 2 2" xfId="10371"/>
    <cellStyle name="Euro 2 46 3" xfId="890"/>
    <cellStyle name="Euro 2 46 3 2" xfId="10372"/>
    <cellStyle name="Euro 2 46 4" xfId="10373"/>
    <cellStyle name="Euro 2 47" xfId="891"/>
    <cellStyle name="Euro 2 47 2" xfId="892"/>
    <cellStyle name="Euro 2 47 2 2" xfId="10374"/>
    <cellStyle name="Euro 2 47 3" xfId="893"/>
    <cellStyle name="Euro 2 47 3 2" xfId="10375"/>
    <cellStyle name="Euro 2 47 4" xfId="10376"/>
    <cellStyle name="Euro 2 48" xfId="894"/>
    <cellStyle name="Euro 2 48 2" xfId="895"/>
    <cellStyle name="Euro 2 48 2 2" xfId="10377"/>
    <cellStyle name="Euro 2 48 3" xfId="896"/>
    <cellStyle name="Euro 2 48 3 2" xfId="10378"/>
    <cellStyle name="Euro 2 48 4" xfId="10379"/>
    <cellStyle name="Euro 2 49" xfId="897"/>
    <cellStyle name="Euro 2 49 2" xfId="898"/>
    <cellStyle name="Euro 2 49 2 2" xfId="10380"/>
    <cellStyle name="Euro 2 49 3" xfId="899"/>
    <cellStyle name="Euro 2 49 3 2" xfId="10381"/>
    <cellStyle name="Euro 2 49 4" xfId="10382"/>
    <cellStyle name="Euro 2 5" xfId="900"/>
    <cellStyle name="Euro 2 5 2" xfId="901"/>
    <cellStyle name="Euro 2 5 2 2" xfId="10383"/>
    <cellStyle name="Euro 2 5 3" xfId="902"/>
    <cellStyle name="Euro 2 5 3 2" xfId="10384"/>
    <cellStyle name="Euro 2 5 4" xfId="10385"/>
    <cellStyle name="Euro 2 50" xfId="903"/>
    <cellStyle name="Euro 2 50 2" xfId="904"/>
    <cellStyle name="Euro 2 50 2 2" xfId="10386"/>
    <cellStyle name="Euro 2 50 3" xfId="905"/>
    <cellStyle name="Euro 2 50 3 2" xfId="10387"/>
    <cellStyle name="Euro 2 50 4" xfId="10388"/>
    <cellStyle name="Euro 2 51" xfId="906"/>
    <cellStyle name="Euro 2 51 2" xfId="907"/>
    <cellStyle name="Euro 2 51 2 2" xfId="10389"/>
    <cellStyle name="Euro 2 51 3" xfId="908"/>
    <cellStyle name="Euro 2 51 3 2" xfId="10390"/>
    <cellStyle name="Euro 2 51 4" xfId="10391"/>
    <cellStyle name="Euro 2 52" xfId="909"/>
    <cellStyle name="Euro 2 52 2" xfId="910"/>
    <cellStyle name="Euro 2 52 2 2" xfId="10392"/>
    <cellStyle name="Euro 2 52 3" xfId="911"/>
    <cellStyle name="Euro 2 52 3 2" xfId="10393"/>
    <cellStyle name="Euro 2 52 4" xfId="10394"/>
    <cellStyle name="Euro 2 53" xfId="912"/>
    <cellStyle name="Euro 2 53 2" xfId="913"/>
    <cellStyle name="Euro 2 53 2 2" xfId="10395"/>
    <cellStyle name="Euro 2 53 3" xfId="914"/>
    <cellStyle name="Euro 2 53 3 2" xfId="10396"/>
    <cellStyle name="Euro 2 53 4" xfId="10397"/>
    <cellStyle name="Euro 2 54" xfId="915"/>
    <cellStyle name="Euro 2 54 2" xfId="916"/>
    <cellStyle name="Euro 2 54 2 2" xfId="10398"/>
    <cellStyle name="Euro 2 54 3" xfId="917"/>
    <cellStyle name="Euro 2 54 3 2" xfId="10399"/>
    <cellStyle name="Euro 2 54 4" xfId="10400"/>
    <cellStyle name="Euro 2 55" xfId="918"/>
    <cellStyle name="Euro 2 55 2" xfId="919"/>
    <cellStyle name="Euro 2 55 2 2" xfId="10401"/>
    <cellStyle name="Euro 2 55 3" xfId="920"/>
    <cellStyle name="Euro 2 55 3 2" xfId="10402"/>
    <cellStyle name="Euro 2 55 4" xfId="10403"/>
    <cellStyle name="Euro 2 56" xfId="921"/>
    <cellStyle name="Euro 2 56 2" xfId="922"/>
    <cellStyle name="Euro 2 56 2 2" xfId="10404"/>
    <cellStyle name="Euro 2 56 3" xfId="923"/>
    <cellStyle name="Euro 2 56 3 2" xfId="10405"/>
    <cellStyle name="Euro 2 56 4" xfId="10406"/>
    <cellStyle name="Euro 2 57" xfId="924"/>
    <cellStyle name="Euro 2 57 2" xfId="925"/>
    <cellStyle name="Euro 2 57 2 2" xfId="10407"/>
    <cellStyle name="Euro 2 57 3" xfId="926"/>
    <cellStyle name="Euro 2 57 3 2" xfId="10408"/>
    <cellStyle name="Euro 2 57 4" xfId="10409"/>
    <cellStyle name="Euro 2 58" xfId="927"/>
    <cellStyle name="Euro 2 58 2" xfId="928"/>
    <cellStyle name="Euro 2 58 2 2" xfId="10410"/>
    <cellStyle name="Euro 2 58 3" xfId="929"/>
    <cellStyle name="Euro 2 58 3 2" xfId="10411"/>
    <cellStyle name="Euro 2 58 4" xfId="10412"/>
    <cellStyle name="Euro 2 59" xfId="930"/>
    <cellStyle name="Euro 2 59 2" xfId="931"/>
    <cellStyle name="Euro 2 59 2 2" xfId="10413"/>
    <cellStyle name="Euro 2 59 3" xfId="932"/>
    <cellStyle name="Euro 2 59 3 2" xfId="10414"/>
    <cellStyle name="Euro 2 59 4" xfId="10415"/>
    <cellStyle name="Euro 2 6" xfId="933"/>
    <cellStyle name="Euro 2 6 2" xfId="934"/>
    <cellStyle name="Euro 2 6 2 2" xfId="10416"/>
    <cellStyle name="Euro 2 6 3" xfId="935"/>
    <cellStyle name="Euro 2 6 3 2" xfId="10417"/>
    <cellStyle name="Euro 2 6 4" xfId="10418"/>
    <cellStyle name="Euro 2 60" xfId="936"/>
    <cellStyle name="Euro 2 60 2" xfId="937"/>
    <cellStyle name="Euro 2 60 2 2" xfId="10419"/>
    <cellStyle name="Euro 2 60 3" xfId="938"/>
    <cellStyle name="Euro 2 60 3 2" xfId="10420"/>
    <cellStyle name="Euro 2 60 4" xfId="10421"/>
    <cellStyle name="Euro 2 61" xfId="939"/>
    <cellStyle name="Euro 2 61 2" xfId="940"/>
    <cellStyle name="Euro 2 61 2 2" xfId="10422"/>
    <cellStyle name="Euro 2 61 3" xfId="941"/>
    <cellStyle name="Euro 2 61 3 2" xfId="10423"/>
    <cellStyle name="Euro 2 61 4" xfId="10424"/>
    <cellStyle name="Euro 2 62" xfId="942"/>
    <cellStyle name="Euro 2 62 2" xfId="943"/>
    <cellStyle name="Euro 2 62 2 2" xfId="10425"/>
    <cellStyle name="Euro 2 62 3" xfId="944"/>
    <cellStyle name="Euro 2 62 3 2" xfId="10426"/>
    <cellStyle name="Euro 2 62 4" xfId="10427"/>
    <cellStyle name="Euro 2 63" xfId="945"/>
    <cellStyle name="Euro 2 63 2" xfId="946"/>
    <cellStyle name="Euro 2 63 2 2" xfId="10428"/>
    <cellStyle name="Euro 2 63 3" xfId="947"/>
    <cellStyle name="Euro 2 63 3 2" xfId="10429"/>
    <cellStyle name="Euro 2 63 4" xfId="10430"/>
    <cellStyle name="Euro 2 64" xfId="948"/>
    <cellStyle name="Euro 2 64 2" xfId="949"/>
    <cellStyle name="Euro 2 64 2 2" xfId="10431"/>
    <cellStyle name="Euro 2 64 3" xfId="950"/>
    <cellStyle name="Euro 2 64 3 2" xfId="10432"/>
    <cellStyle name="Euro 2 64 4" xfId="10433"/>
    <cellStyle name="Euro 2 65" xfId="951"/>
    <cellStyle name="Euro 2 65 2" xfId="952"/>
    <cellStyle name="Euro 2 65 2 2" xfId="10434"/>
    <cellStyle name="Euro 2 65 3" xfId="953"/>
    <cellStyle name="Euro 2 65 3 2" xfId="10435"/>
    <cellStyle name="Euro 2 65 4" xfId="10436"/>
    <cellStyle name="Euro 2 66" xfId="954"/>
    <cellStyle name="Euro 2 66 2" xfId="10437"/>
    <cellStyle name="Euro 2 67" xfId="955"/>
    <cellStyle name="Euro 2 67 2" xfId="10438"/>
    <cellStyle name="Euro 2 68" xfId="10439"/>
    <cellStyle name="Euro 2 7" xfId="956"/>
    <cellStyle name="Euro 2 7 2" xfId="957"/>
    <cellStyle name="Euro 2 7 2 2" xfId="10440"/>
    <cellStyle name="Euro 2 7 3" xfId="958"/>
    <cellStyle name="Euro 2 7 3 2" xfId="10441"/>
    <cellStyle name="Euro 2 7 4" xfId="10442"/>
    <cellStyle name="Euro 2 8" xfId="959"/>
    <cellStyle name="Euro 2 8 2" xfId="960"/>
    <cellStyle name="Euro 2 8 2 2" xfId="10443"/>
    <cellStyle name="Euro 2 8 3" xfId="961"/>
    <cellStyle name="Euro 2 8 3 2" xfId="10444"/>
    <cellStyle name="Euro 2 8 4" xfId="10445"/>
    <cellStyle name="Euro 2 9" xfId="962"/>
    <cellStyle name="Euro 2 9 2" xfId="963"/>
    <cellStyle name="Euro 2 9 2 2" xfId="10446"/>
    <cellStyle name="Euro 2 9 3" xfId="964"/>
    <cellStyle name="Euro 2 9 3 2" xfId="10447"/>
    <cellStyle name="Euro 2 9 4" xfId="10448"/>
    <cellStyle name="Euro 2_001" xfId="10449"/>
    <cellStyle name="Euro 20" xfId="965"/>
    <cellStyle name="Euro 20 2" xfId="966"/>
    <cellStyle name="Euro 20 2 2" xfId="10450"/>
    <cellStyle name="Euro 20 3" xfId="967"/>
    <cellStyle name="Euro 20 3 2" xfId="10451"/>
    <cellStyle name="Euro 20 4" xfId="10452"/>
    <cellStyle name="Euro 21" xfId="968"/>
    <cellStyle name="Euro 21 2" xfId="969"/>
    <cellStyle name="Euro 21 2 2" xfId="10453"/>
    <cellStyle name="Euro 21 3" xfId="970"/>
    <cellStyle name="Euro 21 3 2" xfId="10454"/>
    <cellStyle name="Euro 21 4" xfId="10455"/>
    <cellStyle name="Euro 22" xfId="971"/>
    <cellStyle name="Euro 22 2" xfId="972"/>
    <cellStyle name="Euro 22 2 2" xfId="10456"/>
    <cellStyle name="Euro 22 3" xfId="973"/>
    <cellStyle name="Euro 22 3 2" xfId="10457"/>
    <cellStyle name="Euro 22 4" xfId="10458"/>
    <cellStyle name="Euro 23" xfId="974"/>
    <cellStyle name="Euro 23 2" xfId="975"/>
    <cellStyle name="Euro 23 2 2" xfId="10459"/>
    <cellStyle name="Euro 23 3" xfId="976"/>
    <cellStyle name="Euro 23 3 2" xfId="10460"/>
    <cellStyle name="Euro 23 4" xfId="10461"/>
    <cellStyle name="Euro 24" xfId="977"/>
    <cellStyle name="Euro 24 2" xfId="978"/>
    <cellStyle name="Euro 24 2 2" xfId="10462"/>
    <cellStyle name="Euro 24 3" xfId="979"/>
    <cellStyle name="Euro 24 3 2" xfId="10463"/>
    <cellStyle name="Euro 24 4" xfId="10464"/>
    <cellStyle name="Euro 25" xfId="980"/>
    <cellStyle name="Euro 25 2" xfId="981"/>
    <cellStyle name="Euro 25 2 2" xfId="10465"/>
    <cellStyle name="Euro 25 3" xfId="982"/>
    <cellStyle name="Euro 25 3 2" xfId="10466"/>
    <cellStyle name="Euro 25 4" xfId="10467"/>
    <cellStyle name="Euro 26" xfId="983"/>
    <cellStyle name="Euro 26 2" xfId="984"/>
    <cellStyle name="Euro 26 2 2" xfId="10468"/>
    <cellStyle name="Euro 26 3" xfId="985"/>
    <cellStyle name="Euro 26 3 2" xfId="10469"/>
    <cellStyle name="Euro 26 4" xfId="10470"/>
    <cellStyle name="Euro 27" xfId="986"/>
    <cellStyle name="Euro 27 2" xfId="987"/>
    <cellStyle name="Euro 27 2 2" xfId="10471"/>
    <cellStyle name="Euro 27 3" xfId="988"/>
    <cellStyle name="Euro 27 3 2" xfId="10472"/>
    <cellStyle name="Euro 27 4" xfId="10473"/>
    <cellStyle name="Euro 28" xfId="989"/>
    <cellStyle name="Euro 28 2" xfId="990"/>
    <cellStyle name="Euro 28 2 2" xfId="10474"/>
    <cellStyle name="Euro 28 3" xfId="991"/>
    <cellStyle name="Euro 28 3 2" xfId="10475"/>
    <cellStyle name="Euro 28 4" xfId="10476"/>
    <cellStyle name="Euro 29" xfId="992"/>
    <cellStyle name="Euro 29 2" xfId="993"/>
    <cellStyle name="Euro 29 2 2" xfId="10477"/>
    <cellStyle name="Euro 29 3" xfId="994"/>
    <cellStyle name="Euro 29 3 2" xfId="10478"/>
    <cellStyle name="Euro 29 4" xfId="10479"/>
    <cellStyle name="Euro 3" xfId="995"/>
    <cellStyle name="Euro 3 2" xfId="996"/>
    <cellStyle name="Euro 3 2 2" xfId="10480"/>
    <cellStyle name="Euro 3 3" xfId="997"/>
    <cellStyle name="Euro 3 3 2" xfId="10481"/>
    <cellStyle name="Euro 3 4" xfId="10482"/>
    <cellStyle name="Euro 30" xfId="998"/>
    <cellStyle name="Euro 30 2" xfId="999"/>
    <cellStyle name="Euro 30 2 2" xfId="10483"/>
    <cellStyle name="Euro 30 3" xfId="1000"/>
    <cellStyle name="Euro 30 3 2" xfId="10484"/>
    <cellStyle name="Euro 30 4" xfId="10485"/>
    <cellStyle name="Euro 31" xfId="1001"/>
    <cellStyle name="Euro 31 2" xfId="1002"/>
    <cellStyle name="Euro 31 2 2" xfId="10486"/>
    <cellStyle name="Euro 31 3" xfId="1003"/>
    <cellStyle name="Euro 31 3 2" xfId="10487"/>
    <cellStyle name="Euro 31 4" xfId="10488"/>
    <cellStyle name="Euro 32" xfId="1004"/>
    <cellStyle name="Euro 32 2" xfId="1005"/>
    <cellStyle name="Euro 32 2 2" xfId="10489"/>
    <cellStyle name="Euro 32 3" xfId="1006"/>
    <cellStyle name="Euro 32 3 2" xfId="10490"/>
    <cellStyle name="Euro 32 4" xfId="10491"/>
    <cellStyle name="Euro 33" xfId="1007"/>
    <cellStyle name="Euro 33 2" xfId="1008"/>
    <cellStyle name="Euro 33 2 2" xfId="10492"/>
    <cellStyle name="Euro 33 3" xfId="1009"/>
    <cellStyle name="Euro 33 3 2" xfId="10493"/>
    <cellStyle name="Euro 33 4" xfId="10494"/>
    <cellStyle name="Euro 34" xfId="1010"/>
    <cellStyle name="Euro 34 2" xfId="1011"/>
    <cellStyle name="Euro 34 2 2" xfId="10495"/>
    <cellStyle name="Euro 34 3" xfId="1012"/>
    <cellStyle name="Euro 34 3 2" xfId="10496"/>
    <cellStyle name="Euro 34 4" xfId="10497"/>
    <cellStyle name="Euro 35" xfId="1013"/>
    <cellStyle name="Euro 35 2" xfId="1014"/>
    <cellStyle name="Euro 35 2 2" xfId="10498"/>
    <cellStyle name="Euro 35 3" xfId="1015"/>
    <cellStyle name="Euro 35 3 2" xfId="10499"/>
    <cellStyle name="Euro 35 4" xfId="10500"/>
    <cellStyle name="Euro 36" xfId="1016"/>
    <cellStyle name="Euro 36 2" xfId="1017"/>
    <cellStyle name="Euro 36 2 2" xfId="10501"/>
    <cellStyle name="Euro 36 3" xfId="1018"/>
    <cellStyle name="Euro 36 3 2" xfId="10502"/>
    <cellStyle name="Euro 36 4" xfId="10503"/>
    <cellStyle name="Euro 37" xfId="1019"/>
    <cellStyle name="Euro 37 2" xfId="1020"/>
    <cellStyle name="Euro 37 2 2" xfId="10504"/>
    <cellStyle name="Euro 37 3" xfId="1021"/>
    <cellStyle name="Euro 37 3 2" xfId="10505"/>
    <cellStyle name="Euro 37 4" xfId="10506"/>
    <cellStyle name="Euro 38" xfId="1022"/>
    <cellStyle name="Euro 38 2" xfId="1023"/>
    <cellStyle name="Euro 38 2 2" xfId="10507"/>
    <cellStyle name="Euro 38 3" xfId="1024"/>
    <cellStyle name="Euro 38 3 2" xfId="10508"/>
    <cellStyle name="Euro 38 4" xfId="10509"/>
    <cellStyle name="Euro 39" xfId="1025"/>
    <cellStyle name="Euro 39 2" xfId="1026"/>
    <cellStyle name="Euro 39 2 2" xfId="10510"/>
    <cellStyle name="Euro 39 3" xfId="1027"/>
    <cellStyle name="Euro 39 3 2" xfId="10511"/>
    <cellStyle name="Euro 39 4" xfId="10512"/>
    <cellStyle name="Euro 4" xfId="1028"/>
    <cellStyle name="Euro 4 2" xfId="1029"/>
    <cellStyle name="Euro 4 2 2" xfId="10513"/>
    <cellStyle name="Euro 4 3" xfId="1030"/>
    <cellStyle name="Euro 4 3 2" xfId="10514"/>
    <cellStyle name="Euro 4 4" xfId="10515"/>
    <cellStyle name="Euro 40" xfId="1031"/>
    <cellStyle name="Euro 40 2" xfId="1032"/>
    <cellStyle name="Euro 40 2 2" xfId="10516"/>
    <cellStyle name="Euro 40 3" xfId="1033"/>
    <cellStyle name="Euro 40 3 2" xfId="10517"/>
    <cellStyle name="Euro 40 4" xfId="10518"/>
    <cellStyle name="Euro 41" xfId="1034"/>
    <cellStyle name="Euro 41 2" xfId="1035"/>
    <cellStyle name="Euro 41 2 2" xfId="10519"/>
    <cellStyle name="Euro 41 3" xfId="1036"/>
    <cellStyle name="Euro 41 3 2" xfId="10520"/>
    <cellStyle name="Euro 41 4" xfId="10521"/>
    <cellStyle name="Euro 42" xfId="1037"/>
    <cellStyle name="Euro 42 2" xfId="1038"/>
    <cellStyle name="Euro 42 2 2" xfId="10522"/>
    <cellStyle name="Euro 42 3" xfId="1039"/>
    <cellStyle name="Euro 42 3 2" xfId="10523"/>
    <cellStyle name="Euro 42 4" xfId="10524"/>
    <cellStyle name="Euro 43" xfId="1040"/>
    <cellStyle name="Euro 43 2" xfId="1041"/>
    <cellStyle name="Euro 43 2 2" xfId="10525"/>
    <cellStyle name="Euro 43 3" xfId="1042"/>
    <cellStyle name="Euro 43 3 2" xfId="10526"/>
    <cellStyle name="Euro 43 4" xfId="10527"/>
    <cellStyle name="Euro 44" xfId="1043"/>
    <cellStyle name="Euro 44 2" xfId="1044"/>
    <cellStyle name="Euro 44 2 2" xfId="10528"/>
    <cellStyle name="Euro 44 3" xfId="1045"/>
    <cellStyle name="Euro 44 3 2" xfId="10529"/>
    <cellStyle name="Euro 44 4" xfId="10530"/>
    <cellStyle name="Euro 45" xfId="1046"/>
    <cellStyle name="Euro 45 2" xfId="1047"/>
    <cellStyle name="Euro 45 2 2" xfId="10531"/>
    <cellStyle name="Euro 45 3" xfId="1048"/>
    <cellStyle name="Euro 45 3 2" xfId="10532"/>
    <cellStyle name="Euro 45 4" xfId="10533"/>
    <cellStyle name="Euro 46" xfId="1049"/>
    <cellStyle name="Euro 46 2" xfId="1050"/>
    <cellStyle name="Euro 46 2 2" xfId="10534"/>
    <cellStyle name="Euro 46 3" xfId="1051"/>
    <cellStyle name="Euro 46 3 2" xfId="10535"/>
    <cellStyle name="Euro 46 4" xfId="10536"/>
    <cellStyle name="Euro 47" xfId="1052"/>
    <cellStyle name="Euro 47 2" xfId="1053"/>
    <cellStyle name="Euro 47 2 2" xfId="10537"/>
    <cellStyle name="Euro 47 3" xfId="1054"/>
    <cellStyle name="Euro 47 3 2" xfId="10538"/>
    <cellStyle name="Euro 47 4" xfId="10539"/>
    <cellStyle name="Euro 48" xfId="1055"/>
    <cellStyle name="Euro 48 2" xfId="1056"/>
    <cellStyle name="Euro 48 2 2" xfId="10540"/>
    <cellStyle name="Euro 48 3" xfId="1057"/>
    <cellStyle name="Euro 48 3 2" xfId="10541"/>
    <cellStyle name="Euro 48 4" xfId="10542"/>
    <cellStyle name="Euro 49" xfId="1058"/>
    <cellStyle name="Euro 49 2" xfId="1059"/>
    <cellStyle name="Euro 49 2 2" xfId="10543"/>
    <cellStyle name="Euro 49 3" xfId="1060"/>
    <cellStyle name="Euro 49 3 2" xfId="10544"/>
    <cellStyle name="Euro 49 4" xfId="10545"/>
    <cellStyle name="Euro 5" xfId="1061"/>
    <cellStyle name="Euro 5 2" xfId="1062"/>
    <cellStyle name="Euro 5 2 2" xfId="10546"/>
    <cellStyle name="Euro 5 3" xfId="1063"/>
    <cellStyle name="Euro 5 3 2" xfId="10547"/>
    <cellStyle name="Euro 5 4" xfId="10548"/>
    <cellStyle name="Euro 50" xfId="1064"/>
    <cellStyle name="Euro 50 2" xfId="1065"/>
    <cellStyle name="Euro 50 2 2" xfId="10549"/>
    <cellStyle name="Euro 50 3" xfId="1066"/>
    <cellStyle name="Euro 50 3 2" xfId="10550"/>
    <cellStyle name="Euro 50 4" xfId="10551"/>
    <cellStyle name="Euro 51" xfId="1067"/>
    <cellStyle name="Euro 51 2" xfId="1068"/>
    <cellStyle name="Euro 51 2 2" xfId="10552"/>
    <cellStyle name="Euro 51 3" xfId="1069"/>
    <cellStyle name="Euro 51 3 2" xfId="10553"/>
    <cellStyle name="Euro 51 4" xfId="10554"/>
    <cellStyle name="Euro 52" xfId="1070"/>
    <cellStyle name="Euro 52 2" xfId="1071"/>
    <cellStyle name="Euro 52 2 2" xfId="10555"/>
    <cellStyle name="Euro 52 3" xfId="1072"/>
    <cellStyle name="Euro 52 3 2" xfId="10556"/>
    <cellStyle name="Euro 52 4" xfId="10557"/>
    <cellStyle name="Euro 53" xfId="1073"/>
    <cellStyle name="Euro 53 2" xfId="1074"/>
    <cellStyle name="Euro 53 2 2" xfId="10558"/>
    <cellStyle name="Euro 53 3" xfId="1075"/>
    <cellStyle name="Euro 53 3 2" xfId="10559"/>
    <cellStyle name="Euro 53 4" xfId="10560"/>
    <cellStyle name="Euro 54" xfId="1076"/>
    <cellStyle name="Euro 54 2" xfId="1077"/>
    <cellStyle name="Euro 54 2 2" xfId="10561"/>
    <cellStyle name="Euro 54 3" xfId="1078"/>
    <cellStyle name="Euro 54 3 2" xfId="10562"/>
    <cellStyle name="Euro 54 4" xfId="10563"/>
    <cellStyle name="Euro 55" xfId="1079"/>
    <cellStyle name="Euro 55 2" xfId="1080"/>
    <cellStyle name="Euro 55 2 2" xfId="10564"/>
    <cellStyle name="Euro 55 3" xfId="1081"/>
    <cellStyle name="Euro 55 3 2" xfId="10565"/>
    <cellStyle name="Euro 55 4" xfId="10566"/>
    <cellStyle name="Euro 56" xfId="1082"/>
    <cellStyle name="Euro 56 2" xfId="1083"/>
    <cellStyle name="Euro 56 2 2" xfId="10567"/>
    <cellStyle name="Euro 56 3" xfId="1084"/>
    <cellStyle name="Euro 56 3 2" xfId="10568"/>
    <cellStyle name="Euro 56 4" xfId="10569"/>
    <cellStyle name="Euro 57" xfId="1085"/>
    <cellStyle name="Euro 57 2" xfId="1086"/>
    <cellStyle name="Euro 57 2 2" xfId="10570"/>
    <cellStyle name="Euro 57 3" xfId="1087"/>
    <cellStyle name="Euro 57 3 2" xfId="10571"/>
    <cellStyle name="Euro 57 4" xfId="10572"/>
    <cellStyle name="Euro 58" xfId="1088"/>
    <cellStyle name="Euro 58 2" xfId="1089"/>
    <cellStyle name="Euro 58 2 2" xfId="10573"/>
    <cellStyle name="Euro 58 3" xfId="1090"/>
    <cellStyle name="Euro 58 3 2" xfId="10574"/>
    <cellStyle name="Euro 58 4" xfId="10575"/>
    <cellStyle name="Euro 59" xfId="1091"/>
    <cellStyle name="Euro 59 2" xfId="1092"/>
    <cellStyle name="Euro 59 2 2" xfId="10576"/>
    <cellStyle name="Euro 59 3" xfId="1093"/>
    <cellStyle name="Euro 59 3 2" xfId="10577"/>
    <cellStyle name="Euro 59 4" xfId="10578"/>
    <cellStyle name="Euro 6" xfId="1094"/>
    <cellStyle name="Euro 6 2" xfId="1095"/>
    <cellStyle name="Euro 6 2 2" xfId="10579"/>
    <cellStyle name="Euro 6 3" xfId="1096"/>
    <cellStyle name="Euro 6 3 2" xfId="10580"/>
    <cellStyle name="Euro 6 4" xfId="10581"/>
    <cellStyle name="Euro 60" xfId="1097"/>
    <cellStyle name="Euro 60 2" xfId="1098"/>
    <cellStyle name="Euro 60 2 2" xfId="10582"/>
    <cellStyle name="Euro 60 3" xfId="1099"/>
    <cellStyle name="Euro 60 3 2" xfId="10583"/>
    <cellStyle name="Euro 60 4" xfId="10584"/>
    <cellStyle name="Euro 61" xfId="1100"/>
    <cellStyle name="Euro 61 2" xfId="1101"/>
    <cellStyle name="Euro 61 2 2" xfId="10585"/>
    <cellStyle name="Euro 61 3" xfId="1102"/>
    <cellStyle name="Euro 61 3 2" xfId="10586"/>
    <cellStyle name="Euro 61 4" xfId="10587"/>
    <cellStyle name="Euro 62" xfId="1103"/>
    <cellStyle name="Euro 62 2" xfId="1104"/>
    <cellStyle name="Euro 62 2 2" xfId="10588"/>
    <cellStyle name="Euro 62 3" xfId="1105"/>
    <cellStyle name="Euro 62 3 2" xfId="10589"/>
    <cellStyle name="Euro 62 4" xfId="10590"/>
    <cellStyle name="Euro 63" xfId="1106"/>
    <cellStyle name="Euro 63 2" xfId="1107"/>
    <cellStyle name="Euro 63 2 2" xfId="10591"/>
    <cellStyle name="Euro 63 3" xfId="1108"/>
    <cellStyle name="Euro 63 3 2" xfId="10592"/>
    <cellStyle name="Euro 63 4" xfId="10593"/>
    <cellStyle name="Euro 64" xfId="1109"/>
    <cellStyle name="Euro 64 2" xfId="1110"/>
    <cellStyle name="Euro 64 2 2" xfId="10594"/>
    <cellStyle name="Euro 64 3" xfId="1111"/>
    <cellStyle name="Euro 64 3 2" xfId="10595"/>
    <cellStyle name="Euro 64 4" xfId="10596"/>
    <cellStyle name="Euro 65" xfId="1112"/>
    <cellStyle name="Euro 65 2" xfId="1113"/>
    <cellStyle name="Euro 65 2 2" xfId="10597"/>
    <cellStyle name="Euro 65 3" xfId="1114"/>
    <cellStyle name="Euro 65 3 2" xfId="10598"/>
    <cellStyle name="Euro 65 4" xfId="10599"/>
    <cellStyle name="Euro 66" xfId="1115"/>
    <cellStyle name="Euro 66 2" xfId="1116"/>
    <cellStyle name="Euro 66 2 2" xfId="10600"/>
    <cellStyle name="Euro 66 3" xfId="1117"/>
    <cellStyle name="Euro 66 3 2" xfId="10601"/>
    <cellStyle name="Euro 66 4" xfId="10602"/>
    <cellStyle name="Euro 67" xfId="1118"/>
    <cellStyle name="Euro 67 2" xfId="1119"/>
    <cellStyle name="Euro 67 2 2" xfId="10603"/>
    <cellStyle name="Euro 67 3" xfId="1120"/>
    <cellStyle name="Euro 67 3 2" xfId="10604"/>
    <cellStyle name="Euro 67 4" xfId="10605"/>
    <cellStyle name="Euro 68" xfId="1121"/>
    <cellStyle name="Euro 68 2" xfId="1122"/>
    <cellStyle name="Euro 68 2 2" xfId="10606"/>
    <cellStyle name="Euro 68 3" xfId="1123"/>
    <cellStyle name="Euro 68 3 2" xfId="10607"/>
    <cellStyle name="Euro 68 4" xfId="10608"/>
    <cellStyle name="Euro 69" xfId="1124"/>
    <cellStyle name="Euro 69 2" xfId="1125"/>
    <cellStyle name="Euro 69 2 2" xfId="10609"/>
    <cellStyle name="Euro 69 3" xfId="1126"/>
    <cellStyle name="Euro 69 3 2" xfId="10610"/>
    <cellStyle name="Euro 69 4" xfId="10611"/>
    <cellStyle name="Euro 7" xfId="1127"/>
    <cellStyle name="Euro 7 2" xfId="1128"/>
    <cellStyle name="Euro 7 2 2" xfId="10612"/>
    <cellStyle name="Euro 7 3" xfId="1129"/>
    <cellStyle name="Euro 7 3 2" xfId="10613"/>
    <cellStyle name="Euro 7 4" xfId="10614"/>
    <cellStyle name="Euro 70" xfId="1130"/>
    <cellStyle name="Euro 70 2" xfId="1131"/>
    <cellStyle name="Euro 70 2 2" xfId="10615"/>
    <cellStyle name="Euro 70 3" xfId="1132"/>
    <cellStyle name="Euro 70 3 2" xfId="10616"/>
    <cellStyle name="Euro 70 4" xfId="10617"/>
    <cellStyle name="Euro 71" xfId="1133"/>
    <cellStyle name="Euro 71 2" xfId="1134"/>
    <cellStyle name="Euro 71 2 2" xfId="10618"/>
    <cellStyle name="Euro 71 3" xfId="1135"/>
    <cellStyle name="Euro 71 3 2" xfId="10619"/>
    <cellStyle name="Euro 71 4" xfId="10620"/>
    <cellStyle name="Euro 72" xfId="1136"/>
    <cellStyle name="Euro 72 2" xfId="1137"/>
    <cellStyle name="Euro 72 2 2" xfId="10621"/>
    <cellStyle name="Euro 72 3" xfId="1138"/>
    <cellStyle name="Euro 72 3 2" xfId="10622"/>
    <cellStyle name="Euro 72 4" xfId="10623"/>
    <cellStyle name="Euro 73" xfId="1139"/>
    <cellStyle name="Euro 73 2" xfId="1140"/>
    <cellStyle name="Euro 73 2 2" xfId="10624"/>
    <cellStyle name="Euro 73 3" xfId="1141"/>
    <cellStyle name="Euro 73 3 2" xfId="10625"/>
    <cellStyle name="Euro 73 4" xfId="10626"/>
    <cellStyle name="Euro 74" xfId="1142"/>
    <cellStyle name="Euro 74 10" xfId="1143"/>
    <cellStyle name="Euro 74 10 2" xfId="1144"/>
    <cellStyle name="Euro 74 10 2 2" xfId="10627"/>
    <cellStyle name="Euro 74 10 3" xfId="1145"/>
    <cellStyle name="Euro 74 10 3 2" xfId="10628"/>
    <cellStyle name="Euro 74 10 4" xfId="10629"/>
    <cellStyle name="Euro 74 11" xfId="1146"/>
    <cellStyle name="Euro 74 11 2" xfId="1147"/>
    <cellStyle name="Euro 74 11 2 2" xfId="10630"/>
    <cellStyle name="Euro 74 11 3" xfId="1148"/>
    <cellStyle name="Euro 74 11 3 2" xfId="10631"/>
    <cellStyle name="Euro 74 11 4" xfId="10632"/>
    <cellStyle name="Euro 74 12" xfId="1149"/>
    <cellStyle name="Euro 74 12 2" xfId="1150"/>
    <cellStyle name="Euro 74 12 2 2" xfId="10633"/>
    <cellStyle name="Euro 74 12 3" xfId="1151"/>
    <cellStyle name="Euro 74 12 3 2" xfId="10634"/>
    <cellStyle name="Euro 74 12 4" xfId="10635"/>
    <cellStyle name="Euro 74 13" xfId="1152"/>
    <cellStyle name="Euro 74 13 2" xfId="1153"/>
    <cellStyle name="Euro 74 13 2 2" xfId="10636"/>
    <cellStyle name="Euro 74 13 3" xfId="1154"/>
    <cellStyle name="Euro 74 13 3 2" xfId="10637"/>
    <cellStyle name="Euro 74 13 4" xfId="10638"/>
    <cellStyle name="Euro 74 14" xfId="1155"/>
    <cellStyle name="Euro 74 14 2" xfId="1156"/>
    <cellStyle name="Euro 74 14 2 2" xfId="10639"/>
    <cellStyle name="Euro 74 14 3" xfId="1157"/>
    <cellStyle name="Euro 74 14 3 2" xfId="10640"/>
    <cellStyle name="Euro 74 14 4" xfId="10641"/>
    <cellStyle name="Euro 74 15" xfId="1158"/>
    <cellStyle name="Euro 74 15 2" xfId="1159"/>
    <cellStyle name="Euro 74 15 2 2" xfId="10642"/>
    <cellStyle name="Euro 74 15 3" xfId="1160"/>
    <cellStyle name="Euro 74 15 3 2" xfId="10643"/>
    <cellStyle name="Euro 74 15 4" xfId="10644"/>
    <cellStyle name="Euro 74 16" xfId="1161"/>
    <cellStyle name="Euro 74 16 2" xfId="1162"/>
    <cellStyle name="Euro 74 16 2 2" xfId="10645"/>
    <cellStyle name="Euro 74 16 3" xfId="1163"/>
    <cellStyle name="Euro 74 16 3 2" xfId="10646"/>
    <cellStyle name="Euro 74 16 4" xfId="10647"/>
    <cellStyle name="Euro 74 17" xfId="1164"/>
    <cellStyle name="Euro 74 17 2" xfId="1165"/>
    <cellStyle name="Euro 74 17 2 2" xfId="10648"/>
    <cellStyle name="Euro 74 17 3" xfId="1166"/>
    <cellStyle name="Euro 74 17 3 2" xfId="10649"/>
    <cellStyle name="Euro 74 17 4" xfId="10650"/>
    <cellStyle name="Euro 74 18" xfId="1167"/>
    <cellStyle name="Euro 74 18 2" xfId="1168"/>
    <cellStyle name="Euro 74 18 2 2" xfId="10651"/>
    <cellStyle name="Euro 74 18 3" xfId="1169"/>
    <cellStyle name="Euro 74 18 3 2" xfId="10652"/>
    <cellStyle name="Euro 74 18 4" xfId="10653"/>
    <cellStyle name="Euro 74 19" xfId="1170"/>
    <cellStyle name="Euro 74 19 2" xfId="1171"/>
    <cellStyle name="Euro 74 19 2 2" xfId="10654"/>
    <cellStyle name="Euro 74 19 3" xfId="1172"/>
    <cellStyle name="Euro 74 19 3 2" xfId="10655"/>
    <cellStyle name="Euro 74 19 4" xfId="10656"/>
    <cellStyle name="Euro 74 2" xfId="1173"/>
    <cellStyle name="Euro 74 2 2" xfId="1174"/>
    <cellStyle name="Euro 74 2 2 2" xfId="10657"/>
    <cellStyle name="Euro 74 2 3" xfId="1175"/>
    <cellStyle name="Euro 74 2 3 2" xfId="10658"/>
    <cellStyle name="Euro 74 2 4" xfId="10659"/>
    <cellStyle name="Euro 74 20" xfId="1176"/>
    <cellStyle name="Euro 74 20 2" xfId="1177"/>
    <cellStyle name="Euro 74 20 2 2" xfId="10660"/>
    <cellStyle name="Euro 74 20 3" xfId="1178"/>
    <cellStyle name="Euro 74 20 3 2" xfId="10661"/>
    <cellStyle name="Euro 74 20 4" xfId="10662"/>
    <cellStyle name="Euro 74 21" xfId="1179"/>
    <cellStyle name="Euro 74 21 2" xfId="1180"/>
    <cellStyle name="Euro 74 21 2 2" xfId="10663"/>
    <cellStyle name="Euro 74 21 3" xfId="1181"/>
    <cellStyle name="Euro 74 21 3 2" xfId="10664"/>
    <cellStyle name="Euro 74 21 4" xfId="10665"/>
    <cellStyle name="Euro 74 22" xfId="1182"/>
    <cellStyle name="Euro 74 22 2" xfId="1183"/>
    <cellStyle name="Euro 74 22 2 2" xfId="10666"/>
    <cellStyle name="Euro 74 22 3" xfId="1184"/>
    <cellStyle name="Euro 74 22 3 2" xfId="10667"/>
    <cellStyle name="Euro 74 22 4" xfId="10668"/>
    <cellStyle name="Euro 74 23" xfId="1185"/>
    <cellStyle name="Euro 74 23 2" xfId="1186"/>
    <cellStyle name="Euro 74 23 2 2" xfId="10669"/>
    <cellStyle name="Euro 74 23 3" xfId="1187"/>
    <cellStyle name="Euro 74 23 3 2" xfId="10670"/>
    <cellStyle name="Euro 74 23 4" xfId="10671"/>
    <cellStyle name="Euro 74 24" xfId="1188"/>
    <cellStyle name="Euro 74 24 2" xfId="1189"/>
    <cellStyle name="Euro 74 24 2 2" xfId="10672"/>
    <cellStyle name="Euro 74 24 3" xfId="1190"/>
    <cellStyle name="Euro 74 24 3 2" xfId="10673"/>
    <cellStyle name="Euro 74 24 4" xfId="10674"/>
    <cellStyle name="Euro 74 25" xfId="1191"/>
    <cellStyle name="Euro 74 25 2" xfId="1192"/>
    <cellStyle name="Euro 74 25 2 2" xfId="10675"/>
    <cellStyle name="Euro 74 25 3" xfId="1193"/>
    <cellStyle name="Euro 74 25 3 2" xfId="10676"/>
    <cellStyle name="Euro 74 25 4" xfId="10677"/>
    <cellStyle name="Euro 74 26" xfId="1194"/>
    <cellStyle name="Euro 74 26 2" xfId="1195"/>
    <cellStyle name="Euro 74 26 2 2" xfId="10678"/>
    <cellStyle name="Euro 74 26 3" xfId="1196"/>
    <cellStyle name="Euro 74 26 3 2" xfId="10679"/>
    <cellStyle name="Euro 74 26 4" xfId="10680"/>
    <cellStyle name="Euro 74 27" xfId="1197"/>
    <cellStyle name="Euro 74 27 2" xfId="1198"/>
    <cellStyle name="Euro 74 27 2 2" xfId="10681"/>
    <cellStyle name="Euro 74 27 3" xfId="1199"/>
    <cellStyle name="Euro 74 27 3 2" xfId="10682"/>
    <cellStyle name="Euro 74 27 4" xfId="10683"/>
    <cellStyle name="Euro 74 28" xfId="1200"/>
    <cellStyle name="Euro 74 28 2" xfId="1201"/>
    <cellStyle name="Euro 74 28 2 2" xfId="10684"/>
    <cellStyle name="Euro 74 28 3" xfId="1202"/>
    <cellStyle name="Euro 74 28 3 2" xfId="10685"/>
    <cellStyle name="Euro 74 28 4" xfId="10686"/>
    <cellStyle name="Euro 74 29" xfId="1203"/>
    <cellStyle name="Euro 74 29 2" xfId="1204"/>
    <cellStyle name="Euro 74 29 2 2" xfId="10687"/>
    <cellStyle name="Euro 74 29 3" xfId="1205"/>
    <cellStyle name="Euro 74 29 3 2" xfId="10688"/>
    <cellStyle name="Euro 74 29 4" xfId="10689"/>
    <cellStyle name="Euro 74 3" xfId="1206"/>
    <cellStyle name="Euro 74 3 2" xfId="1207"/>
    <cellStyle name="Euro 74 3 2 2" xfId="10690"/>
    <cellStyle name="Euro 74 3 3" xfId="1208"/>
    <cellStyle name="Euro 74 3 3 2" xfId="10691"/>
    <cellStyle name="Euro 74 3 4" xfId="10692"/>
    <cellStyle name="Euro 74 30" xfId="1209"/>
    <cellStyle name="Euro 74 30 2" xfId="1210"/>
    <cellStyle name="Euro 74 30 2 2" xfId="10693"/>
    <cellStyle name="Euro 74 30 3" xfId="1211"/>
    <cellStyle name="Euro 74 30 3 2" xfId="10694"/>
    <cellStyle name="Euro 74 30 4" xfId="10695"/>
    <cellStyle name="Euro 74 31" xfId="1212"/>
    <cellStyle name="Euro 74 31 2" xfId="1213"/>
    <cellStyle name="Euro 74 31 2 2" xfId="10696"/>
    <cellStyle name="Euro 74 31 3" xfId="1214"/>
    <cellStyle name="Euro 74 31 3 2" xfId="10697"/>
    <cellStyle name="Euro 74 31 4" xfId="10698"/>
    <cellStyle name="Euro 74 32" xfId="1215"/>
    <cellStyle name="Euro 74 32 2" xfId="1216"/>
    <cellStyle name="Euro 74 32 2 2" xfId="10699"/>
    <cellStyle name="Euro 74 32 3" xfId="1217"/>
    <cellStyle name="Euro 74 32 3 2" xfId="10700"/>
    <cellStyle name="Euro 74 32 4" xfId="10701"/>
    <cellStyle name="Euro 74 33" xfId="1218"/>
    <cellStyle name="Euro 74 33 2" xfId="1219"/>
    <cellStyle name="Euro 74 33 2 2" xfId="10702"/>
    <cellStyle name="Euro 74 33 3" xfId="1220"/>
    <cellStyle name="Euro 74 33 3 2" xfId="10703"/>
    <cellStyle name="Euro 74 33 4" xfId="10704"/>
    <cellStyle name="Euro 74 34" xfId="1221"/>
    <cellStyle name="Euro 74 34 2" xfId="1222"/>
    <cellStyle name="Euro 74 34 2 2" xfId="10705"/>
    <cellStyle name="Euro 74 34 3" xfId="1223"/>
    <cellStyle name="Euro 74 34 3 2" xfId="10706"/>
    <cellStyle name="Euro 74 34 4" xfId="10707"/>
    <cellStyle name="Euro 74 35" xfId="1224"/>
    <cellStyle name="Euro 74 35 2" xfId="1225"/>
    <cellStyle name="Euro 74 35 2 2" xfId="10708"/>
    <cellStyle name="Euro 74 35 3" xfId="1226"/>
    <cellStyle name="Euro 74 35 3 2" xfId="10709"/>
    <cellStyle name="Euro 74 35 4" xfId="10710"/>
    <cellStyle name="Euro 74 36" xfId="1227"/>
    <cellStyle name="Euro 74 36 2" xfId="1228"/>
    <cellStyle name="Euro 74 36 2 2" xfId="10711"/>
    <cellStyle name="Euro 74 36 3" xfId="1229"/>
    <cellStyle name="Euro 74 36 3 2" xfId="10712"/>
    <cellStyle name="Euro 74 36 4" xfId="10713"/>
    <cellStyle name="Euro 74 37" xfId="1230"/>
    <cellStyle name="Euro 74 37 2" xfId="1231"/>
    <cellStyle name="Euro 74 37 2 2" xfId="10714"/>
    <cellStyle name="Euro 74 37 3" xfId="1232"/>
    <cellStyle name="Euro 74 37 3 2" xfId="10715"/>
    <cellStyle name="Euro 74 37 4" xfId="10716"/>
    <cellStyle name="Euro 74 38" xfId="1233"/>
    <cellStyle name="Euro 74 38 2" xfId="1234"/>
    <cellStyle name="Euro 74 38 2 2" xfId="10717"/>
    <cellStyle name="Euro 74 38 3" xfId="1235"/>
    <cellStyle name="Euro 74 38 3 2" xfId="10718"/>
    <cellStyle name="Euro 74 38 4" xfId="10719"/>
    <cellStyle name="Euro 74 39" xfId="1236"/>
    <cellStyle name="Euro 74 39 2" xfId="1237"/>
    <cellStyle name="Euro 74 39 2 2" xfId="10720"/>
    <cellStyle name="Euro 74 39 3" xfId="1238"/>
    <cellStyle name="Euro 74 39 3 2" xfId="10721"/>
    <cellStyle name="Euro 74 39 4" xfId="10722"/>
    <cellStyle name="Euro 74 4" xfId="1239"/>
    <cellStyle name="Euro 74 4 2" xfId="1240"/>
    <cellStyle name="Euro 74 4 2 2" xfId="10723"/>
    <cellStyle name="Euro 74 4 3" xfId="1241"/>
    <cellStyle name="Euro 74 4 3 2" xfId="10724"/>
    <cellStyle name="Euro 74 4 4" xfId="10725"/>
    <cellStyle name="Euro 74 40" xfId="1242"/>
    <cellStyle name="Euro 74 40 2" xfId="1243"/>
    <cellStyle name="Euro 74 40 2 2" xfId="10726"/>
    <cellStyle name="Euro 74 40 3" xfId="1244"/>
    <cellStyle name="Euro 74 40 3 2" xfId="10727"/>
    <cellStyle name="Euro 74 40 4" xfId="10728"/>
    <cellStyle name="Euro 74 41" xfId="1245"/>
    <cellStyle name="Euro 74 41 2" xfId="1246"/>
    <cellStyle name="Euro 74 41 2 2" xfId="10729"/>
    <cellStyle name="Euro 74 41 3" xfId="1247"/>
    <cellStyle name="Euro 74 41 3 2" xfId="10730"/>
    <cellStyle name="Euro 74 41 4" xfId="10731"/>
    <cellStyle name="Euro 74 42" xfId="1248"/>
    <cellStyle name="Euro 74 42 2" xfId="1249"/>
    <cellStyle name="Euro 74 42 2 2" xfId="10732"/>
    <cellStyle name="Euro 74 42 3" xfId="1250"/>
    <cellStyle name="Euro 74 42 3 2" xfId="10733"/>
    <cellStyle name="Euro 74 42 4" xfId="10734"/>
    <cellStyle name="Euro 74 43" xfId="1251"/>
    <cellStyle name="Euro 74 43 2" xfId="1252"/>
    <cellStyle name="Euro 74 43 2 2" xfId="10735"/>
    <cellStyle name="Euro 74 43 3" xfId="1253"/>
    <cellStyle name="Euro 74 43 3 2" xfId="10736"/>
    <cellStyle name="Euro 74 43 4" xfId="10737"/>
    <cellStyle name="Euro 74 44" xfId="1254"/>
    <cellStyle name="Euro 74 44 2" xfId="1255"/>
    <cellStyle name="Euro 74 44 2 2" xfId="10738"/>
    <cellStyle name="Euro 74 44 3" xfId="1256"/>
    <cellStyle name="Euro 74 44 3 2" xfId="10739"/>
    <cellStyle name="Euro 74 44 4" xfId="10740"/>
    <cellStyle name="Euro 74 45" xfId="1257"/>
    <cellStyle name="Euro 74 45 2" xfId="1258"/>
    <cellStyle name="Euro 74 45 2 2" xfId="10741"/>
    <cellStyle name="Euro 74 45 3" xfId="1259"/>
    <cellStyle name="Euro 74 45 3 2" xfId="10742"/>
    <cellStyle name="Euro 74 45 4" xfId="10743"/>
    <cellStyle name="Euro 74 46" xfId="1260"/>
    <cellStyle name="Euro 74 46 2" xfId="1261"/>
    <cellStyle name="Euro 74 46 2 2" xfId="10744"/>
    <cellStyle name="Euro 74 46 3" xfId="1262"/>
    <cellStyle name="Euro 74 46 3 2" xfId="10745"/>
    <cellStyle name="Euro 74 46 4" xfId="10746"/>
    <cellStyle name="Euro 74 47" xfId="1263"/>
    <cellStyle name="Euro 74 47 2" xfId="1264"/>
    <cellStyle name="Euro 74 47 2 2" xfId="10747"/>
    <cellStyle name="Euro 74 47 3" xfId="1265"/>
    <cellStyle name="Euro 74 47 3 2" xfId="10748"/>
    <cellStyle name="Euro 74 47 4" xfId="10749"/>
    <cellStyle name="Euro 74 48" xfId="1266"/>
    <cellStyle name="Euro 74 48 2" xfId="1267"/>
    <cellStyle name="Euro 74 48 2 2" xfId="10750"/>
    <cellStyle name="Euro 74 48 3" xfId="1268"/>
    <cellStyle name="Euro 74 48 3 2" xfId="10751"/>
    <cellStyle name="Euro 74 48 4" xfId="10752"/>
    <cellStyle name="Euro 74 49" xfId="1269"/>
    <cellStyle name="Euro 74 49 2" xfId="1270"/>
    <cellStyle name="Euro 74 49 2 2" xfId="10753"/>
    <cellStyle name="Euro 74 49 3" xfId="1271"/>
    <cellStyle name="Euro 74 49 3 2" xfId="10754"/>
    <cellStyle name="Euro 74 49 4" xfId="10755"/>
    <cellStyle name="Euro 74 5" xfId="1272"/>
    <cellStyle name="Euro 74 5 2" xfId="1273"/>
    <cellStyle name="Euro 74 5 2 2" xfId="10756"/>
    <cellStyle name="Euro 74 5 3" xfId="1274"/>
    <cellStyle name="Euro 74 5 3 2" xfId="10757"/>
    <cellStyle name="Euro 74 5 4" xfId="10758"/>
    <cellStyle name="Euro 74 50" xfId="1275"/>
    <cellStyle name="Euro 74 50 2" xfId="1276"/>
    <cellStyle name="Euro 74 50 2 2" xfId="10759"/>
    <cellStyle name="Euro 74 50 3" xfId="1277"/>
    <cellStyle name="Euro 74 50 3 2" xfId="10760"/>
    <cellStyle name="Euro 74 50 4" xfId="10761"/>
    <cellStyle name="Euro 74 51" xfId="1278"/>
    <cellStyle name="Euro 74 51 2" xfId="1279"/>
    <cellStyle name="Euro 74 51 2 2" xfId="10762"/>
    <cellStyle name="Euro 74 51 3" xfId="1280"/>
    <cellStyle name="Euro 74 51 3 2" xfId="10763"/>
    <cellStyle name="Euro 74 51 4" xfId="10764"/>
    <cellStyle name="Euro 74 52" xfId="1281"/>
    <cellStyle name="Euro 74 52 2" xfId="1282"/>
    <cellStyle name="Euro 74 52 2 2" xfId="10765"/>
    <cellStyle name="Euro 74 52 3" xfId="1283"/>
    <cellStyle name="Euro 74 52 3 2" xfId="10766"/>
    <cellStyle name="Euro 74 52 4" xfId="10767"/>
    <cellStyle name="Euro 74 53" xfId="1284"/>
    <cellStyle name="Euro 74 53 2" xfId="1285"/>
    <cellStyle name="Euro 74 53 2 2" xfId="10768"/>
    <cellStyle name="Euro 74 53 3" xfId="1286"/>
    <cellStyle name="Euro 74 53 3 2" xfId="10769"/>
    <cellStyle name="Euro 74 53 4" xfId="10770"/>
    <cellStyle name="Euro 74 54" xfId="1287"/>
    <cellStyle name="Euro 74 54 2" xfId="1288"/>
    <cellStyle name="Euro 74 54 2 2" xfId="10771"/>
    <cellStyle name="Euro 74 54 3" xfId="1289"/>
    <cellStyle name="Euro 74 54 3 2" xfId="10772"/>
    <cellStyle name="Euro 74 54 4" xfId="10773"/>
    <cellStyle name="Euro 74 55" xfId="1290"/>
    <cellStyle name="Euro 74 55 2" xfId="1291"/>
    <cellStyle name="Euro 74 55 2 2" xfId="10774"/>
    <cellStyle name="Euro 74 55 3" xfId="1292"/>
    <cellStyle name="Euro 74 55 3 2" xfId="10775"/>
    <cellStyle name="Euro 74 55 4" xfId="10776"/>
    <cellStyle name="Euro 74 56" xfId="1293"/>
    <cellStyle name="Euro 74 56 2" xfId="1294"/>
    <cellStyle name="Euro 74 56 2 2" xfId="10777"/>
    <cellStyle name="Euro 74 56 3" xfId="1295"/>
    <cellStyle name="Euro 74 56 3 2" xfId="10778"/>
    <cellStyle name="Euro 74 56 4" xfId="10779"/>
    <cellStyle name="Euro 74 57" xfId="1296"/>
    <cellStyle name="Euro 74 57 2" xfId="1297"/>
    <cellStyle name="Euro 74 57 2 2" xfId="10780"/>
    <cellStyle name="Euro 74 57 3" xfId="1298"/>
    <cellStyle name="Euro 74 57 3 2" xfId="10781"/>
    <cellStyle name="Euro 74 57 4" xfId="10782"/>
    <cellStyle name="Euro 74 58" xfId="1299"/>
    <cellStyle name="Euro 74 58 2" xfId="1300"/>
    <cellStyle name="Euro 74 58 2 2" xfId="10783"/>
    <cellStyle name="Euro 74 58 3" xfId="1301"/>
    <cellStyle name="Euro 74 58 3 2" xfId="10784"/>
    <cellStyle name="Euro 74 58 4" xfId="10785"/>
    <cellStyle name="Euro 74 59" xfId="1302"/>
    <cellStyle name="Euro 74 59 2" xfId="1303"/>
    <cellStyle name="Euro 74 59 2 2" xfId="10786"/>
    <cellStyle name="Euro 74 59 3" xfId="1304"/>
    <cellStyle name="Euro 74 59 3 2" xfId="10787"/>
    <cellStyle name="Euro 74 59 4" xfId="10788"/>
    <cellStyle name="Euro 74 6" xfId="1305"/>
    <cellStyle name="Euro 74 6 2" xfId="1306"/>
    <cellStyle name="Euro 74 6 2 2" xfId="10789"/>
    <cellStyle name="Euro 74 6 3" xfId="1307"/>
    <cellStyle name="Euro 74 6 3 2" xfId="10790"/>
    <cellStyle name="Euro 74 6 4" xfId="10791"/>
    <cellStyle name="Euro 74 60" xfId="1308"/>
    <cellStyle name="Euro 74 60 2" xfId="1309"/>
    <cellStyle name="Euro 74 60 2 2" xfId="10792"/>
    <cellStyle name="Euro 74 60 3" xfId="1310"/>
    <cellStyle name="Euro 74 60 3 2" xfId="10793"/>
    <cellStyle name="Euro 74 60 4" xfId="10794"/>
    <cellStyle name="Euro 74 61" xfId="1311"/>
    <cellStyle name="Euro 74 61 2" xfId="1312"/>
    <cellStyle name="Euro 74 61 2 2" xfId="10795"/>
    <cellStyle name="Euro 74 61 3" xfId="1313"/>
    <cellStyle name="Euro 74 61 3 2" xfId="10796"/>
    <cellStyle name="Euro 74 61 4" xfId="10797"/>
    <cellStyle name="Euro 74 62" xfId="1314"/>
    <cellStyle name="Euro 74 62 2" xfId="1315"/>
    <cellStyle name="Euro 74 62 2 2" xfId="10798"/>
    <cellStyle name="Euro 74 62 3" xfId="1316"/>
    <cellStyle name="Euro 74 62 3 2" xfId="10799"/>
    <cellStyle name="Euro 74 62 4" xfId="10800"/>
    <cellStyle name="Euro 74 63" xfId="1317"/>
    <cellStyle name="Euro 74 63 2" xfId="1318"/>
    <cellStyle name="Euro 74 63 2 2" xfId="10801"/>
    <cellStyle name="Euro 74 63 3" xfId="1319"/>
    <cellStyle name="Euro 74 63 3 2" xfId="10802"/>
    <cellStyle name="Euro 74 63 4" xfId="10803"/>
    <cellStyle name="Euro 74 64" xfId="1320"/>
    <cellStyle name="Euro 74 64 2" xfId="10804"/>
    <cellStyle name="Euro 74 65" xfId="1321"/>
    <cellStyle name="Euro 74 65 2" xfId="10805"/>
    <cellStyle name="Euro 74 66" xfId="10806"/>
    <cellStyle name="Euro 74 7" xfId="1322"/>
    <cellStyle name="Euro 74 7 2" xfId="1323"/>
    <cellStyle name="Euro 74 7 2 2" xfId="10807"/>
    <cellStyle name="Euro 74 7 3" xfId="1324"/>
    <cellStyle name="Euro 74 7 3 2" xfId="10808"/>
    <cellStyle name="Euro 74 7 4" xfId="10809"/>
    <cellStyle name="Euro 74 8" xfId="1325"/>
    <cellStyle name="Euro 74 8 2" xfId="1326"/>
    <cellStyle name="Euro 74 8 2 2" xfId="10810"/>
    <cellStyle name="Euro 74 8 3" xfId="1327"/>
    <cellStyle name="Euro 74 8 3 2" xfId="10811"/>
    <cellStyle name="Euro 74 8 4" xfId="10812"/>
    <cellStyle name="Euro 74 9" xfId="1328"/>
    <cellStyle name="Euro 74 9 2" xfId="1329"/>
    <cellStyle name="Euro 74 9 2 2" xfId="10813"/>
    <cellStyle name="Euro 74 9 3" xfId="1330"/>
    <cellStyle name="Euro 74 9 3 2" xfId="10814"/>
    <cellStyle name="Euro 74 9 4" xfId="10815"/>
    <cellStyle name="Euro 74_001" xfId="10816"/>
    <cellStyle name="Euro 75" xfId="1331"/>
    <cellStyle name="Euro 75 10" xfId="1332"/>
    <cellStyle name="Euro 75 10 2" xfId="1333"/>
    <cellStyle name="Euro 75 10 2 2" xfId="10817"/>
    <cellStyle name="Euro 75 10 3" xfId="1334"/>
    <cellStyle name="Euro 75 10 3 2" xfId="10818"/>
    <cellStyle name="Euro 75 10 4" xfId="10819"/>
    <cellStyle name="Euro 75 11" xfId="1335"/>
    <cellStyle name="Euro 75 11 2" xfId="1336"/>
    <cellStyle name="Euro 75 11 2 2" xfId="10820"/>
    <cellStyle name="Euro 75 11 3" xfId="1337"/>
    <cellStyle name="Euro 75 11 3 2" xfId="10821"/>
    <cellStyle name="Euro 75 11 4" xfId="10822"/>
    <cellStyle name="Euro 75 12" xfId="1338"/>
    <cellStyle name="Euro 75 12 2" xfId="1339"/>
    <cellStyle name="Euro 75 12 2 2" xfId="10823"/>
    <cellStyle name="Euro 75 12 3" xfId="1340"/>
    <cellStyle name="Euro 75 12 3 2" xfId="10824"/>
    <cellStyle name="Euro 75 12 4" xfId="10825"/>
    <cellStyle name="Euro 75 13" xfId="1341"/>
    <cellStyle name="Euro 75 13 2" xfId="1342"/>
    <cellStyle name="Euro 75 13 2 2" xfId="10826"/>
    <cellStyle name="Euro 75 13 3" xfId="1343"/>
    <cellStyle name="Euro 75 13 3 2" xfId="10827"/>
    <cellStyle name="Euro 75 13 4" xfId="10828"/>
    <cellStyle name="Euro 75 14" xfId="1344"/>
    <cellStyle name="Euro 75 14 2" xfId="1345"/>
    <cellStyle name="Euro 75 14 2 2" xfId="10829"/>
    <cellStyle name="Euro 75 14 3" xfId="1346"/>
    <cellStyle name="Euro 75 14 3 2" xfId="10830"/>
    <cellStyle name="Euro 75 14 4" xfId="10831"/>
    <cellStyle name="Euro 75 15" xfId="1347"/>
    <cellStyle name="Euro 75 15 2" xfId="1348"/>
    <cellStyle name="Euro 75 15 2 2" xfId="10832"/>
    <cellStyle name="Euro 75 15 3" xfId="1349"/>
    <cellStyle name="Euro 75 15 3 2" xfId="10833"/>
    <cellStyle name="Euro 75 15 4" xfId="10834"/>
    <cellStyle name="Euro 75 16" xfId="1350"/>
    <cellStyle name="Euro 75 16 2" xfId="1351"/>
    <cellStyle name="Euro 75 16 2 2" xfId="10835"/>
    <cellStyle name="Euro 75 16 3" xfId="1352"/>
    <cellStyle name="Euro 75 16 3 2" xfId="10836"/>
    <cellStyle name="Euro 75 16 4" xfId="10837"/>
    <cellStyle name="Euro 75 17" xfId="1353"/>
    <cellStyle name="Euro 75 17 2" xfId="1354"/>
    <cellStyle name="Euro 75 17 2 2" xfId="10838"/>
    <cellStyle name="Euro 75 17 3" xfId="1355"/>
    <cellStyle name="Euro 75 17 3 2" xfId="10839"/>
    <cellStyle name="Euro 75 17 4" xfId="10840"/>
    <cellStyle name="Euro 75 18" xfId="1356"/>
    <cellStyle name="Euro 75 18 2" xfId="1357"/>
    <cellStyle name="Euro 75 18 2 2" xfId="10841"/>
    <cellStyle name="Euro 75 18 3" xfId="1358"/>
    <cellStyle name="Euro 75 18 3 2" xfId="10842"/>
    <cellStyle name="Euro 75 18 4" xfId="10843"/>
    <cellStyle name="Euro 75 19" xfId="1359"/>
    <cellStyle name="Euro 75 19 2" xfId="1360"/>
    <cellStyle name="Euro 75 19 2 2" xfId="10844"/>
    <cellStyle name="Euro 75 19 3" xfId="1361"/>
    <cellStyle name="Euro 75 19 3 2" xfId="10845"/>
    <cellStyle name="Euro 75 19 4" xfId="10846"/>
    <cellStyle name="Euro 75 2" xfId="1362"/>
    <cellStyle name="Euro 75 2 2" xfId="1363"/>
    <cellStyle name="Euro 75 2 2 2" xfId="10847"/>
    <cellStyle name="Euro 75 2 3" xfId="1364"/>
    <cellStyle name="Euro 75 2 3 2" xfId="10848"/>
    <cellStyle name="Euro 75 2 4" xfId="10849"/>
    <cellStyle name="Euro 75 20" xfId="1365"/>
    <cellStyle name="Euro 75 20 2" xfId="1366"/>
    <cellStyle name="Euro 75 20 2 2" xfId="10850"/>
    <cellStyle name="Euro 75 20 3" xfId="1367"/>
    <cellStyle name="Euro 75 20 3 2" xfId="10851"/>
    <cellStyle name="Euro 75 20 4" xfId="10852"/>
    <cellStyle name="Euro 75 21" xfId="1368"/>
    <cellStyle name="Euro 75 21 2" xfId="1369"/>
    <cellStyle name="Euro 75 21 2 2" xfId="10853"/>
    <cellStyle name="Euro 75 21 3" xfId="1370"/>
    <cellStyle name="Euro 75 21 3 2" xfId="10854"/>
    <cellStyle name="Euro 75 21 4" xfId="10855"/>
    <cellStyle name="Euro 75 22" xfId="1371"/>
    <cellStyle name="Euro 75 22 2" xfId="1372"/>
    <cellStyle name="Euro 75 22 2 2" xfId="10856"/>
    <cellStyle name="Euro 75 22 3" xfId="1373"/>
    <cellStyle name="Euro 75 22 3 2" xfId="10857"/>
    <cellStyle name="Euro 75 22 4" xfId="10858"/>
    <cellStyle name="Euro 75 23" xfId="1374"/>
    <cellStyle name="Euro 75 23 2" xfId="1375"/>
    <cellStyle name="Euro 75 23 2 2" xfId="10859"/>
    <cellStyle name="Euro 75 23 3" xfId="1376"/>
    <cellStyle name="Euro 75 23 3 2" xfId="10860"/>
    <cellStyle name="Euro 75 23 4" xfId="10861"/>
    <cellStyle name="Euro 75 24" xfId="1377"/>
    <cellStyle name="Euro 75 24 2" xfId="1378"/>
    <cellStyle name="Euro 75 24 2 2" xfId="10862"/>
    <cellStyle name="Euro 75 24 3" xfId="1379"/>
    <cellStyle name="Euro 75 24 3 2" xfId="10863"/>
    <cellStyle name="Euro 75 24 4" xfId="10864"/>
    <cellStyle name="Euro 75 25" xfId="1380"/>
    <cellStyle name="Euro 75 25 2" xfId="1381"/>
    <cellStyle name="Euro 75 25 2 2" xfId="10865"/>
    <cellStyle name="Euro 75 25 3" xfId="1382"/>
    <cellStyle name="Euro 75 25 3 2" xfId="10866"/>
    <cellStyle name="Euro 75 25 4" xfId="10867"/>
    <cellStyle name="Euro 75 26" xfId="1383"/>
    <cellStyle name="Euro 75 26 2" xfId="1384"/>
    <cellStyle name="Euro 75 26 2 2" xfId="10868"/>
    <cellStyle name="Euro 75 26 3" xfId="1385"/>
    <cellStyle name="Euro 75 26 3 2" xfId="10869"/>
    <cellStyle name="Euro 75 26 4" xfId="10870"/>
    <cellStyle name="Euro 75 27" xfId="1386"/>
    <cellStyle name="Euro 75 27 2" xfId="1387"/>
    <cellStyle name="Euro 75 27 2 2" xfId="10871"/>
    <cellStyle name="Euro 75 27 3" xfId="1388"/>
    <cellStyle name="Euro 75 27 3 2" xfId="10872"/>
    <cellStyle name="Euro 75 27 4" xfId="10873"/>
    <cellStyle name="Euro 75 28" xfId="1389"/>
    <cellStyle name="Euro 75 28 2" xfId="1390"/>
    <cellStyle name="Euro 75 28 2 2" xfId="10874"/>
    <cellStyle name="Euro 75 28 3" xfId="1391"/>
    <cellStyle name="Euro 75 28 3 2" xfId="10875"/>
    <cellStyle name="Euro 75 28 4" xfId="10876"/>
    <cellStyle name="Euro 75 29" xfId="1392"/>
    <cellStyle name="Euro 75 29 2" xfId="1393"/>
    <cellStyle name="Euro 75 29 2 2" xfId="10877"/>
    <cellStyle name="Euro 75 29 3" xfId="1394"/>
    <cellStyle name="Euro 75 29 3 2" xfId="10878"/>
    <cellStyle name="Euro 75 29 4" xfId="10879"/>
    <cellStyle name="Euro 75 3" xfId="1395"/>
    <cellStyle name="Euro 75 3 2" xfId="1396"/>
    <cellStyle name="Euro 75 3 2 2" xfId="10880"/>
    <cellStyle name="Euro 75 3 3" xfId="1397"/>
    <cellStyle name="Euro 75 3 3 2" xfId="10881"/>
    <cellStyle name="Euro 75 3 4" xfId="10882"/>
    <cellStyle name="Euro 75 30" xfId="1398"/>
    <cellStyle name="Euro 75 30 2" xfId="1399"/>
    <cellStyle name="Euro 75 30 2 2" xfId="10883"/>
    <cellStyle name="Euro 75 30 3" xfId="1400"/>
    <cellStyle name="Euro 75 30 3 2" xfId="10884"/>
    <cellStyle name="Euro 75 30 4" xfId="10885"/>
    <cellStyle name="Euro 75 31" xfId="1401"/>
    <cellStyle name="Euro 75 31 2" xfId="1402"/>
    <cellStyle name="Euro 75 31 2 2" xfId="10886"/>
    <cellStyle name="Euro 75 31 3" xfId="1403"/>
    <cellStyle name="Euro 75 31 3 2" xfId="10887"/>
    <cellStyle name="Euro 75 31 4" xfId="10888"/>
    <cellStyle name="Euro 75 32" xfId="1404"/>
    <cellStyle name="Euro 75 32 2" xfId="1405"/>
    <cellStyle name="Euro 75 32 2 2" xfId="10889"/>
    <cellStyle name="Euro 75 32 3" xfId="1406"/>
    <cellStyle name="Euro 75 32 3 2" xfId="10890"/>
    <cellStyle name="Euro 75 32 4" xfId="10891"/>
    <cellStyle name="Euro 75 33" xfId="1407"/>
    <cellStyle name="Euro 75 33 2" xfId="1408"/>
    <cellStyle name="Euro 75 33 2 2" xfId="10892"/>
    <cellStyle name="Euro 75 33 3" xfId="1409"/>
    <cellStyle name="Euro 75 33 3 2" xfId="10893"/>
    <cellStyle name="Euro 75 33 4" xfId="10894"/>
    <cellStyle name="Euro 75 34" xfId="1410"/>
    <cellStyle name="Euro 75 34 2" xfId="1411"/>
    <cellStyle name="Euro 75 34 2 2" xfId="10895"/>
    <cellStyle name="Euro 75 34 3" xfId="1412"/>
    <cellStyle name="Euro 75 34 3 2" xfId="10896"/>
    <cellStyle name="Euro 75 34 4" xfId="10897"/>
    <cellStyle name="Euro 75 35" xfId="1413"/>
    <cellStyle name="Euro 75 35 2" xfId="1414"/>
    <cellStyle name="Euro 75 35 2 2" xfId="10898"/>
    <cellStyle name="Euro 75 35 3" xfId="1415"/>
    <cellStyle name="Euro 75 35 3 2" xfId="10899"/>
    <cellStyle name="Euro 75 35 4" xfId="10900"/>
    <cellStyle name="Euro 75 36" xfId="1416"/>
    <cellStyle name="Euro 75 36 2" xfId="1417"/>
    <cellStyle name="Euro 75 36 2 2" xfId="10901"/>
    <cellStyle name="Euro 75 36 3" xfId="1418"/>
    <cellStyle name="Euro 75 36 3 2" xfId="10902"/>
    <cellStyle name="Euro 75 36 4" xfId="10903"/>
    <cellStyle name="Euro 75 37" xfId="1419"/>
    <cellStyle name="Euro 75 37 2" xfId="1420"/>
    <cellStyle name="Euro 75 37 2 2" xfId="10904"/>
    <cellStyle name="Euro 75 37 3" xfId="1421"/>
    <cellStyle name="Euro 75 37 3 2" xfId="10905"/>
    <cellStyle name="Euro 75 37 4" xfId="10906"/>
    <cellStyle name="Euro 75 38" xfId="1422"/>
    <cellStyle name="Euro 75 38 2" xfId="1423"/>
    <cellStyle name="Euro 75 38 2 2" xfId="10907"/>
    <cellStyle name="Euro 75 38 3" xfId="1424"/>
    <cellStyle name="Euro 75 38 3 2" xfId="10908"/>
    <cellStyle name="Euro 75 38 4" xfId="10909"/>
    <cellStyle name="Euro 75 39" xfId="1425"/>
    <cellStyle name="Euro 75 39 2" xfId="1426"/>
    <cellStyle name="Euro 75 39 2 2" xfId="10910"/>
    <cellStyle name="Euro 75 39 3" xfId="1427"/>
    <cellStyle name="Euro 75 39 3 2" xfId="10911"/>
    <cellStyle name="Euro 75 39 4" xfId="10912"/>
    <cellStyle name="Euro 75 4" xfId="1428"/>
    <cellStyle name="Euro 75 4 2" xfId="1429"/>
    <cellStyle name="Euro 75 4 2 2" xfId="10913"/>
    <cellStyle name="Euro 75 4 3" xfId="1430"/>
    <cellStyle name="Euro 75 4 3 2" xfId="10914"/>
    <cellStyle name="Euro 75 4 4" xfId="10915"/>
    <cellStyle name="Euro 75 40" xfId="1431"/>
    <cellStyle name="Euro 75 40 2" xfId="1432"/>
    <cellStyle name="Euro 75 40 2 2" xfId="10916"/>
    <cellStyle name="Euro 75 40 3" xfId="1433"/>
    <cellStyle name="Euro 75 40 3 2" xfId="10917"/>
    <cellStyle name="Euro 75 40 4" xfId="10918"/>
    <cellStyle name="Euro 75 41" xfId="1434"/>
    <cellStyle name="Euro 75 41 2" xfId="1435"/>
    <cellStyle name="Euro 75 41 2 2" xfId="10919"/>
    <cellStyle name="Euro 75 41 3" xfId="1436"/>
    <cellStyle name="Euro 75 41 3 2" xfId="10920"/>
    <cellStyle name="Euro 75 41 4" xfId="10921"/>
    <cellStyle name="Euro 75 42" xfId="1437"/>
    <cellStyle name="Euro 75 42 2" xfId="1438"/>
    <cellStyle name="Euro 75 42 2 2" xfId="10922"/>
    <cellStyle name="Euro 75 42 3" xfId="1439"/>
    <cellStyle name="Euro 75 42 3 2" xfId="10923"/>
    <cellStyle name="Euro 75 42 4" xfId="10924"/>
    <cellStyle name="Euro 75 43" xfId="1440"/>
    <cellStyle name="Euro 75 43 2" xfId="1441"/>
    <cellStyle name="Euro 75 43 2 2" xfId="10925"/>
    <cellStyle name="Euro 75 43 3" xfId="1442"/>
    <cellStyle name="Euro 75 43 3 2" xfId="10926"/>
    <cellStyle name="Euro 75 43 4" xfId="10927"/>
    <cellStyle name="Euro 75 44" xfId="1443"/>
    <cellStyle name="Euro 75 44 2" xfId="1444"/>
    <cellStyle name="Euro 75 44 2 2" xfId="10928"/>
    <cellStyle name="Euro 75 44 3" xfId="1445"/>
    <cellStyle name="Euro 75 44 3 2" xfId="10929"/>
    <cellStyle name="Euro 75 44 4" xfId="10930"/>
    <cellStyle name="Euro 75 45" xfId="1446"/>
    <cellStyle name="Euro 75 45 2" xfId="1447"/>
    <cellStyle name="Euro 75 45 2 2" xfId="10931"/>
    <cellStyle name="Euro 75 45 3" xfId="1448"/>
    <cellStyle name="Euro 75 45 3 2" xfId="10932"/>
    <cellStyle name="Euro 75 45 4" xfId="10933"/>
    <cellStyle name="Euro 75 46" xfId="1449"/>
    <cellStyle name="Euro 75 46 2" xfId="1450"/>
    <cellStyle name="Euro 75 46 2 2" xfId="10934"/>
    <cellStyle name="Euro 75 46 3" xfId="1451"/>
    <cellStyle name="Euro 75 46 3 2" xfId="10935"/>
    <cellStyle name="Euro 75 46 4" xfId="10936"/>
    <cellStyle name="Euro 75 47" xfId="1452"/>
    <cellStyle name="Euro 75 47 2" xfId="1453"/>
    <cellStyle name="Euro 75 47 2 2" xfId="10937"/>
    <cellStyle name="Euro 75 47 3" xfId="1454"/>
    <cellStyle name="Euro 75 47 3 2" xfId="10938"/>
    <cellStyle name="Euro 75 47 4" xfId="10939"/>
    <cellStyle name="Euro 75 48" xfId="1455"/>
    <cellStyle name="Euro 75 48 2" xfId="1456"/>
    <cellStyle name="Euro 75 48 2 2" xfId="10940"/>
    <cellStyle name="Euro 75 48 3" xfId="1457"/>
    <cellStyle name="Euro 75 48 3 2" xfId="10941"/>
    <cellStyle name="Euro 75 48 4" xfId="10942"/>
    <cellStyle name="Euro 75 49" xfId="1458"/>
    <cellStyle name="Euro 75 49 2" xfId="1459"/>
    <cellStyle name="Euro 75 49 2 2" xfId="10943"/>
    <cellStyle name="Euro 75 49 3" xfId="1460"/>
    <cellStyle name="Euro 75 49 3 2" xfId="10944"/>
    <cellStyle name="Euro 75 49 4" xfId="10945"/>
    <cellStyle name="Euro 75 5" xfId="1461"/>
    <cellStyle name="Euro 75 5 2" xfId="1462"/>
    <cellStyle name="Euro 75 5 2 2" xfId="10946"/>
    <cellStyle name="Euro 75 5 3" xfId="1463"/>
    <cellStyle name="Euro 75 5 3 2" xfId="10947"/>
    <cellStyle name="Euro 75 5 4" xfId="10948"/>
    <cellStyle name="Euro 75 50" xfId="1464"/>
    <cellStyle name="Euro 75 50 2" xfId="1465"/>
    <cellStyle name="Euro 75 50 2 2" xfId="10949"/>
    <cellStyle name="Euro 75 50 3" xfId="1466"/>
    <cellStyle name="Euro 75 50 3 2" xfId="10950"/>
    <cellStyle name="Euro 75 50 4" xfId="10951"/>
    <cellStyle name="Euro 75 51" xfId="1467"/>
    <cellStyle name="Euro 75 51 2" xfId="1468"/>
    <cellStyle name="Euro 75 51 2 2" xfId="10952"/>
    <cellStyle name="Euro 75 51 3" xfId="1469"/>
    <cellStyle name="Euro 75 51 3 2" xfId="10953"/>
    <cellStyle name="Euro 75 51 4" xfId="10954"/>
    <cellStyle name="Euro 75 52" xfId="1470"/>
    <cellStyle name="Euro 75 52 2" xfId="1471"/>
    <cellStyle name="Euro 75 52 2 2" xfId="10955"/>
    <cellStyle name="Euro 75 52 3" xfId="1472"/>
    <cellStyle name="Euro 75 52 3 2" xfId="10956"/>
    <cellStyle name="Euro 75 52 4" xfId="10957"/>
    <cellStyle name="Euro 75 53" xfId="1473"/>
    <cellStyle name="Euro 75 53 2" xfId="1474"/>
    <cellStyle name="Euro 75 53 2 2" xfId="10958"/>
    <cellStyle name="Euro 75 53 3" xfId="1475"/>
    <cellStyle name="Euro 75 53 3 2" xfId="10959"/>
    <cellStyle name="Euro 75 53 4" xfId="10960"/>
    <cellStyle name="Euro 75 54" xfId="1476"/>
    <cellStyle name="Euro 75 54 2" xfId="1477"/>
    <cellStyle name="Euro 75 54 2 2" xfId="10961"/>
    <cellStyle name="Euro 75 54 3" xfId="1478"/>
    <cellStyle name="Euro 75 54 3 2" xfId="10962"/>
    <cellStyle name="Euro 75 54 4" xfId="10963"/>
    <cellStyle name="Euro 75 55" xfId="1479"/>
    <cellStyle name="Euro 75 55 2" xfId="1480"/>
    <cellStyle name="Euro 75 55 2 2" xfId="10964"/>
    <cellStyle name="Euro 75 55 3" xfId="1481"/>
    <cellStyle name="Euro 75 55 3 2" xfId="10965"/>
    <cellStyle name="Euro 75 55 4" xfId="10966"/>
    <cellStyle name="Euro 75 56" xfId="1482"/>
    <cellStyle name="Euro 75 56 2" xfId="1483"/>
    <cellStyle name="Euro 75 56 2 2" xfId="10967"/>
    <cellStyle name="Euro 75 56 3" xfId="1484"/>
    <cellStyle name="Euro 75 56 3 2" xfId="10968"/>
    <cellStyle name="Euro 75 56 4" xfId="10969"/>
    <cellStyle name="Euro 75 57" xfId="1485"/>
    <cellStyle name="Euro 75 57 2" xfId="1486"/>
    <cellStyle name="Euro 75 57 2 2" xfId="10970"/>
    <cellStyle name="Euro 75 57 3" xfId="1487"/>
    <cellStyle name="Euro 75 57 3 2" xfId="10971"/>
    <cellStyle name="Euro 75 57 4" xfId="10972"/>
    <cellStyle name="Euro 75 58" xfId="1488"/>
    <cellStyle name="Euro 75 58 2" xfId="1489"/>
    <cellStyle name="Euro 75 58 2 2" xfId="10973"/>
    <cellStyle name="Euro 75 58 3" xfId="1490"/>
    <cellStyle name="Euro 75 58 3 2" xfId="10974"/>
    <cellStyle name="Euro 75 58 4" xfId="10975"/>
    <cellStyle name="Euro 75 59" xfId="1491"/>
    <cellStyle name="Euro 75 59 2" xfId="1492"/>
    <cellStyle name="Euro 75 59 2 2" xfId="10976"/>
    <cellStyle name="Euro 75 59 3" xfId="1493"/>
    <cellStyle name="Euro 75 59 3 2" xfId="10977"/>
    <cellStyle name="Euro 75 59 4" xfId="10978"/>
    <cellStyle name="Euro 75 6" xfId="1494"/>
    <cellStyle name="Euro 75 6 2" xfId="1495"/>
    <cellStyle name="Euro 75 6 2 2" xfId="10979"/>
    <cellStyle name="Euro 75 6 3" xfId="1496"/>
    <cellStyle name="Euro 75 6 3 2" xfId="10980"/>
    <cellStyle name="Euro 75 6 4" xfId="10981"/>
    <cellStyle name="Euro 75 60" xfId="1497"/>
    <cellStyle name="Euro 75 60 2" xfId="1498"/>
    <cellStyle name="Euro 75 60 2 2" xfId="10982"/>
    <cellStyle name="Euro 75 60 3" xfId="1499"/>
    <cellStyle name="Euro 75 60 3 2" xfId="10983"/>
    <cellStyle name="Euro 75 60 4" xfId="10984"/>
    <cellStyle name="Euro 75 61" xfId="1500"/>
    <cellStyle name="Euro 75 61 2" xfId="1501"/>
    <cellStyle name="Euro 75 61 2 2" xfId="10985"/>
    <cellStyle name="Euro 75 61 3" xfId="1502"/>
    <cellStyle name="Euro 75 61 3 2" xfId="10986"/>
    <cellStyle name="Euro 75 61 4" xfId="10987"/>
    <cellStyle name="Euro 75 62" xfId="1503"/>
    <cellStyle name="Euro 75 62 2" xfId="1504"/>
    <cellStyle name="Euro 75 62 3" xfId="1505"/>
    <cellStyle name="Euro 75 63" xfId="1506"/>
    <cellStyle name="Euro 75 63 2" xfId="1507"/>
    <cellStyle name="Euro 75 63 3" xfId="1508"/>
    <cellStyle name="Euro 75 64" xfId="1509"/>
    <cellStyle name="Euro 75 65" xfId="1510"/>
    <cellStyle name="Euro 75 7" xfId="1511"/>
    <cellStyle name="Euro 75 7 2" xfId="1512"/>
    <cellStyle name="Euro 75 7 3" xfId="1513"/>
    <cellStyle name="Euro 75 8" xfId="1514"/>
    <cellStyle name="Euro 75 8 2" xfId="1515"/>
    <cellStyle name="Euro 75 8 3" xfId="1516"/>
    <cellStyle name="Euro 75 9" xfId="1517"/>
    <cellStyle name="Euro 75 9 2" xfId="1518"/>
    <cellStyle name="Euro 75 9 3" xfId="1519"/>
    <cellStyle name="Euro 75_001" xfId="10988"/>
    <cellStyle name="Euro 76" xfId="1520"/>
    <cellStyle name="Euro 76 2" xfId="1521"/>
    <cellStyle name="Euro 76 3" xfId="1522"/>
    <cellStyle name="Euro 77" xfId="1523"/>
    <cellStyle name="Euro 77 2" xfId="1524"/>
    <cellStyle name="Euro 77 3" xfId="1525"/>
    <cellStyle name="Euro 78" xfId="1526"/>
    <cellStyle name="Euro 78 2" xfId="1527"/>
    <cellStyle name="Euro 78 3" xfId="1528"/>
    <cellStyle name="Euro 79" xfId="1529"/>
    <cellStyle name="Euro 79 2" xfId="1530"/>
    <cellStyle name="Euro 79 3" xfId="1531"/>
    <cellStyle name="Euro 8" xfId="1532"/>
    <cellStyle name="Euro 8 2" xfId="1533"/>
    <cellStyle name="Euro 8 3" xfId="1534"/>
    <cellStyle name="Euro 80" xfId="1535"/>
    <cellStyle name="Euro 80 2" xfId="1536"/>
    <cellStyle name="Euro 80 3" xfId="1537"/>
    <cellStyle name="Euro 81" xfId="1538"/>
    <cellStyle name="Euro 81 2" xfId="1539"/>
    <cellStyle name="Euro 81 3" xfId="1540"/>
    <cellStyle name="Euro 82" xfId="1541"/>
    <cellStyle name="Euro 82 2" xfId="1542"/>
    <cellStyle name="Euro 82 3" xfId="1543"/>
    <cellStyle name="Euro 83" xfId="1544"/>
    <cellStyle name="Euro 83 2" xfId="1545"/>
    <cellStyle name="Euro 83 3" xfId="1546"/>
    <cellStyle name="Euro 84" xfId="1547"/>
    <cellStyle name="Euro 84 2" xfId="1548"/>
    <cellStyle name="Euro 84 3" xfId="1549"/>
    <cellStyle name="Euro 85" xfId="1550"/>
    <cellStyle name="Euro 85 2" xfId="1551"/>
    <cellStyle name="Euro 85 3" xfId="1552"/>
    <cellStyle name="Euro 86" xfId="1553"/>
    <cellStyle name="Euro 86 2" xfId="1554"/>
    <cellStyle name="Euro 86 3" xfId="1555"/>
    <cellStyle name="Euro 87" xfId="1556"/>
    <cellStyle name="Euro 87 2" xfId="1557"/>
    <cellStyle name="Euro 87 3" xfId="1558"/>
    <cellStyle name="Euro 88" xfId="1559"/>
    <cellStyle name="Euro 88 2" xfId="1560"/>
    <cellStyle name="Euro 88 3" xfId="1561"/>
    <cellStyle name="Euro 89" xfId="1562"/>
    <cellStyle name="Euro 89 2" xfId="1563"/>
    <cellStyle name="Euro 89 3" xfId="1564"/>
    <cellStyle name="Euro 9" xfId="1565"/>
    <cellStyle name="Euro 9 2" xfId="1566"/>
    <cellStyle name="Euro 9 3" xfId="1567"/>
    <cellStyle name="Euro 90" xfId="1568"/>
    <cellStyle name="Euro 90 2" xfId="1569"/>
    <cellStyle name="Euro 90 3" xfId="1570"/>
    <cellStyle name="Euro 91" xfId="1571"/>
    <cellStyle name="Euro 91 2" xfId="1572"/>
    <cellStyle name="Euro 91 3" xfId="1573"/>
    <cellStyle name="Euro 92" xfId="1574"/>
    <cellStyle name="Euro 92 2" xfId="1575"/>
    <cellStyle name="Euro 92 3" xfId="1576"/>
    <cellStyle name="Euro 93" xfId="1577"/>
    <cellStyle name="Euro 93 2" xfId="1578"/>
    <cellStyle name="Euro 93 3" xfId="1579"/>
    <cellStyle name="Euro 94" xfId="1580"/>
    <cellStyle name="Euro 94 2" xfId="1581"/>
    <cellStyle name="Euro 94 3" xfId="1582"/>
    <cellStyle name="Euro 95" xfId="1583"/>
    <cellStyle name="Euro 95 2" xfId="1584"/>
    <cellStyle name="Euro 95 3" xfId="1585"/>
    <cellStyle name="Euro 96" xfId="1586"/>
    <cellStyle name="Euro 96 2" xfId="1587"/>
    <cellStyle name="Euro 96 3" xfId="1588"/>
    <cellStyle name="Euro 97" xfId="1589"/>
    <cellStyle name="Euro 97 2" xfId="1590"/>
    <cellStyle name="Euro 97 3" xfId="1591"/>
    <cellStyle name="Euro 98" xfId="1592"/>
    <cellStyle name="Euro 98 2" xfId="1593"/>
    <cellStyle name="Euro 98 3" xfId="1594"/>
    <cellStyle name="Euro 99" xfId="1595"/>
    <cellStyle name="Euro 99 2" xfId="1596"/>
    <cellStyle name="Euro 99 3" xfId="1597"/>
    <cellStyle name="Euro_001" xfId="10989"/>
    <cellStyle name="Explanatory Text" xfId="1598"/>
    <cellStyle name="Explanatory Text 2" xfId="1599"/>
    <cellStyle name="Good" xfId="1600"/>
    <cellStyle name="Good 2" xfId="1601"/>
    <cellStyle name="Heading 1" xfId="1602"/>
    <cellStyle name="Heading 1 2" xfId="1603"/>
    <cellStyle name="Heading 2" xfId="1604"/>
    <cellStyle name="Heading 2 2" xfId="1605"/>
    <cellStyle name="Heading 3" xfId="1606"/>
    <cellStyle name="Heading 3 2" xfId="1607"/>
    <cellStyle name="Heading 4" xfId="1608"/>
    <cellStyle name="Heading 4 2" xfId="1609"/>
    <cellStyle name="Input" xfId="1610"/>
    <cellStyle name="Input 2" xfId="1611"/>
    <cellStyle name="Input 2 2" xfId="5660"/>
    <cellStyle name="Input 2 2 2" xfId="5929"/>
    <cellStyle name="Input 2 2 2 2" xfId="7512"/>
    <cellStyle name="Input 2 2 2 3" xfId="8438"/>
    <cellStyle name="Input 2 2 3" xfId="7268"/>
    <cellStyle name="Input 2 2 4" xfId="8027"/>
    <cellStyle name="Input 2 2_CVCA" xfId="6424"/>
    <cellStyle name="Input 2 3" xfId="6201"/>
    <cellStyle name="Input 2 3 2" xfId="7784"/>
    <cellStyle name="Input 2 3 3" xfId="8439"/>
    <cellStyle name="Input 2 4" xfId="6065"/>
    <cellStyle name="Input 2 4 2" xfId="7648"/>
    <cellStyle name="Input 2 4 3" xfId="8440"/>
    <cellStyle name="Input 2 5" xfId="5822"/>
    <cellStyle name="Input 2 5 2" xfId="7405"/>
    <cellStyle name="Input 2 5 3" xfId="8441"/>
    <cellStyle name="Input 2 6" xfId="7161"/>
    <cellStyle name="Input 2 7" xfId="7920"/>
    <cellStyle name="Input 2_CVCA" xfId="6423"/>
    <cellStyle name="Input 3" xfId="5659"/>
    <cellStyle name="Input 3 2" xfId="5928"/>
    <cellStyle name="Input 3 2 2" xfId="7511"/>
    <cellStyle name="Input 3 2 3" xfId="8442"/>
    <cellStyle name="Input 3 3" xfId="7267"/>
    <cellStyle name="Input 3 4" xfId="8026"/>
    <cellStyle name="Input 3_CVCA" xfId="6425"/>
    <cellStyle name="Input 4" xfId="6200"/>
    <cellStyle name="Input 4 2" xfId="7783"/>
    <cellStyle name="Input 4 3" xfId="8443"/>
    <cellStyle name="Input 5" xfId="6064"/>
    <cellStyle name="Input 5 2" xfId="7647"/>
    <cellStyle name="Input 5 3" xfId="8444"/>
    <cellStyle name="Input 6" xfId="5821"/>
    <cellStyle name="Input 6 2" xfId="7404"/>
    <cellStyle name="Input 6 3" xfId="8445"/>
    <cellStyle name="Input 7" xfId="7160"/>
    <cellStyle name="Input 8" xfId="7919"/>
    <cellStyle name="Input_CVCA" xfId="6422"/>
    <cellStyle name="Insatisfaisant 2" xfId="1612"/>
    <cellStyle name="Insatisfaisant 2 2" xfId="1613"/>
    <cellStyle name="Insatisfaisant 2 2 2" xfId="1614"/>
    <cellStyle name="Insatisfaisant 2 3" xfId="1615"/>
    <cellStyle name="Insatisfaisant 2 3 2" xfId="1616"/>
    <cellStyle name="Insatisfaisant 2 4" xfId="1617"/>
    <cellStyle name="Insatisfaisant 2_IST - Hôtel Mortagne - Chambres du 08-12-10" xfId="1618"/>
    <cellStyle name="Insatisfaisant 3" xfId="1619"/>
    <cellStyle name="Insatisfaisant 3 2" xfId="1620"/>
    <cellStyle name="Insatisfaisant 3 2 2" xfId="1621"/>
    <cellStyle name="Insatisfaisant 3 3" xfId="1622"/>
    <cellStyle name="Insatisfaisant 3 3 2" xfId="1623"/>
    <cellStyle name="Insatisfaisant 3 4" xfId="1624"/>
    <cellStyle name="Insatisfaisant 3_IST - Hôtel Mortagne - Chambres du 08-12-10" xfId="1625"/>
    <cellStyle name="Insatisfaisant 4" xfId="1626"/>
    <cellStyle name="Insatisfaisant 4 2" xfId="1627"/>
    <cellStyle name="Insatisfaisant 5" xfId="1628"/>
    <cellStyle name="Insatisfaisant 5 2" xfId="1629"/>
    <cellStyle name="Insatisfaisant 6" xfId="1630"/>
    <cellStyle name="Insatisfaisant 6 2" xfId="1631"/>
    <cellStyle name="Lien hypertexte" xfId="1" builtinId="8"/>
    <cellStyle name="Lien hypertexte 10" xfId="5"/>
    <cellStyle name="Lien hypertexte 10 2" xfId="1632"/>
    <cellStyle name="Lien hypertexte 10 3" xfId="10990"/>
    <cellStyle name="Lien hypertexte 11" xfId="1633"/>
    <cellStyle name="Lien hypertexte 11 2" xfId="1634"/>
    <cellStyle name="Lien hypertexte 12" xfId="1635"/>
    <cellStyle name="Lien hypertexte 12 2" xfId="1636"/>
    <cellStyle name="Lien hypertexte 13" xfId="1637"/>
    <cellStyle name="Lien hypertexte 13 2" xfId="1638"/>
    <cellStyle name="Lien hypertexte 14" xfId="1639"/>
    <cellStyle name="Lien hypertexte 14 2" xfId="1640"/>
    <cellStyle name="Lien hypertexte 15" xfId="1641"/>
    <cellStyle name="Lien hypertexte 15 2" xfId="1642"/>
    <cellStyle name="Lien hypertexte 16" xfId="1643"/>
    <cellStyle name="Lien hypertexte 16 2" xfId="1644"/>
    <cellStyle name="Lien hypertexte 17" xfId="1645"/>
    <cellStyle name="Lien hypertexte 17 2" xfId="1646"/>
    <cellStyle name="Lien hypertexte 18" xfId="1647"/>
    <cellStyle name="Lien hypertexte 18 2" xfId="1648"/>
    <cellStyle name="Lien hypertexte 19" xfId="1649"/>
    <cellStyle name="Lien hypertexte 19 2" xfId="1650"/>
    <cellStyle name="Lien hypertexte 2" xfId="1651"/>
    <cellStyle name="Lien hypertexte 2 10" xfId="1652"/>
    <cellStyle name="Lien hypertexte 2 10 2" xfId="1653"/>
    <cellStyle name="Lien hypertexte 2 11" xfId="1654"/>
    <cellStyle name="Lien hypertexte 2 11 2" xfId="1655"/>
    <cellStyle name="Lien hypertexte 2 12" xfId="1656"/>
    <cellStyle name="Lien hypertexte 2 12 2" xfId="1657"/>
    <cellStyle name="Lien hypertexte 2 13" xfId="1658"/>
    <cellStyle name="Lien hypertexte 2 13 2" xfId="1659"/>
    <cellStyle name="Lien hypertexte 2 14" xfId="1660"/>
    <cellStyle name="Lien hypertexte 2 14 2" xfId="1661"/>
    <cellStyle name="Lien hypertexte 2 15" xfId="1662"/>
    <cellStyle name="Lien hypertexte 2 15 2" xfId="1663"/>
    <cellStyle name="Lien hypertexte 2 16" xfId="1664"/>
    <cellStyle name="Lien hypertexte 2 16 2" xfId="1665"/>
    <cellStyle name="Lien hypertexte 2 17" xfId="1666"/>
    <cellStyle name="Lien hypertexte 2 17 2" xfId="1667"/>
    <cellStyle name="Lien hypertexte 2 18" xfId="1668"/>
    <cellStyle name="Lien hypertexte 2 18 2" xfId="1669"/>
    <cellStyle name="Lien hypertexte 2 19" xfId="1670"/>
    <cellStyle name="Lien hypertexte 2 19 2" xfId="1671"/>
    <cellStyle name="Lien hypertexte 2 2" xfId="1672"/>
    <cellStyle name="Lien hypertexte 2 2 2" xfId="1673"/>
    <cellStyle name="Lien hypertexte 2 20" xfId="1674"/>
    <cellStyle name="Lien hypertexte 2 20 2" xfId="1675"/>
    <cellStyle name="Lien hypertexte 2 21" xfId="1676"/>
    <cellStyle name="Lien hypertexte 2 21 2" xfId="1677"/>
    <cellStyle name="Lien hypertexte 2 22" xfId="1678"/>
    <cellStyle name="Lien hypertexte 2 22 2" xfId="1679"/>
    <cellStyle name="Lien hypertexte 2 23" xfId="1680"/>
    <cellStyle name="Lien hypertexte 2 23 2" xfId="1681"/>
    <cellStyle name="Lien hypertexte 2 24" xfId="1682"/>
    <cellStyle name="Lien hypertexte 2 24 2" xfId="1683"/>
    <cellStyle name="Lien hypertexte 2 25" xfId="1684"/>
    <cellStyle name="Lien hypertexte 2 25 2" xfId="1685"/>
    <cellStyle name="Lien hypertexte 2 26" xfId="1686"/>
    <cellStyle name="Lien hypertexte 2 26 2" xfId="1687"/>
    <cellStyle name="Lien hypertexte 2 27" xfId="1688"/>
    <cellStyle name="Lien hypertexte 2 27 2" xfId="1689"/>
    <cellStyle name="Lien hypertexte 2 28" xfId="1690"/>
    <cellStyle name="Lien hypertexte 2 28 2" xfId="1691"/>
    <cellStyle name="Lien hypertexte 2 29" xfId="1692"/>
    <cellStyle name="Lien hypertexte 2 29 2" xfId="1693"/>
    <cellStyle name="Lien hypertexte 2 3" xfId="1694"/>
    <cellStyle name="Lien hypertexte 2 3 2" xfId="1695"/>
    <cellStyle name="Lien hypertexte 2 30" xfId="1696"/>
    <cellStyle name="Lien hypertexte 2 30 2" xfId="1697"/>
    <cellStyle name="Lien hypertexte 2 31" xfId="1698"/>
    <cellStyle name="Lien hypertexte 2 31 2" xfId="1699"/>
    <cellStyle name="Lien hypertexte 2 32" xfId="1700"/>
    <cellStyle name="Lien hypertexte 2 32 2" xfId="1701"/>
    <cellStyle name="Lien hypertexte 2 33" xfId="1702"/>
    <cellStyle name="Lien hypertexte 2 33 2" xfId="1703"/>
    <cellStyle name="Lien hypertexte 2 34" xfId="1704"/>
    <cellStyle name="Lien hypertexte 2 34 2" xfId="1705"/>
    <cellStyle name="Lien hypertexte 2 35" xfId="1706"/>
    <cellStyle name="Lien hypertexte 2 35 2" xfId="1707"/>
    <cellStyle name="Lien hypertexte 2 36" xfId="1708"/>
    <cellStyle name="Lien hypertexte 2 36 2" xfId="1709"/>
    <cellStyle name="Lien hypertexte 2 37" xfId="1710"/>
    <cellStyle name="Lien hypertexte 2 37 2" xfId="1711"/>
    <cellStyle name="Lien hypertexte 2 38" xfId="1712"/>
    <cellStyle name="Lien hypertexte 2 38 2" xfId="1713"/>
    <cellStyle name="Lien hypertexte 2 39" xfId="1714"/>
    <cellStyle name="Lien hypertexte 2 39 2" xfId="1715"/>
    <cellStyle name="Lien hypertexte 2 4" xfId="1716"/>
    <cellStyle name="Lien hypertexte 2 4 2" xfId="1717"/>
    <cellStyle name="Lien hypertexte 2 40" xfId="1718"/>
    <cellStyle name="Lien hypertexte 2 40 2" xfId="1719"/>
    <cellStyle name="Lien hypertexte 2 41" xfId="1720"/>
    <cellStyle name="Lien hypertexte 2 41 2" xfId="1721"/>
    <cellStyle name="Lien hypertexte 2 42" xfId="1722"/>
    <cellStyle name="Lien hypertexte 2 42 2" xfId="1723"/>
    <cellStyle name="Lien hypertexte 2 43" xfId="1724"/>
    <cellStyle name="Lien hypertexte 2 43 2" xfId="1725"/>
    <cellStyle name="Lien hypertexte 2 44" xfId="1726"/>
    <cellStyle name="Lien hypertexte 2 44 2" xfId="1727"/>
    <cellStyle name="Lien hypertexte 2 45" xfId="1728"/>
    <cellStyle name="Lien hypertexte 2 45 2" xfId="1729"/>
    <cellStyle name="Lien hypertexte 2 46" xfId="1730"/>
    <cellStyle name="Lien hypertexte 2 46 2" xfId="1731"/>
    <cellStyle name="Lien hypertexte 2 47" xfId="1732"/>
    <cellStyle name="Lien hypertexte 2 47 2" xfId="1733"/>
    <cellStyle name="Lien hypertexte 2 48" xfId="1734"/>
    <cellStyle name="Lien hypertexte 2 48 2" xfId="1735"/>
    <cellStyle name="Lien hypertexte 2 49" xfId="1736"/>
    <cellStyle name="Lien hypertexte 2 49 2" xfId="1737"/>
    <cellStyle name="Lien hypertexte 2 5" xfId="1738"/>
    <cellStyle name="Lien hypertexte 2 5 2" xfId="1739"/>
    <cellStyle name="Lien hypertexte 2 50" xfId="1740"/>
    <cellStyle name="Lien hypertexte 2 50 2" xfId="1741"/>
    <cellStyle name="Lien hypertexte 2 51" xfId="1742"/>
    <cellStyle name="Lien hypertexte 2 51 2" xfId="1743"/>
    <cellStyle name="Lien hypertexte 2 52" xfId="1744"/>
    <cellStyle name="Lien hypertexte 2 52 2" xfId="1745"/>
    <cellStyle name="Lien hypertexte 2 53" xfId="1746"/>
    <cellStyle name="Lien hypertexte 2 53 2" xfId="1747"/>
    <cellStyle name="Lien hypertexte 2 54" xfId="1748"/>
    <cellStyle name="Lien hypertexte 2 54 2" xfId="1749"/>
    <cellStyle name="Lien hypertexte 2 55" xfId="1750"/>
    <cellStyle name="Lien hypertexte 2 55 2" xfId="1751"/>
    <cellStyle name="Lien hypertexte 2 56" xfId="1752"/>
    <cellStyle name="Lien hypertexte 2 56 2" xfId="1753"/>
    <cellStyle name="Lien hypertexte 2 57" xfId="1754"/>
    <cellStyle name="Lien hypertexte 2 57 2" xfId="1755"/>
    <cellStyle name="Lien hypertexte 2 58" xfId="1756"/>
    <cellStyle name="Lien hypertexte 2 58 2" xfId="1757"/>
    <cellStyle name="Lien hypertexte 2 59" xfId="1758"/>
    <cellStyle name="Lien hypertexte 2 59 2" xfId="1759"/>
    <cellStyle name="Lien hypertexte 2 6" xfId="1760"/>
    <cellStyle name="Lien hypertexte 2 6 2" xfId="1761"/>
    <cellStyle name="Lien hypertexte 2 60" xfId="1762"/>
    <cellStyle name="Lien hypertexte 2 60 2" xfId="1763"/>
    <cellStyle name="Lien hypertexte 2 61" xfId="1764"/>
    <cellStyle name="Lien hypertexte 2 61 2" xfId="1765"/>
    <cellStyle name="Lien hypertexte 2 62" xfId="1766"/>
    <cellStyle name="Lien hypertexte 2 62 2" xfId="1767"/>
    <cellStyle name="Lien hypertexte 2 63" xfId="1768"/>
    <cellStyle name="Lien hypertexte 2 63 2" xfId="1769"/>
    <cellStyle name="Lien hypertexte 2 64" xfId="1770"/>
    <cellStyle name="Lien hypertexte 2 64 2" xfId="1771"/>
    <cellStyle name="Lien hypertexte 2 65" xfId="1772"/>
    <cellStyle name="Lien hypertexte 2 65 2" xfId="1773"/>
    <cellStyle name="Lien hypertexte 2 66" xfId="1774"/>
    <cellStyle name="Lien hypertexte 2 66 2" xfId="1775"/>
    <cellStyle name="Lien hypertexte 2 67" xfId="1776"/>
    <cellStyle name="Lien hypertexte 2 67 2" xfId="1777"/>
    <cellStyle name="Lien hypertexte 2 68" xfId="1778"/>
    <cellStyle name="Lien hypertexte 2 7" xfId="1779"/>
    <cellStyle name="Lien hypertexte 2 7 2" xfId="1780"/>
    <cellStyle name="Lien hypertexte 2 8" xfId="1781"/>
    <cellStyle name="Lien hypertexte 2 8 2" xfId="1782"/>
    <cellStyle name="Lien hypertexte 2 9" xfId="1783"/>
    <cellStyle name="Lien hypertexte 2 9 2" xfId="1784"/>
    <cellStyle name="Lien hypertexte 2_CO_X11" xfId="1785"/>
    <cellStyle name="Lien hypertexte 20" xfId="1786"/>
    <cellStyle name="Lien hypertexte 20 2" xfId="1787"/>
    <cellStyle name="Lien hypertexte 21" xfId="1788"/>
    <cellStyle name="Lien hypertexte 21 2" xfId="1789"/>
    <cellStyle name="Lien hypertexte 22" xfId="1790"/>
    <cellStyle name="Lien hypertexte 22 2" xfId="1791"/>
    <cellStyle name="Lien hypertexte 23" xfId="1792"/>
    <cellStyle name="Lien hypertexte 23 2" xfId="1793"/>
    <cellStyle name="Lien hypertexte 24" xfId="1794"/>
    <cellStyle name="Lien hypertexte 24 2" xfId="1795"/>
    <cellStyle name="Lien hypertexte 25" xfId="1796"/>
    <cellStyle name="Lien hypertexte 25 2" xfId="1797"/>
    <cellStyle name="Lien hypertexte 26" xfId="1798"/>
    <cellStyle name="Lien hypertexte 26 2" xfId="1799"/>
    <cellStyle name="Lien hypertexte 27" xfId="1800"/>
    <cellStyle name="Lien hypertexte 27 2" xfId="1801"/>
    <cellStyle name="Lien hypertexte 28" xfId="1802"/>
    <cellStyle name="Lien hypertexte 28 2" xfId="1803"/>
    <cellStyle name="Lien hypertexte 28 2 10" xfId="1804"/>
    <cellStyle name="Lien hypertexte 28 2 10 2" xfId="1805"/>
    <cellStyle name="Lien hypertexte 28 2 10 3" xfId="1806"/>
    <cellStyle name="Lien hypertexte 28 2 11" xfId="1807"/>
    <cellStyle name="Lien hypertexte 28 2 11 2" xfId="1808"/>
    <cellStyle name="Lien hypertexte 28 2 11 3" xfId="1809"/>
    <cellStyle name="Lien hypertexte 28 2 12" xfId="1810"/>
    <cellStyle name="Lien hypertexte 28 2 12 2" xfId="1811"/>
    <cellStyle name="Lien hypertexte 28 2 12 3" xfId="1812"/>
    <cellStyle name="Lien hypertexte 28 2 13" xfId="1813"/>
    <cellStyle name="Lien hypertexte 28 2 13 2" xfId="1814"/>
    <cellStyle name="Lien hypertexte 28 2 13 3" xfId="1815"/>
    <cellStyle name="Lien hypertexte 28 2 14" xfId="1816"/>
    <cellStyle name="Lien hypertexte 28 2 14 2" xfId="1817"/>
    <cellStyle name="Lien hypertexte 28 2 14 3" xfId="1818"/>
    <cellStyle name="Lien hypertexte 28 2 15" xfId="1819"/>
    <cellStyle name="Lien hypertexte 28 2 15 2" xfId="1820"/>
    <cellStyle name="Lien hypertexte 28 2 15 3" xfId="1821"/>
    <cellStyle name="Lien hypertexte 28 2 16" xfId="1822"/>
    <cellStyle name="Lien hypertexte 28 2 16 2" xfId="1823"/>
    <cellStyle name="Lien hypertexte 28 2 16 3" xfId="1824"/>
    <cellStyle name="Lien hypertexte 28 2 17" xfId="1825"/>
    <cellStyle name="Lien hypertexte 28 2 17 2" xfId="1826"/>
    <cellStyle name="Lien hypertexte 28 2 17 3" xfId="1827"/>
    <cellStyle name="Lien hypertexte 28 2 18" xfId="1828"/>
    <cellStyle name="Lien hypertexte 28 2 18 2" xfId="1829"/>
    <cellStyle name="Lien hypertexte 28 2 18 3" xfId="1830"/>
    <cellStyle name="Lien hypertexte 28 2 19" xfId="1831"/>
    <cellStyle name="Lien hypertexte 28 2 19 2" xfId="1832"/>
    <cellStyle name="Lien hypertexte 28 2 19 3" xfId="1833"/>
    <cellStyle name="Lien hypertexte 28 2 2" xfId="1834"/>
    <cellStyle name="Lien hypertexte 28 2 2 2" xfId="1835"/>
    <cellStyle name="Lien hypertexte 28 2 2 3" xfId="1836"/>
    <cellStyle name="Lien hypertexte 28 2 20" xfId="1837"/>
    <cellStyle name="Lien hypertexte 28 2 21" xfId="1838"/>
    <cellStyle name="Lien hypertexte 28 2 22" xfId="1839"/>
    <cellStyle name="Lien hypertexte 28 2 3" xfId="1840"/>
    <cellStyle name="Lien hypertexte 28 2 3 2" xfId="1841"/>
    <cellStyle name="Lien hypertexte 28 2 3 3" xfId="1842"/>
    <cellStyle name="Lien hypertexte 28 2 4" xfId="1843"/>
    <cellStyle name="Lien hypertexte 28 2 4 2" xfId="1844"/>
    <cellStyle name="Lien hypertexte 28 2 4 3" xfId="1845"/>
    <cellStyle name="Lien hypertexte 28 2 5" xfId="1846"/>
    <cellStyle name="Lien hypertexte 28 2 5 2" xfId="1847"/>
    <cellStyle name="Lien hypertexte 28 2 5 3" xfId="1848"/>
    <cellStyle name="Lien hypertexte 28 2 6" xfId="1849"/>
    <cellStyle name="Lien hypertexte 28 2 6 2" xfId="1850"/>
    <cellStyle name="Lien hypertexte 28 2 6 3" xfId="1851"/>
    <cellStyle name="Lien hypertexte 28 2 7" xfId="1852"/>
    <cellStyle name="Lien hypertexte 28 2 7 2" xfId="1853"/>
    <cellStyle name="Lien hypertexte 28 2 7 3" xfId="1854"/>
    <cellStyle name="Lien hypertexte 28 2 8" xfId="1855"/>
    <cellStyle name="Lien hypertexte 28 2 8 2" xfId="1856"/>
    <cellStyle name="Lien hypertexte 28 2 8 3" xfId="1857"/>
    <cellStyle name="Lien hypertexte 28 2 9" xfId="1858"/>
    <cellStyle name="Lien hypertexte 28 2 9 2" xfId="1859"/>
    <cellStyle name="Lien hypertexte 28 2 9 3" xfId="1860"/>
    <cellStyle name="Lien hypertexte 28 2_ALLB_FDP_ EC_La Source_100114_Test" xfId="1861"/>
    <cellStyle name="Lien hypertexte 28 3" xfId="1862"/>
    <cellStyle name="Lien hypertexte 28 3 10" xfId="1863"/>
    <cellStyle name="Lien hypertexte 28 3 10 2" xfId="1864"/>
    <cellStyle name="Lien hypertexte 28 3 10 3" xfId="1865"/>
    <cellStyle name="Lien hypertexte 28 3 11" xfId="1866"/>
    <cellStyle name="Lien hypertexte 28 3 11 2" xfId="1867"/>
    <cellStyle name="Lien hypertexte 28 3 11 3" xfId="1868"/>
    <cellStyle name="Lien hypertexte 28 3 12" xfId="1869"/>
    <cellStyle name="Lien hypertexte 28 3 12 2" xfId="1870"/>
    <cellStyle name="Lien hypertexte 28 3 12 3" xfId="1871"/>
    <cellStyle name="Lien hypertexte 28 3 13" xfId="1872"/>
    <cellStyle name="Lien hypertexte 28 3 13 2" xfId="1873"/>
    <cellStyle name="Lien hypertexte 28 3 13 3" xfId="1874"/>
    <cellStyle name="Lien hypertexte 28 3 14" xfId="1875"/>
    <cellStyle name="Lien hypertexte 28 3 14 2" xfId="1876"/>
    <cellStyle name="Lien hypertexte 28 3 14 3" xfId="1877"/>
    <cellStyle name="Lien hypertexte 28 3 15" xfId="1878"/>
    <cellStyle name="Lien hypertexte 28 3 15 2" xfId="1879"/>
    <cellStyle name="Lien hypertexte 28 3 15 3" xfId="1880"/>
    <cellStyle name="Lien hypertexte 28 3 16" xfId="1881"/>
    <cellStyle name="Lien hypertexte 28 3 16 2" xfId="1882"/>
    <cellStyle name="Lien hypertexte 28 3 16 3" xfId="1883"/>
    <cellStyle name="Lien hypertexte 28 3 17" xfId="1884"/>
    <cellStyle name="Lien hypertexte 28 3 17 2" xfId="1885"/>
    <cellStyle name="Lien hypertexte 28 3 17 3" xfId="1886"/>
    <cellStyle name="Lien hypertexte 28 3 18" xfId="1887"/>
    <cellStyle name="Lien hypertexte 28 3 18 2" xfId="1888"/>
    <cellStyle name="Lien hypertexte 28 3 18 3" xfId="1889"/>
    <cellStyle name="Lien hypertexte 28 3 19" xfId="1890"/>
    <cellStyle name="Lien hypertexte 28 3 19 2" xfId="1891"/>
    <cellStyle name="Lien hypertexte 28 3 19 3" xfId="1892"/>
    <cellStyle name="Lien hypertexte 28 3 2" xfId="1893"/>
    <cellStyle name="Lien hypertexte 28 3 2 2" xfId="1894"/>
    <cellStyle name="Lien hypertexte 28 3 2 3" xfId="1895"/>
    <cellStyle name="Lien hypertexte 28 3 20" xfId="1896"/>
    <cellStyle name="Lien hypertexte 28 3 21" xfId="1897"/>
    <cellStyle name="Lien hypertexte 28 3 22" xfId="1898"/>
    <cellStyle name="Lien hypertexte 28 3 3" xfId="1899"/>
    <cellStyle name="Lien hypertexte 28 3 3 2" xfId="1900"/>
    <cellStyle name="Lien hypertexte 28 3 3 3" xfId="1901"/>
    <cellStyle name="Lien hypertexte 28 3 4" xfId="1902"/>
    <cellStyle name="Lien hypertexte 28 3 4 2" xfId="1903"/>
    <cellStyle name="Lien hypertexte 28 3 4 3" xfId="1904"/>
    <cellStyle name="Lien hypertexte 28 3 5" xfId="1905"/>
    <cellStyle name="Lien hypertexte 28 3 5 2" xfId="1906"/>
    <cellStyle name="Lien hypertexte 28 3 5 3" xfId="1907"/>
    <cellStyle name="Lien hypertexte 28 3 6" xfId="1908"/>
    <cellStyle name="Lien hypertexte 28 3 6 2" xfId="1909"/>
    <cellStyle name="Lien hypertexte 28 3 6 3" xfId="1910"/>
    <cellStyle name="Lien hypertexte 28 3 7" xfId="1911"/>
    <cellStyle name="Lien hypertexte 28 3 7 2" xfId="1912"/>
    <cellStyle name="Lien hypertexte 28 3 7 3" xfId="1913"/>
    <cellStyle name="Lien hypertexte 28 3 8" xfId="1914"/>
    <cellStyle name="Lien hypertexte 28 3 8 2" xfId="1915"/>
    <cellStyle name="Lien hypertexte 28 3 8 3" xfId="1916"/>
    <cellStyle name="Lien hypertexte 28 3 9" xfId="1917"/>
    <cellStyle name="Lien hypertexte 28 3 9 2" xfId="1918"/>
    <cellStyle name="Lien hypertexte 28 3 9 3" xfId="1919"/>
    <cellStyle name="Lien hypertexte 28 3_ALLB_FDP_ EC_La Source_100114_Test" xfId="1920"/>
    <cellStyle name="Lien hypertexte 28 4" xfId="1921"/>
    <cellStyle name="Lien hypertexte 28 4 10" xfId="1922"/>
    <cellStyle name="Lien hypertexte 28 4 10 2" xfId="1923"/>
    <cellStyle name="Lien hypertexte 28 4 10 3" xfId="1924"/>
    <cellStyle name="Lien hypertexte 28 4 11" xfId="1925"/>
    <cellStyle name="Lien hypertexte 28 4 11 2" xfId="1926"/>
    <cellStyle name="Lien hypertexte 28 4 11 3" xfId="1927"/>
    <cellStyle name="Lien hypertexte 28 4 12" xfId="1928"/>
    <cellStyle name="Lien hypertexte 28 4 12 2" xfId="1929"/>
    <cellStyle name="Lien hypertexte 28 4 12 3" xfId="1930"/>
    <cellStyle name="Lien hypertexte 28 4 13" xfId="1931"/>
    <cellStyle name="Lien hypertexte 28 4 13 2" xfId="1932"/>
    <cellStyle name="Lien hypertexte 28 4 13 3" xfId="1933"/>
    <cellStyle name="Lien hypertexte 28 4 14" xfId="1934"/>
    <cellStyle name="Lien hypertexte 28 4 14 2" xfId="1935"/>
    <cellStyle name="Lien hypertexte 28 4 14 3" xfId="1936"/>
    <cellStyle name="Lien hypertexte 28 4 15" xfId="1937"/>
    <cellStyle name="Lien hypertexte 28 4 15 2" xfId="1938"/>
    <cellStyle name="Lien hypertexte 28 4 15 3" xfId="1939"/>
    <cellStyle name="Lien hypertexte 28 4 16" xfId="1940"/>
    <cellStyle name="Lien hypertexte 28 4 16 2" xfId="1941"/>
    <cellStyle name="Lien hypertexte 28 4 16 3" xfId="1942"/>
    <cellStyle name="Lien hypertexte 28 4 17" xfId="1943"/>
    <cellStyle name="Lien hypertexte 28 4 17 2" xfId="1944"/>
    <cellStyle name="Lien hypertexte 28 4 17 3" xfId="1945"/>
    <cellStyle name="Lien hypertexte 28 4 18" xfId="1946"/>
    <cellStyle name="Lien hypertexte 28 4 18 2" xfId="1947"/>
    <cellStyle name="Lien hypertexte 28 4 18 3" xfId="1948"/>
    <cellStyle name="Lien hypertexte 28 4 19" xfId="1949"/>
    <cellStyle name="Lien hypertexte 28 4 19 2" xfId="1950"/>
    <cellStyle name="Lien hypertexte 28 4 19 3" xfId="1951"/>
    <cellStyle name="Lien hypertexte 28 4 2" xfId="1952"/>
    <cellStyle name="Lien hypertexte 28 4 2 2" xfId="1953"/>
    <cellStyle name="Lien hypertexte 28 4 2 3" xfId="1954"/>
    <cellStyle name="Lien hypertexte 28 4 20" xfId="1955"/>
    <cellStyle name="Lien hypertexte 28 4 21" xfId="1956"/>
    <cellStyle name="Lien hypertexte 28 4 22" xfId="1957"/>
    <cellStyle name="Lien hypertexte 28 4 3" xfId="1958"/>
    <cellStyle name="Lien hypertexte 28 4 3 2" xfId="1959"/>
    <cellStyle name="Lien hypertexte 28 4 3 3" xfId="1960"/>
    <cellStyle name="Lien hypertexte 28 4 4" xfId="1961"/>
    <cellStyle name="Lien hypertexte 28 4 4 2" xfId="1962"/>
    <cellStyle name="Lien hypertexte 28 4 4 3" xfId="1963"/>
    <cellStyle name="Lien hypertexte 28 4 5" xfId="1964"/>
    <cellStyle name="Lien hypertexte 28 4 5 2" xfId="1965"/>
    <cellStyle name="Lien hypertexte 28 4 5 3" xfId="1966"/>
    <cellStyle name="Lien hypertexte 28 4 6" xfId="1967"/>
    <cellStyle name="Lien hypertexte 28 4 6 2" xfId="1968"/>
    <cellStyle name="Lien hypertexte 28 4 6 3" xfId="1969"/>
    <cellStyle name="Lien hypertexte 28 4 7" xfId="1970"/>
    <cellStyle name="Lien hypertexte 28 4 7 2" xfId="1971"/>
    <cellStyle name="Lien hypertexte 28 4 7 3" xfId="1972"/>
    <cellStyle name="Lien hypertexte 28 4 8" xfId="1973"/>
    <cellStyle name="Lien hypertexte 28 4 8 2" xfId="1974"/>
    <cellStyle name="Lien hypertexte 28 4 8 3" xfId="1975"/>
    <cellStyle name="Lien hypertexte 28 4 9" xfId="1976"/>
    <cellStyle name="Lien hypertexte 28 4 9 2" xfId="1977"/>
    <cellStyle name="Lien hypertexte 28 4 9 3" xfId="1978"/>
    <cellStyle name="Lien hypertexte 28 4_ALLB_FDP_ EC_La Source_100114_Test" xfId="1979"/>
    <cellStyle name="Lien hypertexte 28 5" xfId="1980"/>
    <cellStyle name="Lien hypertexte 28 6" xfId="1981"/>
    <cellStyle name="Lien hypertexte 29" xfId="1982"/>
    <cellStyle name="Lien hypertexte 3" xfId="1983"/>
    <cellStyle name="Lien hypertexte 3 10" xfId="1984"/>
    <cellStyle name="Lien hypertexte 3 10 2" xfId="1985"/>
    <cellStyle name="Lien hypertexte 3 11" xfId="1986"/>
    <cellStyle name="Lien hypertexte 3 11 2" xfId="1987"/>
    <cellStyle name="Lien hypertexte 3 12" xfId="1988"/>
    <cellStyle name="Lien hypertexte 3 2" xfId="1989"/>
    <cellStyle name="Lien hypertexte 3 2 2" xfId="1990"/>
    <cellStyle name="Lien hypertexte 3 3" xfId="1991"/>
    <cellStyle name="Lien hypertexte 3 3 2" xfId="1992"/>
    <cellStyle name="Lien hypertexte 3 4" xfId="1993"/>
    <cellStyle name="Lien hypertexte 3 4 2" xfId="1994"/>
    <cellStyle name="Lien hypertexte 3 5" xfId="1995"/>
    <cellStyle name="Lien hypertexte 3 5 2" xfId="1996"/>
    <cellStyle name="Lien hypertexte 3 6" xfId="1997"/>
    <cellStyle name="Lien hypertexte 3 6 2" xfId="1998"/>
    <cellStyle name="Lien hypertexte 3 7" xfId="1999"/>
    <cellStyle name="Lien hypertexte 3 7 2" xfId="2000"/>
    <cellStyle name="Lien hypertexte 3 8" xfId="2001"/>
    <cellStyle name="Lien hypertexte 3 8 2" xfId="2002"/>
    <cellStyle name="Lien hypertexte 3 9" xfId="2003"/>
    <cellStyle name="Lien hypertexte 3 9 2" xfId="2004"/>
    <cellStyle name="Lien hypertexte 30" xfId="2005"/>
    <cellStyle name="Lien hypertexte 31" xfId="10991"/>
    <cellStyle name="Lien hypertexte 32" xfId="10992"/>
    <cellStyle name="Lien hypertexte 38" xfId="2006"/>
    <cellStyle name="Lien hypertexte 38 2" xfId="2007"/>
    <cellStyle name="Lien hypertexte 4" xfId="2008"/>
    <cellStyle name="Lien hypertexte 4 10" xfId="2009"/>
    <cellStyle name="Lien hypertexte 4 10 2" xfId="2010"/>
    <cellStyle name="Lien hypertexte 4 11" xfId="2011"/>
    <cellStyle name="Lien hypertexte 4 11 2" xfId="2012"/>
    <cellStyle name="Lien hypertexte 4 12" xfId="2013"/>
    <cellStyle name="Lien hypertexte 4 2" xfId="2014"/>
    <cellStyle name="Lien hypertexte 4 2 2" xfId="2015"/>
    <cellStyle name="Lien hypertexte 4 3" xfId="2016"/>
    <cellStyle name="Lien hypertexte 4 3 2" xfId="2017"/>
    <cellStyle name="Lien hypertexte 4 4" xfId="2018"/>
    <cellStyle name="Lien hypertexte 4 4 2" xfId="2019"/>
    <cellStyle name="Lien hypertexte 4 5" xfId="2020"/>
    <cellStyle name="Lien hypertexte 4 5 2" xfId="2021"/>
    <cellStyle name="Lien hypertexte 4 6" xfId="2022"/>
    <cellStyle name="Lien hypertexte 4 6 2" xfId="2023"/>
    <cellStyle name="Lien hypertexte 4 7" xfId="2024"/>
    <cellStyle name="Lien hypertexte 4 7 2" xfId="2025"/>
    <cellStyle name="Lien hypertexte 4 8" xfId="2026"/>
    <cellStyle name="Lien hypertexte 4 8 2" xfId="2027"/>
    <cellStyle name="Lien hypertexte 4 9" xfId="2028"/>
    <cellStyle name="Lien hypertexte 4 9 2" xfId="2029"/>
    <cellStyle name="Lien hypertexte 5" xfId="2030"/>
    <cellStyle name="Lien hypertexte 5 10" xfId="2031"/>
    <cellStyle name="Lien hypertexte 5 10 2" xfId="2032"/>
    <cellStyle name="Lien hypertexte 5 11" xfId="2033"/>
    <cellStyle name="Lien hypertexte 5 11 2" xfId="2034"/>
    <cellStyle name="Lien hypertexte 5 12" xfId="2035"/>
    <cellStyle name="Lien hypertexte 5 2" xfId="2036"/>
    <cellStyle name="Lien hypertexte 5 2 2" xfId="2037"/>
    <cellStyle name="Lien hypertexte 5 3" xfId="2038"/>
    <cellStyle name="Lien hypertexte 5 3 2" xfId="2039"/>
    <cellStyle name="Lien hypertexte 5 4" xfId="2040"/>
    <cellStyle name="Lien hypertexte 5 4 2" xfId="2041"/>
    <cellStyle name="Lien hypertexte 5 5" xfId="2042"/>
    <cellStyle name="Lien hypertexte 5 5 2" xfId="2043"/>
    <cellStyle name="Lien hypertexte 5 6" xfId="2044"/>
    <cellStyle name="Lien hypertexte 5 6 2" xfId="2045"/>
    <cellStyle name="Lien hypertexte 5 7" xfId="2046"/>
    <cellStyle name="Lien hypertexte 5 7 2" xfId="2047"/>
    <cellStyle name="Lien hypertexte 5 8" xfId="2048"/>
    <cellStyle name="Lien hypertexte 5 8 2" xfId="2049"/>
    <cellStyle name="Lien hypertexte 5 9" xfId="2050"/>
    <cellStyle name="Lien hypertexte 5 9 2" xfId="2051"/>
    <cellStyle name="Lien hypertexte 6" xfId="2052"/>
    <cellStyle name="Lien hypertexte 6 2" xfId="2053"/>
    <cellStyle name="Lien hypertexte 7" xfId="2054"/>
    <cellStyle name="Lien hypertexte 7 2" xfId="2055"/>
    <cellStyle name="Lien hypertexte 8" xfId="2056"/>
    <cellStyle name="Lien hypertexte 8 2" xfId="2057"/>
    <cellStyle name="Lien hypertexte 9" xfId="2058"/>
    <cellStyle name="Lien hypertexte 9 2" xfId="2059"/>
    <cellStyle name="Linked Cell" xfId="2060"/>
    <cellStyle name="Linked Cell 2" xfId="2061"/>
    <cellStyle name="Neutral" xfId="2062"/>
    <cellStyle name="Neutral 2" xfId="2063"/>
    <cellStyle name="Neutre 2" xfId="2064"/>
    <cellStyle name="Neutre 2 2" xfId="2065"/>
    <cellStyle name="Neutre 2 2 2" xfId="2066"/>
    <cellStyle name="Neutre 2 3" xfId="2067"/>
    <cellStyle name="Neutre 2 3 2" xfId="2068"/>
    <cellStyle name="Neutre 2 4" xfId="2069"/>
    <cellStyle name="Neutre 2_IST - Hôtel Mortagne - Chambres du 08-12-10" xfId="2070"/>
    <cellStyle name="Neutre 3" xfId="2071"/>
    <cellStyle name="Neutre 3 2" xfId="2072"/>
    <cellStyle name="Neutre 3 2 2" xfId="2073"/>
    <cellStyle name="Neutre 3 3" xfId="2074"/>
    <cellStyle name="Neutre 3 3 2" xfId="2075"/>
    <cellStyle name="Neutre 3 4" xfId="2076"/>
    <cellStyle name="Neutre 3_IST - Hôtel Mortagne - Chambres du 08-12-10" xfId="2077"/>
    <cellStyle name="Neutre 4" xfId="2078"/>
    <cellStyle name="Neutre 4 2" xfId="2079"/>
    <cellStyle name="Neutre 5" xfId="2080"/>
    <cellStyle name="Neutre 5 2" xfId="2081"/>
    <cellStyle name="Neutre 6" xfId="2082"/>
    <cellStyle name="Neutre 6 2" xfId="2083"/>
    <cellStyle name="Normal" xfId="0" builtinId="0"/>
    <cellStyle name="Normal 10" xfId="2084"/>
    <cellStyle name="Normal 10 10" xfId="2085"/>
    <cellStyle name="Normal 10 10 2" xfId="2086"/>
    <cellStyle name="Normal 10 11" xfId="2087"/>
    <cellStyle name="Normal 10 11 2" xfId="2088"/>
    <cellStyle name="Normal 10 12" xfId="2089"/>
    <cellStyle name="Normal 10 12 2" xfId="2090"/>
    <cellStyle name="Normal 10 13" xfId="2091"/>
    <cellStyle name="Normal 10 13 2" xfId="2092"/>
    <cellStyle name="Normal 10 14" xfId="2093"/>
    <cellStyle name="Normal 10 14 2" xfId="2094"/>
    <cellStyle name="Normal 10 15" xfId="2095"/>
    <cellStyle name="Normal 10 15 2" xfId="2096"/>
    <cellStyle name="Normal 10 16" xfId="2097"/>
    <cellStyle name="Normal 10 16 2" xfId="2098"/>
    <cellStyle name="Normal 10 17" xfId="2099"/>
    <cellStyle name="Normal 10 17 2" xfId="2100"/>
    <cellStyle name="Normal 10 18" xfId="2101"/>
    <cellStyle name="Normal 10 18 2" xfId="2102"/>
    <cellStyle name="Normal 10 19" xfId="2103"/>
    <cellStyle name="Normal 10 19 2" xfId="2104"/>
    <cellStyle name="Normal 10 2" xfId="2"/>
    <cellStyle name="Normal 10 2 2" xfId="2105"/>
    <cellStyle name="Normal 10 2 3" xfId="2106"/>
    <cellStyle name="Normal 10 2 4" xfId="2107"/>
    <cellStyle name="Normal 10 2 5" xfId="10993"/>
    <cellStyle name="Normal 10 20" xfId="2108"/>
    <cellStyle name="Normal 10 20 2" xfId="2109"/>
    <cellStyle name="Normal 10 21" xfId="2110"/>
    <cellStyle name="Normal 10 21 2" xfId="2111"/>
    <cellStyle name="Normal 10 22" xfId="2112"/>
    <cellStyle name="Normal 10 22 2" xfId="2113"/>
    <cellStyle name="Normal 10 23" xfId="2114"/>
    <cellStyle name="Normal 10 23 2" xfId="2115"/>
    <cellStyle name="Normal 10 24" xfId="2116"/>
    <cellStyle name="Normal 10 25" xfId="2117"/>
    <cellStyle name="Normal 10 3" xfId="2118"/>
    <cellStyle name="Normal 10 3 2" xfId="2119"/>
    <cellStyle name="Normal 10 3 3" xfId="2120"/>
    <cellStyle name="Normal 10 4" xfId="2121"/>
    <cellStyle name="Normal 10 4 2" xfId="2122"/>
    <cellStyle name="Normal 10 4 3" xfId="2123"/>
    <cellStyle name="Normal 10 5" xfId="2124"/>
    <cellStyle name="Normal 10 5 2" xfId="2125"/>
    <cellStyle name="Normal 10 5 3" xfId="2126"/>
    <cellStyle name="Normal 10 6" xfId="2127"/>
    <cellStyle name="Normal 10 6 2" xfId="2128"/>
    <cellStyle name="Normal 10 7" xfId="2129"/>
    <cellStyle name="Normal 10 7 2" xfId="2130"/>
    <cellStyle name="Normal 10 8" xfId="2131"/>
    <cellStyle name="Normal 10 8 2" xfId="2132"/>
    <cellStyle name="Normal 10 9" xfId="2133"/>
    <cellStyle name="Normal 10 9 2" xfId="2134"/>
    <cellStyle name="Normal 10_001" xfId="2135"/>
    <cellStyle name="Normal 100" xfId="2136"/>
    <cellStyle name="Normal 100 2" xfId="2137"/>
    <cellStyle name="Normal 100 2 2" xfId="2138"/>
    <cellStyle name="Normal 100 2 2 2" xfId="5663"/>
    <cellStyle name="Normal 100 2 2_CVCA" xfId="6428"/>
    <cellStyle name="Normal 100 2 3" xfId="5662"/>
    <cellStyle name="Normal 100 2_CVCA" xfId="6427"/>
    <cellStyle name="Normal 100 3" xfId="2139"/>
    <cellStyle name="Normal 100 3 2" xfId="5664"/>
    <cellStyle name="Normal 100 3_CVCA" xfId="6429"/>
    <cellStyle name="Normal 100 4" xfId="5661"/>
    <cellStyle name="Normal 100_CVCA" xfId="6426"/>
    <cellStyle name="Normal 101" xfId="2140"/>
    <cellStyle name="Normal 101 2" xfId="2141"/>
    <cellStyle name="Normal 101 2 2" xfId="5666"/>
    <cellStyle name="Normal 101 2_CVCA" xfId="6431"/>
    <cellStyle name="Normal 101 3" xfId="5665"/>
    <cellStyle name="Normal 101_CVCA" xfId="6430"/>
    <cellStyle name="Normal 102" xfId="2142"/>
    <cellStyle name="Normal 102 2" xfId="5667"/>
    <cellStyle name="Normal 102_CVCA" xfId="6432"/>
    <cellStyle name="Normal 103" xfId="2143"/>
    <cellStyle name="Normal 103 2" xfId="5668"/>
    <cellStyle name="Normal 103_CVCA" xfId="6433"/>
    <cellStyle name="Normal 104" xfId="5590"/>
    <cellStyle name="Normal 104 2" xfId="10994"/>
    <cellStyle name="Normal 105" xfId="5592"/>
    <cellStyle name="Normal 105 2" xfId="10995"/>
    <cellStyle name="Normal 106" xfId="5755"/>
    <cellStyle name="Normal 106 2" xfId="7338"/>
    <cellStyle name="Normal 107" xfId="5593"/>
    <cellStyle name="Normal 11" xfId="2144"/>
    <cellStyle name="Normal 11 2" xfId="2145"/>
    <cellStyle name="Normal 11 2 2" xfId="2146"/>
    <cellStyle name="Normal 11 2 3" xfId="2147"/>
    <cellStyle name="Normal 11 3" xfId="2148"/>
    <cellStyle name="Normal 11 3 2" xfId="2149"/>
    <cellStyle name="Normal 11 3 3" xfId="2150"/>
    <cellStyle name="Normal 11 4" xfId="2151"/>
    <cellStyle name="Normal 11 4 2" xfId="2152"/>
    <cellStyle name="Normal 11 4 3" xfId="2153"/>
    <cellStyle name="Normal 11 5" xfId="2154"/>
    <cellStyle name="Normal 11 5 2" xfId="2155"/>
    <cellStyle name="Normal 11 5 3" xfId="2156"/>
    <cellStyle name="Normal 11 6" xfId="2157"/>
    <cellStyle name="Normal 11 7" xfId="2158"/>
    <cellStyle name="Normal 11_001" xfId="2159"/>
    <cellStyle name="Normal 12" xfId="2160"/>
    <cellStyle name="Normal 12 2" xfId="2161"/>
    <cellStyle name="Normal 12 2 2" xfId="2162"/>
    <cellStyle name="Normal 12 2 3" xfId="2163"/>
    <cellStyle name="Normal 12 3" xfId="2164"/>
    <cellStyle name="Normal 12 3 2" xfId="2165"/>
    <cellStyle name="Normal 12 3 3" xfId="2166"/>
    <cellStyle name="Normal 12 4" xfId="2167"/>
    <cellStyle name="Normal 12 4 2" xfId="2168"/>
    <cellStyle name="Normal 12 4 3" xfId="2169"/>
    <cellStyle name="Normal 12 5" xfId="2170"/>
    <cellStyle name="Normal 12 5 2" xfId="2171"/>
    <cellStyle name="Normal 12 5 3" xfId="2172"/>
    <cellStyle name="Normal 12 6" xfId="2173"/>
    <cellStyle name="Normal 12 6 2" xfId="2174"/>
    <cellStyle name="Normal 12 6 3" xfId="2175"/>
    <cellStyle name="Normal 12 7" xfId="2176"/>
    <cellStyle name="Normal 12 7 2" xfId="2177"/>
    <cellStyle name="Normal 12 7 3" xfId="2178"/>
    <cellStyle name="Normal 12 8" xfId="2179"/>
    <cellStyle name="Normal 12 9" xfId="2180"/>
    <cellStyle name="Normal 12_001" xfId="10996"/>
    <cellStyle name="Normal 13" xfId="2181"/>
    <cellStyle name="Normal 13 2" xfId="2182"/>
    <cellStyle name="Normal 13 2 2" xfId="2183"/>
    <cellStyle name="Normal 13 2 3" xfId="2184"/>
    <cellStyle name="Normal 13 3" xfId="2185"/>
    <cellStyle name="Normal 13 3 2" xfId="2186"/>
    <cellStyle name="Normal 13 3 3" xfId="2187"/>
    <cellStyle name="Normal 13 4" xfId="2188"/>
    <cellStyle name="Normal 13 4 2" xfId="2189"/>
    <cellStyle name="Normal 13 4 3" xfId="2190"/>
    <cellStyle name="Normal 13 5" xfId="2191"/>
    <cellStyle name="Normal 13 5 2" xfId="2192"/>
    <cellStyle name="Normal 13 5 3" xfId="2193"/>
    <cellStyle name="Normal 13 6" xfId="2194"/>
    <cellStyle name="Normal 13 6 2" xfId="2195"/>
    <cellStyle name="Normal 13 6 3" xfId="2196"/>
    <cellStyle name="Normal 13 7" xfId="2197"/>
    <cellStyle name="Normal 13 7 2" xfId="2198"/>
    <cellStyle name="Normal 13 7 3" xfId="2199"/>
    <cellStyle name="Normal 13 8" xfId="2200"/>
    <cellStyle name="Normal 13 9" xfId="2201"/>
    <cellStyle name="Normal 13_001" xfId="10997"/>
    <cellStyle name="Normal 14" xfId="2202"/>
    <cellStyle name="Normal 14 2" xfId="2203"/>
    <cellStyle name="Normal 14 2 2" xfId="2204"/>
    <cellStyle name="Normal 14 2 3" xfId="2205"/>
    <cellStyle name="Normal 14 3" xfId="2206"/>
    <cellStyle name="Normal 14 3 2" xfId="2207"/>
    <cellStyle name="Normal 14 3 3" xfId="2208"/>
    <cellStyle name="Normal 14 4" xfId="2209"/>
    <cellStyle name="Normal 14 4 2" xfId="2210"/>
    <cellStyle name="Normal 14 4 3" xfId="2211"/>
    <cellStyle name="Normal 14 5" xfId="2212"/>
    <cellStyle name="Normal 14 5 2" xfId="2213"/>
    <cellStyle name="Normal 14 5 3" xfId="2214"/>
    <cellStyle name="Normal 14 6" xfId="2215"/>
    <cellStyle name="Normal 14 7" xfId="2216"/>
    <cellStyle name="Normal 14 8" xfId="2217"/>
    <cellStyle name="Normal 14_001" xfId="2218"/>
    <cellStyle name="Normal 15" xfId="2219"/>
    <cellStyle name="Normal 15 2" xfId="2220"/>
    <cellStyle name="Normal 15 2 2" xfId="2221"/>
    <cellStyle name="Normal 15 2 3" xfId="2222"/>
    <cellStyle name="Normal 15 3" xfId="2223"/>
    <cellStyle name="Normal 15 3 2" xfId="2224"/>
    <cellStyle name="Normal 15 4" xfId="2225"/>
    <cellStyle name="Normal 15 4 2" xfId="2226"/>
    <cellStyle name="Normal 15 5" xfId="2227"/>
    <cellStyle name="Normal 15 5 2" xfId="2228"/>
    <cellStyle name="Normal 15 6" xfId="2229"/>
    <cellStyle name="Normal 15 6 2" xfId="2230"/>
    <cellStyle name="Normal 15 6 3" xfId="2231"/>
    <cellStyle name="Normal 15 6_052_X" xfId="2232"/>
    <cellStyle name="Normal 15 7" xfId="2233"/>
    <cellStyle name="Normal 15 7 2" xfId="2234"/>
    <cellStyle name="Normal 15_001" xfId="10998"/>
    <cellStyle name="Normal 16" xfId="2235"/>
    <cellStyle name="Normal 16 2" xfId="2236"/>
    <cellStyle name="Normal 16 2 2" xfId="2237"/>
    <cellStyle name="Normal 16 2 3" xfId="2238"/>
    <cellStyle name="Normal 16 3" xfId="2239"/>
    <cellStyle name="Normal 16 3 2" xfId="2240"/>
    <cellStyle name="Normal 16 3 3" xfId="2241"/>
    <cellStyle name="Normal 16 4" xfId="2242"/>
    <cellStyle name="Normal 16 4 2" xfId="2243"/>
    <cellStyle name="Normal 16 4 3" xfId="2244"/>
    <cellStyle name="Normal 16 5" xfId="2245"/>
    <cellStyle name="Normal 16 5 2" xfId="2246"/>
    <cellStyle name="Normal 16 5 3" xfId="2247"/>
    <cellStyle name="Normal 16 6" xfId="2248"/>
    <cellStyle name="Normal 16 6 2" xfId="2249"/>
    <cellStyle name="Normal 16 6 3" xfId="2250"/>
    <cellStyle name="Normal 16 7" xfId="2251"/>
    <cellStyle name="Normal 16 7 2" xfId="2252"/>
    <cellStyle name="Normal 16 7 3" xfId="2253"/>
    <cellStyle name="Normal 16 8" xfId="2254"/>
    <cellStyle name="Normal 16 9" xfId="2255"/>
    <cellStyle name="Normal 16_001" xfId="10999"/>
    <cellStyle name="Normal 17" xfId="2256"/>
    <cellStyle name="Normal 17 10" xfId="2257"/>
    <cellStyle name="Normal 17 2" xfId="2258"/>
    <cellStyle name="Normal 17 2 2" xfId="2259"/>
    <cellStyle name="Normal 17 2 2 2" xfId="2260"/>
    <cellStyle name="Normal 17 2 2 3" xfId="2261"/>
    <cellStyle name="Normal 17 2 3" xfId="2262"/>
    <cellStyle name="Normal 17 2 3 2" xfId="2263"/>
    <cellStyle name="Normal 17 2 3 3" xfId="2264"/>
    <cellStyle name="Normal 17 2 4" xfId="2265"/>
    <cellStyle name="Normal 17 2 4 2" xfId="2266"/>
    <cellStyle name="Normal 17 2 4 3" xfId="2267"/>
    <cellStyle name="Normal 17 2 5" xfId="2268"/>
    <cellStyle name="Normal 17 2 5 2" xfId="2269"/>
    <cellStyle name="Normal 17 2 5 3" xfId="2270"/>
    <cellStyle name="Normal 17 2 6" xfId="2271"/>
    <cellStyle name="Normal 17 2 6 2" xfId="2272"/>
    <cellStyle name="Normal 17 2 6 3" xfId="2273"/>
    <cellStyle name="Normal 17 2 7" xfId="2274"/>
    <cellStyle name="Normal 17 2 8" xfId="2275"/>
    <cellStyle name="Normal 17 2_001" xfId="11000"/>
    <cellStyle name="Normal 17 3" xfId="2276"/>
    <cellStyle name="Normal 17 3 2" xfId="2277"/>
    <cellStyle name="Normal 17 3 3" xfId="2278"/>
    <cellStyle name="Normal 17 4" xfId="2279"/>
    <cellStyle name="Normal 17 4 2" xfId="2280"/>
    <cellStyle name="Normal 17 4 3" xfId="2281"/>
    <cellStyle name="Normal 17 5" xfId="2282"/>
    <cellStyle name="Normal 17 5 2" xfId="2283"/>
    <cellStyle name="Normal 17 5 3" xfId="2284"/>
    <cellStyle name="Normal 17 6" xfId="2285"/>
    <cellStyle name="Normal 17 6 2" xfId="2286"/>
    <cellStyle name="Normal 17 6 3" xfId="2287"/>
    <cellStyle name="Normal 17 7" xfId="2288"/>
    <cellStyle name="Normal 17 7 2" xfId="2289"/>
    <cellStyle name="Normal 17 7 3" xfId="2290"/>
    <cellStyle name="Normal 17 8" xfId="2291"/>
    <cellStyle name="Normal 17 8 2" xfId="2292"/>
    <cellStyle name="Normal 17 8 3" xfId="2293"/>
    <cellStyle name="Normal 17 9" xfId="2294"/>
    <cellStyle name="Normal 17_001" xfId="11001"/>
    <cellStyle name="Normal 18" xfId="2295"/>
    <cellStyle name="Normal 18 2" xfId="2296"/>
    <cellStyle name="Normal 18 2 2" xfId="2297"/>
    <cellStyle name="Normal 18 2 2 10" xfId="2298"/>
    <cellStyle name="Normal 18 2 2 10 2" xfId="2299"/>
    <cellStyle name="Normal 18 2 2 11" xfId="2300"/>
    <cellStyle name="Normal 18 2 2 11 2" xfId="2301"/>
    <cellStyle name="Normal 18 2 2 12" xfId="2302"/>
    <cellStyle name="Normal 18 2 2 12 2" xfId="2303"/>
    <cellStyle name="Normal 18 2 2 13" xfId="2304"/>
    <cellStyle name="Normal 18 2 2 13 2" xfId="2305"/>
    <cellStyle name="Normal 18 2 2 14" xfId="2306"/>
    <cellStyle name="Normal 18 2 2 14 2" xfId="2307"/>
    <cellStyle name="Normal 18 2 2 15" xfId="2308"/>
    <cellStyle name="Normal 18 2 2 15 2" xfId="2309"/>
    <cellStyle name="Normal 18 2 2 16" xfId="2310"/>
    <cellStyle name="Normal 18 2 2 16 2" xfId="2311"/>
    <cellStyle name="Normal 18 2 2 17" xfId="2312"/>
    <cellStyle name="Normal 18 2 2 17 2" xfId="2313"/>
    <cellStyle name="Normal 18 2 2 18" xfId="2314"/>
    <cellStyle name="Normal 18 2 2 18 2" xfId="2315"/>
    <cellStyle name="Normal 18 2 2 19" xfId="2316"/>
    <cellStyle name="Normal 18 2 2 19 2" xfId="2317"/>
    <cellStyle name="Normal 18 2 2 2" xfId="2318"/>
    <cellStyle name="Normal 18 2 2 2 2" xfId="2319"/>
    <cellStyle name="Normal 18 2 2 20" xfId="2320"/>
    <cellStyle name="Normal 18 2 2 20 2" xfId="2321"/>
    <cellStyle name="Normal 18 2 2 21" xfId="2322"/>
    <cellStyle name="Normal 18 2 2 21 2" xfId="2323"/>
    <cellStyle name="Normal 18 2 2 22" xfId="2324"/>
    <cellStyle name="Normal 18 2 2 22 2" xfId="2325"/>
    <cellStyle name="Normal 18 2 2 23" xfId="2326"/>
    <cellStyle name="Normal 18 2 2 24" xfId="2327"/>
    <cellStyle name="Normal 18 2 2 3" xfId="2328"/>
    <cellStyle name="Normal 18 2 2 3 2" xfId="2329"/>
    <cellStyle name="Normal 18 2 2 4" xfId="2330"/>
    <cellStyle name="Normal 18 2 2 4 2" xfId="2331"/>
    <cellStyle name="Normal 18 2 2 5" xfId="2332"/>
    <cellStyle name="Normal 18 2 2 5 10" xfId="2333"/>
    <cellStyle name="Normal 18 2 2 5 10 2" xfId="2334"/>
    <cellStyle name="Normal 18 2 2 5 11" xfId="2335"/>
    <cellStyle name="Normal 18 2 2 5 11 2" xfId="2336"/>
    <cellStyle name="Normal 18 2 2 5 12" xfId="2337"/>
    <cellStyle name="Normal 18 2 2 5 12 2" xfId="2338"/>
    <cellStyle name="Normal 18 2 2 5 13" xfId="2339"/>
    <cellStyle name="Normal 18 2 2 5 13 2" xfId="2340"/>
    <cellStyle name="Normal 18 2 2 5 14" xfId="2341"/>
    <cellStyle name="Normal 18 2 2 5 14 2" xfId="2342"/>
    <cellStyle name="Normal 18 2 2 5 15" xfId="2343"/>
    <cellStyle name="Normal 18 2 2 5 15 2" xfId="2344"/>
    <cellStyle name="Normal 18 2 2 5 16" xfId="2345"/>
    <cellStyle name="Normal 18 2 2 5 16 2" xfId="2346"/>
    <cellStyle name="Normal 18 2 2 5 17" xfId="2347"/>
    <cellStyle name="Normal 18 2 2 5 17 2" xfId="2348"/>
    <cellStyle name="Normal 18 2 2 5 18" xfId="2349"/>
    <cellStyle name="Normal 18 2 2 5 18 2" xfId="2350"/>
    <cellStyle name="Normal 18 2 2 5 19" xfId="2351"/>
    <cellStyle name="Normal 18 2 2 5 19 2" xfId="2352"/>
    <cellStyle name="Normal 18 2 2 5 2" xfId="2353"/>
    <cellStyle name="Normal 18 2 2 5 2 2" xfId="2354"/>
    <cellStyle name="Normal 18 2 2 5 20" xfId="2355"/>
    <cellStyle name="Normal 18 2 2 5 20 2" xfId="2356"/>
    <cellStyle name="Normal 18 2 2 5 20 3" xfId="2357"/>
    <cellStyle name="Normal 18 2 2 5 20 4" xfId="2358"/>
    <cellStyle name="Normal 18 2 2 5 21" xfId="2359"/>
    <cellStyle name="Normal 18 2 2 5 3" xfId="2360"/>
    <cellStyle name="Normal 18 2 2 5 3 2" xfId="2361"/>
    <cellStyle name="Normal 18 2 2 5 4" xfId="2362"/>
    <cellStyle name="Normal 18 2 2 5 4 2" xfId="2363"/>
    <cellStyle name="Normal 18 2 2 5 5" xfId="2364"/>
    <cellStyle name="Normal 18 2 2 5 5 2" xfId="2365"/>
    <cellStyle name="Normal 18 2 2 5 6" xfId="2366"/>
    <cellStyle name="Normal 18 2 2 5 6 2" xfId="2367"/>
    <cellStyle name="Normal 18 2 2 5 7" xfId="2368"/>
    <cellStyle name="Normal 18 2 2 5 7 2" xfId="2369"/>
    <cellStyle name="Normal 18 2 2 5 8" xfId="2370"/>
    <cellStyle name="Normal 18 2 2 5 8 2" xfId="2371"/>
    <cellStyle name="Normal 18 2 2 5 9" xfId="2372"/>
    <cellStyle name="Normal 18 2 2 5 9 2" xfId="2373"/>
    <cellStyle name="Normal 18 2 2 5_001" xfId="2374"/>
    <cellStyle name="Normal 18 2 2 6" xfId="2375"/>
    <cellStyle name="Normal 18 2 2 6 2" xfId="2376"/>
    <cellStyle name="Normal 18 2 2 7" xfId="2377"/>
    <cellStyle name="Normal 18 2 2 7 2" xfId="2378"/>
    <cellStyle name="Normal 18 2 2 8" xfId="2379"/>
    <cellStyle name="Normal 18 2 2 8 2" xfId="2380"/>
    <cellStyle name="Normal 18 2 2 9" xfId="2381"/>
    <cellStyle name="Normal 18 2 2 9 2" xfId="2382"/>
    <cellStyle name="Normal 18 2 2_001" xfId="2383"/>
    <cellStyle name="Normal 18 2 3" xfId="2384"/>
    <cellStyle name="Normal 18 2_001" xfId="2385"/>
    <cellStyle name="Normal 18 3" xfId="2386"/>
    <cellStyle name="Normal 18 3 2" xfId="2387"/>
    <cellStyle name="Normal 18 4" xfId="2388"/>
    <cellStyle name="Normal 18 4 2" xfId="2389"/>
    <cellStyle name="Normal 18 5" xfId="2390"/>
    <cellStyle name="Normal 18 5 2" xfId="2391"/>
    <cellStyle name="Normal 18 6" xfId="2392"/>
    <cellStyle name="Normal 18 6 2" xfId="2393"/>
    <cellStyle name="Normal 18 7" xfId="2394"/>
    <cellStyle name="Normal 18 7 2" xfId="2395"/>
    <cellStyle name="Normal 18 7 3" xfId="2396"/>
    <cellStyle name="Normal 18 8" xfId="2397"/>
    <cellStyle name="Normal 18_001" xfId="2398"/>
    <cellStyle name="Normal 19" xfId="2399"/>
    <cellStyle name="Normal 19 10" xfId="2400"/>
    <cellStyle name="Normal 19 10 2" xfId="2401"/>
    <cellStyle name="Normal 19 11" xfId="2402"/>
    <cellStyle name="Normal 19 11 2" xfId="2403"/>
    <cellStyle name="Normal 19 12" xfId="2404"/>
    <cellStyle name="Normal 19 12 2" xfId="2405"/>
    <cellStyle name="Normal 19 13" xfId="2406"/>
    <cellStyle name="Normal 19 13 2" xfId="2407"/>
    <cellStyle name="Normal 19 14" xfId="2408"/>
    <cellStyle name="Normal 19 14 2" xfId="2409"/>
    <cellStyle name="Normal 19 15" xfId="2410"/>
    <cellStyle name="Normal 19 15 2" xfId="2411"/>
    <cellStyle name="Normal 19 16" xfId="2412"/>
    <cellStyle name="Normal 19 16 2" xfId="2413"/>
    <cellStyle name="Normal 19 17" xfId="2414"/>
    <cellStyle name="Normal 19 17 2" xfId="2415"/>
    <cellStyle name="Normal 19 18" xfId="2416"/>
    <cellStyle name="Normal 19 18 2" xfId="2417"/>
    <cellStyle name="Normal 19 19" xfId="2418"/>
    <cellStyle name="Normal 19 19 2" xfId="2419"/>
    <cellStyle name="Normal 19 2" xfId="2420"/>
    <cellStyle name="Normal 19 2 2" xfId="2421"/>
    <cellStyle name="Normal 19 2 3" xfId="2422"/>
    <cellStyle name="Normal 19 20" xfId="2423"/>
    <cellStyle name="Normal 19 20 2" xfId="2424"/>
    <cellStyle name="Normal 19 21" xfId="2425"/>
    <cellStyle name="Normal 19 21 2" xfId="2426"/>
    <cellStyle name="Normal 19 22" xfId="2427"/>
    <cellStyle name="Normal 19 22 2" xfId="2428"/>
    <cellStyle name="Normal 19 23" xfId="2429"/>
    <cellStyle name="Normal 19 23 2" xfId="2430"/>
    <cellStyle name="Normal 19 24" xfId="2431"/>
    <cellStyle name="Normal 19 25" xfId="2432"/>
    <cellStyle name="Normal 19 3" xfId="2433"/>
    <cellStyle name="Normal 19 3 2" xfId="2434"/>
    <cellStyle name="Normal 19 4" xfId="2435"/>
    <cellStyle name="Normal 19 4 2" xfId="2436"/>
    <cellStyle name="Normal 19 5" xfId="2437"/>
    <cellStyle name="Normal 19 5 2" xfId="2438"/>
    <cellStyle name="Normal 19 6" xfId="2439"/>
    <cellStyle name="Normal 19 6 2" xfId="2440"/>
    <cellStyle name="Normal 19 7" xfId="2441"/>
    <cellStyle name="Normal 19 7 2" xfId="2442"/>
    <cellStyle name="Normal 19 8" xfId="2443"/>
    <cellStyle name="Normal 19 8 2" xfId="2444"/>
    <cellStyle name="Normal 19 9" xfId="2445"/>
    <cellStyle name="Normal 19 9 2" xfId="2446"/>
    <cellStyle name="Normal 19_001" xfId="11002"/>
    <cellStyle name="Normal 2" xfId="2447"/>
    <cellStyle name="Normal 2 10" xfId="6"/>
    <cellStyle name="Normal 2 10 2" xfId="2448"/>
    <cellStyle name="Normal 2 10 2 2" xfId="5754"/>
    <cellStyle name="Normal 2 10 3" xfId="2449"/>
    <cellStyle name="Normal 2 10 4" xfId="2450"/>
    <cellStyle name="Normal 2 10 5" xfId="5753"/>
    <cellStyle name="Normal 2 10 5 2" xfId="11003"/>
    <cellStyle name="Normal 2 10_&gt;Modèle (2)" xfId="5591"/>
    <cellStyle name="Normal 2 100" xfId="2451"/>
    <cellStyle name="Normal 2 100 2" xfId="2452"/>
    <cellStyle name="Normal 2 100 3" xfId="2453"/>
    <cellStyle name="Normal 2 101" xfId="2454"/>
    <cellStyle name="Normal 2 101 2" xfId="2455"/>
    <cellStyle name="Normal 2 101 3" xfId="2456"/>
    <cellStyle name="Normal 2 102" xfId="2457"/>
    <cellStyle name="Normal 2 102 2" xfId="2458"/>
    <cellStyle name="Normal 2 102 3" xfId="2459"/>
    <cellStyle name="Normal 2 103" xfId="2460"/>
    <cellStyle name="Normal 2 103 2" xfId="2461"/>
    <cellStyle name="Normal 2 103 3" xfId="2462"/>
    <cellStyle name="Normal 2 104" xfId="2463"/>
    <cellStyle name="Normal 2 104 2" xfId="2464"/>
    <cellStyle name="Normal 2 104 3" xfId="2465"/>
    <cellStyle name="Normal 2 105" xfId="2466"/>
    <cellStyle name="Normal 2 105 2" xfId="2467"/>
    <cellStyle name="Normal 2 105 3" xfId="2468"/>
    <cellStyle name="Normal 2 106" xfId="2469"/>
    <cellStyle name="Normal 2 106 2" xfId="2470"/>
    <cellStyle name="Normal 2 106 3" xfId="2471"/>
    <cellStyle name="Normal 2 107" xfId="2472"/>
    <cellStyle name="Normal 2 107 2" xfId="2473"/>
    <cellStyle name="Normal 2 107 3" xfId="2474"/>
    <cellStyle name="Normal 2 108" xfId="2475"/>
    <cellStyle name="Normal 2 108 2" xfId="2476"/>
    <cellStyle name="Normal 2 108 3" xfId="2477"/>
    <cellStyle name="Normal 2 109" xfId="2478"/>
    <cellStyle name="Normal 2 109 2" xfId="2479"/>
    <cellStyle name="Normal 2 109 3" xfId="2480"/>
    <cellStyle name="Normal 2 11" xfId="2481"/>
    <cellStyle name="Normal 2 11 2" xfId="2482"/>
    <cellStyle name="Normal 2 11 3" xfId="2483"/>
    <cellStyle name="Normal 2 110" xfId="2484"/>
    <cellStyle name="Normal 2 110 2" xfId="2485"/>
    <cellStyle name="Normal 2 110 3" xfId="2486"/>
    <cellStyle name="Normal 2 111" xfId="2487"/>
    <cellStyle name="Normal 2 111 2" xfId="2488"/>
    <cellStyle name="Normal 2 111 3" xfId="2489"/>
    <cellStyle name="Normal 2 112" xfId="2490"/>
    <cellStyle name="Normal 2 112 2" xfId="2491"/>
    <cellStyle name="Normal 2 112 3" xfId="2492"/>
    <cellStyle name="Normal 2 113" xfId="2493"/>
    <cellStyle name="Normal 2 113 2" xfId="2494"/>
    <cellStyle name="Normal 2 113 3" xfId="2495"/>
    <cellStyle name="Normal 2 114" xfId="2496"/>
    <cellStyle name="Normal 2 114 2" xfId="2497"/>
    <cellStyle name="Normal 2 114 3" xfId="2498"/>
    <cellStyle name="Normal 2 115" xfId="2499"/>
    <cellStyle name="Normal 2 115 2" xfId="2500"/>
    <cellStyle name="Normal 2 115 3" xfId="2501"/>
    <cellStyle name="Normal 2 116" xfId="2502"/>
    <cellStyle name="Normal 2 116 2" xfId="2503"/>
    <cellStyle name="Normal 2 116 3" xfId="2504"/>
    <cellStyle name="Normal 2 117" xfId="2505"/>
    <cellStyle name="Normal 2 117 2" xfId="2506"/>
    <cellStyle name="Normal 2 117 3" xfId="2507"/>
    <cellStyle name="Normal 2 118" xfId="2508"/>
    <cellStyle name="Normal 2 118 2" xfId="2509"/>
    <cellStyle name="Normal 2 118 3" xfId="2510"/>
    <cellStyle name="Normal 2 119" xfId="2511"/>
    <cellStyle name="Normal 2 119 2" xfId="2512"/>
    <cellStyle name="Normal 2 119 3" xfId="2513"/>
    <cellStyle name="Normal 2 12" xfId="2514"/>
    <cellStyle name="Normal 2 12 2" xfId="2515"/>
    <cellStyle name="Normal 2 12 3" xfId="2516"/>
    <cellStyle name="Normal 2 120" xfId="2517"/>
    <cellStyle name="Normal 2 120 2" xfId="2518"/>
    <cellStyle name="Normal 2 120 3" xfId="2519"/>
    <cellStyle name="Normal 2 121" xfId="2520"/>
    <cellStyle name="Normal 2 121 2" xfId="2521"/>
    <cellStyle name="Normal 2 121 3" xfId="2522"/>
    <cellStyle name="Normal 2 122" xfId="2523"/>
    <cellStyle name="Normal 2 122 2" xfId="2524"/>
    <cellStyle name="Normal 2 122 3" xfId="2525"/>
    <cellStyle name="Normal 2 123" xfId="2526"/>
    <cellStyle name="Normal 2 123 2" xfId="2527"/>
    <cellStyle name="Normal 2 123 3" xfId="2528"/>
    <cellStyle name="Normal 2 124" xfId="2529"/>
    <cellStyle name="Normal 2 124 2" xfId="2530"/>
    <cellStyle name="Normal 2 124 3" xfId="2531"/>
    <cellStyle name="Normal 2 125" xfId="2532"/>
    <cellStyle name="Normal 2 125 2" xfId="2533"/>
    <cellStyle name="Normal 2 125 3" xfId="2534"/>
    <cellStyle name="Normal 2 126" xfId="2535"/>
    <cellStyle name="Normal 2 126 2" xfId="2536"/>
    <cellStyle name="Normal 2 126 3" xfId="2537"/>
    <cellStyle name="Normal 2 127" xfId="2538"/>
    <cellStyle name="Normal 2 127 2" xfId="2539"/>
    <cellStyle name="Normal 2 127 3" xfId="2540"/>
    <cellStyle name="Normal 2 128" xfId="2541"/>
    <cellStyle name="Normal 2 128 2" xfId="2542"/>
    <cellStyle name="Normal 2 128 3" xfId="2543"/>
    <cellStyle name="Normal 2 129" xfId="2544"/>
    <cellStyle name="Normal 2 129 2" xfId="2545"/>
    <cellStyle name="Normal 2 13" xfId="2546"/>
    <cellStyle name="Normal 2 13 2" xfId="2547"/>
    <cellStyle name="Normal 2 13 3" xfId="2548"/>
    <cellStyle name="Normal 2 130" xfId="2549"/>
    <cellStyle name="Normal 2 130 2" xfId="2550"/>
    <cellStyle name="Normal 2 130 3" xfId="2551"/>
    <cellStyle name="Normal 2 131" xfId="2552"/>
    <cellStyle name="Normal 2 131 2" xfId="2553"/>
    <cellStyle name="Normal 2 131 3" xfId="2554"/>
    <cellStyle name="Normal 2 132" xfId="2555"/>
    <cellStyle name="Normal 2 132 2" xfId="2556"/>
    <cellStyle name="Normal 2 132 3" xfId="2557"/>
    <cellStyle name="Normal 2 133" xfId="2558"/>
    <cellStyle name="Normal 2 133 2" xfId="2559"/>
    <cellStyle name="Normal 2 133 3" xfId="2560"/>
    <cellStyle name="Normal 2 134" xfId="2561"/>
    <cellStyle name="Normal 2 134 2" xfId="2562"/>
    <cellStyle name="Normal 2 134 3" xfId="2563"/>
    <cellStyle name="Normal 2 135" xfId="2564"/>
    <cellStyle name="Normal 2 135 2" xfId="2565"/>
    <cellStyle name="Normal 2 135 3" xfId="2566"/>
    <cellStyle name="Normal 2 136" xfId="2567"/>
    <cellStyle name="Normal 2 136 2" xfId="2568"/>
    <cellStyle name="Normal 2 136 3" xfId="2569"/>
    <cellStyle name="Normal 2 137" xfId="2570"/>
    <cellStyle name="Normal 2 137 2" xfId="2571"/>
    <cellStyle name="Normal 2 137 3" xfId="2572"/>
    <cellStyle name="Normal 2 138" xfId="2573"/>
    <cellStyle name="Normal 2 138 2" xfId="2574"/>
    <cellStyle name="Normal 2 138 3" xfId="2575"/>
    <cellStyle name="Normal 2 139" xfId="2576"/>
    <cellStyle name="Normal 2 139 2" xfId="2577"/>
    <cellStyle name="Normal 2 139 3" xfId="2578"/>
    <cellStyle name="Normal 2 14" xfId="2579"/>
    <cellStyle name="Normal 2 14 2" xfId="2580"/>
    <cellStyle name="Normal 2 14 3" xfId="2581"/>
    <cellStyle name="Normal 2 140" xfId="2582"/>
    <cellStyle name="Normal 2 140 2" xfId="2583"/>
    <cellStyle name="Normal 2 140 3" xfId="2584"/>
    <cellStyle name="Normal 2 141" xfId="2585"/>
    <cellStyle name="Normal 2 141 2" xfId="2586"/>
    <cellStyle name="Normal 2 141 3" xfId="2587"/>
    <cellStyle name="Normal 2 142" xfId="2588"/>
    <cellStyle name="Normal 2 142 2" xfId="2589"/>
    <cellStyle name="Normal 2 142 3" xfId="2590"/>
    <cellStyle name="Normal 2 143" xfId="2591"/>
    <cellStyle name="Normal 2 143 2" xfId="2592"/>
    <cellStyle name="Normal 2 143 3" xfId="2593"/>
    <cellStyle name="Normal 2 144" xfId="2594"/>
    <cellStyle name="Normal 2 144 2" xfId="2595"/>
    <cellStyle name="Normal 2 144 3" xfId="2596"/>
    <cellStyle name="Normal 2 145" xfId="2597"/>
    <cellStyle name="Normal 2 145 2" xfId="2598"/>
    <cellStyle name="Normal 2 145 3" xfId="2599"/>
    <cellStyle name="Normal 2 146" xfId="2600"/>
    <cellStyle name="Normal 2 146 2" xfId="2601"/>
    <cellStyle name="Normal 2 146 3" xfId="2602"/>
    <cellStyle name="Normal 2 147" xfId="2603"/>
    <cellStyle name="Normal 2 147 2" xfId="2604"/>
    <cellStyle name="Normal 2 147 3" xfId="2605"/>
    <cellStyle name="Normal 2 148" xfId="2606"/>
    <cellStyle name="Normal 2 148 2" xfId="2607"/>
    <cellStyle name="Normal 2 148 3" xfId="2608"/>
    <cellStyle name="Normal 2 149" xfId="2609"/>
    <cellStyle name="Normal 2 149 2" xfId="2610"/>
    <cellStyle name="Normal 2 149 3" xfId="2611"/>
    <cellStyle name="Normal 2 15" xfId="2612"/>
    <cellStyle name="Normal 2 15 2" xfId="2613"/>
    <cellStyle name="Normal 2 15 3" xfId="2614"/>
    <cellStyle name="Normal 2 150" xfId="2615"/>
    <cellStyle name="Normal 2 150 2" xfId="2616"/>
    <cellStyle name="Normal 2 150 3" xfId="2617"/>
    <cellStyle name="Normal 2 151" xfId="2618"/>
    <cellStyle name="Normal 2 151 2" xfId="2619"/>
    <cellStyle name="Normal 2 151 3" xfId="2620"/>
    <cellStyle name="Normal 2 152" xfId="2621"/>
    <cellStyle name="Normal 2 152 2" xfId="2622"/>
    <cellStyle name="Normal 2 152 3" xfId="2623"/>
    <cellStyle name="Normal 2 153" xfId="2624"/>
    <cellStyle name="Normal 2 153 2" xfId="2625"/>
    <cellStyle name="Normal 2 153 3" xfId="2626"/>
    <cellStyle name="Normal 2 154" xfId="2627"/>
    <cellStyle name="Normal 2 154 2" xfId="2628"/>
    <cellStyle name="Normal 2 154 2 2" xfId="2629"/>
    <cellStyle name="Normal 2 154 2 3" xfId="2630"/>
    <cellStyle name="Normal 2 154 2 3 2" xfId="2631"/>
    <cellStyle name="Normal 2 154 2 3 3" xfId="2632"/>
    <cellStyle name="Normal 2 154 2 3_CVCA" xfId="6435"/>
    <cellStyle name="Normal 2 154 2 4" xfId="7"/>
    <cellStyle name="Normal 2 154 2 4 2" xfId="2633"/>
    <cellStyle name="Normal 2 154 2 4 3" xfId="2634"/>
    <cellStyle name="Normal 2 154 2 4 4" xfId="11004"/>
    <cellStyle name="Normal 2 154 2 4_CVCA" xfId="6436"/>
    <cellStyle name="Normal 2 154 2 5" xfId="2635"/>
    <cellStyle name="Normal 2 154 2 5 2" xfId="2636"/>
    <cellStyle name="Normal 2 154 2 5 3" xfId="2637"/>
    <cellStyle name="Normal 2 154 2 5_CVCA" xfId="6437"/>
    <cellStyle name="Normal 2 154 2 6" xfId="2638"/>
    <cellStyle name="Normal 2 154 2 7" xfId="2639"/>
    <cellStyle name="Normal 2 154 2_CVCA" xfId="6434"/>
    <cellStyle name="Normal 2 154 3" xfId="2640"/>
    <cellStyle name="Normal 2 154 3 2" xfId="2641"/>
    <cellStyle name="Normal 2 154 3 2 2" xfId="2642"/>
    <cellStyle name="Normal 2 154 3 2 3" xfId="2643"/>
    <cellStyle name="Normal 2 154 3 2_CVCA" xfId="6439"/>
    <cellStyle name="Normal 2 154 3 3" xfId="2644"/>
    <cellStyle name="Normal 2 154 3 4" xfId="2645"/>
    <cellStyle name="Normal 2 154 3_CVCA" xfId="6438"/>
    <cellStyle name="Normal 2 155" xfId="2646"/>
    <cellStyle name="Normal 2 155 2" xfId="2647"/>
    <cellStyle name="Normal 2 155 2 2" xfId="2648"/>
    <cellStyle name="Normal 2 155 2 3" xfId="2649"/>
    <cellStyle name="Normal 2 155 2_CVCA" xfId="6441"/>
    <cellStyle name="Normal 2 155 3" xfId="2650"/>
    <cellStyle name="Normal 2 155 4" xfId="2651"/>
    <cellStyle name="Normal 2 155_CVCA" xfId="6440"/>
    <cellStyle name="Normal 2 156" xfId="11005"/>
    <cellStyle name="Normal 2 16" xfId="2652"/>
    <cellStyle name="Normal 2 16 2" xfId="2653"/>
    <cellStyle name="Normal 2 16 3" xfId="2654"/>
    <cellStyle name="Normal 2 17" xfId="2655"/>
    <cellStyle name="Normal 2 17 2" xfId="2656"/>
    <cellStyle name="Normal 2 17 3" xfId="2657"/>
    <cellStyle name="Normal 2 18" xfId="2658"/>
    <cellStyle name="Normal 2 18 2" xfId="2659"/>
    <cellStyle name="Normal 2 18 3" xfId="2660"/>
    <cellStyle name="Normal 2 19" xfId="2661"/>
    <cellStyle name="Normal 2 19 2" xfId="2662"/>
    <cellStyle name="Normal 2 19 3" xfId="2663"/>
    <cellStyle name="Normal 2 2" xfId="2664"/>
    <cellStyle name="Normal 2 2 10" xfId="2665"/>
    <cellStyle name="Normal 2 2 10 2" xfId="2666"/>
    <cellStyle name="Normal 2 2 11" xfId="2667"/>
    <cellStyle name="Normal 2 2 11 2" xfId="2668"/>
    <cellStyle name="Normal 2 2 12" xfId="2669"/>
    <cellStyle name="Normal 2 2 12 2" xfId="2670"/>
    <cellStyle name="Normal 2 2 13" xfId="2671"/>
    <cellStyle name="Normal 2 2 13 2" xfId="2672"/>
    <cellStyle name="Normal 2 2 14" xfId="2673"/>
    <cellStyle name="Normal 2 2 14 2" xfId="2674"/>
    <cellStyle name="Normal 2 2 15" xfId="2675"/>
    <cellStyle name="Normal 2 2 15 2" xfId="2676"/>
    <cellStyle name="Normal 2 2 16" xfId="2677"/>
    <cellStyle name="Normal 2 2 16 2" xfId="2678"/>
    <cellStyle name="Normal 2 2 17" xfId="2679"/>
    <cellStyle name="Normal 2 2 17 2" xfId="2680"/>
    <cellStyle name="Normal 2 2 18" xfId="2681"/>
    <cellStyle name="Normal 2 2 18 2" xfId="2682"/>
    <cellStyle name="Normal 2 2 19" xfId="2683"/>
    <cellStyle name="Normal 2 2 19 2" xfId="2684"/>
    <cellStyle name="Normal 2 2 2" xfId="2685"/>
    <cellStyle name="Normal 2 2 2 2" xfId="2686"/>
    <cellStyle name="Normal 2 2 2 2 2" xfId="2687"/>
    <cellStyle name="Normal 2 2 2 3" xfId="2688"/>
    <cellStyle name="Normal 2 2 2_052_X" xfId="2689"/>
    <cellStyle name="Normal 2 2 20" xfId="2690"/>
    <cellStyle name="Normal 2 2 20 2" xfId="2691"/>
    <cellStyle name="Normal 2 2 21" xfId="2692"/>
    <cellStyle name="Normal 2 2 21 2" xfId="2693"/>
    <cellStyle name="Normal 2 2 22" xfId="2694"/>
    <cellStyle name="Normal 2 2 22 2" xfId="2695"/>
    <cellStyle name="Normal 2 2 23" xfId="2696"/>
    <cellStyle name="Normal 2 2 23 2" xfId="2697"/>
    <cellStyle name="Normal 2 2 24" xfId="2698"/>
    <cellStyle name="Normal 2 2 24 2" xfId="2699"/>
    <cellStyle name="Normal 2 2 25" xfId="2700"/>
    <cellStyle name="Normal 2 2 25 2" xfId="2701"/>
    <cellStyle name="Normal 2 2 26" xfId="2702"/>
    <cellStyle name="Normal 2 2 26 2" xfId="2703"/>
    <cellStyle name="Normal 2 2 27" xfId="2704"/>
    <cellStyle name="Normal 2 2 27 2" xfId="2705"/>
    <cellStyle name="Normal 2 2 28" xfId="2706"/>
    <cellStyle name="Normal 2 2 28 2" xfId="2707"/>
    <cellStyle name="Normal 2 2 29" xfId="2708"/>
    <cellStyle name="Normal 2 2 29 2" xfId="2709"/>
    <cellStyle name="Normal 2 2 3" xfId="2710"/>
    <cellStyle name="Normal 2 2 3 2" xfId="2711"/>
    <cellStyle name="Normal 2 2 30" xfId="2712"/>
    <cellStyle name="Normal 2 2 30 2" xfId="2713"/>
    <cellStyle name="Normal 2 2 31" xfId="2714"/>
    <cellStyle name="Normal 2 2 31 2" xfId="2715"/>
    <cellStyle name="Normal 2 2 32" xfId="2716"/>
    <cellStyle name="Normal 2 2 32 2" xfId="2717"/>
    <cellStyle name="Normal 2 2 33" xfId="2718"/>
    <cellStyle name="Normal 2 2 33 2" xfId="2719"/>
    <cellStyle name="Normal 2 2 34" xfId="2720"/>
    <cellStyle name="Normal 2 2 34 2" xfId="2721"/>
    <cellStyle name="Normal 2 2 35" xfId="2722"/>
    <cellStyle name="Normal 2 2 35 2" xfId="2723"/>
    <cellStyle name="Normal 2 2 36" xfId="2724"/>
    <cellStyle name="Normal 2 2 36 2" xfId="2725"/>
    <cellStyle name="Normal 2 2 37" xfId="2726"/>
    <cellStyle name="Normal 2 2 37 2" xfId="2727"/>
    <cellStyle name="Normal 2 2 38" xfId="2728"/>
    <cellStyle name="Normal 2 2 38 2" xfId="2729"/>
    <cellStyle name="Normal 2 2 39" xfId="2730"/>
    <cellStyle name="Normal 2 2 39 2" xfId="2731"/>
    <cellStyle name="Normal 2 2 4" xfId="2732"/>
    <cellStyle name="Normal 2 2 4 2" xfId="2733"/>
    <cellStyle name="Normal 2 2 40" xfId="2734"/>
    <cellStyle name="Normal 2 2 40 2" xfId="2735"/>
    <cellStyle name="Normal 2 2 41" xfId="2736"/>
    <cellStyle name="Normal 2 2 41 2" xfId="2737"/>
    <cellStyle name="Normal 2 2 42" xfId="2738"/>
    <cellStyle name="Normal 2 2 42 2" xfId="2739"/>
    <cellStyle name="Normal 2 2 43" xfId="2740"/>
    <cellStyle name="Normal 2 2 43 2" xfId="2741"/>
    <cellStyle name="Normal 2 2 44" xfId="2742"/>
    <cellStyle name="Normal 2 2 44 2" xfId="2743"/>
    <cellStyle name="Normal 2 2 45" xfId="2744"/>
    <cellStyle name="Normal 2 2 45 2" xfId="2745"/>
    <cellStyle name="Normal 2 2 46" xfId="2746"/>
    <cellStyle name="Normal 2 2 46 2" xfId="2747"/>
    <cellStyle name="Normal 2 2 47" xfId="2748"/>
    <cellStyle name="Normal 2 2 47 2" xfId="2749"/>
    <cellStyle name="Normal 2 2 48" xfId="2750"/>
    <cellStyle name="Normal 2 2 48 2" xfId="2751"/>
    <cellStyle name="Normal 2 2 49" xfId="2752"/>
    <cellStyle name="Normal 2 2 49 2" xfId="2753"/>
    <cellStyle name="Normal 2 2 5" xfId="2754"/>
    <cellStyle name="Normal 2 2 5 2" xfId="2755"/>
    <cellStyle name="Normal 2 2 50" xfId="2756"/>
    <cellStyle name="Normal 2 2 50 2" xfId="2757"/>
    <cellStyle name="Normal 2 2 51" xfId="2758"/>
    <cellStyle name="Normal 2 2 51 2" xfId="2759"/>
    <cellStyle name="Normal 2 2 52" xfId="2760"/>
    <cellStyle name="Normal 2 2 52 2" xfId="2761"/>
    <cellStyle name="Normal 2 2 53" xfId="2762"/>
    <cellStyle name="Normal 2 2 53 2" xfId="2763"/>
    <cellStyle name="Normal 2 2 54" xfId="2764"/>
    <cellStyle name="Normal 2 2 54 2" xfId="2765"/>
    <cellStyle name="Normal 2 2 55" xfId="2766"/>
    <cellStyle name="Normal 2 2 55 2" xfId="2767"/>
    <cellStyle name="Normal 2 2 56" xfId="2768"/>
    <cellStyle name="Normal 2 2 56 2" xfId="2769"/>
    <cellStyle name="Normal 2 2 57" xfId="2770"/>
    <cellStyle name="Normal 2 2 57 2" xfId="2771"/>
    <cellStyle name="Normal 2 2 58" xfId="2772"/>
    <cellStyle name="Normal 2 2 58 2" xfId="2773"/>
    <cellStyle name="Normal 2 2 59" xfId="2774"/>
    <cellStyle name="Normal 2 2 59 2" xfId="2775"/>
    <cellStyle name="Normal 2 2 6" xfId="2776"/>
    <cellStyle name="Normal 2 2 6 2" xfId="2777"/>
    <cellStyle name="Normal 2 2 60" xfId="2778"/>
    <cellStyle name="Normal 2 2 60 2" xfId="2779"/>
    <cellStyle name="Normal 2 2 61" xfId="2780"/>
    <cellStyle name="Normal 2 2 61 2" xfId="2781"/>
    <cellStyle name="Normal 2 2 62" xfId="2782"/>
    <cellStyle name="Normal 2 2 62 2" xfId="2783"/>
    <cellStyle name="Normal 2 2 63" xfId="2784"/>
    <cellStyle name="Normal 2 2 63 2" xfId="2785"/>
    <cellStyle name="Normal 2 2 64" xfId="2786"/>
    <cellStyle name="Normal 2 2 64 2" xfId="2787"/>
    <cellStyle name="Normal 2 2 65" xfId="2788"/>
    <cellStyle name="Normal 2 2 65 2" xfId="2789"/>
    <cellStyle name="Normal 2 2 66" xfId="2790"/>
    <cellStyle name="Normal 2 2 66 2" xfId="2791"/>
    <cellStyle name="Normal 2 2 67" xfId="2792"/>
    <cellStyle name="Normal 2 2 67 2" xfId="2793"/>
    <cellStyle name="Normal 2 2 68" xfId="2794"/>
    <cellStyle name="Normal 2 2 68 2" xfId="2795"/>
    <cellStyle name="Normal 2 2 69" xfId="2796"/>
    <cellStyle name="Normal 2 2 69 2" xfId="2797"/>
    <cellStyle name="Normal 2 2 7" xfId="2798"/>
    <cellStyle name="Normal 2 2 7 2" xfId="2799"/>
    <cellStyle name="Normal 2 2 70" xfId="2800"/>
    <cellStyle name="Normal 2 2 70 2" xfId="2801"/>
    <cellStyle name="Normal 2 2 71" xfId="2802"/>
    <cellStyle name="Normal 2 2 71 2" xfId="2803"/>
    <cellStyle name="Normal 2 2 72" xfId="2804"/>
    <cellStyle name="Normal 2 2 72 2" xfId="2805"/>
    <cellStyle name="Normal 2 2 73" xfId="2806"/>
    <cellStyle name="Normal 2 2 73 2" xfId="2807"/>
    <cellStyle name="Normal 2 2 74" xfId="2808"/>
    <cellStyle name="Normal 2 2 74 2" xfId="2809"/>
    <cellStyle name="Normal 2 2 75" xfId="2810"/>
    <cellStyle name="Normal 2 2 75 2" xfId="2811"/>
    <cellStyle name="Normal 2 2 76" xfId="2812"/>
    <cellStyle name="Normal 2 2 76 2" xfId="2813"/>
    <cellStyle name="Normal 2 2 77" xfId="2814"/>
    <cellStyle name="Normal 2 2 77 2" xfId="2815"/>
    <cellStyle name="Normal 2 2 78" xfId="2816"/>
    <cellStyle name="Normal 2 2 78 2" xfId="2817"/>
    <cellStyle name="Normal 2 2 79" xfId="2818"/>
    <cellStyle name="Normal 2 2 79 2" xfId="2819"/>
    <cellStyle name="Normal 2 2 8" xfId="2820"/>
    <cellStyle name="Normal 2 2 8 2" xfId="2821"/>
    <cellStyle name="Normal 2 2 80" xfId="2822"/>
    <cellStyle name="Normal 2 2 80 2" xfId="2823"/>
    <cellStyle name="Normal 2 2 81" xfId="2824"/>
    <cellStyle name="Normal 2 2 81 2" xfId="2825"/>
    <cellStyle name="Normal 2 2 82" xfId="2826"/>
    <cellStyle name="Normal 2 2 82 2" xfId="2827"/>
    <cellStyle name="Normal 2 2 83" xfId="2828"/>
    <cellStyle name="Normal 2 2 83 2" xfId="2829"/>
    <cellStyle name="Normal 2 2 84" xfId="2830"/>
    <cellStyle name="Normal 2 2 84 2" xfId="2831"/>
    <cellStyle name="Normal 2 2 85" xfId="2832"/>
    <cellStyle name="Normal 2 2 9" xfId="2833"/>
    <cellStyle name="Normal 2 2 9 2" xfId="2834"/>
    <cellStyle name="Normal 2 2_001" xfId="2835"/>
    <cellStyle name="Normal 2 20" xfId="2836"/>
    <cellStyle name="Normal 2 20 2" xfId="2837"/>
    <cellStyle name="Normal 2 20 3" xfId="2838"/>
    <cellStyle name="Normal 2 21" xfId="2839"/>
    <cellStyle name="Normal 2 21 2" xfId="2840"/>
    <cellStyle name="Normal 2 21 3" xfId="2841"/>
    <cellStyle name="Normal 2 22" xfId="2842"/>
    <cellStyle name="Normal 2 22 2" xfId="2843"/>
    <cellStyle name="Normal 2 22 3" xfId="2844"/>
    <cellStyle name="Normal 2 23" xfId="2845"/>
    <cellStyle name="Normal 2 23 2" xfId="2846"/>
    <cellStyle name="Normal 2 23 3" xfId="2847"/>
    <cellStyle name="Normal 2 24" xfId="2848"/>
    <cellStyle name="Normal 2 24 2" xfId="2849"/>
    <cellStyle name="Normal 2 24 3" xfId="2850"/>
    <cellStyle name="Normal 2 25" xfId="2851"/>
    <cellStyle name="Normal 2 25 2" xfId="2852"/>
    <cellStyle name="Normal 2 25 3" xfId="2853"/>
    <cellStyle name="Normal 2 26" xfId="2854"/>
    <cellStyle name="Normal 2 26 2" xfId="2855"/>
    <cellStyle name="Normal 2 26 3" xfId="2856"/>
    <cellStyle name="Normal 2 27" xfId="2857"/>
    <cellStyle name="Normal 2 27 2" xfId="2858"/>
    <cellStyle name="Normal 2 27 3" xfId="2859"/>
    <cellStyle name="Normal 2 28" xfId="2860"/>
    <cellStyle name="Normal 2 28 2" xfId="2861"/>
    <cellStyle name="Normal 2 28 3" xfId="2862"/>
    <cellStyle name="Normal 2 29" xfId="2863"/>
    <cellStyle name="Normal 2 29 2" xfId="2864"/>
    <cellStyle name="Normal 2 29 3" xfId="2865"/>
    <cellStyle name="Normal 2 3" xfId="2866"/>
    <cellStyle name="Normal 2 3 10" xfId="2867"/>
    <cellStyle name="Normal 2 3 10 2" xfId="2868"/>
    <cellStyle name="Normal 2 3 11" xfId="2869"/>
    <cellStyle name="Normal 2 3 11 2" xfId="2870"/>
    <cellStyle name="Normal 2 3 12" xfId="2871"/>
    <cellStyle name="Normal 2 3 12 2" xfId="2872"/>
    <cellStyle name="Normal 2 3 13" xfId="2873"/>
    <cellStyle name="Normal 2 3 13 2" xfId="2874"/>
    <cellStyle name="Normal 2 3 14" xfId="2875"/>
    <cellStyle name="Normal 2 3 14 2" xfId="2876"/>
    <cellStyle name="Normal 2 3 15" xfId="2877"/>
    <cellStyle name="Normal 2 3 15 2" xfId="2878"/>
    <cellStyle name="Normal 2 3 16" xfId="2879"/>
    <cellStyle name="Normal 2 3 16 2" xfId="2880"/>
    <cellStyle name="Normal 2 3 17" xfId="2881"/>
    <cellStyle name="Normal 2 3 17 2" xfId="2882"/>
    <cellStyle name="Normal 2 3 18" xfId="2883"/>
    <cellStyle name="Normal 2 3 18 2" xfId="2884"/>
    <cellStyle name="Normal 2 3 19" xfId="2885"/>
    <cellStyle name="Normal 2 3 19 2" xfId="2886"/>
    <cellStyle name="Normal 2 3 2" xfId="2887"/>
    <cellStyle name="Normal 2 3 2 2" xfId="2888"/>
    <cellStyle name="Normal 2 3 20" xfId="2889"/>
    <cellStyle name="Normal 2 3 20 2" xfId="2890"/>
    <cellStyle name="Normal 2 3 21" xfId="2891"/>
    <cellStyle name="Normal 2 3 21 2" xfId="2892"/>
    <cellStyle name="Normal 2 3 22" xfId="2893"/>
    <cellStyle name="Normal 2 3 22 2" xfId="2894"/>
    <cellStyle name="Normal 2 3 23" xfId="2895"/>
    <cellStyle name="Normal 2 3 23 2" xfId="2896"/>
    <cellStyle name="Normal 2 3 24" xfId="2897"/>
    <cellStyle name="Normal 2 3 24 2" xfId="2898"/>
    <cellStyle name="Normal 2 3 25" xfId="2899"/>
    <cellStyle name="Normal 2 3 25 2" xfId="2900"/>
    <cellStyle name="Normal 2 3 26" xfId="2901"/>
    <cellStyle name="Normal 2 3 26 2" xfId="2902"/>
    <cellStyle name="Normal 2 3 27" xfId="2903"/>
    <cellStyle name="Normal 2 3 27 2" xfId="2904"/>
    <cellStyle name="Normal 2 3 28" xfId="2905"/>
    <cellStyle name="Normal 2 3 28 2" xfId="2906"/>
    <cellStyle name="Normal 2 3 29" xfId="2907"/>
    <cellStyle name="Normal 2 3 29 2" xfId="2908"/>
    <cellStyle name="Normal 2 3 3" xfId="2909"/>
    <cellStyle name="Normal 2 3 3 2" xfId="2910"/>
    <cellStyle name="Normal 2 3 30" xfId="2911"/>
    <cellStyle name="Normal 2 3 30 2" xfId="2912"/>
    <cellStyle name="Normal 2 3 31" xfId="2913"/>
    <cellStyle name="Normal 2 3 31 2" xfId="2914"/>
    <cellStyle name="Normal 2 3 32" xfId="2915"/>
    <cellStyle name="Normal 2 3 32 2" xfId="2916"/>
    <cellStyle name="Normal 2 3 33" xfId="2917"/>
    <cellStyle name="Normal 2 3 33 2" xfId="2918"/>
    <cellStyle name="Normal 2 3 34" xfId="2919"/>
    <cellStyle name="Normal 2 3 34 2" xfId="2920"/>
    <cellStyle name="Normal 2 3 35" xfId="2921"/>
    <cellStyle name="Normal 2 3 35 2" xfId="2922"/>
    <cellStyle name="Normal 2 3 36" xfId="2923"/>
    <cellStyle name="Normal 2 3 36 2" xfId="2924"/>
    <cellStyle name="Normal 2 3 37" xfId="2925"/>
    <cellStyle name="Normal 2 3 37 2" xfId="2926"/>
    <cellStyle name="Normal 2 3 38" xfId="2927"/>
    <cellStyle name="Normal 2 3 4" xfId="2928"/>
    <cellStyle name="Normal 2 3 4 2" xfId="2929"/>
    <cellStyle name="Normal 2 3 5" xfId="2930"/>
    <cellStyle name="Normal 2 3 5 2" xfId="2931"/>
    <cellStyle name="Normal 2 3 6" xfId="2932"/>
    <cellStyle name="Normal 2 3 6 2" xfId="2933"/>
    <cellStyle name="Normal 2 3 7" xfId="2934"/>
    <cellStyle name="Normal 2 3 7 2" xfId="2935"/>
    <cellStyle name="Normal 2 3 8" xfId="2936"/>
    <cellStyle name="Normal 2 3 8 2" xfId="2937"/>
    <cellStyle name="Normal 2 3 9" xfId="2938"/>
    <cellStyle name="Normal 2 3 9 2" xfId="2939"/>
    <cellStyle name="Normal 2 3_001" xfId="11006"/>
    <cellStyle name="Normal 2 30" xfId="2940"/>
    <cellStyle name="Normal 2 30 2" xfId="2941"/>
    <cellStyle name="Normal 2 30 3" xfId="2942"/>
    <cellStyle name="Normal 2 31" xfId="2943"/>
    <cellStyle name="Normal 2 31 2" xfId="2944"/>
    <cellStyle name="Normal 2 31 3" xfId="2945"/>
    <cellStyle name="Normal 2 32" xfId="2946"/>
    <cellStyle name="Normal 2 32 2" xfId="2947"/>
    <cellStyle name="Normal 2 32 3" xfId="2948"/>
    <cellStyle name="Normal 2 33" xfId="2949"/>
    <cellStyle name="Normal 2 33 2" xfId="2950"/>
    <cellStyle name="Normal 2 33 3" xfId="2951"/>
    <cellStyle name="Normal 2 34" xfId="2952"/>
    <cellStyle name="Normal 2 34 2" xfId="2953"/>
    <cellStyle name="Normal 2 34 3" xfId="2954"/>
    <cellStyle name="Normal 2 35" xfId="2955"/>
    <cellStyle name="Normal 2 35 2" xfId="2956"/>
    <cellStyle name="Normal 2 35 3" xfId="2957"/>
    <cellStyle name="Normal 2 36" xfId="2958"/>
    <cellStyle name="Normal 2 36 2" xfId="2959"/>
    <cellStyle name="Normal 2 36 3" xfId="2960"/>
    <cellStyle name="Normal 2 37" xfId="2961"/>
    <cellStyle name="Normal 2 37 2" xfId="2962"/>
    <cellStyle name="Normal 2 37 3" xfId="2963"/>
    <cellStyle name="Normal 2 38" xfId="2964"/>
    <cellStyle name="Normal 2 38 2" xfId="2965"/>
    <cellStyle name="Normal 2 38 3" xfId="2966"/>
    <cellStyle name="Normal 2 39" xfId="2967"/>
    <cellStyle name="Normal 2 39 2" xfId="2968"/>
    <cellStyle name="Normal 2 39 3" xfId="2969"/>
    <cellStyle name="Normal 2 4" xfId="2970"/>
    <cellStyle name="Normal 2 4 10" xfId="2971"/>
    <cellStyle name="Normal 2 4 10 2" xfId="2972"/>
    <cellStyle name="Normal 2 4 11" xfId="2973"/>
    <cellStyle name="Normal 2 4 11 2" xfId="2974"/>
    <cellStyle name="Normal 2 4 12" xfId="2975"/>
    <cellStyle name="Normal 2 4 12 2" xfId="2976"/>
    <cellStyle name="Normal 2 4 13" xfId="2977"/>
    <cellStyle name="Normal 2 4 13 2" xfId="2978"/>
    <cellStyle name="Normal 2 4 14" xfId="2979"/>
    <cellStyle name="Normal 2 4 14 2" xfId="2980"/>
    <cellStyle name="Normal 2 4 15" xfId="2981"/>
    <cellStyle name="Normal 2 4 15 2" xfId="2982"/>
    <cellStyle name="Normal 2 4 16" xfId="2983"/>
    <cellStyle name="Normal 2 4 16 2" xfId="2984"/>
    <cellStyle name="Normal 2 4 17" xfId="2985"/>
    <cellStyle name="Normal 2 4 17 2" xfId="2986"/>
    <cellStyle name="Normal 2 4 18" xfId="2987"/>
    <cellStyle name="Normal 2 4 18 2" xfId="2988"/>
    <cellStyle name="Normal 2 4 19" xfId="2989"/>
    <cellStyle name="Normal 2 4 19 2" xfId="2990"/>
    <cellStyle name="Normal 2 4 2" xfId="2991"/>
    <cellStyle name="Normal 2 4 2 2" xfId="2992"/>
    <cellStyle name="Normal 2 4 20" xfId="2993"/>
    <cellStyle name="Normal 2 4 20 2" xfId="2994"/>
    <cellStyle name="Normal 2 4 21" xfId="2995"/>
    <cellStyle name="Normal 2 4 21 2" xfId="2996"/>
    <cellStyle name="Normal 2 4 22" xfId="2997"/>
    <cellStyle name="Normal 2 4 22 2" xfId="2998"/>
    <cellStyle name="Normal 2 4 23" xfId="2999"/>
    <cellStyle name="Normal 2 4 23 2" xfId="3000"/>
    <cellStyle name="Normal 2 4 24" xfId="3001"/>
    <cellStyle name="Normal 2 4 24 2" xfId="3002"/>
    <cellStyle name="Normal 2 4 25" xfId="3003"/>
    <cellStyle name="Normal 2 4 25 2" xfId="3004"/>
    <cellStyle name="Normal 2 4 26" xfId="3005"/>
    <cellStyle name="Normal 2 4 26 2" xfId="3006"/>
    <cellStyle name="Normal 2 4 27" xfId="3007"/>
    <cellStyle name="Normal 2 4 27 2" xfId="3008"/>
    <cellStyle name="Normal 2 4 28" xfId="3009"/>
    <cellStyle name="Normal 2 4 28 2" xfId="3010"/>
    <cellStyle name="Normal 2 4 29" xfId="3011"/>
    <cellStyle name="Normal 2 4 29 2" xfId="3012"/>
    <cellStyle name="Normal 2 4 3" xfId="3013"/>
    <cellStyle name="Normal 2 4 3 2" xfId="3014"/>
    <cellStyle name="Normal 2 4 30" xfId="3015"/>
    <cellStyle name="Normal 2 4 30 2" xfId="3016"/>
    <cellStyle name="Normal 2 4 31" xfId="3017"/>
    <cellStyle name="Normal 2 4 31 2" xfId="3018"/>
    <cellStyle name="Normal 2 4 32" xfId="3019"/>
    <cellStyle name="Normal 2 4 32 2" xfId="3020"/>
    <cellStyle name="Normal 2 4 33" xfId="3021"/>
    <cellStyle name="Normal 2 4 33 2" xfId="3022"/>
    <cellStyle name="Normal 2 4 34" xfId="3023"/>
    <cellStyle name="Normal 2 4 34 2" xfId="3024"/>
    <cellStyle name="Normal 2 4 35" xfId="3025"/>
    <cellStyle name="Normal 2 4 35 2" xfId="3026"/>
    <cellStyle name="Normal 2 4 36" xfId="3027"/>
    <cellStyle name="Normal 2 4 36 2" xfId="3028"/>
    <cellStyle name="Normal 2 4 37" xfId="3029"/>
    <cellStyle name="Normal 2 4 37 2" xfId="3030"/>
    <cellStyle name="Normal 2 4 38" xfId="3031"/>
    <cellStyle name="Normal 2 4 4" xfId="3032"/>
    <cellStyle name="Normal 2 4 4 2" xfId="3033"/>
    <cellStyle name="Normal 2 4 5" xfId="3034"/>
    <cellStyle name="Normal 2 4 5 2" xfId="3035"/>
    <cellStyle name="Normal 2 4 6" xfId="3036"/>
    <cellStyle name="Normal 2 4 6 2" xfId="3037"/>
    <cellStyle name="Normal 2 4 7" xfId="3038"/>
    <cellStyle name="Normal 2 4 7 2" xfId="3039"/>
    <cellStyle name="Normal 2 4 8" xfId="3040"/>
    <cellStyle name="Normal 2 4 8 2" xfId="3041"/>
    <cellStyle name="Normal 2 4 9" xfId="3042"/>
    <cellStyle name="Normal 2 4 9 2" xfId="3043"/>
    <cellStyle name="Normal 2 4_001" xfId="11007"/>
    <cellStyle name="Normal 2 40" xfId="3044"/>
    <cellStyle name="Normal 2 40 2" xfId="3045"/>
    <cellStyle name="Normal 2 40 3" xfId="3046"/>
    <cellStyle name="Normal 2 41" xfId="3047"/>
    <cellStyle name="Normal 2 41 2" xfId="3048"/>
    <cellStyle name="Normal 2 41 3" xfId="3049"/>
    <cellStyle name="Normal 2 42" xfId="3050"/>
    <cellStyle name="Normal 2 42 2" xfId="3051"/>
    <cellStyle name="Normal 2 42 3" xfId="3052"/>
    <cellStyle name="Normal 2 43" xfId="3053"/>
    <cellStyle name="Normal 2 43 2" xfId="3054"/>
    <cellStyle name="Normal 2 43 3" xfId="3055"/>
    <cellStyle name="Normal 2 44" xfId="3056"/>
    <cellStyle name="Normal 2 44 2" xfId="3057"/>
    <cellStyle name="Normal 2 44 3" xfId="3058"/>
    <cellStyle name="Normal 2 45" xfId="3059"/>
    <cellStyle name="Normal 2 45 2" xfId="3060"/>
    <cellStyle name="Normal 2 45 3" xfId="3061"/>
    <cellStyle name="Normal 2 46" xfId="3062"/>
    <cellStyle name="Normal 2 46 2" xfId="3063"/>
    <cellStyle name="Normal 2 46 3" xfId="3064"/>
    <cellStyle name="Normal 2 47" xfId="3065"/>
    <cellStyle name="Normal 2 47 2" xfId="3066"/>
    <cellStyle name="Normal 2 47 3" xfId="3067"/>
    <cellStyle name="Normal 2 48" xfId="3068"/>
    <cellStyle name="Normal 2 48 2" xfId="3069"/>
    <cellStyle name="Normal 2 48 3" xfId="3070"/>
    <cellStyle name="Normal 2 49" xfId="3071"/>
    <cellStyle name="Normal 2 49 2" xfId="3072"/>
    <cellStyle name="Normal 2 49 3" xfId="3073"/>
    <cellStyle name="Normal 2 5" xfId="3074"/>
    <cellStyle name="Normal 2 5 2" xfId="3075"/>
    <cellStyle name="Normal 2 5 3" xfId="3076"/>
    <cellStyle name="Normal 2 50" xfId="3077"/>
    <cellStyle name="Normal 2 50 2" xfId="3078"/>
    <cellStyle name="Normal 2 50 3" xfId="3079"/>
    <cellStyle name="Normal 2 51" xfId="3080"/>
    <cellStyle name="Normal 2 51 2" xfId="3081"/>
    <cellStyle name="Normal 2 51 3" xfId="3082"/>
    <cellStyle name="Normal 2 52" xfId="3083"/>
    <cellStyle name="Normal 2 52 2" xfId="3084"/>
    <cellStyle name="Normal 2 52 3" xfId="3085"/>
    <cellStyle name="Normal 2 53" xfId="3086"/>
    <cellStyle name="Normal 2 53 2" xfId="3087"/>
    <cellStyle name="Normal 2 53 3" xfId="3088"/>
    <cellStyle name="Normal 2 54" xfId="3089"/>
    <cellStyle name="Normal 2 54 2" xfId="3090"/>
    <cellStyle name="Normal 2 54 3" xfId="3091"/>
    <cellStyle name="Normal 2 55" xfId="3092"/>
    <cellStyle name="Normal 2 55 2" xfId="3093"/>
    <cellStyle name="Normal 2 55 3" xfId="3094"/>
    <cellStyle name="Normal 2 56" xfId="3095"/>
    <cellStyle name="Normal 2 56 2" xfId="3096"/>
    <cellStyle name="Normal 2 56 3" xfId="3097"/>
    <cellStyle name="Normal 2 57" xfId="3098"/>
    <cellStyle name="Normal 2 57 2" xfId="3099"/>
    <cellStyle name="Normal 2 57 3" xfId="3100"/>
    <cellStyle name="Normal 2 58" xfId="3101"/>
    <cellStyle name="Normal 2 58 2" xfId="3102"/>
    <cellStyle name="Normal 2 58 3" xfId="3103"/>
    <cellStyle name="Normal 2 59" xfId="3104"/>
    <cellStyle name="Normal 2 59 2" xfId="3105"/>
    <cellStyle name="Normal 2 59 2 2" xfId="3106"/>
    <cellStyle name="Normal 2 6" xfId="3107"/>
    <cellStyle name="Normal 2 6 2" xfId="3108"/>
    <cellStyle name="Normal 2 6 3" xfId="3109"/>
    <cellStyle name="Normal 2 60" xfId="3110"/>
    <cellStyle name="Normal 2 60 2" xfId="3111"/>
    <cellStyle name="Normal 2 60 3" xfId="3112"/>
    <cellStyle name="Normal 2 61" xfId="3113"/>
    <cellStyle name="Normal 2 61 2" xfId="3114"/>
    <cellStyle name="Normal 2 61 3" xfId="3115"/>
    <cellStyle name="Normal 2 62" xfId="3116"/>
    <cellStyle name="Normal 2 62 2" xfId="3117"/>
    <cellStyle name="Normal 2 62 3" xfId="3118"/>
    <cellStyle name="Normal 2 63" xfId="3119"/>
    <cellStyle name="Normal 2 63 2" xfId="3120"/>
    <cellStyle name="Normal 2 63 3" xfId="3121"/>
    <cellStyle name="Normal 2 64" xfId="3122"/>
    <cellStyle name="Normal 2 64 2" xfId="3123"/>
    <cellStyle name="Normal 2 64 3" xfId="3124"/>
    <cellStyle name="Normal 2 65" xfId="3125"/>
    <cellStyle name="Normal 2 65 2" xfId="3126"/>
    <cellStyle name="Normal 2 65 3" xfId="3127"/>
    <cellStyle name="Normal 2 66" xfId="3128"/>
    <cellStyle name="Normal 2 66 2" xfId="3129"/>
    <cellStyle name="Normal 2 66 3" xfId="3130"/>
    <cellStyle name="Normal 2 67" xfId="3131"/>
    <cellStyle name="Normal 2 67 2" xfId="3132"/>
    <cellStyle name="Normal 2 67 3" xfId="3133"/>
    <cellStyle name="Normal 2 68" xfId="3134"/>
    <cellStyle name="Normal 2 68 2" xfId="3135"/>
    <cellStyle name="Normal 2 68 3" xfId="3136"/>
    <cellStyle name="Normal 2 69" xfId="3137"/>
    <cellStyle name="Normal 2 69 2" xfId="3138"/>
    <cellStyle name="Normal 2 69 3" xfId="3139"/>
    <cellStyle name="Normal 2 7" xfId="3140"/>
    <cellStyle name="Normal 2 7 2" xfId="3141"/>
    <cellStyle name="Normal 2 7 3" xfId="3142"/>
    <cellStyle name="Normal 2 70" xfId="3143"/>
    <cellStyle name="Normal 2 70 2" xfId="3144"/>
    <cellStyle name="Normal 2 70 3" xfId="3145"/>
    <cellStyle name="Normal 2 71" xfId="3146"/>
    <cellStyle name="Normal 2 71 2" xfId="3147"/>
    <cellStyle name="Normal 2 71 3" xfId="3148"/>
    <cellStyle name="Normal 2 72" xfId="3149"/>
    <cellStyle name="Normal 2 72 2" xfId="3150"/>
    <cellStyle name="Normal 2 72 3" xfId="3151"/>
    <cellStyle name="Normal 2 73" xfId="3152"/>
    <cellStyle name="Normal 2 73 2" xfId="3153"/>
    <cellStyle name="Normal 2 73 3" xfId="3154"/>
    <cellStyle name="Normal 2 74" xfId="3155"/>
    <cellStyle name="Normal 2 74 2" xfId="3156"/>
    <cellStyle name="Normal 2 74 3" xfId="3157"/>
    <cellStyle name="Normal 2 75" xfId="3158"/>
    <cellStyle name="Normal 2 75 2" xfId="3159"/>
    <cellStyle name="Normal 2 75 3" xfId="3160"/>
    <cellStyle name="Normal 2 76" xfId="3161"/>
    <cellStyle name="Normal 2 76 2" xfId="3162"/>
    <cellStyle name="Normal 2 76 3" xfId="3163"/>
    <cellStyle name="Normal 2 77" xfId="3164"/>
    <cellStyle name="Normal 2 77 2" xfId="3165"/>
    <cellStyle name="Normal 2 77 3" xfId="3166"/>
    <cellStyle name="Normal 2 78" xfId="3167"/>
    <cellStyle name="Normal 2 78 2" xfId="3168"/>
    <cellStyle name="Normal 2 78 3" xfId="3169"/>
    <cellStyle name="Normal 2 79" xfId="3170"/>
    <cellStyle name="Normal 2 79 2" xfId="3171"/>
    <cellStyle name="Normal 2 79 3" xfId="3172"/>
    <cellStyle name="Normal 2 8" xfId="3173"/>
    <cellStyle name="Normal 2 8 2" xfId="3174"/>
    <cellStyle name="Normal 2 8 3" xfId="3175"/>
    <cellStyle name="Normal 2 80" xfId="3176"/>
    <cellStyle name="Normal 2 80 2" xfId="3177"/>
    <cellStyle name="Normal 2 80 3" xfId="3178"/>
    <cellStyle name="Normal 2 81" xfId="3179"/>
    <cellStyle name="Normal 2 81 2" xfId="3180"/>
    <cellStyle name="Normal 2 81 3" xfId="3181"/>
    <cellStyle name="Normal 2 82" xfId="3182"/>
    <cellStyle name="Normal 2 82 2" xfId="3183"/>
    <cellStyle name="Normal 2 82 3" xfId="3184"/>
    <cellStyle name="Normal 2 83" xfId="3185"/>
    <cellStyle name="Normal 2 83 2" xfId="3186"/>
    <cellStyle name="Normal 2 84" xfId="3187"/>
    <cellStyle name="Normal 2 84 2" xfId="3188"/>
    <cellStyle name="Normal 2 85" xfId="3189"/>
    <cellStyle name="Normal 2 85 2" xfId="3190"/>
    <cellStyle name="Normal 2 85 2 2" xfId="3191"/>
    <cellStyle name="Normal 2 85 2 3" xfId="3192"/>
    <cellStyle name="Normal 2 85 3" xfId="3193"/>
    <cellStyle name="Normal 2 85 3 2" xfId="3194"/>
    <cellStyle name="Normal 2 85 3 3" xfId="3195"/>
    <cellStyle name="Normal 2 85 4" xfId="3196"/>
    <cellStyle name="Normal 2 85_001" xfId="3197"/>
    <cellStyle name="Normal 2 86" xfId="3198"/>
    <cellStyle name="Normal 2 86 2" xfId="3199"/>
    <cellStyle name="Normal 2 86 3" xfId="3200"/>
    <cellStyle name="Normal 2 87" xfId="3201"/>
    <cellStyle name="Normal 2 87 2" xfId="3202"/>
    <cellStyle name="Normal 2 87 3" xfId="3203"/>
    <cellStyle name="Normal 2 88" xfId="3204"/>
    <cellStyle name="Normal 2 88 2" xfId="3205"/>
    <cellStyle name="Normal 2 88 3" xfId="3206"/>
    <cellStyle name="Normal 2 89" xfId="3207"/>
    <cellStyle name="Normal 2 89 2" xfId="3208"/>
    <cellStyle name="Normal 2 89 3" xfId="3209"/>
    <cellStyle name="Normal 2 9" xfId="3210"/>
    <cellStyle name="Normal 2 9 2" xfId="3211"/>
    <cellStyle name="Normal 2 9 3" xfId="3212"/>
    <cellStyle name="Normal 2 90" xfId="3213"/>
    <cellStyle name="Normal 2 90 2" xfId="3214"/>
    <cellStyle name="Normal 2 90 3" xfId="3215"/>
    <cellStyle name="Normal 2 91" xfId="3216"/>
    <cellStyle name="Normal 2 91 2" xfId="3217"/>
    <cellStyle name="Normal 2 91 3" xfId="3218"/>
    <cellStyle name="Normal 2 92" xfId="3219"/>
    <cellStyle name="Normal 2 92 2" xfId="3220"/>
    <cellStyle name="Normal 2 92 3" xfId="3221"/>
    <cellStyle name="Normal 2 93" xfId="3222"/>
    <cellStyle name="Normal 2 93 2" xfId="3223"/>
    <cellStyle name="Normal 2 93 3" xfId="3224"/>
    <cellStyle name="Normal 2 94" xfId="3225"/>
    <cellStyle name="Normal 2 94 2" xfId="3226"/>
    <cellStyle name="Normal 2 94 3" xfId="3227"/>
    <cellStyle name="Normal 2 95" xfId="3228"/>
    <cellStyle name="Normal 2 95 2" xfId="3229"/>
    <cellStyle name="Normal 2 95 3" xfId="3230"/>
    <cellStyle name="Normal 2 96" xfId="3231"/>
    <cellStyle name="Normal 2 96 2" xfId="3232"/>
    <cellStyle name="Normal 2 96 3" xfId="3233"/>
    <cellStyle name="Normal 2 97" xfId="3234"/>
    <cellStyle name="Normal 2 97 2" xfId="3235"/>
    <cellStyle name="Normal 2 97 3" xfId="3236"/>
    <cellStyle name="Normal 2 98" xfId="3237"/>
    <cellStyle name="Normal 2 98 2" xfId="3238"/>
    <cellStyle name="Normal 2 98 3" xfId="3239"/>
    <cellStyle name="Normal 2 99" xfId="3240"/>
    <cellStyle name="Normal 2 99 2" xfId="3241"/>
    <cellStyle name="Normal 2 99 3" xfId="3242"/>
    <cellStyle name="Normal 2_001" xfId="11008"/>
    <cellStyle name="Normal 20" xfId="3243"/>
    <cellStyle name="Normal 20 10" xfId="3244"/>
    <cellStyle name="Normal 20 10 2" xfId="3245"/>
    <cellStyle name="Normal 20 11" xfId="3246"/>
    <cellStyle name="Normal 20 11 2" xfId="3247"/>
    <cellStyle name="Normal 20 12" xfId="3248"/>
    <cellStyle name="Normal 20 12 2" xfId="3249"/>
    <cellStyle name="Normal 20 13" xfId="3250"/>
    <cellStyle name="Normal 20 13 2" xfId="3251"/>
    <cellStyle name="Normal 20 14" xfId="3252"/>
    <cellStyle name="Normal 20 14 2" xfId="3253"/>
    <cellStyle name="Normal 20 15" xfId="3254"/>
    <cellStyle name="Normal 20 15 2" xfId="3255"/>
    <cellStyle name="Normal 20 16" xfId="3256"/>
    <cellStyle name="Normal 20 16 2" xfId="3257"/>
    <cellStyle name="Normal 20 17" xfId="3258"/>
    <cellStyle name="Normal 20 17 2" xfId="3259"/>
    <cellStyle name="Normal 20 18" xfId="3260"/>
    <cellStyle name="Normal 20 18 2" xfId="3261"/>
    <cellStyle name="Normal 20 19" xfId="3262"/>
    <cellStyle name="Normal 20 19 2" xfId="3263"/>
    <cellStyle name="Normal 20 2" xfId="3264"/>
    <cellStyle name="Normal 20 2 2" xfId="3265"/>
    <cellStyle name="Normal 20 2 3" xfId="3266"/>
    <cellStyle name="Normal 20 20" xfId="3267"/>
    <cellStyle name="Normal 20 20 2" xfId="3268"/>
    <cellStyle name="Normal 20 21" xfId="3269"/>
    <cellStyle name="Normal 20 21 2" xfId="3270"/>
    <cellStyle name="Normal 20 22" xfId="3271"/>
    <cellStyle name="Normal 20 22 2" xfId="3272"/>
    <cellStyle name="Normal 20 23" xfId="3273"/>
    <cellStyle name="Normal 20 23 2" xfId="3274"/>
    <cellStyle name="Normal 20 24" xfId="3275"/>
    <cellStyle name="Normal 20 25" xfId="3276"/>
    <cellStyle name="Normal 20 3" xfId="3277"/>
    <cellStyle name="Normal 20 3 2" xfId="3278"/>
    <cellStyle name="Normal 20 4" xfId="3279"/>
    <cellStyle name="Normal 20 4 2" xfId="3280"/>
    <cellStyle name="Normal 20 5" xfId="3281"/>
    <cellStyle name="Normal 20 5 2" xfId="3282"/>
    <cellStyle name="Normal 20 6" xfId="3283"/>
    <cellStyle name="Normal 20 6 2" xfId="3284"/>
    <cellStyle name="Normal 20 7" xfId="3285"/>
    <cellStyle name="Normal 20 7 2" xfId="3286"/>
    <cellStyle name="Normal 20 8" xfId="3287"/>
    <cellStyle name="Normal 20 8 2" xfId="3288"/>
    <cellStyle name="Normal 20 9" xfId="3289"/>
    <cellStyle name="Normal 20 9 2" xfId="3290"/>
    <cellStyle name="Normal 20_001" xfId="3291"/>
    <cellStyle name="Normal 21" xfId="3292"/>
    <cellStyle name="Normal 21 10" xfId="3293"/>
    <cellStyle name="Normal 21 10 2" xfId="3294"/>
    <cellStyle name="Normal 21 11" xfId="3295"/>
    <cellStyle name="Normal 21 11 2" xfId="3296"/>
    <cellStyle name="Normal 21 12" xfId="3297"/>
    <cellStyle name="Normal 21 12 2" xfId="3298"/>
    <cellStyle name="Normal 21 13" xfId="3299"/>
    <cellStyle name="Normal 21 13 2" xfId="3300"/>
    <cellStyle name="Normal 21 14" xfId="3301"/>
    <cellStyle name="Normal 21 14 2" xfId="3302"/>
    <cellStyle name="Normal 21 15" xfId="3303"/>
    <cellStyle name="Normal 21 15 2" xfId="3304"/>
    <cellStyle name="Normal 21 16" xfId="3305"/>
    <cellStyle name="Normal 21 16 2" xfId="3306"/>
    <cellStyle name="Normal 21 17" xfId="3307"/>
    <cellStyle name="Normal 21 17 2" xfId="3308"/>
    <cellStyle name="Normal 21 18" xfId="3309"/>
    <cellStyle name="Normal 21 18 2" xfId="3310"/>
    <cellStyle name="Normal 21 19" xfId="3311"/>
    <cellStyle name="Normal 21 19 2" xfId="3312"/>
    <cellStyle name="Normal 21 2" xfId="3313"/>
    <cellStyle name="Normal 21 2 2" xfId="3314"/>
    <cellStyle name="Normal 21 2 3" xfId="3315"/>
    <cellStyle name="Normal 21 20" xfId="3316"/>
    <cellStyle name="Normal 21 20 2" xfId="3317"/>
    <cellStyle name="Normal 21 21" xfId="3318"/>
    <cellStyle name="Normal 21 21 2" xfId="3319"/>
    <cellStyle name="Normal 21 22" xfId="3320"/>
    <cellStyle name="Normal 21 22 2" xfId="3321"/>
    <cellStyle name="Normal 21 23" xfId="3322"/>
    <cellStyle name="Normal 21 23 2" xfId="3323"/>
    <cellStyle name="Normal 21 24" xfId="3324"/>
    <cellStyle name="Normal 21 25" xfId="3325"/>
    <cellStyle name="Normal 21 3" xfId="3326"/>
    <cellStyle name="Normal 21 3 2" xfId="3327"/>
    <cellStyle name="Normal 21 4" xfId="3328"/>
    <cellStyle name="Normal 21 4 2" xfId="3329"/>
    <cellStyle name="Normal 21 5" xfId="3330"/>
    <cellStyle name="Normal 21 5 2" xfId="3331"/>
    <cellStyle name="Normal 21 6" xfId="3332"/>
    <cellStyle name="Normal 21 6 2" xfId="3333"/>
    <cellStyle name="Normal 21 7" xfId="3334"/>
    <cellStyle name="Normal 21 7 2" xfId="3335"/>
    <cellStyle name="Normal 21 8" xfId="3336"/>
    <cellStyle name="Normal 21 8 2" xfId="3337"/>
    <cellStyle name="Normal 21 9" xfId="3338"/>
    <cellStyle name="Normal 21 9 2" xfId="3339"/>
    <cellStyle name="Normal 21_001" xfId="11009"/>
    <cellStyle name="Normal 22" xfId="3340"/>
    <cellStyle name="Normal 22 10" xfId="3341"/>
    <cellStyle name="Normal 22 10 2" xfId="3342"/>
    <cellStyle name="Normal 22 11" xfId="3343"/>
    <cellStyle name="Normal 22 11 2" xfId="3344"/>
    <cellStyle name="Normal 22 12" xfId="3345"/>
    <cellStyle name="Normal 22 12 2" xfId="3346"/>
    <cellStyle name="Normal 22 13" xfId="3347"/>
    <cellStyle name="Normal 22 13 2" xfId="3348"/>
    <cellStyle name="Normal 22 14" xfId="3349"/>
    <cellStyle name="Normal 22 14 2" xfId="3350"/>
    <cellStyle name="Normal 22 15" xfId="3351"/>
    <cellStyle name="Normal 22 15 2" xfId="3352"/>
    <cellStyle name="Normal 22 16" xfId="3353"/>
    <cellStyle name="Normal 22 16 2" xfId="3354"/>
    <cellStyle name="Normal 22 17" xfId="3355"/>
    <cellStyle name="Normal 22 17 2" xfId="3356"/>
    <cellStyle name="Normal 22 18" xfId="3357"/>
    <cellStyle name="Normal 22 18 2" xfId="3358"/>
    <cellStyle name="Normal 22 19" xfId="3359"/>
    <cellStyle name="Normal 22 19 2" xfId="3360"/>
    <cellStyle name="Normal 22 2" xfId="3361"/>
    <cellStyle name="Normal 22 2 2" xfId="3362"/>
    <cellStyle name="Normal 22 20" xfId="3363"/>
    <cellStyle name="Normal 22 20 2" xfId="3364"/>
    <cellStyle name="Normal 22 21" xfId="3365"/>
    <cellStyle name="Normal 22 21 2" xfId="3366"/>
    <cellStyle name="Normal 22 22" xfId="3367"/>
    <cellStyle name="Normal 22 22 2" xfId="3368"/>
    <cellStyle name="Normal 22 23" xfId="3369"/>
    <cellStyle name="Normal 22 24" xfId="3370"/>
    <cellStyle name="Normal 22 3" xfId="3371"/>
    <cellStyle name="Normal 22 3 2" xfId="3372"/>
    <cellStyle name="Normal 22 4" xfId="3373"/>
    <cellStyle name="Normal 22 4 2" xfId="3374"/>
    <cellStyle name="Normal 22 5" xfId="3375"/>
    <cellStyle name="Normal 22 5 2" xfId="3376"/>
    <cellStyle name="Normal 22 6" xfId="3377"/>
    <cellStyle name="Normal 22 6 2" xfId="3378"/>
    <cellStyle name="Normal 22 7" xfId="3379"/>
    <cellStyle name="Normal 22 7 2" xfId="3380"/>
    <cellStyle name="Normal 22 8" xfId="3381"/>
    <cellStyle name="Normal 22 8 2" xfId="3382"/>
    <cellStyle name="Normal 22 9" xfId="3383"/>
    <cellStyle name="Normal 22 9 2" xfId="3384"/>
    <cellStyle name="Normal 22_001" xfId="11010"/>
    <cellStyle name="Normal 23" xfId="3385"/>
    <cellStyle name="Normal 23 10" xfId="3386"/>
    <cellStyle name="Normal 23 10 2" xfId="3387"/>
    <cellStyle name="Normal 23 11" xfId="3388"/>
    <cellStyle name="Normal 23 11 2" xfId="3389"/>
    <cellStyle name="Normal 23 12" xfId="3390"/>
    <cellStyle name="Normal 23 12 2" xfId="3391"/>
    <cellStyle name="Normal 23 13" xfId="3392"/>
    <cellStyle name="Normal 23 13 2" xfId="3393"/>
    <cellStyle name="Normal 23 14" xfId="3394"/>
    <cellStyle name="Normal 23 14 2" xfId="3395"/>
    <cellStyle name="Normal 23 15" xfId="3396"/>
    <cellStyle name="Normal 23 15 2" xfId="3397"/>
    <cellStyle name="Normal 23 16" xfId="3398"/>
    <cellStyle name="Normal 23 16 2" xfId="3399"/>
    <cellStyle name="Normal 23 17" xfId="3400"/>
    <cellStyle name="Normal 23 17 2" xfId="3401"/>
    <cellStyle name="Normal 23 18" xfId="3402"/>
    <cellStyle name="Normal 23 18 2" xfId="3403"/>
    <cellStyle name="Normal 23 19" xfId="3404"/>
    <cellStyle name="Normal 23 19 2" xfId="3405"/>
    <cellStyle name="Normal 23 2" xfId="3406"/>
    <cellStyle name="Normal 23 2 2" xfId="3407"/>
    <cellStyle name="Normal 23 2 3" xfId="3408"/>
    <cellStyle name="Normal 23 20" xfId="3409"/>
    <cellStyle name="Normal 23 20 2" xfId="3410"/>
    <cellStyle name="Normal 23 21" xfId="3411"/>
    <cellStyle name="Normal 23 21 2" xfId="3412"/>
    <cellStyle name="Normal 23 22" xfId="3413"/>
    <cellStyle name="Normal 23 22 2" xfId="3414"/>
    <cellStyle name="Normal 23 23" xfId="3415"/>
    <cellStyle name="Normal 23 23 2" xfId="3416"/>
    <cellStyle name="Normal 23 24" xfId="3417"/>
    <cellStyle name="Normal 23 25" xfId="3418"/>
    <cellStyle name="Normal 23 3" xfId="3419"/>
    <cellStyle name="Normal 23 3 2" xfId="3420"/>
    <cellStyle name="Normal 23 4" xfId="3421"/>
    <cellStyle name="Normal 23 4 2" xfId="3422"/>
    <cellStyle name="Normal 23 5" xfId="3423"/>
    <cellStyle name="Normal 23 5 2" xfId="3424"/>
    <cellStyle name="Normal 23 6" xfId="3425"/>
    <cellStyle name="Normal 23 6 2" xfId="3426"/>
    <cellStyle name="Normal 23 7" xfId="3427"/>
    <cellStyle name="Normal 23 7 2" xfId="3428"/>
    <cellStyle name="Normal 23 8" xfId="3429"/>
    <cellStyle name="Normal 23 8 2" xfId="3430"/>
    <cellStyle name="Normal 23 9" xfId="3431"/>
    <cellStyle name="Normal 23 9 2" xfId="3432"/>
    <cellStyle name="Normal 23_001" xfId="11011"/>
    <cellStyle name="Normal 24" xfId="3433"/>
    <cellStyle name="Normal 24 10" xfId="3434"/>
    <cellStyle name="Normal 24 10 2" xfId="3435"/>
    <cellStyle name="Normal 24 11" xfId="3436"/>
    <cellStyle name="Normal 24 11 2" xfId="3437"/>
    <cellStyle name="Normal 24 12" xfId="3438"/>
    <cellStyle name="Normal 24 12 2" xfId="3439"/>
    <cellStyle name="Normal 24 13" xfId="3440"/>
    <cellStyle name="Normal 24 13 2" xfId="3441"/>
    <cellStyle name="Normal 24 14" xfId="3442"/>
    <cellStyle name="Normal 24 14 2" xfId="3443"/>
    <cellStyle name="Normal 24 15" xfId="3444"/>
    <cellStyle name="Normal 24 15 2" xfId="3445"/>
    <cellStyle name="Normal 24 16" xfId="3446"/>
    <cellStyle name="Normal 24 16 2" xfId="3447"/>
    <cellStyle name="Normal 24 17" xfId="3448"/>
    <cellStyle name="Normal 24 17 2" xfId="3449"/>
    <cellStyle name="Normal 24 18" xfId="3450"/>
    <cellStyle name="Normal 24 18 2" xfId="3451"/>
    <cellStyle name="Normal 24 19" xfId="3452"/>
    <cellStyle name="Normal 24 19 2" xfId="3453"/>
    <cellStyle name="Normal 24 2" xfId="3454"/>
    <cellStyle name="Normal 24 2 2" xfId="3455"/>
    <cellStyle name="Normal 24 2 3" xfId="3456"/>
    <cellStyle name="Normal 24 20" xfId="3457"/>
    <cellStyle name="Normal 24 20 2" xfId="3458"/>
    <cellStyle name="Normal 24 21" xfId="3459"/>
    <cellStyle name="Normal 24 21 2" xfId="3460"/>
    <cellStyle name="Normal 24 22" xfId="3461"/>
    <cellStyle name="Normal 24 22 2" xfId="3462"/>
    <cellStyle name="Normal 24 23" xfId="3463"/>
    <cellStyle name="Normal 24 23 2" xfId="3464"/>
    <cellStyle name="Normal 24 24" xfId="3465"/>
    <cellStyle name="Normal 24 25" xfId="3466"/>
    <cellStyle name="Normal 24 3" xfId="3467"/>
    <cellStyle name="Normal 24 3 2" xfId="3468"/>
    <cellStyle name="Normal 24 4" xfId="3469"/>
    <cellStyle name="Normal 24 4 2" xfId="3470"/>
    <cellStyle name="Normal 24 5" xfId="3471"/>
    <cellStyle name="Normal 24 5 2" xfId="3472"/>
    <cellStyle name="Normal 24 6" xfId="3473"/>
    <cellStyle name="Normal 24 6 2" xfId="3474"/>
    <cellStyle name="Normal 24 7" xfId="3475"/>
    <cellStyle name="Normal 24 7 2" xfId="3476"/>
    <cellStyle name="Normal 24 8" xfId="3477"/>
    <cellStyle name="Normal 24 8 2" xfId="3478"/>
    <cellStyle name="Normal 24 9" xfId="3479"/>
    <cellStyle name="Normal 24 9 2" xfId="3480"/>
    <cellStyle name="Normal 24_001" xfId="11012"/>
    <cellStyle name="Normal 25" xfId="3481"/>
    <cellStyle name="Normal 25 10" xfId="3482"/>
    <cellStyle name="Normal 25 10 2" xfId="3483"/>
    <cellStyle name="Normal 25 11" xfId="3484"/>
    <cellStyle name="Normal 25 11 2" xfId="3485"/>
    <cellStyle name="Normal 25 12" xfId="3486"/>
    <cellStyle name="Normal 25 12 2" xfId="3487"/>
    <cellStyle name="Normal 25 13" xfId="3488"/>
    <cellStyle name="Normal 25 13 2" xfId="3489"/>
    <cellStyle name="Normal 25 14" xfId="3490"/>
    <cellStyle name="Normal 25 14 2" xfId="3491"/>
    <cellStyle name="Normal 25 15" xfId="3492"/>
    <cellStyle name="Normal 25 15 2" xfId="3493"/>
    <cellStyle name="Normal 25 16" xfId="3494"/>
    <cellStyle name="Normal 25 16 2" xfId="3495"/>
    <cellStyle name="Normal 25 17" xfId="3496"/>
    <cellStyle name="Normal 25 17 2" xfId="3497"/>
    <cellStyle name="Normal 25 18" xfId="3498"/>
    <cellStyle name="Normal 25 18 2" xfId="3499"/>
    <cellStyle name="Normal 25 19" xfId="3500"/>
    <cellStyle name="Normal 25 19 2" xfId="3501"/>
    <cellStyle name="Normal 25 2" xfId="3502"/>
    <cellStyle name="Normal 25 2 2" xfId="3503"/>
    <cellStyle name="Normal 25 2 3" xfId="3504"/>
    <cellStyle name="Normal 25 20" xfId="3505"/>
    <cellStyle name="Normal 25 20 2" xfId="3506"/>
    <cellStyle name="Normal 25 21" xfId="3507"/>
    <cellStyle name="Normal 25 21 2" xfId="3508"/>
    <cellStyle name="Normal 25 22" xfId="3509"/>
    <cellStyle name="Normal 25 22 2" xfId="3510"/>
    <cellStyle name="Normal 25 23" xfId="3511"/>
    <cellStyle name="Normal 25 23 2" xfId="3512"/>
    <cellStyle name="Normal 25 24" xfId="3513"/>
    <cellStyle name="Normal 25 25" xfId="3514"/>
    <cellStyle name="Normal 25 3" xfId="3515"/>
    <cellStyle name="Normal 25 3 2" xfId="3516"/>
    <cellStyle name="Normal 25 4" xfId="3517"/>
    <cellStyle name="Normal 25 4 2" xfId="3518"/>
    <cellStyle name="Normal 25 5" xfId="3519"/>
    <cellStyle name="Normal 25 5 2" xfId="3520"/>
    <cellStyle name="Normal 25 6" xfId="3521"/>
    <cellStyle name="Normal 25 6 2" xfId="3522"/>
    <cellStyle name="Normal 25 7" xfId="3523"/>
    <cellStyle name="Normal 25 7 2" xfId="3524"/>
    <cellStyle name="Normal 25 8" xfId="3525"/>
    <cellStyle name="Normal 25 8 2" xfId="3526"/>
    <cellStyle name="Normal 25 9" xfId="3527"/>
    <cellStyle name="Normal 25 9 2" xfId="3528"/>
    <cellStyle name="Normal 25_001" xfId="11013"/>
    <cellStyle name="Normal 26" xfId="3529"/>
    <cellStyle name="Normal 26 10" xfId="3530"/>
    <cellStyle name="Normal 26 10 2" xfId="3531"/>
    <cellStyle name="Normal 26 11" xfId="3532"/>
    <cellStyle name="Normal 26 11 2" xfId="3533"/>
    <cellStyle name="Normal 26 12" xfId="3534"/>
    <cellStyle name="Normal 26 12 2" xfId="3535"/>
    <cellStyle name="Normal 26 13" xfId="3536"/>
    <cellStyle name="Normal 26 13 2" xfId="3537"/>
    <cellStyle name="Normal 26 14" xfId="3538"/>
    <cellStyle name="Normal 26 14 2" xfId="3539"/>
    <cellStyle name="Normal 26 15" xfId="3540"/>
    <cellStyle name="Normal 26 15 2" xfId="3541"/>
    <cellStyle name="Normal 26 16" xfId="3542"/>
    <cellStyle name="Normal 26 16 2" xfId="3543"/>
    <cellStyle name="Normal 26 17" xfId="3544"/>
    <cellStyle name="Normal 26 17 2" xfId="3545"/>
    <cellStyle name="Normal 26 18" xfId="3546"/>
    <cellStyle name="Normal 26 18 2" xfId="3547"/>
    <cellStyle name="Normal 26 19" xfId="3548"/>
    <cellStyle name="Normal 26 19 2" xfId="3549"/>
    <cellStyle name="Normal 26 2" xfId="3550"/>
    <cellStyle name="Normal 26 2 2" xfId="3551"/>
    <cellStyle name="Normal 26 2 3" xfId="3552"/>
    <cellStyle name="Normal 26 20" xfId="3553"/>
    <cellStyle name="Normal 26 20 2" xfId="3554"/>
    <cellStyle name="Normal 26 21" xfId="3555"/>
    <cellStyle name="Normal 26 21 2" xfId="3556"/>
    <cellStyle name="Normal 26 22" xfId="3557"/>
    <cellStyle name="Normal 26 22 2" xfId="3558"/>
    <cellStyle name="Normal 26 23" xfId="3559"/>
    <cellStyle name="Normal 26 23 2" xfId="3560"/>
    <cellStyle name="Normal 26 24" xfId="3561"/>
    <cellStyle name="Normal 26 25" xfId="3562"/>
    <cellStyle name="Normal 26 3" xfId="3563"/>
    <cellStyle name="Normal 26 3 2" xfId="3564"/>
    <cellStyle name="Normal 26 4" xfId="3565"/>
    <cellStyle name="Normal 26 4 2" xfId="3566"/>
    <cellStyle name="Normal 26 5" xfId="3567"/>
    <cellStyle name="Normal 26 5 2" xfId="3568"/>
    <cellStyle name="Normal 26 6" xfId="3569"/>
    <cellStyle name="Normal 26 6 2" xfId="3570"/>
    <cellStyle name="Normal 26 7" xfId="3571"/>
    <cellStyle name="Normal 26 7 2" xfId="3572"/>
    <cellStyle name="Normal 26 8" xfId="3573"/>
    <cellStyle name="Normal 26 8 2" xfId="3574"/>
    <cellStyle name="Normal 26 9" xfId="3575"/>
    <cellStyle name="Normal 26 9 2" xfId="3576"/>
    <cellStyle name="Normal 26_001" xfId="11014"/>
    <cellStyle name="Normal 27" xfId="3577"/>
    <cellStyle name="Normal 27 2" xfId="3578"/>
    <cellStyle name="Normal 27 2 2" xfId="3579"/>
    <cellStyle name="Normal 27 2 3" xfId="3580"/>
    <cellStyle name="Normal 27 3" xfId="3581"/>
    <cellStyle name="Normal 27_001" xfId="3582"/>
    <cellStyle name="Normal 28" xfId="3583"/>
    <cellStyle name="Normal 28 10" xfId="3584"/>
    <cellStyle name="Normal 28 10 2" xfId="3585"/>
    <cellStyle name="Normal 28 10 3" xfId="3586"/>
    <cellStyle name="Normal 28 11" xfId="3587"/>
    <cellStyle name="Normal 28 11 2" xfId="3588"/>
    <cellStyle name="Normal 28 11 3" xfId="3589"/>
    <cellStyle name="Normal 28 12" xfId="3590"/>
    <cellStyle name="Normal 28 12 2" xfId="3591"/>
    <cellStyle name="Normal 28 12 3" xfId="3592"/>
    <cellStyle name="Normal 28 13" xfId="3593"/>
    <cellStyle name="Normal 28 13 2" xfId="3594"/>
    <cellStyle name="Normal 28 13 3" xfId="3595"/>
    <cellStyle name="Normal 28 14" xfId="3596"/>
    <cellStyle name="Normal 28 14 2" xfId="3597"/>
    <cellStyle name="Normal 28 14 3" xfId="3598"/>
    <cellStyle name="Normal 28 15" xfId="3599"/>
    <cellStyle name="Normal 28 15 2" xfId="3600"/>
    <cellStyle name="Normal 28 15 3" xfId="3601"/>
    <cellStyle name="Normal 28 16" xfId="3602"/>
    <cellStyle name="Normal 28 16 2" xfId="3603"/>
    <cellStyle name="Normal 28 16 3" xfId="3604"/>
    <cellStyle name="Normal 28 17" xfId="3605"/>
    <cellStyle name="Normal 28 17 2" xfId="3606"/>
    <cellStyle name="Normal 28 17 3" xfId="3607"/>
    <cellStyle name="Normal 28 18" xfId="3608"/>
    <cellStyle name="Normal 28 18 2" xfId="3609"/>
    <cellStyle name="Normal 28 18 3" xfId="3610"/>
    <cellStyle name="Normal 28 19" xfId="3611"/>
    <cellStyle name="Normal 28 19 2" xfId="3612"/>
    <cellStyle name="Normal 28 19 3" xfId="3613"/>
    <cellStyle name="Normal 28 2" xfId="3614"/>
    <cellStyle name="Normal 28 2 2" xfId="3615"/>
    <cellStyle name="Normal 28 2 3" xfId="3616"/>
    <cellStyle name="Normal 28 20" xfId="3617"/>
    <cellStyle name="Normal 28 20 2" xfId="3618"/>
    <cellStyle name="Normal 28 20 3" xfId="3619"/>
    <cellStyle name="Normal 28 21" xfId="3620"/>
    <cellStyle name="Normal 28 21 2" xfId="3621"/>
    <cellStyle name="Normal 28 21 3" xfId="3622"/>
    <cellStyle name="Normal 28 22" xfId="3623"/>
    <cellStyle name="Normal 28 22 2" xfId="3624"/>
    <cellStyle name="Normal 28 22 3" xfId="3625"/>
    <cellStyle name="Normal 28 23" xfId="3626"/>
    <cellStyle name="Normal 28 23 2" xfId="3627"/>
    <cellStyle name="Normal 28 23 3" xfId="3628"/>
    <cellStyle name="Normal 28 24" xfId="3629"/>
    <cellStyle name="Normal 28 24 2" xfId="3630"/>
    <cellStyle name="Normal 28 24 3" xfId="3631"/>
    <cellStyle name="Normal 28 25" xfId="3632"/>
    <cellStyle name="Normal 28 25 2" xfId="3633"/>
    <cellStyle name="Normal 28 25_CVCA" xfId="6442"/>
    <cellStyle name="Normal 28 26" xfId="3634"/>
    <cellStyle name="Normal 28 26 2" xfId="3635"/>
    <cellStyle name="Normal 28 26_CVCA" xfId="6443"/>
    <cellStyle name="Normal 28 3" xfId="3636"/>
    <cellStyle name="Normal 28 3 2" xfId="3637"/>
    <cellStyle name="Normal 28 3 3" xfId="3638"/>
    <cellStyle name="Normal 28 4" xfId="3639"/>
    <cellStyle name="Normal 28 4 10" xfId="3640"/>
    <cellStyle name="Normal 28 4 10 2" xfId="3641"/>
    <cellStyle name="Normal 28 4 11" xfId="3642"/>
    <cellStyle name="Normal 28 4 11 2" xfId="3643"/>
    <cellStyle name="Normal 28 4 12" xfId="3644"/>
    <cellStyle name="Normal 28 4 12 2" xfId="3645"/>
    <cellStyle name="Normal 28 4 13" xfId="3646"/>
    <cellStyle name="Normal 28 4 13 2" xfId="3647"/>
    <cellStyle name="Normal 28 4 14" xfId="3648"/>
    <cellStyle name="Normal 28 4 14 2" xfId="3649"/>
    <cellStyle name="Normal 28 4 15" xfId="3650"/>
    <cellStyle name="Normal 28 4 15 2" xfId="3651"/>
    <cellStyle name="Normal 28 4 16" xfId="3652"/>
    <cellStyle name="Normal 28 4 16 2" xfId="3653"/>
    <cellStyle name="Normal 28 4 17" xfId="3654"/>
    <cellStyle name="Normal 28 4 17 2" xfId="3655"/>
    <cellStyle name="Normal 28 4 18" xfId="3656"/>
    <cellStyle name="Normal 28 4 18 2" xfId="3657"/>
    <cellStyle name="Normal 28 4 18 3" xfId="3658"/>
    <cellStyle name="Normal 28 4 18 4" xfId="3659"/>
    <cellStyle name="Normal 28 4 19" xfId="3660"/>
    <cellStyle name="Normal 28 4 19 2" xfId="3661"/>
    <cellStyle name="Normal 28 4 19 3" xfId="3662"/>
    <cellStyle name="Normal 28 4 19 4" xfId="3663"/>
    <cellStyle name="Normal 28 4 2" xfId="3"/>
    <cellStyle name="Normal 28 4 2 2" xfId="4"/>
    <cellStyle name="Normal 28 4 2 2 2" xfId="3664"/>
    <cellStyle name="Normal 28 4 2 2 2 2" xfId="3665"/>
    <cellStyle name="Normal 28 4 2 2 2 2 2" xfId="3666"/>
    <cellStyle name="Normal 28 4 2 2 2 2 3" xfId="3667"/>
    <cellStyle name="Normal 28 4 2 2 2 2_CVCA" xfId="6445"/>
    <cellStyle name="Normal 28 4 2 2 2 3" xfId="3668"/>
    <cellStyle name="Normal 28 4 2 2 2 4" xfId="3669"/>
    <cellStyle name="Normal 28 4 2 2 2_CVCA" xfId="6444"/>
    <cellStyle name="Normal 28 4 2 2 3" xfId="11015"/>
    <cellStyle name="Normal 28 4 2 3" xfId="3670"/>
    <cellStyle name="Normal 28 4 2 3 2" xfId="3671"/>
    <cellStyle name="Normal 28 4 2 3 2 2" xfId="3672"/>
    <cellStyle name="Normal 28 4 2 3 2 3" xfId="3673"/>
    <cellStyle name="Normal 28 4 2 3 2_CVCA" xfId="6447"/>
    <cellStyle name="Normal 28 4 2 3 3" xfId="3674"/>
    <cellStyle name="Normal 28 4 2 3 4" xfId="3675"/>
    <cellStyle name="Normal 28 4 2 3_CVCA" xfId="6446"/>
    <cellStyle name="Normal 28 4 2 4" xfId="11016"/>
    <cellStyle name="Normal 28 4 2_001" xfId="11017"/>
    <cellStyle name="Normal 28 4 20" xfId="3676"/>
    <cellStyle name="Normal 28 4 20 2" xfId="3677"/>
    <cellStyle name="Normal 28 4 20 2 2" xfId="3678"/>
    <cellStyle name="Normal 28 4 20 2 2 2" xfId="11018"/>
    <cellStyle name="Normal 28 4 21" xfId="3679"/>
    <cellStyle name="Normal 28 4 22" xfId="3680"/>
    <cellStyle name="Normal 28 4 22 2" xfId="3681"/>
    <cellStyle name="Normal 28 4 22 2 2" xfId="3682"/>
    <cellStyle name="Normal 28 4 22 2 3" xfId="3683"/>
    <cellStyle name="Normal 28 4 22 2_CVCA" xfId="6449"/>
    <cellStyle name="Normal 28 4 22 3" xfId="3684"/>
    <cellStyle name="Normal 28 4 22 4" xfId="3685"/>
    <cellStyle name="Normal 28 4 22_CVCA" xfId="6448"/>
    <cellStyle name="Normal 28 4 3" xfId="3686"/>
    <cellStyle name="Normal 28 4 3 2" xfId="3687"/>
    <cellStyle name="Normal 28 4 4" xfId="3688"/>
    <cellStyle name="Normal 28 4 4 2" xfId="3689"/>
    <cellStyle name="Normal 28 4 4_CVCA" xfId="6450"/>
    <cellStyle name="Normal 28 4 5" xfId="3690"/>
    <cellStyle name="Normal 28 4 5 2" xfId="3691"/>
    <cellStyle name="Normal 28 4 5_CVCA" xfId="6451"/>
    <cellStyle name="Normal 28 4 6" xfId="3692"/>
    <cellStyle name="Normal 28 4 6 2" xfId="3693"/>
    <cellStyle name="Normal 28 4 6_CVCA" xfId="6452"/>
    <cellStyle name="Normal 28 4 7" xfId="3694"/>
    <cellStyle name="Normal 28 4 7 2" xfId="3695"/>
    <cellStyle name="Normal 28 4 7_CVCA" xfId="6453"/>
    <cellStyle name="Normal 28 4 8" xfId="3696"/>
    <cellStyle name="Normal 28 4 8 2" xfId="3697"/>
    <cellStyle name="Normal 28 4 8_CVCA" xfId="6454"/>
    <cellStyle name="Normal 28 4 9" xfId="3698"/>
    <cellStyle name="Normal 28 4 9 2" xfId="3699"/>
    <cellStyle name="Normal 28 4 9_CVCA" xfId="6455"/>
    <cellStyle name="Normal 28 4_001" xfId="3700"/>
    <cellStyle name="Normal 28 5" xfId="3701"/>
    <cellStyle name="Normal 28 5 10" xfId="3702"/>
    <cellStyle name="Normal 28 5 10 2" xfId="3703"/>
    <cellStyle name="Normal 28 5 10_CVCA" xfId="6456"/>
    <cellStyle name="Normal 28 5 11" xfId="3704"/>
    <cellStyle name="Normal 28 5 11 2" xfId="3705"/>
    <cellStyle name="Normal 28 5 11_CVCA" xfId="6457"/>
    <cellStyle name="Normal 28 5 12" xfId="3706"/>
    <cellStyle name="Normal 28 5 12 2" xfId="3707"/>
    <cellStyle name="Normal 28 5 12_CVCA" xfId="6458"/>
    <cellStyle name="Normal 28 5 13" xfId="3708"/>
    <cellStyle name="Normal 28 5 13 2" xfId="3709"/>
    <cellStyle name="Normal 28 5 13_CVCA" xfId="6459"/>
    <cellStyle name="Normal 28 5 14" xfId="3710"/>
    <cellStyle name="Normal 28 5 14 2" xfId="3711"/>
    <cellStyle name="Normal 28 5 14_CVCA" xfId="6460"/>
    <cellStyle name="Normal 28 5 15" xfId="3712"/>
    <cellStyle name="Normal 28 5 15 2" xfId="3713"/>
    <cellStyle name="Normal 28 5 15_CVCA" xfId="6461"/>
    <cellStyle name="Normal 28 5 16" xfId="3714"/>
    <cellStyle name="Normal 28 5 16 2" xfId="3715"/>
    <cellStyle name="Normal 28 5 16_CVCA" xfId="6462"/>
    <cellStyle name="Normal 28 5 17" xfId="3716"/>
    <cellStyle name="Normal 28 5 17 2" xfId="3717"/>
    <cellStyle name="Normal 28 5 17_CVCA" xfId="6463"/>
    <cellStyle name="Normal 28 5 18" xfId="3718"/>
    <cellStyle name="Normal 28 5 18 2" xfId="3719"/>
    <cellStyle name="Normal 28 5 18 3" xfId="3720"/>
    <cellStyle name="Normal 28 5 18 4" xfId="3721"/>
    <cellStyle name="Normal 28 5 18_CVCA" xfId="6464"/>
    <cellStyle name="Normal 28 5 19" xfId="3722"/>
    <cellStyle name="Normal 28 5 19 2" xfId="3723"/>
    <cellStyle name="Normal 28 5 19 3" xfId="3724"/>
    <cellStyle name="Normal 28 5 19 4" xfId="3725"/>
    <cellStyle name="Normal 28 5 19_CVCA" xfId="6465"/>
    <cellStyle name="Normal 28 5 2" xfId="3726"/>
    <cellStyle name="Normal 28 5 2 2" xfId="3727"/>
    <cellStyle name="Normal 28 5 2_CVCA" xfId="6466"/>
    <cellStyle name="Normal 28 5 20" xfId="3728"/>
    <cellStyle name="Normal 28 5 20 2" xfId="3729"/>
    <cellStyle name="Normal 28 5 20_CVCA" xfId="6467"/>
    <cellStyle name="Normal 28 5 21" xfId="3730"/>
    <cellStyle name="Normal 28 5 3" xfId="3731"/>
    <cellStyle name="Normal 28 5 3 2" xfId="3732"/>
    <cellStyle name="Normal 28 5 3_CVCA" xfId="6468"/>
    <cellStyle name="Normal 28 5 4" xfId="3733"/>
    <cellStyle name="Normal 28 5 4 2" xfId="3734"/>
    <cellStyle name="Normal 28 5 4_CVCA" xfId="6469"/>
    <cellStyle name="Normal 28 5 5" xfId="3735"/>
    <cellStyle name="Normal 28 5 5 2" xfId="3736"/>
    <cellStyle name="Normal 28 5 5_CVCA" xfId="6470"/>
    <cellStyle name="Normal 28 5 6" xfId="3737"/>
    <cellStyle name="Normal 28 5 6 2" xfId="3738"/>
    <cellStyle name="Normal 28 5 6_CVCA" xfId="6471"/>
    <cellStyle name="Normal 28 5 7" xfId="3739"/>
    <cellStyle name="Normal 28 5 7 2" xfId="3740"/>
    <cellStyle name="Normal 28 5 7_CVCA" xfId="6472"/>
    <cellStyle name="Normal 28 5 8" xfId="3741"/>
    <cellStyle name="Normal 28 5 8 2" xfId="3742"/>
    <cellStyle name="Normal 28 5 8_CVCA" xfId="6473"/>
    <cellStyle name="Normal 28 5 9" xfId="3743"/>
    <cellStyle name="Normal 28 5 9 2" xfId="3744"/>
    <cellStyle name="Normal 28 5 9_CVCA" xfId="6474"/>
    <cellStyle name="Normal 28 5_001" xfId="3745"/>
    <cellStyle name="Normal 28 6" xfId="3746"/>
    <cellStyle name="Normal 28 6 10" xfId="3747"/>
    <cellStyle name="Normal 28 6 10 2" xfId="3748"/>
    <cellStyle name="Normal 28 6 10_CVCA" xfId="6475"/>
    <cellStyle name="Normal 28 6 11" xfId="3749"/>
    <cellStyle name="Normal 28 6 11 2" xfId="3750"/>
    <cellStyle name="Normal 28 6 11_CVCA" xfId="6476"/>
    <cellStyle name="Normal 28 6 12" xfId="3751"/>
    <cellStyle name="Normal 28 6 12 2" xfId="3752"/>
    <cellStyle name="Normal 28 6 12_CVCA" xfId="6477"/>
    <cellStyle name="Normal 28 6 13" xfId="3753"/>
    <cellStyle name="Normal 28 6 13 2" xfId="3754"/>
    <cellStyle name="Normal 28 6 13_CVCA" xfId="6478"/>
    <cellStyle name="Normal 28 6 14" xfId="3755"/>
    <cellStyle name="Normal 28 6 14 2" xfId="3756"/>
    <cellStyle name="Normal 28 6 14_CVCA" xfId="6479"/>
    <cellStyle name="Normal 28 6 15" xfId="3757"/>
    <cellStyle name="Normal 28 6 15 2" xfId="3758"/>
    <cellStyle name="Normal 28 6 15_CVCA" xfId="6480"/>
    <cellStyle name="Normal 28 6 16" xfId="3759"/>
    <cellStyle name="Normal 28 6 16 2" xfId="3760"/>
    <cellStyle name="Normal 28 6 16_CVCA" xfId="6481"/>
    <cellStyle name="Normal 28 6 17" xfId="3761"/>
    <cellStyle name="Normal 28 6 17 2" xfId="3762"/>
    <cellStyle name="Normal 28 6 17_CVCA" xfId="6482"/>
    <cellStyle name="Normal 28 6 18" xfId="3763"/>
    <cellStyle name="Normal 28 6 18 2" xfId="3764"/>
    <cellStyle name="Normal 28 6 18 3" xfId="3765"/>
    <cellStyle name="Normal 28 6 18 4" xfId="3766"/>
    <cellStyle name="Normal 28 6 18_CVCA" xfId="6483"/>
    <cellStyle name="Normal 28 6 19" xfId="3767"/>
    <cellStyle name="Normal 28 6 19 2" xfId="3768"/>
    <cellStyle name="Normal 28 6 19 3" xfId="3769"/>
    <cellStyle name="Normal 28 6 19 4" xfId="3770"/>
    <cellStyle name="Normal 28 6 19_CVCA" xfId="6484"/>
    <cellStyle name="Normal 28 6 2" xfId="3771"/>
    <cellStyle name="Normal 28 6 2 2" xfId="3772"/>
    <cellStyle name="Normal 28 6 2_CVCA" xfId="6485"/>
    <cellStyle name="Normal 28 6 20" xfId="3773"/>
    <cellStyle name="Normal 28 6 20 2" xfId="3774"/>
    <cellStyle name="Normal 28 6 20_CVCA" xfId="6486"/>
    <cellStyle name="Normal 28 6 21" xfId="3775"/>
    <cellStyle name="Normal 28 6 3" xfId="3776"/>
    <cellStyle name="Normal 28 6 3 2" xfId="3777"/>
    <cellStyle name="Normal 28 6 3_CVCA" xfId="6487"/>
    <cellStyle name="Normal 28 6 4" xfId="3778"/>
    <cellStyle name="Normal 28 6 4 2" xfId="3779"/>
    <cellStyle name="Normal 28 6 4_CVCA" xfId="6488"/>
    <cellStyle name="Normal 28 6 5" xfId="3780"/>
    <cellStyle name="Normal 28 6 5 2" xfId="3781"/>
    <cellStyle name="Normal 28 6 5_CVCA" xfId="6489"/>
    <cellStyle name="Normal 28 6 6" xfId="3782"/>
    <cellStyle name="Normal 28 6 6 2" xfId="3783"/>
    <cellStyle name="Normal 28 6 6_CVCA" xfId="6490"/>
    <cellStyle name="Normal 28 6 7" xfId="3784"/>
    <cellStyle name="Normal 28 6 7 2" xfId="3785"/>
    <cellStyle name="Normal 28 6 7_CVCA" xfId="6491"/>
    <cellStyle name="Normal 28 6 8" xfId="3786"/>
    <cellStyle name="Normal 28 6 8 2" xfId="3787"/>
    <cellStyle name="Normal 28 6 8_CVCA" xfId="6492"/>
    <cellStyle name="Normal 28 6 9" xfId="3788"/>
    <cellStyle name="Normal 28 6 9 2" xfId="3789"/>
    <cellStyle name="Normal 28 6 9_CVCA" xfId="6493"/>
    <cellStyle name="Normal 28 6_001" xfId="3790"/>
    <cellStyle name="Normal 28 7" xfId="3791"/>
    <cellStyle name="Normal 28 7 2" xfId="3792"/>
    <cellStyle name="Normal 28 7 3" xfId="3793"/>
    <cellStyle name="Normal 28 7_CVCA" xfId="6494"/>
    <cellStyle name="Normal 28 8" xfId="3794"/>
    <cellStyle name="Normal 28 8 2" xfId="3795"/>
    <cellStyle name="Normal 28 8 3" xfId="3796"/>
    <cellStyle name="Normal 28 8_CVCA" xfId="6495"/>
    <cellStyle name="Normal 28 9" xfId="3797"/>
    <cellStyle name="Normal 28 9 2" xfId="3798"/>
    <cellStyle name="Normal 28 9 3" xfId="3799"/>
    <cellStyle name="Normal 28 9_CVCA" xfId="6496"/>
    <cellStyle name="Normal 28_001" xfId="11019"/>
    <cellStyle name="Normal 29" xfId="3800"/>
    <cellStyle name="Normal 29 2" xfId="3801"/>
    <cellStyle name="Normal 29 2 2" xfId="3802"/>
    <cellStyle name="Normal 29 2 3" xfId="3803"/>
    <cellStyle name="Normal 29 2_CVCA" xfId="6497"/>
    <cellStyle name="Normal 29 3" xfId="3804"/>
    <cellStyle name="Normal 29 3 2" xfId="3805"/>
    <cellStyle name="Normal 29 3 3" xfId="3806"/>
    <cellStyle name="Normal 29 3_CVCA" xfId="6498"/>
    <cellStyle name="Normal 29 4" xfId="3807"/>
    <cellStyle name="Normal 29 4 2" xfId="3808"/>
    <cellStyle name="Normal 29 4 3" xfId="3809"/>
    <cellStyle name="Normal 29 4_CVCA" xfId="6499"/>
    <cellStyle name="Normal 29 5" xfId="3810"/>
    <cellStyle name="Normal 29 6" xfId="3811"/>
    <cellStyle name="Normal 29_001" xfId="11020"/>
    <cellStyle name="Normal 3" xfId="3812"/>
    <cellStyle name="Normal 3 10" xfId="3813"/>
    <cellStyle name="Normal 3 10 2" xfId="3814"/>
    <cellStyle name="Normal 3 10 3" xfId="3815"/>
    <cellStyle name="Normal 3 10_CVCA" xfId="6500"/>
    <cellStyle name="Normal 3 11" xfId="3816"/>
    <cellStyle name="Normal 3 11 2" xfId="3817"/>
    <cellStyle name="Normal 3 11 3" xfId="3818"/>
    <cellStyle name="Normal 3 11_CVCA" xfId="6501"/>
    <cellStyle name="Normal 3 12" xfId="3819"/>
    <cellStyle name="Normal 3 12 2" xfId="3820"/>
    <cellStyle name="Normal 3 12 3" xfId="3821"/>
    <cellStyle name="Normal 3 12_CVCA" xfId="6502"/>
    <cellStyle name="Normal 3 13" xfId="3822"/>
    <cellStyle name="Normal 3 13 2" xfId="3823"/>
    <cellStyle name="Normal 3 13 3" xfId="3824"/>
    <cellStyle name="Normal 3 13_CVCA" xfId="6503"/>
    <cellStyle name="Normal 3 14" xfId="3825"/>
    <cellStyle name="Normal 3 14 2" xfId="3826"/>
    <cellStyle name="Normal 3 14 3" xfId="3827"/>
    <cellStyle name="Normal 3 14_CVCA" xfId="6504"/>
    <cellStyle name="Normal 3 15" xfId="3828"/>
    <cellStyle name="Normal 3 15 2" xfId="3829"/>
    <cellStyle name="Normal 3 15 3" xfId="3830"/>
    <cellStyle name="Normal 3 15_CVCA" xfId="6505"/>
    <cellStyle name="Normal 3 16" xfId="3831"/>
    <cellStyle name="Normal 3 16 2" xfId="3832"/>
    <cellStyle name="Normal 3 16 2 2" xfId="3833"/>
    <cellStyle name="Normal 3 16 2 2 2" xfId="3834"/>
    <cellStyle name="Normal 3 16 2 2 2 2" xfId="3835"/>
    <cellStyle name="Normal 3 16 2 2 2 3" xfId="3836"/>
    <cellStyle name="Normal 3 16 2 2 2_CVCA" xfId="6506"/>
    <cellStyle name="Normal 3 16 2 2 3" xfId="3837"/>
    <cellStyle name="Normal 3 16 2 2 3 2" xfId="3838"/>
    <cellStyle name="Normal 3 16 2 2 3 3" xfId="3839"/>
    <cellStyle name="Normal 3 16 2 2 3_CVCA" xfId="6507"/>
    <cellStyle name="Normal 3 16 2 2 4" xfId="3840"/>
    <cellStyle name="Normal 3 16 2 2 4 2" xfId="3841"/>
    <cellStyle name="Normal 3 16 2 2 4 3" xfId="3842"/>
    <cellStyle name="Normal 3 16 2 2 4_CVCA" xfId="6508"/>
    <cellStyle name="Normal 3 16 2 2 5" xfId="3843"/>
    <cellStyle name="Normal 3 16 2 2 5 2" xfId="3844"/>
    <cellStyle name="Normal 3 16 2 2 5 3" xfId="3845"/>
    <cellStyle name="Normal 3 16 2 2 5_CVCA" xfId="6509"/>
    <cellStyle name="Normal 3 16 2 2 6" xfId="3846"/>
    <cellStyle name="Normal 3 16 2 2 6 2" xfId="3847"/>
    <cellStyle name="Normal 3 16 2 2 6 3" xfId="3848"/>
    <cellStyle name="Normal 3 16 2 2 6_CVCA" xfId="6510"/>
    <cellStyle name="Normal 3 16 2 2 7" xfId="3849"/>
    <cellStyle name="Normal 3 16 2 2_001" xfId="3850"/>
    <cellStyle name="Normal 3 16 2 3" xfId="3851"/>
    <cellStyle name="Normal 3 16 2 3 2" xfId="3852"/>
    <cellStyle name="Normal 3 16 2 4" xfId="3853"/>
    <cellStyle name="Normal 3 16 2 4 2" xfId="3854"/>
    <cellStyle name="Normal 3 16 2 5" xfId="3855"/>
    <cellStyle name="Normal 3 16 2 5 2" xfId="3856"/>
    <cellStyle name="Normal 3 16 2 6" xfId="3857"/>
    <cellStyle name="Normal 3 16 2 6 2" xfId="3858"/>
    <cellStyle name="Normal 3 16 2 7" xfId="3859"/>
    <cellStyle name="Normal 3 16 2 8" xfId="3860"/>
    <cellStyle name="Normal 3 16 2_001" xfId="11021"/>
    <cellStyle name="Normal 3 16 3" xfId="3861"/>
    <cellStyle name="Normal 3 16 3 2" xfId="3862"/>
    <cellStyle name="Normal 3 16 3 3" xfId="3863"/>
    <cellStyle name="Normal 3 16 3_CVCA" xfId="6511"/>
    <cellStyle name="Normal 3 16 4" xfId="3864"/>
    <cellStyle name="Normal 3 16 4 2" xfId="3865"/>
    <cellStyle name="Normal 3 16 4 3" xfId="3866"/>
    <cellStyle name="Normal 3 16 4_CVCA" xfId="6512"/>
    <cellStyle name="Normal 3 16 5" xfId="3867"/>
    <cellStyle name="Normal 3 16 5 2" xfId="3868"/>
    <cellStyle name="Normal 3 16 5 3" xfId="3869"/>
    <cellStyle name="Normal 3 16 5_CVCA" xfId="6513"/>
    <cellStyle name="Normal 3 16 6" xfId="3870"/>
    <cellStyle name="Normal 3 16 6 2" xfId="3871"/>
    <cellStyle name="Normal 3 16 6 3" xfId="3872"/>
    <cellStyle name="Normal 3 16 6_CVCA" xfId="6514"/>
    <cellStyle name="Normal 3 16 7" xfId="3873"/>
    <cellStyle name="Normal 3 16 7 2" xfId="3874"/>
    <cellStyle name="Normal 3 16 7 3" xfId="3875"/>
    <cellStyle name="Normal 3 16 7_CVCA" xfId="6515"/>
    <cellStyle name="Normal 3 16 8" xfId="3876"/>
    <cellStyle name="Normal 3 16_001" xfId="3877"/>
    <cellStyle name="Normal 3 17" xfId="3878"/>
    <cellStyle name="Normal 3 17 2" xfId="3879"/>
    <cellStyle name="Normal 3 17 2 2" xfId="3880"/>
    <cellStyle name="Normal 3 17 2 3" xfId="3881"/>
    <cellStyle name="Normal 3 17 2_CVCA" xfId="6516"/>
    <cellStyle name="Normal 3 17 3" xfId="3882"/>
    <cellStyle name="Normal 3 17 3 2" xfId="3883"/>
    <cellStyle name="Normal 3 17 3 3" xfId="3884"/>
    <cellStyle name="Normal 3 17 3_CVCA" xfId="6517"/>
    <cellStyle name="Normal 3 17 4" xfId="3885"/>
    <cellStyle name="Normal 3 17 4 2" xfId="3886"/>
    <cellStyle name="Normal 3 17 4 3" xfId="3887"/>
    <cellStyle name="Normal 3 17 4_CVCA" xfId="6518"/>
    <cellStyle name="Normal 3 17 5" xfId="3888"/>
    <cellStyle name="Normal 3 17 5 2" xfId="3889"/>
    <cellStyle name="Normal 3 17 5 3" xfId="3890"/>
    <cellStyle name="Normal 3 17 5_CVCA" xfId="6519"/>
    <cellStyle name="Normal 3 17 6" xfId="3891"/>
    <cellStyle name="Normal 3 17 6 2" xfId="3892"/>
    <cellStyle name="Normal 3 17 6 3" xfId="3893"/>
    <cellStyle name="Normal 3 17 6_CVCA" xfId="6520"/>
    <cellStyle name="Normal 3 17 7" xfId="3894"/>
    <cellStyle name="Normal 3 17 8" xfId="3895"/>
    <cellStyle name="Normal 3 17_001" xfId="11022"/>
    <cellStyle name="Normal 3 18" xfId="3896"/>
    <cellStyle name="Normal 3 18 2" xfId="3897"/>
    <cellStyle name="Normal 3 18 2 2" xfId="3898"/>
    <cellStyle name="Normal 3 18 2 3" xfId="3899"/>
    <cellStyle name="Normal 3 18 2_CVCA" xfId="6521"/>
    <cellStyle name="Normal 3 18 3" xfId="3900"/>
    <cellStyle name="Normal 3 18 3 2" xfId="3901"/>
    <cellStyle name="Normal 3 18 3 3" xfId="3902"/>
    <cellStyle name="Normal 3 18 3_CVCA" xfId="6522"/>
    <cellStyle name="Normal 3 18 4" xfId="3903"/>
    <cellStyle name="Normal 3 18 4 2" xfId="3904"/>
    <cellStyle name="Normal 3 18 4 3" xfId="3905"/>
    <cellStyle name="Normal 3 18 4_CVCA" xfId="6523"/>
    <cellStyle name="Normal 3 18 5" xfId="3906"/>
    <cellStyle name="Normal 3 18 5 2" xfId="3907"/>
    <cellStyle name="Normal 3 18 5 3" xfId="3908"/>
    <cellStyle name="Normal 3 18 5_CVCA" xfId="6524"/>
    <cellStyle name="Normal 3 18 6" xfId="3909"/>
    <cellStyle name="Normal 3 18 6 2" xfId="3910"/>
    <cellStyle name="Normal 3 18 6 3" xfId="3911"/>
    <cellStyle name="Normal 3 18 6_CVCA" xfId="6525"/>
    <cellStyle name="Normal 3 18 7" xfId="3912"/>
    <cellStyle name="Normal 3 18 8" xfId="3913"/>
    <cellStyle name="Normal 3 18_001" xfId="11023"/>
    <cellStyle name="Normal 3 19" xfId="3914"/>
    <cellStyle name="Normal 3 19 2" xfId="3915"/>
    <cellStyle name="Normal 3 19 2 2" xfId="3916"/>
    <cellStyle name="Normal 3 19 2 3" xfId="3917"/>
    <cellStyle name="Normal 3 19 2_CVCA" xfId="6526"/>
    <cellStyle name="Normal 3 19 3" xfId="3918"/>
    <cellStyle name="Normal 3 19 3 2" xfId="3919"/>
    <cellStyle name="Normal 3 19 3 3" xfId="3920"/>
    <cellStyle name="Normal 3 19 3_CVCA" xfId="6527"/>
    <cellStyle name="Normal 3 19 4" xfId="3921"/>
    <cellStyle name="Normal 3 19 4 2" xfId="3922"/>
    <cellStyle name="Normal 3 19 4 3" xfId="3923"/>
    <cellStyle name="Normal 3 19 4_CVCA" xfId="6528"/>
    <cellStyle name="Normal 3 19 5" xfId="3924"/>
    <cellStyle name="Normal 3 19 5 2" xfId="3925"/>
    <cellStyle name="Normal 3 19 5 3" xfId="3926"/>
    <cellStyle name="Normal 3 19 5_CVCA" xfId="6529"/>
    <cellStyle name="Normal 3 19 6" xfId="3927"/>
    <cellStyle name="Normal 3 19 6 2" xfId="3928"/>
    <cellStyle name="Normal 3 19 6 3" xfId="3929"/>
    <cellStyle name="Normal 3 19 6_CVCA" xfId="6530"/>
    <cellStyle name="Normal 3 19 7" xfId="3930"/>
    <cellStyle name="Normal 3 19_001" xfId="3931"/>
    <cellStyle name="Normal 3 2" xfId="3932"/>
    <cellStyle name="Normal 3 2 10" xfId="3933"/>
    <cellStyle name="Normal 3 2 10 2" xfId="3934"/>
    <cellStyle name="Normal 3 2 10 3" xfId="3935"/>
    <cellStyle name="Normal 3 2 10_CVCA" xfId="6531"/>
    <cellStyle name="Normal 3 2 11" xfId="3936"/>
    <cellStyle name="Normal 3 2 11 2" xfId="3937"/>
    <cellStyle name="Normal 3 2 11 3" xfId="3938"/>
    <cellStyle name="Normal 3 2 11_CVCA" xfId="6532"/>
    <cellStyle name="Normal 3 2 12" xfId="3939"/>
    <cellStyle name="Normal 3 2 12 2" xfId="3940"/>
    <cellStyle name="Normal 3 2 12 3" xfId="3941"/>
    <cellStyle name="Normal 3 2 12_CVCA" xfId="6533"/>
    <cellStyle name="Normal 3 2 13" xfId="3942"/>
    <cellStyle name="Normal 3 2 13 2" xfId="3943"/>
    <cellStyle name="Normal 3 2 13 3" xfId="3944"/>
    <cellStyle name="Normal 3 2 13_CVCA" xfId="6534"/>
    <cellStyle name="Normal 3 2 14" xfId="3945"/>
    <cellStyle name="Normal 3 2 14 2" xfId="3946"/>
    <cellStyle name="Normal 3 2 14 3" xfId="3947"/>
    <cellStyle name="Normal 3 2 14_CVCA" xfId="6535"/>
    <cellStyle name="Normal 3 2 15" xfId="3948"/>
    <cellStyle name="Normal 3 2 15 2" xfId="3949"/>
    <cellStyle name="Normal 3 2 15 3" xfId="3950"/>
    <cellStyle name="Normal 3 2 15_CVCA" xfId="6536"/>
    <cellStyle name="Normal 3 2 16" xfId="3951"/>
    <cellStyle name="Normal 3 2 16 2" xfId="3952"/>
    <cellStyle name="Normal 3 2 16 3" xfId="3953"/>
    <cellStyle name="Normal 3 2 16_CVCA" xfId="6537"/>
    <cellStyle name="Normal 3 2 17" xfId="3954"/>
    <cellStyle name="Normal 3 2 17 2" xfId="3955"/>
    <cellStyle name="Normal 3 2 17 3" xfId="3956"/>
    <cellStyle name="Normal 3 2 17_CVCA" xfId="6538"/>
    <cellStyle name="Normal 3 2 18" xfId="3957"/>
    <cellStyle name="Normal 3 2 18 2" xfId="3958"/>
    <cellStyle name="Normal 3 2 18 3" xfId="3959"/>
    <cellStyle name="Normal 3 2 18_CVCA" xfId="6539"/>
    <cellStyle name="Normal 3 2 19" xfId="3960"/>
    <cellStyle name="Normal 3 2 19 2" xfId="3961"/>
    <cellStyle name="Normal 3 2 19 3" xfId="3962"/>
    <cellStyle name="Normal 3 2 19_CVCA" xfId="6540"/>
    <cellStyle name="Normal 3 2 2" xfId="3963"/>
    <cellStyle name="Normal 3 2 2 2" xfId="3964"/>
    <cellStyle name="Normal 3 2 2 2 2" xfId="3965"/>
    <cellStyle name="Normal 3 2 2 2 2 2" xfId="3966"/>
    <cellStyle name="Normal 3 2 2 2 2 3" xfId="3967"/>
    <cellStyle name="Normal 3 2 2 2 2_CVCA" xfId="6541"/>
    <cellStyle name="Normal 3 2 2 2 3" xfId="3968"/>
    <cellStyle name="Normal 3 2 2 2 4" xfId="3969"/>
    <cellStyle name="Normal 3 2 2 2_001" xfId="11024"/>
    <cellStyle name="Normal 3 2 2 3" xfId="3970"/>
    <cellStyle name="Normal 3 2 2 3 2" xfId="3971"/>
    <cellStyle name="Normal 3 2 2 3 3" xfId="3972"/>
    <cellStyle name="Normal 3 2 2 3_CVCA" xfId="6542"/>
    <cellStyle name="Normal 3 2 2 4" xfId="3973"/>
    <cellStyle name="Normal 3 2 2 4 2" xfId="3974"/>
    <cellStyle name="Normal 3 2 2 4 3" xfId="3975"/>
    <cellStyle name="Normal 3 2 2 4_CVCA" xfId="6543"/>
    <cellStyle name="Normal 3 2 2 5" xfId="3976"/>
    <cellStyle name="Normal 3 2 2 5 2" xfId="3977"/>
    <cellStyle name="Normal 3 2 2 5 3" xfId="3978"/>
    <cellStyle name="Normal 3 2 2 5_CVCA" xfId="6544"/>
    <cellStyle name="Normal 3 2 2 6" xfId="3979"/>
    <cellStyle name="Normal 3 2 2 6 2" xfId="3980"/>
    <cellStyle name="Normal 3 2 2 6 3" xfId="3981"/>
    <cellStyle name="Normal 3 2 2 6_CVCA" xfId="6545"/>
    <cellStyle name="Normal 3 2 2 7" xfId="3982"/>
    <cellStyle name="Normal 3 2 2 7 2" xfId="3983"/>
    <cellStyle name="Normal 3 2 2 7 3" xfId="3984"/>
    <cellStyle name="Normal 3 2 2 7_CVCA" xfId="6546"/>
    <cellStyle name="Normal 3 2 2 8" xfId="3985"/>
    <cellStyle name="Normal 3 2 2 9" xfId="3986"/>
    <cellStyle name="Normal 3 2 2_001" xfId="11025"/>
    <cellStyle name="Normal 3 2 20" xfId="3987"/>
    <cellStyle name="Normal 3 2 20 2" xfId="3988"/>
    <cellStyle name="Normal 3 2 20 3" xfId="3989"/>
    <cellStyle name="Normal 3 2 20_CVCA" xfId="6547"/>
    <cellStyle name="Normal 3 2 21" xfId="3990"/>
    <cellStyle name="Normal 3 2 21 2" xfId="3991"/>
    <cellStyle name="Normal 3 2 21 3" xfId="3992"/>
    <cellStyle name="Normal 3 2 21_CVCA" xfId="6548"/>
    <cellStyle name="Normal 3 2 22" xfId="3993"/>
    <cellStyle name="Normal 3 2 22 2" xfId="3994"/>
    <cellStyle name="Normal 3 2 22 3" xfId="3995"/>
    <cellStyle name="Normal 3 2 22_CVCA" xfId="6549"/>
    <cellStyle name="Normal 3 2 23" xfId="3996"/>
    <cellStyle name="Normal 3 2 23 2" xfId="3997"/>
    <cellStyle name="Normal 3 2 23 3" xfId="3998"/>
    <cellStyle name="Normal 3 2 23_CVCA" xfId="6550"/>
    <cellStyle name="Normal 3 2 24" xfId="3999"/>
    <cellStyle name="Normal 3 2 24 2" xfId="4000"/>
    <cellStyle name="Normal 3 2 24 3" xfId="4001"/>
    <cellStyle name="Normal 3 2 24_CVCA" xfId="6551"/>
    <cellStyle name="Normal 3 2 25" xfId="4002"/>
    <cellStyle name="Normal 3 2 25 2" xfId="4003"/>
    <cellStyle name="Normal 3 2 25 3" xfId="4004"/>
    <cellStyle name="Normal 3 2 25_CVCA" xfId="6552"/>
    <cellStyle name="Normal 3 2 26" xfId="4005"/>
    <cellStyle name="Normal 3 2 26 2" xfId="4006"/>
    <cellStyle name="Normal 3 2 26 3" xfId="4007"/>
    <cellStyle name="Normal 3 2 26_CVCA" xfId="6553"/>
    <cellStyle name="Normal 3 2 27" xfId="4008"/>
    <cellStyle name="Normal 3 2 27 2" xfId="4009"/>
    <cellStyle name="Normal 3 2 27 3" xfId="4010"/>
    <cellStyle name="Normal 3 2 27_CVCA" xfId="6554"/>
    <cellStyle name="Normal 3 2 28" xfId="4011"/>
    <cellStyle name="Normal 3 2 28 2" xfId="4012"/>
    <cellStyle name="Normal 3 2 28 3" xfId="4013"/>
    <cellStyle name="Normal 3 2 28_CVCA" xfId="6555"/>
    <cellStyle name="Normal 3 2 29" xfId="4014"/>
    <cellStyle name="Normal 3 2 29 2" xfId="4015"/>
    <cellStyle name="Normal 3 2 29 3" xfId="4016"/>
    <cellStyle name="Normal 3 2 29_CVCA" xfId="6556"/>
    <cellStyle name="Normal 3 2 3" xfId="4017"/>
    <cellStyle name="Normal 3 2 3 2" xfId="4018"/>
    <cellStyle name="Normal 3 2 3 3" xfId="4019"/>
    <cellStyle name="Normal 3 2 3_CVCA" xfId="6557"/>
    <cellStyle name="Normal 3 2 30" xfId="4020"/>
    <cellStyle name="Normal 3 2 30 2" xfId="4021"/>
    <cellStyle name="Normal 3 2 30 3" xfId="4022"/>
    <cellStyle name="Normal 3 2 30_CVCA" xfId="6558"/>
    <cellStyle name="Normal 3 2 31" xfId="4023"/>
    <cellStyle name="Normal 3 2 31 2" xfId="4024"/>
    <cellStyle name="Normal 3 2 31 3" xfId="4025"/>
    <cellStyle name="Normal 3 2 31_CVCA" xfId="6559"/>
    <cellStyle name="Normal 3 2 32" xfId="4026"/>
    <cellStyle name="Normal 3 2 32 2" xfId="4027"/>
    <cellStyle name="Normal 3 2 32 3" xfId="4028"/>
    <cellStyle name="Normal 3 2 32_CVCA" xfId="6560"/>
    <cellStyle name="Normal 3 2 33" xfId="4029"/>
    <cellStyle name="Normal 3 2 33 2" xfId="4030"/>
    <cellStyle name="Normal 3 2 33 3" xfId="4031"/>
    <cellStyle name="Normal 3 2 33_CVCA" xfId="6561"/>
    <cellStyle name="Normal 3 2 34" xfId="4032"/>
    <cellStyle name="Normal 3 2 34 2" xfId="4033"/>
    <cellStyle name="Normal 3 2 34 3" xfId="4034"/>
    <cellStyle name="Normal 3 2 34_CVCA" xfId="6562"/>
    <cellStyle name="Normal 3 2 35" xfId="4035"/>
    <cellStyle name="Normal 3 2 35 2" xfId="4036"/>
    <cellStyle name="Normal 3 2 35 3" xfId="4037"/>
    <cellStyle name="Normal 3 2 35_CVCA" xfId="6563"/>
    <cellStyle name="Normal 3 2 36" xfId="4038"/>
    <cellStyle name="Normal 3 2 36 2" xfId="4039"/>
    <cellStyle name="Normal 3 2 36 3" xfId="4040"/>
    <cellStyle name="Normal 3 2 36_CVCA" xfId="6564"/>
    <cellStyle name="Normal 3 2 37" xfId="4041"/>
    <cellStyle name="Normal 3 2 37 2" xfId="4042"/>
    <cellStyle name="Normal 3 2 37 3" xfId="4043"/>
    <cellStyle name="Normal 3 2 37_CVCA" xfId="6565"/>
    <cellStyle name="Normal 3 2 38" xfId="4044"/>
    <cellStyle name="Normal 3 2 38 2" xfId="4045"/>
    <cellStyle name="Normal 3 2 38 3" xfId="4046"/>
    <cellStyle name="Normal 3 2 38_CVCA" xfId="6566"/>
    <cellStyle name="Normal 3 2 39" xfId="4047"/>
    <cellStyle name="Normal 3 2 39 2" xfId="4048"/>
    <cellStyle name="Normal 3 2 39 3" xfId="4049"/>
    <cellStyle name="Normal 3 2 39_CVCA" xfId="6567"/>
    <cellStyle name="Normal 3 2 4" xfId="4050"/>
    <cellStyle name="Normal 3 2 4 2" xfId="4051"/>
    <cellStyle name="Normal 3 2 4 3" xfId="4052"/>
    <cellStyle name="Normal 3 2 4_CVCA" xfId="6568"/>
    <cellStyle name="Normal 3 2 40" xfId="4053"/>
    <cellStyle name="Normal 3 2 40 2" xfId="4054"/>
    <cellStyle name="Normal 3 2 40 3" xfId="4055"/>
    <cellStyle name="Normal 3 2 40_CVCA" xfId="6569"/>
    <cellStyle name="Normal 3 2 41" xfId="4056"/>
    <cellStyle name="Normal 3 2 41 2" xfId="4057"/>
    <cellStyle name="Normal 3 2 41 3" xfId="4058"/>
    <cellStyle name="Normal 3 2 41_CVCA" xfId="6570"/>
    <cellStyle name="Normal 3 2 42" xfId="4059"/>
    <cellStyle name="Normal 3 2 42 2" xfId="4060"/>
    <cellStyle name="Normal 3 2 42 3" xfId="4061"/>
    <cellStyle name="Normal 3 2 42_CVCA" xfId="6571"/>
    <cellStyle name="Normal 3 2 43" xfId="4062"/>
    <cellStyle name="Normal 3 2 43 2" xfId="4063"/>
    <cellStyle name="Normal 3 2 43 3" xfId="4064"/>
    <cellStyle name="Normal 3 2 43_CVCA" xfId="6572"/>
    <cellStyle name="Normal 3 2 44" xfId="4065"/>
    <cellStyle name="Normal 3 2 44 2" xfId="4066"/>
    <cellStyle name="Normal 3 2 44 3" xfId="4067"/>
    <cellStyle name="Normal 3 2 44_CVCA" xfId="6573"/>
    <cellStyle name="Normal 3 2 45" xfId="4068"/>
    <cellStyle name="Normal 3 2 45 2" xfId="4069"/>
    <cellStyle name="Normal 3 2 45 3" xfId="4070"/>
    <cellStyle name="Normal 3 2 45_CVCA" xfId="6574"/>
    <cellStyle name="Normal 3 2 46" xfId="4071"/>
    <cellStyle name="Normal 3 2 46 2" xfId="4072"/>
    <cellStyle name="Normal 3 2 46 3" xfId="4073"/>
    <cellStyle name="Normal 3 2 46_CVCA" xfId="6575"/>
    <cellStyle name="Normal 3 2 47" xfId="4074"/>
    <cellStyle name="Normal 3 2 47 2" xfId="4075"/>
    <cellStyle name="Normal 3 2 47 3" xfId="4076"/>
    <cellStyle name="Normal 3 2 47_CVCA" xfId="6576"/>
    <cellStyle name="Normal 3 2 48" xfId="4077"/>
    <cellStyle name="Normal 3 2 48 2" xfId="4078"/>
    <cellStyle name="Normal 3 2 48 3" xfId="4079"/>
    <cellStyle name="Normal 3 2 48_CVCA" xfId="6577"/>
    <cellStyle name="Normal 3 2 49" xfId="4080"/>
    <cellStyle name="Normal 3 2 49 2" xfId="4081"/>
    <cellStyle name="Normal 3 2 49 3" xfId="4082"/>
    <cellStyle name="Normal 3 2 49_CVCA" xfId="6578"/>
    <cellStyle name="Normal 3 2 5" xfId="4083"/>
    <cellStyle name="Normal 3 2 5 2" xfId="4084"/>
    <cellStyle name="Normal 3 2 5 3" xfId="4085"/>
    <cellStyle name="Normal 3 2 5_CVCA" xfId="6579"/>
    <cellStyle name="Normal 3 2 50" xfId="4086"/>
    <cellStyle name="Normal 3 2 50 2" xfId="4087"/>
    <cellStyle name="Normal 3 2 50 3" xfId="4088"/>
    <cellStyle name="Normal 3 2 50_CVCA" xfId="6580"/>
    <cellStyle name="Normal 3 2 51" xfId="4089"/>
    <cellStyle name="Normal 3 2 51 2" xfId="4090"/>
    <cellStyle name="Normal 3 2 51_CVCA" xfId="6581"/>
    <cellStyle name="Normal 3 2 52" xfId="4091"/>
    <cellStyle name="Normal 3 2 52 2" xfId="4092"/>
    <cellStyle name="Normal 3 2 53" xfId="4093"/>
    <cellStyle name="Normal 3 2 53 2" xfId="4094"/>
    <cellStyle name="Normal 3 2 54" xfId="4095"/>
    <cellStyle name="Normal 3 2 54 2" xfId="4096"/>
    <cellStyle name="Normal 3 2 55" xfId="4097"/>
    <cellStyle name="Normal 3 2 55 2" xfId="4098"/>
    <cellStyle name="Normal 3 2 55 2 2" xfId="4099"/>
    <cellStyle name="Normal 3 2 55 3" xfId="4100"/>
    <cellStyle name="Normal 3 2 55 3 2" xfId="4101"/>
    <cellStyle name="Normal 3 2 55 4" xfId="4102"/>
    <cellStyle name="Normal 3 2 55_001" xfId="4103"/>
    <cellStyle name="Normal 3 2 56" xfId="4104"/>
    <cellStyle name="Normal 3 2 56 2" xfId="4105"/>
    <cellStyle name="Normal 3 2 57" xfId="4106"/>
    <cellStyle name="Normal 3 2 57 2" xfId="4107"/>
    <cellStyle name="Normal 3 2 6" xfId="4108"/>
    <cellStyle name="Normal 3 2 6 2" xfId="4109"/>
    <cellStyle name="Normal 3 2 6 3" xfId="4110"/>
    <cellStyle name="Normal 3 2 6_CVCA" xfId="6582"/>
    <cellStyle name="Normal 3 2 7" xfId="4111"/>
    <cellStyle name="Normal 3 2 7 2" xfId="4112"/>
    <cellStyle name="Normal 3 2 7 2 2" xfId="4113"/>
    <cellStyle name="Normal 3 2 7 2 3" xfId="4114"/>
    <cellStyle name="Normal 3 2 7 2_CVCA" xfId="6583"/>
    <cellStyle name="Normal 3 2 7 3" xfId="4115"/>
    <cellStyle name="Normal 3 2 7 3 2" xfId="4116"/>
    <cellStyle name="Normal 3 2 7 3 3" xfId="4117"/>
    <cellStyle name="Normal 3 2 7 3_CVCA" xfId="6584"/>
    <cellStyle name="Normal 3 2 7 4" xfId="4118"/>
    <cellStyle name="Normal 3 2 7_001" xfId="11026"/>
    <cellStyle name="Normal 3 2 8" xfId="4119"/>
    <cellStyle name="Normal 3 2 8 2" xfId="4120"/>
    <cellStyle name="Normal 3 2 8 3" xfId="4121"/>
    <cellStyle name="Normal 3 2 8_CVCA" xfId="6585"/>
    <cellStyle name="Normal 3 2 9" xfId="4122"/>
    <cellStyle name="Normal 3 2 9 2" xfId="4123"/>
    <cellStyle name="Normal 3 2 9 3" xfId="4124"/>
    <cellStyle name="Normal 3 2 9_CVCA" xfId="6586"/>
    <cellStyle name="Normal 3 2_001" xfId="11027"/>
    <cellStyle name="Normal 3 20" xfId="4125"/>
    <cellStyle name="Normal 3 20 2" xfId="4126"/>
    <cellStyle name="Normal 3 21" xfId="4127"/>
    <cellStyle name="Normal 3 21 2" xfId="4128"/>
    <cellStyle name="Normal 3 22" xfId="4129"/>
    <cellStyle name="Normal 3 22 2" xfId="4130"/>
    <cellStyle name="Normal 3 23" xfId="4131"/>
    <cellStyle name="Normal 3 23 2" xfId="4132"/>
    <cellStyle name="Normal 3 24" xfId="4133"/>
    <cellStyle name="Normal 3 24 10" xfId="4134"/>
    <cellStyle name="Normal 3 24 10 2" xfId="4135"/>
    <cellStyle name="Normal 3 24 11" xfId="4136"/>
    <cellStyle name="Normal 3 24 11 2" xfId="4137"/>
    <cellStyle name="Normal 3 24 12" xfId="4138"/>
    <cellStyle name="Normal 3 24 12 2" xfId="4139"/>
    <cellStyle name="Normal 3 24 13" xfId="4140"/>
    <cellStyle name="Normal 3 24 13 2" xfId="4141"/>
    <cellStyle name="Normal 3 24 14" xfId="4142"/>
    <cellStyle name="Normal 3 24 14 2" xfId="4143"/>
    <cellStyle name="Normal 3 24 15" xfId="4144"/>
    <cellStyle name="Normal 3 24 15 2" xfId="4145"/>
    <cellStyle name="Normal 3 24 16" xfId="4146"/>
    <cellStyle name="Normal 3 24 16 2" xfId="4147"/>
    <cellStyle name="Normal 3 24 17" xfId="4148"/>
    <cellStyle name="Normal 3 24 17 2" xfId="4149"/>
    <cellStyle name="Normal 3 24 18" xfId="4150"/>
    <cellStyle name="Normal 3 24 18 2" xfId="4151"/>
    <cellStyle name="Normal 3 24 19" xfId="4152"/>
    <cellStyle name="Normal 3 24 19 2" xfId="4153"/>
    <cellStyle name="Normal 3 24 2" xfId="4154"/>
    <cellStyle name="Normal 3 24 2 2" xfId="4155"/>
    <cellStyle name="Normal 3 24 20" xfId="4156"/>
    <cellStyle name="Normal 3 24 3" xfId="4157"/>
    <cellStyle name="Normal 3 24 3 2" xfId="4158"/>
    <cellStyle name="Normal 3 24 4" xfId="4159"/>
    <cellStyle name="Normal 3 24 4 2" xfId="4160"/>
    <cellStyle name="Normal 3 24 5" xfId="4161"/>
    <cellStyle name="Normal 3 24 5 2" xfId="4162"/>
    <cellStyle name="Normal 3 24 6" xfId="4163"/>
    <cellStyle name="Normal 3 24 6 2" xfId="4164"/>
    <cellStyle name="Normal 3 24 7" xfId="4165"/>
    <cellStyle name="Normal 3 24 7 2" xfId="4166"/>
    <cellStyle name="Normal 3 24 8" xfId="4167"/>
    <cellStyle name="Normal 3 24 8 2" xfId="4168"/>
    <cellStyle name="Normal 3 24 9" xfId="4169"/>
    <cellStyle name="Normal 3 24 9 2" xfId="4170"/>
    <cellStyle name="Normal 3 24_001" xfId="4171"/>
    <cellStyle name="Normal 3 25" xfId="4172"/>
    <cellStyle name="Normal 3 25 2" xfId="4173"/>
    <cellStyle name="Normal 3 25 3" xfId="4174"/>
    <cellStyle name="Normal 3 25_CVCA" xfId="6587"/>
    <cellStyle name="Normal 3 26" xfId="4175"/>
    <cellStyle name="Normal 3 26 2" xfId="4176"/>
    <cellStyle name="Normal 3 26 3" xfId="4177"/>
    <cellStyle name="Normal 3 26_CVCA" xfId="6588"/>
    <cellStyle name="Normal 3 27" xfId="4178"/>
    <cellStyle name="Normal 3 27 2" xfId="4179"/>
    <cellStyle name="Normal 3 27 2 2" xfId="4180"/>
    <cellStyle name="Normal 3 27 2_CVCA" xfId="6589"/>
    <cellStyle name="Normal 3 27 3" xfId="4181"/>
    <cellStyle name="Normal 3 27 3 2" xfId="4182"/>
    <cellStyle name="Normal 3 27 3_CVCA" xfId="6590"/>
    <cellStyle name="Normal 3 27 4" xfId="4183"/>
    <cellStyle name="Normal 3 27 5" xfId="4184"/>
    <cellStyle name="Normal 3 27_001" xfId="11028"/>
    <cellStyle name="Normal 3 28" xfId="4185"/>
    <cellStyle name="Normal 3 28 2" xfId="4186"/>
    <cellStyle name="Normal 3 28_CVCA" xfId="6591"/>
    <cellStyle name="Normal 3 29" xfId="4187"/>
    <cellStyle name="Normal 3 29 2" xfId="4188"/>
    <cellStyle name="Normal 3 29_CVCA" xfId="6592"/>
    <cellStyle name="Normal 3 3" xfId="4189"/>
    <cellStyle name="Normal 3 3 2" xfId="4190"/>
    <cellStyle name="Normal 3 3 3" xfId="4191"/>
    <cellStyle name="Normal 3 3_CVCA" xfId="6593"/>
    <cellStyle name="Normal 3 30" xfId="4192"/>
    <cellStyle name="Normal 3 30 2" xfId="4193"/>
    <cellStyle name="Normal 3 30_CVCA" xfId="6594"/>
    <cellStyle name="Normal 3 31" xfId="4194"/>
    <cellStyle name="Normal 3 31 2" xfId="4195"/>
    <cellStyle name="Normal 3 31_CVCA" xfId="6595"/>
    <cellStyle name="Normal 3 32" xfId="4196"/>
    <cellStyle name="Normal 3 32 2" xfId="4197"/>
    <cellStyle name="Normal 3 32_CVCA" xfId="6596"/>
    <cellStyle name="Normal 3 33" xfId="4198"/>
    <cellStyle name="Normal 3 33 2" xfId="4199"/>
    <cellStyle name="Normal 3 33_CVCA" xfId="6597"/>
    <cellStyle name="Normal 3 34" xfId="4200"/>
    <cellStyle name="Normal 3 34 2" xfId="4201"/>
    <cellStyle name="Normal 3 34_CVCA" xfId="6598"/>
    <cellStyle name="Normal 3 35" xfId="4202"/>
    <cellStyle name="Normal 3 35 2" xfId="4203"/>
    <cellStyle name="Normal 3 35_CVCA" xfId="6599"/>
    <cellStyle name="Normal 3 36" xfId="4204"/>
    <cellStyle name="Normal 3 36 2" xfId="4205"/>
    <cellStyle name="Normal 3 36_CVCA" xfId="6600"/>
    <cellStyle name="Normal 3 37" xfId="4206"/>
    <cellStyle name="Normal 3 37 2" xfId="4207"/>
    <cellStyle name="Normal 3 37_CVCA" xfId="6601"/>
    <cellStyle name="Normal 3 38" xfId="4208"/>
    <cellStyle name="Normal 3 38 2" xfId="4209"/>
    <cellStyle name="Normal 3 38_CVCA" xfId="6602"/>
    <cellStyle name="Normal 3 39" xfId="4210"/>
    <cellStyle name="Normal 3 39 2" xfId="4211"/>
    <cellStyle name="Normal 3 39_CVCA" xfId="6603"/>
    <cellStyle name="Normal 3 4" xfId="4212"/>
    <cellStyle name="Normal 3 4 2" xfId="4213"/>
    <cellStyle name="Normal 3 4 3" xfId="4214"/>
    <cellStyle name="Normal 3 4_CVCA" xfId="6604"/>
    <cellStyle name="Normal 3 40" xfId="4215"/>
    <cellStyle name="Normal 3 40 2" xfId="4216"/>
    <cellStyle name="Normal 3 40_CVCA" xfId="6605"/>
    <cellStyle name="Normal 3 41" xfId="4217"/>
    <cellStyle name="Normal 3 41 2" xfId="4218"/>
    <cellStyle name="Normal 3 41_CVCA" xfId="6606"/>
    <cellStyle name="Normal 3 42" xfId="4219"/>
    <cellStyle name="Normal 3 42 2" xfId="4220"/>
    <cellStyle name="Normal 3 42_CVCA" xfId="6607"/>
    <cellStyle name="Normal 3 43" xfId="4221"/>
    <cellStyle name="Normal 3 43 2" xfId="4222"/>
    <cellStyle name="Normal 3 43_CVCA" xfId="6608"/>
    <cellStyle name="Normal 3 44" xfId="4223"/>
    <cellStyle name="Normal 3 44 2" xfId="4224"/>
    <cellStyle name="Normal 3 44_CVCA" xfId="6609"/>
    <cellStyle name="Normal 3 45" xfId="4225"/>
    <cellStyle name="Normal 3 45 2" xfId="4226"/>
    <cellStyle name="Normal 3 45_CVCA" xfId="6610"/>
    <cellStyle name="Normal 3 46" xfId="4227"/>
    <cellStyle name="Normal 3 46 2" xfId="4228"/>
    <cellStyle name="Normal 3 46_CVCA" xfId="6611"/>
    <cellStyle name="Normal 3 47" xfId="4229"/>
    <cellStyle name="Normal 3 47 2" xfId="4230"/>
    <cellStyle name="Normal 3 47_CVCA" xfId="6612"/>
    <cellStyle name="Normal 3 48" xfId="4231"/>
    <cellStyle name="Normal 3 48 2" xfId="4232"/>
    <cellStyle name="Normal 3 48_CVCA" xfId="6613"/>
    <cellStyle name="Normal 3 49" xfId="4233"/>
    <cellStyle name="Normal 3 49 2" xfId="4234"/>
    <cellStyle name="Normal 3 49_CVCA" xfId="6614"/>
    <cellStyle name="Normal 3 5" xfId="4235"/>
    <cellStyle name="Normal 3 5 2" xfId="4236"/>
    <cellStyle name="Normal 3 5 3" xfId="4237"/>
    <cellStyle name="Normal 3 5_CVCA" xfId="6615"/>
    <cellStyle name="Normal 3 50" xfId="4238"/>
    <cellStyle name="Normal 3 50 2" xfId="4239"/>
    <cellStyle name="Normal 3 50_CVCA" xfId="6616"/>
    <cellStyle name="Normal 3 51" xfId="4240"/>
    <cellStyle name="Normal 3 51 2" xfId="4241"/>
    <cellStyle name="Normal 3 51_CVCA" xfId="6617"/>
    <cellStyle name="Normal 3 52" xfId="4242"/>
    <cellStyle name="Normal 3 52 2" xfId="4243"/>
    <cellStyle name="Normal 3 52_CVCA" xfId="6618"/>
    <cellStyle name="Normal 3 53" xfId="4244"/>
    <cellStyle name="Normal 3 53 2" xfId="4245"/>
    <cellStyle name="Normal 3 53_CVCA" xfId="6619"/>
    <cellStyle name="Normal 3 54" xfId="4246"/>
    <cellStyle name="Normal 3 54 2" xfId="4247"/>
    <cellStyle name="Normal 3 54_CVCA" xfId="6620"/>
    <cellStyle name="Normal 3 55" xfId="4248"/>
    <cellStyle name="Normal 3 55 2" xfId="4249"/>
    <cellStyle name="Normal 3 55_CVCA" xfId="6621"/>
    <cellStyle name="Normal 3 56" xfId="4250"/>
    <cellStyle name="Normal 3 56 2" xfId="4251"/>
    <cellStyle name="Normal 3 56_CVCA" xfId="6622"/>
    <cellStyle name="Normal 3 57" xfId="4252"/>
    <cellStyle name="Normal 3 57 2" xfId="4253"/>
    <cellStyle name="Normal 3 57_CVCA" xfId="6623"/>
    <cellStyle name="Normal 3 58" xfId="4254"/>
    <cellStyle name="Normal 3 58 2" xfId="4255"/>
    <cellStyle name="Normal 3 58_CVCA" xfId="6624"/>
    <cellStyle name="Normal 3 59" xfId="4256"/>
    <cellStyle name="Normal 3 59 2" xfId="4257"/>
    <cellStyle name="Normal 3 59_CVCA" xfId="6625"/>
    <cellStyle name="Normal 3 6" xfId="4258"/>
    <cellStyle name="Normal 3 6 2" xfId="4259"/>
    <cellStyle name="Normal 3 6 3" xfId="4260"/>
    <cellStyle name="Normal 3 6_CVCA" xfId="6626"/>
    <cellStyle name="Normal 3 60" xfId="4261"/>
    <cellStyle name="Normal 3 60 2" xfId="4262"/>
    <cellStyle name="Normal 3 60_CVCA" xfId="6627"/>
    <cellStyle name="Normal 3 61" xfId="4263"/>
    <cellStyle name="Normal 3 61 2" xfId="4264"/>
    <cellStyle name="Normal 3 61_CVCA" xfId="6628"/>
    <cellStyle name="Normal 3 62" xfId="4265"/>
    <cellStyle name="Normal 3 62 2" xfId="4266"/>
    <cellStyle name="Normal 3 62_CVCA" xfId="6629"/>
    <cellStyle name="Normal 3 63" xfId="4267"/>
    <cellStyle name="Normal 3 63 2" xfId="4268"/>
    <cellStyle name="Normal 3 63_CVCA" xfId="6630"/>
    <cellStyle name="Normal 3 64" xfId="4269"/>
    <cellStyle name="Normal 3 64 2" xfId="4270"/>
    <cellStyle name="Normal 3 64_CVCA" xfId="6631"/>
    <cellStyle name="Normal 3 65" xfId="4271"/>
    <cellStyle name="Normal 3 65 2" xfId="4272"/>
    <cellStyle name="Normal 3 65_CVCA" xfId="6632"/>
    <cellStyle name="Normal 3 66" xfId="4273"/>
    <cellStyle name="Normal 3 66 2" xfId="4274"/>
    <cellStyle name="Normal 3 66_CVCA" xfId="6633"/>
    <cellStyle name="Normal 3 67" xfId="4275"/>
    <cellStyle name="Normal 3 67 2" xfId="4276"/>
    <cellStyle name="Normal 3 67_CVCA" xfId="6634"/>
    <cellStyle name="Normal 3 68" xfId="4277"/>
    <cellStyle name="Normal 3 68 2" xfId="4278"/>
    <cellStyle name="Normal 3 68_CVCA" xfId="6635"/>
    <cellStyle name="Normal 3 69" xfId="4279"/>
    <cellStyle name="Normal 3 69 2" xfId="4280"/>
    <cellStyle name="Normal 3 69_CVCA" xfId="6636"/>
    <cellStyle name="Normal 3 7" xfId="4281"/>
    <cellStyle name="Normal 3 7 2" xfId="4282"/>
    <cellStyle name="Normal 3 7 3" xfId="4283"/>
    <cellStyle name="Normal 3 7_CVCA" xfId="6637"/>
    <cellStyle name="Normal 3 70" xfId="4284"/>
    <cellStyle name="Normal 3 70 2" xfId="4285"/>
    <cellStyle name="Normal 3 70_CVCA" xfId="6638"/>
    <cellStyle name="Normal 3 71" xfId="4286"/>
    <cellStyle name="Normal 3 71 2" xfId="4287"/>
    <cellStyle name="Normal 3 71 3" xfId="4288"/>
    <cellStyle name="Normal 3 71_CVCA" xfId="6639"/>
    <cellStyle name="Normal 3 72" xfId="4289"/>
    <cellStyle name="Normal 3 72 2" xfId="4290"/>
    <cellStyle name="Normal 3 72 3" xfId="4291"/>
    <cellStyle name="Normal 3 72_CVCA" xfId="6640"/>
    <cellStyle name="Normal 3 73" xfId="4292"/>
    <cellStyle name="Normal 3 73 2" xfId="4293"/>
    <cellStyle name="Normal 3 73 3" xfId="4294"/>
    <cellStyle name="Normal 3 73_CVCA" xfId="6641"/>
    <cellStyle name="Normal 3 74" xfId="4295"/>
    <cellStyle name="Normal 3 74 2" xfId="4296"/>
    <cellStyle name="Normal 3 74 3" xfId="4297"/>
    <cellStyle name="Normal 3 74_CVCA" xfId="6642"/>
    <cellStyle name="Normal 3 75" xfId="4298"/>
    <cellStyle name="Normal 3 76" xfId="4299"/>
    <cellStyle name="Normal 3 8" xfId="4300"/>
    <cellStyle name="Normal 3 8 2" xfId="4301"/>
    <cellStyle name="Normal 3 8 3" xfId="4302"/>
    <cellStyle name="Normal 3 8_CVCA" xfId="6643"/>
    <cellStyle name="Normal 3 9" xfId="4303"/>
    <cellStyle name="Normal 3 9 2" xfId="4304"/>
    <cellStyle name="Normal 3 9 3" xfId="4305"/>
    <cellStyle name="Normal 3 9_CVCA" xfId="6644"/>
    <cellStyle name="Normal 3_001" xfId="11029"/>
    <cellStyle name="Normal 30" xfId="4306"/>
    <cellStyle name="Normal 30 10" xfId="4307"/>
    <cellStyle name="Normal 30 10 2" xfId="4308"/>
    <cellStyle name="Normal 30 10 3" xfId="4309"/>
    <cellStyle name="Normal 30 10_CVCA" xfId="6645"/>
    <cellStyle name="Normal 30 11" xfId="4310"/>
    <cellStyle name="Normal 30 11 2" xfId="4311"/>
    <cellStyle name="Normal 30 11 3" xfId="4312"/>
    <cellStyle name="Normal 30 11_CVCA" xfId="6646"/>
    <cellStyle name="Normal 30 12" xfId="4313"/>
    <cellStyle name="Normal 30 12 2" xfId="4314"/>
    <cellStyle name="Normal 30 12 3" xfId="4315"/>
    <cellStyle name="Normal 30 12_CVCA" xfId="6647"/>
    <cellStyle name="Normal 30 13" xfId="4316"/>
    <cellStyle name="Normal 30 13 2" xfId="4317"/>
    <cellStyle name="Normal 30 13 3" xfId="4318"/>
    <cellStyle name="Normal 30 13_CVCA" xfId="6648"/>
    <cellStyle name="Normal 30 14" xfId="4319"/>
    <cellStyle name="Normal 30 14 2" xfId="4320"/>
    <cellStyle name="Normal 30 14 3" xfId="4321"/>
    <cellStyle name="Normal 30 14_CVCA" xfId="6649"/>
    <cellStyle name="Normal 30 15" xfId="4322"/>
    <cellStyle name="Normal 30 15 2" xfId="4323"/>
    <cellStyle name="Normal 30 15 3" xfId="4324"/>
    <cellStyle name="Normal 30 15_CVCA" xfId="6650"/>
    <cellStyle name="Normal 30 16" xfId="4325"/>
    <cellStyle name="Normal 30 16 2" xfId="4326"/>
    <cellStyle name="Normal 30 16 3" xfId="4327"/>
    <cellStyle name="Normal 30 16_CVCA" xfId="6651"/>
    <cellStyle name="Normal 30 17" xfId="4328"/>
    <cellStyle name="Normal 30 17 2" xfId="4329"/>
    <cellStyle name="Normal 30 17 3" xfId="4330"/>
    <cellStyle name="Normal 30 17_CVCA" xfId="6652"/>
    <cellStyle name="Normal 30 18" xfId="4331"/>
    <cellStyle name="Normal 30 18 2" xfId="4332"/>
    <cellStyle name="Normal 30 18 3" xfId="4333"/>
    <cellStyle name="Normal 30 18_CVCA" xfId="6653"/>
    <cellStyle name="Normal 30 19" xfId="4334"/>
    <cellStyle name="Normal 30 19 2" xfId="4335"/>
    <cellStyle name="Normal 30 19 3" xfId="4336"/>
    <cellStyle name="Normal 30 19_CVCA" xfId="6654"/>
    <cellStyle name="Normal 30 2" xfId="4337"/>
    <cellStyle name="Normal 30 2 2" xfId="4338"/>
    <cellStyle name="Normal 30 2 3" xfId="4339"/>
    <cellStyle name="Normal 30 2_CVCA" xfId="6655"/>
    <cellStyle name="Normal 30 20" xfId="4340"/>
    <cellStyle name="Normal 30 20 2" xfId="4341"/>
    <cellStyle name="Normal 30 20 3" xfId="4342"/>
    <cellStyle name="Normal 30 20_CVCA" xfId="6656"/>
    <cellStyle name="Normal 30 21" xfId="4343"/>
    <cellStyle name="Normal 30 21 2" xfId="4344"/>
    <cellStyle name="Normal 30 21 3" xfId="4345"/>
    <cellStyle name="Normal 30 21_CVCA" xfId="6657"/>
    <cellStyle name="Normal 30 22" xfId="4346"/>
    <cellStyle name="Normal 30 23" xfId="4347"/>
    <cellStyle name="Normal 30 3" xfId="4348"/>
    <cellStyle name="Normal 30 3 2" xfId="4349"/>
    <cellStyle name="Normal 30 3 3" xfId="4350"/>
    <cellStyle name="Normal 30 3_CVCA" xfId="6658"/>
    <cellStyle name="Normal 30 4" xfId="4351"/>
    <cellStyle name="Normal 30 4 2" xfId="4352"/>
    <cellStyle name="Normal 30 4 3" xfId="4353"/>
    <cellStyle name="Normal 30 4_CVCA" xfId="6659"/>
    <cellStyle name="Normal 30 5" xfId="4354"/>
    <cellStyle name="Normal 30 5 2" xfId="4355"/>
    <cellStyle name="Normal 30 5 3" xfId="4356"/>
    <cellStyle name="Normal 30 5_CVCA" xfId="6660"/>
    <cellStyle name="Normal 30 6" xfId="4357"/>
    <cellStyle name="Normal 30 6 2" xfId="4358"/>
    <cellStyle name="Normal 30 6 3" xfId="4359"/>
    <cellStyle name="Normal 30 6_CVCA" xfId="6661"/>
    <cellStyle name="Normal 30 7" xfId="4360"/>
    <cellStyle name="Normal 30 7 2" xfId="4361"/>
    <cellStyle name="Normal 30 7 3" xfId="4362"/>
    <cellStyle name="Normal 30 7_CVCA" xfId="6662"/>
    <cellStyle name="Normal 30 8" xfId="4363"/>
    <cellStyle name="Normal 30 8 2" xfId="4364"/>
    <cellStyle name="Normal 30 8 3" xfId="4365"/>
    <cellStyle name="Normal 30 8_CVCA" xfId="6663"/>
    <cellStyle name="Normal 30 9" xfId="4366"/>
    <cellStyle name="Normal 30 9 2" xfId="4367"/>
    <cellStyle name="Normal 30 9 3" xfId="4368"/>
    <cellStyle name="Normal 30 9_CVCA" xfId="6664"/>
    <cellStyle name="Normal 30_001" xfId="11030"/>
    <cellStyle name="Normal 31" xfId="4369"/>
    <cellStyle name="Normal 31 10" xfId="4370"/>
    <cellStyle name="Normal 31 10 2" xfId="4371"/>
    <cellStyle name="Normal 31 10 3" xfId="4372"/>
    <cellStyle name="Normal 31 10_CVCA" xfId="6665"/>
    <cellStyle name="Normal 31 11" xfId="4373"/>
    <cellStyle name="Normal 31 11 2" xfId="4374"/>
    <cellStyle name="Normal 31 11 3" xfId="4375"/>
    <cellStyle name="Normal 31 11_CVCA" xfId="6666"/>
    <cellStyle name="Normal 31 12" xfId="4376"/>
    <cellStyle name="Normal 31 12 2" xfId="4377"/>
    <cellStyle name="Normal 31 12 3" xfId="4378"/>
    <cellStyle name="Normal 31 12_CVCA" xfId="6667"/>
    <cellStyle name="Normal 31 13" xfId="4379"/>
    <cellStyle name="Normal 31 13 2" xfId="4380"/>
    <cellStyle name="Normal 31 13 3" xfId="4381"/>
    <cellStyle name="Normal 31 13_CVCA" xfId="6668"/>
    <cellStyle name="Normal 31 14" xfId="4382"/>
    <cellStyle name="Normal 31 14 2" xfId="4383"/>
    <cellStyle name="Normal 31 14 3" xfId="4384"/>
    <cellStyle name="Normal 31 14_CVCA" xfId="6669"/>
    <cellStyle name="Normal 31 15" xfId="4385"/>
    <cellStyle name="Normal 31 15 2" xfId="4386"/>
    <cellStyle name="Normal 31 15 3" xfId="4387"/>
    <cellStyle name="Normal 31 15_CVCA" xfId="6670"/>
    <cellStyle name="Normal 31 16" xfId="4388"/>
    <cellStyle name="Normal 31 16 2" xfId="4389"/>
    <cellStyle name="Normal 31 16 3" xfId="4390"/>
    <cellStyle name="Normal 31 16_CVCA" xfId="6671"/>
    <cellStyle name="Normal 31 17" xfId="4391"/>
    <cellStyle name="Normal 31 17 2" xfId="4392"/>
    <cellStyle name="Normal 31 17 3" xfId="4393"/>
    <cellStyle name="Normal 31 17_CVCA" xfId="6672"/>
    <cellStyle name="Normal 31 18" xfId="4394"/>
    <cellStyle name="Normal 31 18 2" xfId="4395"/>
    <cellStyle name="Normal 31 18 3" xfId="4396"/>
    <cellStyle name="Normal 31 18_CVCA" xfId="6673"/>
    <cellStyle name="Normal 31 19" xfId="4397"/>
    <cellStyle name="Normal 31 19 2" xfId="4398"/>
    <cellStyle name="Normal 31 19 3" xfId="4399"/>
    <cellStyle name="Normal 31 19_CVCA" xfId="6674"/>
    <cellStyle name="Normal 31 2" xfId="4400"/>
    <cellStyle name="Normal 31 2 2" xfId="4401"/>
    <cellStyle name="Normal 31 2 3" xfId="4402"/>
    <cellStyle name="Normal 31 2_CVCA" xfId="6675"/>
    <cellStyle name="Normal 31 20" xfId="4403"/>
    <cellStyle name="Normal 31 20 2" xfId="4404"/>
    <cellStyle name="Normal 31 20 3" xfId="4405"/>
    <cellStyle name="Normal 31 20_CVCA" xfId="6676"/>
    <cellStyle name="Normal 31 21" xfId="4406"/>
    <cellStyle name="Normal 31 21 2" xfId="4407"/>
    <cellStyle name="Normal 31 21 3" xfId="4408"/>
    <cellStyle name="Normal 31 21_CVCA" xfId="6677"/>
    <cellStyle name="Normal 31 22" xfId="4409"/>
    <cellStyle name="Normal 31 23" xfId="4410"/>
    <cellStyle name="Normal 31 3" xfId="4411"/>
    <cellStyle name="Normal 31 3 2" xfId="4412"/>
    <cellStyle name="Normal 31 3 3" xfId="4413"/>
    <cellStyle name="Normal 31 3_CVCA" xfId="6678"/>
    <cellStyle name="Normal 31 4" xfId="4414"/>
    <cellStyle name="Normal 31 4 2" xfId="4415"/>
    <cellStyle name="Normal 31 4 3" xfId="4416"/>
    <cellStyle name="Normal 31 4_CVCA" xfId="6679"/>
    <cellStyle name="Normal 31 5" xfId="4417"/>
    <cellStyle name="Normal 31 5 2" xfId="4418"/>
    <cellStyle name="Normal 31 5 3" xfId="4419"/>
    <cellStyle name="Normal 31 5_CVCA" xfId="6680"/>
    <cellStyle name="Normal 31 6" xfId="4420"/>
    <cellStyle name="Normal 31 6 2" xfId="4421"/>
    <cellStyle name="Normal 31 6 3" xfId="4422"/>
    <cellStyle name="Normal 31 6_CVCA" xfId="6681"/>
    <cellStyle name="Normal 31 7" xfId="4423"/>
    <cellStyle name="Normal 31 7 2" xfId="4424"/>
    <cellStyle name="Normal 31 7 3" xfId="4425"/>
    <cellStyle name="Normal 31 7_CVCA" xfId="6682"/>
    <cellStyle name="Normal 31 8" xfId="4426"/>
    <cellStyle name="Normal 31 8 2" xfId="4427"/>
    <cellStyle name="Normal 31 8 3" xfId="4428"/>
    <cellStyle name="Normal 31 8_CVCA" xfId="6683"/>
    <cellStyle name="Normal 31 9" xfId="4429"/>
    <cellStyle name="Normal 31 9 2" xfId="4430"/>
    <cellStyle name="Normal 31 9 3" xfId="4431"/>
    <cellStyle name="Normal 31 9_CVCA" xfId="6684"/>
    <cellStyle name="Normal 31_001" xfId="11031"/>
    <cellStyle name="Normal 32" xfId="4432"/>
    <cellStyle name="Normal 32 10" xfId="4433"/>
    <cellStyle name="Normal 32 10 2" xfId="4434"/>
    <cellStyle name="Normal 32 10_CVCA" xfId="6685"/>
    <cellStyle name="Normal 32 11" xfId="4435"/>
    <cellStyle name="Normal 32 11 2" xfId="4436"/>
    <cellStyle name="Normal 32 11_CVCA" xfId="6686"/>
    <cellStyle name="Normal 32 12" xfId="4437"/>
    <cellStyle name="Normal 32 12 2" xfId="4438"/>
    <cellStyle name="Normal 32 12_CVCA" xfId="6687"/>
    <cellStyle name="Normal 32 13" xfId="4439"/>
    <cellStyle name="Normal 32 13 2" xfId="4440"/>
    <cellStyle name="Normal 32 13_CVCA" xfId="6688"/>
    <cellStyle name="Normal 32 14" xfId="4441"/>
    <cellStyle name="Normal 32 14 2" xfId="4442"/>
    <cellStyle name="Normal 32 14_CVCA" xfId="6689"/>
    <cellStyle name="Normal 32 15" xfId="4443"/>
    <cellStyle name="Normal 32 15 2" xfId="4444"/>
    <cellStyle name="Normal 32 15_CVCA" xfId="6690"/>
    <cellStyle name="Normal 32 16" xfId="4445"/>
    <cellStyle name="Normal 32 16 2" xfId="4446"/>
    <cellStyle name="Normal 32 16_CVCA" xfId="6691"/>
    <cellStyle name="Normal 32 17" xfId="4447"/>
    <cellStyle name="Normal 32 17 2" xfId="4448"/>
    <cellStyle name="Normal 32 17_CVCA" xfId="6692"/>
    <cellStyle name="Normal 32 18" xfId="4449"/>
    <cellStyle name="Normal 32 18 2" xfId="4450"/>
    <cellStyle name="Normal 32 18_CVCA" xfId="6693"/>
    <cellStyle name="Normal 32 19" xfId="4451"/>
    <cellStyle name="Normal 32 19 2" xfId="4452"/>
    <cellStyle name="Normal 32 19_CVCA" xfId="6694"/>
    <cellStyle name="Normal 32 2" xfId="4453"/>
    <cellStyle name="Normal 32 2 2" xfId="4454"/>
    <cellStyle name="Normal 32 2 3" xfId="4455"/>
    <cellStyle name="Normal 32 2_CVCA" xfId="6695"/>
    <cellStyle name="Normal 32 20" xfId="4456"/>
    <cellStyle name="Normal 32 20 2" xfId="4457"/>
    <cellStyle name="Normal 32 20_CVCA" xfId="6696"/>
    <cellStyle name="Normal 32 21" xfId="4458"/>
    <cellStyle name="Normal 32 21 2" xfId="4459"/>
    <cellStyle name="Normal 32 21_CVCA" xfId="6697"/>
    <cellStyle name="Normal 32 22" xfId="4460"/>
    <cellStyle name="Normal 32 22 2" xfId="4461"/>
    <cellStyle name="Normal 32 22_CVCA" xfId="6698"/>
    <cellStyle name="Normal 32 23" xfId="4462"/>
    <cellStyle name="Normal 32 23 2" xfId="4463"/>
    <cellStyle name="Normal 32 23_CVCA" xfId="6699"/>
    <cellStyle name="Normal 32 24" xfId="4464"/>
    <cellStyle name="Normal 32 25" xfId="4465"/>
    <cellStyle name="Normal 32 3" xfId="4466"/>
    <cellStyle name="Normal 32 3 2" xfId="4467"/>
    <cellStyle name="Normal 32 3_CVCA" xfId="6700"/>
    <cellStyle name="Normal 32 4" xfId="4468"/>
    <cellStyle name="Normal 32 4 2" xfId="4469"/>
    <cellStyle name="Normal 32 4_CVCA" xfId="6701"/>
    <cellStyle name="Normal 32 5" xfId="4470"/>
    <cellStyle name="Normal 32 5 2" xfId="4471"/>
    <cellStyle name="Normal 32 5_CVCA" xfId="6702"/>
    <cellStyle name="Normal 32 6" xfId="4472"/>
    <cellStyle name="Normal 32 6 2" xfId="4473"/>
    <cellStyle name="Normal 32 6_CVCA" xfId="6703"/>
    <cellStyle name="Normal 32 7" xfId="4474"/>
    <cellStyle name="Normal 32 7 2" xfId="4475"/>
    <cellStyle name="Normal 32 7_CVCA" xfId="6704"/>
    <cellStyle name="Normal 32 8" xfId="4476"/>
    <cellStyle name="Normal 32 8 2" xfId="4477"/>
    <cellStyle name="Normal 32 8_CVCA" xfId="6705"/>
    <cellStyle name="Normal 32 9" xfId="4478"/>
    <cellStyle name="Normal 32 9 2" xfId="4479"/>
    <cellStyle name="Normal 32 9_CVCA" xfId="6706"/>
    <cellStyle name="Normal 32_001" xfId="11032"/>
    <cellStyle name="Normal 33" xfId="4480"/>
    <cellStyle name="Normal 33 2" xfId="4481"/>
    <cellStyle name="Normal 33 2 2" xfId="4482"/>
    <cellStyle name="Normal 33 2 3" xfId="4483"/>
    <cellStyle name="Normal 33 2_CVCA" xfId="6707"/>
    <cellStyle name="Normal 33 3" xfId="4484"/>
    <cellStyle name="Normal 33 3 2" xfId="4485"/>
    <cellStyle name="Normal 33 3 3" xfId="4486"/>
    <cellStyle name="Normal 33 3_CVCA" xfId="6708"/>
    <cellStyle name="Normal 33 4" xfId="4487"/>
    <cellStyle name="Normal 33 5" xfId="4488"/>
    <cellStyle name="Normal 33_001" xfId="11033"/>
    <cellStyle name="Normal 34" xfId="4489"/>
    <cellStyle name="Normal 34 2" xfId="4490"/>
    <cellStyle name="Normal 34 2 2" xfId="4491"/>
    <cellStyle name="Normal 34 2 3" xfId="4492"/>
    <cellStyle name="Normal 34 2_CVCA" xfId="6709"/>
    <cellStyle name="Normal 34 3" xfId="4493"/>
    <cellStyle name="Normal 34 3 2" xfId="4494"/>
    <cellStyle name="Normal 34 3 3" xfId="4495"/>
    <cellStyle name="Normal 34 3_CVCA" xfId="6710"/>
    <cellStyle name="Normal 34 4" xfId="4496"/>
    <cellStyle name="Normal 34 5" xfId="4497"/>
    <cellStyle name="Normal 34_001" xfId="11034"/>
    <cellStyle name="Normal 35" xfId="4498"/>
    <cellStyle name="Normal 35 2" xfId="4499"/>
    <cellStyle name="Normal 35 2 2" xfId="4500"/>
    <cellStyle name="Normal 35 2 3" xfId="4501"/>
    <cellStyle name="Normal 35 2_CVCA" xfId="6711"/>
    <cellStyle name="Normal 35 3" xfId="4502"/>
    <cellStyle name="Normal 35 3 2" xfId="4503"/>
    <cellStyle name="Normal 35 3 3" xfId="4504"/>
    <cellStyle name="Normal 35 3_CVCA" xfId="6712"/>
    <cellStyle name="Normal 35 4" xfId="4505"/>
    <cellStyle name="Normal 35 5" xfId="4506"/>
    <cellStyle name="Normal 35_001" xfId="11035"/>
    <cellStyle name="Normal 36" xfId="4507"/>
    <cellStyle name="Normal 36 2" xfId="4508"/>
    <cellStyle name="Normal 36 3" xfId="4509"/>
    <cellStyle name="Normal 36_CVCA" xfId="6713"/>
    <cellStyle name="Normal 37" xfId="4510"/>
    <cellStyle name="Normal 37 2" xfId="4511"/>
    <cellStyle name="Normal 37 3" xfId="4512"/>
    <cellStyle name="Normal 37_CVCA" xfId="6714"/>
    <cellStyle name="Normal 38" xfId="4513"/>
    <cellStyle name="Normal 38 2" xfId="4514"/>
    <cellStyle name="Normal 38 3" xfId="4515"/>
    <cellStyle name="Normal 38_CVCA" xfId="6715"/>
    <cellStyle name="Normal 39" xfId="4516"/>
    <cellStyle name="Normal 39 2" xfId="4517"/>
    <cellStyle name="Normal 39 3" xfId="4518"/>
    <cellStyle name="Normal 39_CVCA" xfId="6716"/>
    <cellStyle name="Normal 4" xfId="4519"/>
    <cellStyle name="Normal 4 10" xfId="4520"/>
    <cellStyle name="Normal 4 10 2" xfId="4521"/>
    <cellStyle name="Normal 4 10 3" xfId="4522"/>
    <cellStyle name="Normal 4 10_CVCA" xfId="6717"/>
    <cellStyle name="Normal 4 11" xfId="4523"/>
    <cellStyle name="Normal 4 11 2" xfId="4524"/>
    <cellStyle name="Normal 4 11 3" xfId="4525"/>
    <cellStyle name="Normal 4 11_CVCA" xfId="6718"/>
    <cellStyle name="Normal 4 12" xfId="4526"/>
    <cellStyle name="Normal 4 12 2" xfId="4527"/>
    <cellStyle name="Normal 4 12 3" xfId="4528"/>
    <cellStyle name="Normal 4 12_CVCA" xfId="6719"/>
    <cellStyle name="Normal 4 13" xfId="4529"/>
    <cellStyle name="Normal 4 13 2" xfId="4530"/>
    <cellStyle name="Normal 4 13 3" xfId="4531"/>
    <cellStyle name="Normal 4 13_CVCA" xfId="6720"/>
    <cellStyle name="Normal 4 14" xfId="4532"/>
    <cellStyle name="Normal 4 14 2" xfId="4533"/>
    <cellStyle name="Normal 4 14 3" xfId="4534"/>
    <cellStyle name="Normal 4 14_CVCA" xfId="6721"/>
    <cellStyle name="Normal 4 15" xfId="4535"/>
    <cellStyle name="Normal 4 15 2" xfId="4536"/>
    <cellStyle name="Normal 4 15 3" xfId="4537"/>
    <cellStyle name="Normal 4 15_CVCA" xfId="6722"/>
    <cellStyle name="Normal 4 16" xfId="4538"/>
    <cellStyle name="Normal 4 16 2" xfId="4539"/>
    <cellStyle name="Normal 4 16 2 2" xfId="4540"/>
    <cellStyle name="Normal 4 16 2 3" xfId="4541"/>
    <cellStyle name="Normal 4 16 2_CVCA" xfId="6723"/>
    <cellStyle name="Normal 4 16 3" xfId="4542"/>
    <cellStyle name="Normal 4 16 3 2" xfId="4543"/>
    <cellStyle name="Normal 4 16 3 3" xfId="4544"/>
    <cellStyle name="Normal 4 16 3_CVCA" xfId="6724"/>
    <cellStyle name="Normal 4 16 4" xfId="4545"/>
    <cellStyle name="Normal 4 16 4 2" xfId="4546"/>
    <cellStyle name="Normal 4 16 4 3" xfId="4547"/>
    <cellStyle name="Normal 4 16 4_CVCA" xfId="6725"/>
    <cellStyle name="Normal 4 16 5" xfId="4548"/>
    <cellStyle name="Normal 4 16 5 2" xfId="4549"/>
    <cellStyle name="Normal 4 16 5 3" xfId="4550"/>
    <cellStyle name="Normal 4 16 5_CVCA" xfId="6726"/>
    <cellStyle name="Normal 4 16 6" xfId="4551"/>
    <cellStyle name="Normal 4 16 6 2" xfId="4552"/>
    <cellStyle name="Normal 4 16 6 3" xfId="4553"/>
    <cellStyle name="Normal 4 16 6_CVCA" xfId="6727"/>
    <cellStyle name="Normal 4 16 7" xfId="4554"/>
    <cellStyle name="Normal 4 16 8" xfId="4555"/>
    <cellStyle name="Normal 4 16_001" xfId="4556"/>
    <cellStyle name="Normal 4 17" xfId="4557"/>
    <cellStyle name="Normal 4 17 2" xfId="4558"/>
    <cellStyle name="Normal 4 17 3" xfId="4559"/>
    <cellStyle name="Normal 4 17_CVCA" xfId="6728"/>
    <cellStyle name="Normal 4 18" xfId="4560"/>
    <cellStyle name="Normal 4 18 2" xfId="4561"/>
    <cellStyle name="Normal 4 18 3" xfId="4562"/>
    <cellStyle name="Normal 4 18_CVCA" xfId="6729"/>
    <cellStyle name="Normal 4 19" xfId="4563"/>
    <cellStyle name="Normal 4 19 2" xfId="4564"/>
    <cellStyle name="Normal 4 19 3" xfId="4565"/>
    <cellStyle name="Normal 4 19_CVCA" xfId="6730"/>
    <cellStyle name="Normal 4 2" xfId="4566"/>
    <cellStyle name="Normal 4 2 2" xfId="4567"/>
    <cellStyle name="Normal 4 2 3" xfId="4568"/>
    <cellStyle name="Normal 4 2_CVCA" xfId="6731"/>
    <cellStyle name="Normal 4 20" xfId="4569"/>
    <cellStyle name="Normal 4 20 2" xfId="4570"/>
    <cellStyle name="Normal 4 20 3" xfId="4571"/>
    <cellStyle name="Normal 4 20_CVCA" xfId="6732"/>
    <cellStyle name="Normal 4 21" xfId="4572"/>
    <cellStyle name="Normal 4 21 2" xfId="4573"/>
    <cellStyle name="Normal 4 21 3" xfId="4574"/>
    <cellStyle name="Normal 4 21_CVCA" xfId="6733"/>
    <cellStyle name="Normal 4 22" xfId="4575"/>
    <cellStyle name="Normal 4 22 2" xfId="4576"/>
    <cellStyle name="Normal 4 22_CVCA" xfId="6734"/>
    <cellStyle name="Normal 4 23" xfId="4577"/>
    <cellStyle name="Normal 4 23 2" xfId="4578"/>
    <cellStyle name="Normal 4 23_CVCA" xfId="6735"/>
    <cellStyle name="Normal 4 24" xfId="4579"/>
    <cellStyle name="Normal 4 24 2" xfId="4580"/>
    <cellStyle name="Normal 4 25" xfId="4581"/>
    <cellStyle name="Normal 4 25 2" xfId="4582"/>
    <cellStyle name="Normal 4 26" xfId="4583"/>
    <cellStyle name="Normal 4 26 2" xfId="4584"/>
    <cellStyle name="Normal 4 27" xfId="4585"/>
    <cellStyle name="Normal 4 27 2" xfId="4586"/>
    <cellStyle name="Normal 4 28" xfId="4587"/>
    <cellStyle name="Normal 4 28 2" xfId="4588"/>
    <cellStyle name="Normal 4 29" xfId="4589"/>
    <cellStyle name="Normal 4 29 2" xfId="4590"/>
    <cellStyle name="Normal 4 3" xfId="4591"/>
    <cellStyle name="Normal 4 3 2" xfId="4592"/>
    <cellStyle name="Normal 4 3 3" xfId="4593"/>
    <cellStyle name="Normal 4 3_CVCA" xfId="6736"/>
    <cellStyle name="Normal 4 30" xfId="4594"/>
    <cellStyle name="Normal 4 30 2" xfId="4595"/>
    <cellStyle name="Normal 4 31" xfId="4596"/>
    <cellStyle name="Normal 4 31 2" xfId="4597"/>
    <cellStyle name="Normal 4 32" xfId="4598"/>
    <cellStyle name="Normal 4 32 2" xfId="4599"/>
    <cellStyle name="Normal 4 33" xfId="4600"/>
    <cellStyle name="Normal 4 33 2" xfId="4601"/>
    <cellStyle name="Normal 4 34" xfId="4602"/>
    <cellStyle name="Normal 4 34 2" xfId="4603"/>
    <cellStyle name="Normal 4 35" xfId="4604"/>
    <cellStyle name="Normal 4 35 2" xfId="4605"/>
    <cellStyle name="Normal 4 36" xfId="4606"/>
    <cellStyle name="Normal 4 36 2" xfId="4607"/>
    <cellStyle name="Normal 4 37" xfId="4608"/>
    <cellStyle name="Normal 4 37 2" xfId="4609"/>
    <cellStyle name="Normal 4 38" xfId="4610"/>
    <cellStyle name="Normal 4 38 2" xfId="4611"/>
    <cellStyle name="Normal 4 39" xfId="4612"/>
    <cellStyle name="Normal 4 39 2" xfId="4613"/>
    <cellStyle name="Normal 4 4" xfId="4614"/>
    <cellStyle name="Normal 4 4 2" xfId="4615"/>
    <cellStyle name="Normal 4 4 3" xfId="4616"/>
    <cellStyle name="Normal 4 4_CVCA" xfId="6737"/>
    <cellStyle name="Normal 4 40" xfId="4617"/>
    <cellStyle name="Normal 4 40 2" xfId="4618"/>
    <cellStyle name="Normal 4 41" xfId="4619"/>
    <cellStyle name="Normal 4 41 2" xfId="4620"/>
    <cellStyle name="Normal 4 42" xfId="4621"/>
    <cellStyle name="Normal 4 42 2" xfId="4622"/>
    <cellStyle name="Normal 4 43" xfId="4623"/>
    <cellStyle name="Normal 4 43 2" xfId="4624"/>
    <cellStyle name="Normal 4 44" xfId="4625"/>
    <cellStyle name="Normal 4 44 2" xfId="4626"/>
    <cellStyle name="Normal 4 45" xfId="4627"/>
    <cellStyle name="Normal 4 45 2" xfId="4628"/>
    <cellStyle name="Normal 4 46" xfId="4629"/>
    <cellStyle name="Normal 4 46 2" xfId="4630"/>
    <cellStyle name="Normal 4 47" xfId="4631"/>
    <cellStyle name="Normal 4 47 2" xfId="4632"/>
    <cellStyle name="Normal 4 48" xfId="4633"/>
    <cellStyle name="Normal 4 48 2" xfId="4634"/>
    <cellStyle name="Normal 4 49" xfId="4635"/>
    <cellStyle name="Normal 4 49 2" xfId="4636"/>
    <cellStyle name="Normal 4 5" xfId="4637"/>
    <cellStyle name="Normal 4 5 2" xfId="4638"/>
    <cellStyle name="Normal 4 5 3" xfId="4639"/>
    <cellStyle name="Normal 4 5_CVCA" xfId="6738"/>
    <cellStyle name="Normal 4 50" xfId="4640"/>
    <cellStyle name="Normal 4 50 2" xfId="4641"/>
    <cellStyle name="Normal 4 51" xfId="4642"/>
    <cellStyle name="Normal 4 51 2" xfId="4643"/>
    <cellStyle name="Normal 4 52" xfId="4644"/>
    <cellStyle name="Normal 4 52 2" xfId="4645"/>
    <cellStyle name="Normal 4 53" xfId="4646"/>
    <cellStyle name="Normal 4 53 2" xfId="4647"/>
    <cellStyle name="Normal 4 54" xfId="4648"/>
    <cellStyle name="Normal 4 54 2" xfId="4649"/>
    <cellStyle name="Normal 4 55" xfId="4650"/>
    <cellStyle name="Normal 4 55 2" xfId="4651"/>
    <cellStyle name="Normal 4 56" xfId="4652"/>
    <cellStyle name="Normal 4 56 2" xfId="4653"/>
    <cellStyle name="Normal 4 57" xfId="4654"/>
    <cellStyle name="Normal 4 57 2" xfId="4655"/>
    <cellStyle name="Normal 4 58" xfId="4656"/>
    <cellStyle name="Normal 4 58 2" xfId="4657"/>
    <cellStyle name="Normal 4 59" xfId="4658"/>
    <cellStyle name="Normal 4 59 2" xfId="4659"/>
    <cellStyle name="Normal 4 6" xfId="4660"/>
    <cellStyle name="Normal 4 6 2" xfId="4661"/>
    <cellStyle name="Normal 4 6 3" xfId="4662"/>
    <cellStyle name="Normal 4 6_CVCA" xfId="6739"/>
    <cellStyle name="Normal 4 60" xfId="4663"/>
    <cellStyle name="Normal 4 60 2" xfId="4664"/>
    <cellStyle name="Normal 4 60_CVCA" xfId="6740"/>
    <cellStyle name="Normal 4 61" xfId="4665"/>
    <cellStyle name="Normal 4 61 2" xfId="4666"/>
    <cellStyle name="Normal 4 62" xfId="4667"/>
    <cellStyle name="Normal 4 62 2" xfId="4668"/>
    <cellStyle name="Normal 4 63" xfId="4669"/>
    <cellStyle name="Normal 4 63 2" xfId="4670"/>
    <cellStyle name="Normal 4 64" xfId="4671"/>
    <cellStyle name="Normal 4 64 2" xfId="4672"/>
    <cellStyle name="Normal 4 65" xfId="4673"/>
    <cellStyle name="Normal 4 65 2" xfId="4674"/>
    <cellStyle name="Normal 4 66" xfId="4675"/>
    <cellStyle name="Normal 4 66 2" xfId="4676"/>
    <cellStyle name="Normal 4 67" xfId="4677"/>
    <cellStyle name="Normal 4 67 2" xfId="4678"/>
    <cellStyle name="Normal 4 68" xfId="4679"/>
    <cellStyle name="Normal 4 68 2" xfId="4680"/>
    <cellStyle name="Normal 4 69" xfId="4681"/>
    <cellStyle name="Normal 4 69 2" xfId="4682"/>
    <cellStyle name="Normal 4 7" xfId="4683"/>
    <cellStyle name="Normal 4 7 2" xfId="4684"/>
    <cellStyle name="Normal 4 7 3" xfId="4685"/>
    <cellStyle name="Normal 4 7_CVCA" xfId="6741"/>
    <cellStyle name="Normal 4 70" xfId="4686"/>
    <cellStyle name="Normal 4 70 2" xfId="4687"/>
    <cellStyle name="Normal 4 71" xfId="4688"/>
    <cellStyle name="Normal 4 71 2" xfId="4689"/>
    <cellStyle name="Normal 4 72" xfId="4690"/>
    <cellStyle name="Normal 4 72 2" xfId="4691"/>
    <cellStyle name="Normal 4 73" xfId="4692"/>
    <cellStyle name="Normal 4 73 2" xfId="4693"/>
    <cellStyle name="Normal 4 74" xfId="4694"/>
    <cellStyle name="Normal 4 74 2" xfId="4695"/>
    <cellStyle name="Normal 4 75" xfId="4696"/>
    <cellStyle name="Normal 4 75 2" xfId="4697"/>
    <cellStyle name="Normal 4 76" xfId="4698"/>
    <cellStyle name="Normal 4 76 2" xfId="4699"/>
    <cellStyle name="Normal 4 77" xfId="4700"/>
    <cellStyle name="Normal 4 77 2" xfId="4701"/>
    <cellStyle name="Normal 4 78" xfId="4702"/>
    <cellStyle name="Normal 4 78 2" xfId="4703"/>
    <cellStyle name="Normal 4 79" xfId="4704"/>
    <cellStyle name="Normal 4 79 2" xfId="4705"/>
    <cellStyle name="Normal 4 8" xfId="4706"/>
    <cellStyle name="Normal 4 8 2" xfId="4707"/>
    <cellStyle name="Normal 4 8 3" xfId="4708"/>
    <cellStyle name="Normal 4 8_CVCA" xfId="6742"/>
    <cellStyle name="Normal 4 80" xfId="4709"/>
    <cellStyle name="Normal 4 80 2" xfId="4710"/>
    <cellStyle name="Normal 4 81" xfId="4711"/>
    <cellStyle name="Normal 4 81 2" xfId="4712"/>
    <cellStyle name="Normal 4 82" xfId="4713"/>
    <cellStyle name="Normal 4 82 2" xfId="4714"/>
    <cellStyle name="Normal 4 83" xfId="4715"/>
    <cellStyle name="Normal 4 83 2" xfId="4716"/>
    <cellStyle name="Normal 4 84" xfId="4717"/>
    <cellStyle name="Normal 4 84 2" xfId="4718"/>
    <cellStyle name="Normal 4 85" xfId="4719"/>
    <cellStyle name="Normal 4 9" xfId="4720"/>
    <cellStyle name="Normal 4 9 2" xfId="4721"/>
    <cellStyle name="Normal 4 9 3" xfId="4722"/>
    <cellStyle name="Normal 4 9_CVCA" xfId="6743"/>
    <cellStyle name="Normal 4_001" xfId="4723"/>
    <cellStyle name="Normal 40" xfId="4724"/>
    <cellStyle name="Normal 40 2" xfId="4725"/>
    <cellStyle name="Normal 40 3" xfId="4726"/>
    <cellStyle name="Normal 40_CVCA" xfId="6744"/>
    <cellStyle name="Normal 41" xfId="4727"/>
    <cellStyle name="Normal 41 2" xfId="4728"/>
    <cellStyle name="Normal 41 3" xfId="4729"/>
    <cellStyle name="Normal 41_CVCA" xfId="6745"/>
    <cellStyle name="Normal 42" xfId="4730"/>
    <cellStyle name="Normal 42 2" xfId="4731"/>
    <cellStyle name="Normal 42 3" xfId="4732"/>
    <cellStyle name="Normal 42_CVCA" xfId="6746"/>
    <cellStyle name="Normal 43" xfId="4733"/>
    <cellStyle name="Normal 43 2" xfId="4734"/>
    <cellStyle name="Normal 43 3" xfId="4735"/>
    <cellStyle name="Normal 43_CVCA" xfId="6747"/>
    <cellStyle name="Normal 44" xfId="4736"/>
    <cellStyle name="Normal 44 2" xfId="4737"/>
    <cellStyle name="Normal 44 3" xfId="4738"/>
    <cellStyle name="Normal 44_CVCA" xfId="6748"/>
    <cellStyle name="Normal 45" xfId="4739"/>
    <cellStyle name="Normal 45 2" xfId="4740"/>
    <cellStyle name="Normal 45 3" xfId="4741"/>
    <cellStyle name="Normal 45_CVCA" xfId="6749"/>
    <cellStyle name="Normal 46" xfId="4742"/>
    <cellStyle name="Normal 46 2" xfId="4743"/>
    <cellStyle name="Normal 46 3" xfId="4744"/>
    <cellStyle name="Normal 46_CVCA" xfId="6750"/>
    <cellStyle name="Normal 47" xfId="4745"/>
    <cellStyle name="Normal 47 2" xfId="4746"/>
    <cellStyle name="Normal 47 3" xfId="4747"/>
    <cellStyle name="Normal 47_CVCA" xfId="6751"/>
    <cellStyle name="Normal 48" xfId="4748"/>
    <cellStyle name="Normal 48 2" xfId="4749"/>
    <cellStyle name="Normal 48 2 2" xfId="4750"/>
    <cellStyle name="Normal 48 2 2 2" xfId="4751"/>
    <cellStyle name="Normal 48 2 2 2 2" xfId="4752"/>
    <cellStyle name="Normal 48 2 2 3" xfId="4753"/>
    <cellStyle name="Normal 48 2 2 3 2" xfId="4754"/>
    <cellStyle name="Normal 48 2 2 4" xfId="4755"/>
    <cellStyle name="Normal 48 2 2 5" xfId="4756"/>
    <cellStyle name="Normal 48 2 2_001" xfId="4757"/>
    <cellStyle name="Normal 48 2 3" xfId="4758"/>
    <cellStyle name="Normal 48 2 4" xfId="4759"/>
    <cellStyle name="Normal 48 2_001" xfId="4760"/>
    <cellStyle name="Normal 48 3" xfId="4761"/>
    <cellStyle name="Normal 48_001" xfId="4762"/>
    <cellStyle name="Normal 49" xfId="4763"/>
    <cellStyle name="Normal 49 2" xfId="4764"/>
    <cellStyle name="Normal 49 3" xfId="4765"/>
    <cellStyle name="Normal 49_CVCA" xfId="6752"/>
    <cellStyle name="Normal 5" xfId="4766"/>
    <cellStyle name="Normal 5 10" xfId="4767"/>
    <cellStyle name="Normal 5 10 2" xfId="4768"/>
    <cellStyle name="Normal 5 10 3" xfId="4769"/>
    <cellStyle name="Normal 5 10_CVCA" xfId="6753"/>
    <cellStyle name="Normal 5 11" xfId="4770"/>
    <cellStyle name="Normal 5 11 2" xfId="4771"/>
    <cellStyle name="Normal 5 11 3" xfId="4772"/>
    <cellStyle name="Normal 5 11_CVCA" xfId="6754"/>
    <cellStyle name="Normal 5 12" xfId="4773"/>
    <cellStyle name="Normal 5 12 2" xfId="4774"/>
    <cellStyle name="Normal 5 12 3" xfId="4775"/>
    <cellStyle name="Normal 5 12_CVCA" xfId="6755"/>
    <cellStyle name="Normal 5 13" xfId="4776"/>
    <cellStyle name="Normal 5 13 2" xfId="4777"/>
    <cellStyle name="Normal 5 13 3" xfId="4778"/>
    <cellStyle name="Normal 5 13_CVCA" xfId="6756"/>
    <cellStyle name="Normal 5 14" xfId="4779"/>
    <cellStyle name="Normal 5 14 2" xfId="4780"/>
    <cellStyle name="Normal 5 14 3" xfId="4781"/>
    <cellStyle name="Normal 5 14_CVCA" xfId="6757"/>
    <cellStyle name="Normal 5 15" xfId="4782"/>
    <cellStyle name="Normal 5 15 2" xfId="4783"/>
    <cellStyle name="Normal 5 15 3" xfId="4784"/>
    <cellStyle name="Normal 5 15_CVCA" xfId="6758"/>
    <cellStyle name="Normal 5 16" xfId="4785"/>
    <cellStyle name="Normal 5 16 2" xfId="4786"/>
    <cellStyle name="Normal 5 16 2 2" xfId="4787"/>
    <cellStyle name="Normal 5 16 2 3" xfId="4788"/>
    <cellStyle name="Normal 5 16 2_CVCA" xfId="6759"/>
    <cellStyle name="Normal 5 16 3" xfId="4789"/>
    <cellStyle name="Normal 5 16 3 2" xfId="4790"/>
    <cellStyle name="Normal 5 16 3 3" xfId="4791"/>
    <cellStyle name="Normal 5 16 3_CVCA" xfId="6760"/>
    <cellStyle name="Normal 5 16 4" xfId="4792"/>
    <cellStyle name="Normal 5 16 4 2" xfId="4793"/>
    <cellStyle name="Normal 5 16 4 3" xfId="4794"/>
    <cellStyle name="Normal 5 16 4_CVCA" xfId="6761"/>
    <cellStyle name="Normal 5 16 5" xfId="4795"/>
    <cellStyle name="Normal 5 16 5 2" xfId="4796"/>
    <cellStyle name="Normal 5 16 5 3" xfId="4797"/>
    <cellStyle name="Normal 5 16 5_CVCA" xfId="6762"/>
    <cellStyle name="Normal 5 16 6" xfId="4798"/>
    <cellStyle name="Normal 5 16 6 2" xfId="4799"/>
    <cellStyle name="Normal 5 16 6 3" xfId="4800"/>
    <cellStyle name="Normal 5 16 6_CVCA" xfId="6763"/>
    <cellStyle name="Normal 5 16 7" xfId="4801"/>
    <cellStyle name="Normal 5 16 8" xfId="4802"/>
    <cellStyle name="Normal 5 16_001" xfId="4803"/>
    <cellStyle name="Normal 5 17" xfId="4804"/>
    <cellStyle name="Normal 5 17 2" xfId="4805"/>
    <cellStyle name="Normal 5 17 3" xfId="4806"/>
    <cellStyle name="Normal 5 17_CVCA" xfId="6764"/>
    <cellStyle name="Normal 5 18" xfId="4807"/>
    <cellStyle name="Normal 5 18 2" xfId="4808"/>
    <cellStyle name="Normal 5 18 3" xfId="4809"/>
    <cellStyle name="Normal 5 18_CVCA" xfId="6765"/>
    <cellStyle name="Normal 5 19" xfId="4810"/>
    <cellStyle name="Normal 5 19 2" xfId="4811"/>
    <cellStyle name="Normal 5 19 3" xfId="4812"/>
    <cellStyle name="Normal 5 19_CVCA" xfId="6766"/>
    <cellStyle name="Normal 5 2" xfId="4813"/>
    <cellStyle name="Normal 5 2 2" xfId="4814"/>
    <cellStyle name="Normal 5 2 3" xfId="4815"/>
    <cellStyle name="Normal 5 2_CVCA" xfId="6767"/>
    <cellStyle name="Normal 5 20" xfId="4816"/>
    <cellStyle name="Normal 5 20 2" xfId="4817"/>
    <cellStyle name="Normal 5 20 3" xfId="4818"/>
    <cellStyle name="Normal 5 20_CVCA" xfId="6768"/>
    <cellStyle name="Normal 5 21" xfId="4819"/>
    <cellStyle name="Normal 5 21 2" xfId="4820"/>
    <cellStyle name="Normal 5 21 3" xfId="4821"/>
    <cellStyle name="Normal 5 21_CVCA" xfId="6769"/>
    <cellStyle name="Normal 5 22" xfId="4822"/>
    <cellStyle name="Normal 5 22 2" xfId="4823"/>
    <cellStyle name="Normal 5 22_CVCA" xfId="6770"/>
    <cellStyle name="Normal 5 23" xfId="4824"/>
    <cellStyle name="Normal 5 23 2" xfId="4825"/>
    <cellStyle name="Normal 5 23_CVCA" xfId="6771"/>
    <cellStyle name="Normal 5 24" xfId="4826"/>
    <cellStyle name="Normal 5 24 2" xfId="4827"/>
    <cellStyle name="Normal 5 25" xfId="4828"/>
    <cellStyle name="Normal 5 25 2" xfId="4829"/>
    <cellStyle name="Normal 5 26" xfId="4830"/>
    <cellStyle name="Normal 5 26 2" xfId="4831"/>
    <cellStyle name="Normal 5 27" xfId="4832"/>
    <cellStyle name="Normal 5 27 2" xfId="4833"/>
    <cellStyle name="Normal 5 28" xfId="4834"/>
    <cellStyle name="Normal 5 28 2" xfId="4835"/>
    <cellStyle name="Normal 5 29" xfId="4836"/>
    <cellStyle name="Normal 5 29 2" xfId="4837"/>
    <cellStyle name="Normal 5 3" xfId="4838"/>
    <cellStyle name="Normal 5 3 2" xfId="4839"/>
    <cellStyle name="Normal 5 3 3" xfId="4840"/>
    <cellStyle name="Normal 5 3_CVCA" xfId="6772"/>
    <cellStyle name="Normal 5 30" xfId="4841"/>
    <cellStyle name="Normal 5 30 2" xfId="4842"/>
    <cellStyle name="Normal 5 31" xfId="4843"/>
    <cellStyle name="Normal 5 31 2" xfId="4844"/>
    <cellStyle name="Normal 5 32" xfId="4845"/>
    <cellStyle name="Normal 5 32 2" xfId="4846"/>
    <cellStyle name="Normal 5 33" xfId="4847"/>
    <cellStyle name="Normal 5 33 2" xfId="4848"/>
    <cellStyle name="Normal 5 34" xfId="4849"/>
    <cellStyle name="Normal 5 34 2" xfId="4850"/>
    <cellStyle name="Normal 5 35" xfId="4851"/>
    <cellStyle name="Normal 5 35 2" xfId="4852"/>
    <cellStyle name="Normal 5 36" xfId="4853"/>
    <cellStyle name="Normal 5 36 2" xfId="4854"/>
    <cellStyle name="Normal 5 37" xfId="4855"/>
    <cellStyle name="Normal 5 37 2" xfId="4856"/>
    <cellStyle name="Normal 5 38" xfId="4857"/>
    <cellStyle name="Normal 5 38 2" xfId="4858"/>
    <cellStyle name="Normal 5 39" xfId="4859"/>
    <cellStyle name="Normal 5 39 2" xfId="4860"/>
    <cellStyle name="Normal 5 4" xfId="4861"/>
    <cellStyle name="Normal 5 4 2" xfId="4862"/>
    <cellStyle name="Normal 5 4 3" xfId="4863"/>
    <cellStyle name="Normal 5 4_CVCA" xfId="6773"/>
    <cellStyle name="Normal 5 40" xfId="4864"/>
    <cellStyle name="Normal 5 40 2" xfId="4865"/>
    <cellStyle name="Normal 5 41" xfId="4866"/>
    <cellStyle name="Normal 5 41 2" xfId="4867"/>
    <cellStyle name="Normal 5 42" xfId="4868"/>
    <cellStyle name="Normal 5 42 2" xfId="4869"/>
    <cellStyle name="Normal 5 43" xfId="4870"/>
    <cellStyle name="Normal 5 43 2" xfId="4871"/>
    <cellStyle name="Normal 5 44" xfId="4872"/>
    <cellStyle name="Normal 5 44 2" xfId="4873"/>
    <cellStyle name="Normal 5 45" xfId="4874"/>
    <cellStyle name="Normal 5 45 2" xfId="4875"/>
    <cellStyle name="Normal 5 46" xfId="4876"/>
    <cellStyle name="Normal 5 46 2" xfId="4877"/>
    <cellStyle name="Normal 5 47" xfId="4878"/>
    <cellStyle name="Normal 5 47 2" xfId="4879"/>
    <cellStyle name="Normal 5 48" xfId="4880"/>
    <cellStyle name="Normal 5 48 2" xfId="4881"/>
    <cellStyle name="Normal 5 48_CVCA" xfId="6774"/>
    <cellStyle name="Normal 5 49" xfId="4882"/>
    <cellStyle name="Normal 5 49 2" xfId="4883"/>
    <cellStyle name="Normal 5 5" xfId="4884"/>
    <cellStyle name="Normal 5 5 2" xfId="4885"/>
    <cellStyle name="Normal 5 5 3" xfId="4886"/>
    <cellStyle name="Normal 5 5_CVCA" xfId="6775"/>
    <cellStyle name="Normal 5 50" xfId="4887"/>
    <cellStyle name="Normal 5 50 2" xfId="4888"/>
    <cellStyle name="Normal 5 51" xfId="4889"/>
    <cellStyle name="Normal 5 51 2" xfId="4890"/>
    <cellStyle name="Normal 5 52" xfId="4891"/>
    <cellStyle name="Normal 5 52 2" xfId="4892"/>
    <cellStyle name="Normal 5 53" xfId="4893"/>
    <cellStyle name="Normal 5 53 2" xfId="4894"/>
    <cellStyle name="Normal 5 54" xfId="4895"/>
    <cellStyle name="Normal 5 54 2" xfId="4896"/>
    <cellStyle name="Normal 5 55" xfId="4897"/>
    <cellStyle name="Normal 5 55 2" xfId="4898"/>
    <cellStyle name="Normal 5 56" xfId="4899"/>
    <cellStyle name="Normal 5 56 2" xfId="4900"/>
    <cellStyle name="Normal 5 57" xfId="4901"/>
    <cellStyle name="Normal 5 6" xfId="4902"/>
    <cellStyle name="Normal 5 6 2" xfId="4903"/>
    <cellStyle name="Normal 5 6 3" xfId="4904"/>
    <cellStyle name="Normal 5 6_CVCA" xfId="6776"/>
    <cellStyle name="Normal 5 7" xfId="4905"/>
    <cellStyle name="Normal 5 7 2" xfId="4906"/>
    <cellStyle name="Normal 5 7 3" xfId="4907"/>
    <cellStyle name="Normal 5 7_CVCA" xfId="6777"/>
    <cellStyle name="Normal 5 8" xfId="4908"/>
    <cellStyle name="Normal 5 8 2" xfId="4909"/>
    <cellStyle name="Normal 5 8 3" xfId="4910"/>
    <cellStyle name="Normal 5 8_CVCA" xfId="6778"/>
    <cellStyle name="Normal 5 9" xfId="4911"/>
    <cellStyle name="Normal 5 9 2" xfId="4912"/>
    <cellStyle name="Normal 5 9 3" xfId="4913"/>
    <cellStyle name="Normal 5 9_CVCA" xfId="6779"/>
    <cellStyle name="Normal 5_001" xfId="4914"/>
    <cellStyle name="Normal 50" xfId="4915"/>
    <cellStyle name="Normal 50 2" xfId="4916"/>
    <cellStyle name="Normal 50 3" xfId="4917"/>
    <cellStyle name="Normal 50_CVCA" xfId="6780"/>
    <cellStyle name="Normal 51" xfId="4918"/>
    <cellStyle name="Normal 51 2" xfId="4919"/>
    <cellStyle name="Normal 51 3" xfId="4920"/>
    <cellStyle name="Normal 51_CVCA" xfId="6781"/>
    <cellStyle name="Normal 52" xfId="4921"/>
    <cellStyle name="Normal 52 2" xfId="4922"/>
    <cellStyle name="Normal 52 3" xfId="4923"/>
    <cellStyle name="Normal 52_CVCA" xfId="6782"/>
    <cellStyle name="Normal 53" xfId="4924"/>
    <cellStyle name="Normal 53 2" xfId="4925"/>
    <cellStyle name="Normal 53 3" xfId="4926"/>
    <cellStyle name="Normal 53_CVCA" xfId="6783"/>
    <cellStyle name="Normal 54" xfId="4927"/>
    <cellStyle name="Normal 54 2" xfId="4928"/>
    <cellStyle name="Normal 54 3" xfId="4929"/>
    <cellStyle name="Normal 54_CVCA" xfId="6784"/>
    <cellStyle name="Normal 55" xfId="4930"/>
    <cellStyle name="Normal 55 2" xfId="4931"/>
    <cellStyle name="Normal 55 3" xfId="4932"/>
    <cellStyle name="Normal 55_CVCA" xfId="6785"/>
    <cellStyle name="Normal 56" xfId="4933"/>
    <cellStyle name="Normal 56 2" xfId="4934"/>
    <cellStyle name="Normal 56 3" xfId="4935"/>
    <cellStyle name="Normal 56_CVCA" xfId="6786"/>
    <cellStyle name="Normal 57" xfId="4936"/>
    <cellStyle name="Normal 57 2" xfId="4937"/>
    <cellStyle name="Normal 57 3" xfId="4938"/>
    <cellStyle name="Normal 57_CVCA" xfId="6787"/>
    <cellStyle name="Normal 58" xfId="4939"/>
    <cellStyle name="Normal 58 2" xfId="4940"/>
    <cellStyle name="Normal 58 3" xfId="4941"/>
    <cellStyle name="Normal 58_CVCA" xfId="6788"/>
    <cellStyle name="Normal 59" xfId="4942"/>
    <cellStyle name="Normal 59 2" xfId="4943"/>
    <cellStyle name="Normal 59 3" xfId="4944"/>
    <cellStyle name="Normal 59_CVCA" xfId="6789"/>
    <cellStyle name="Normal 6" xfId="4945"/>
    <cellStyle name="Normal 6 10" xfId="4946"/>
    <cellStyle name="Normal 6 10 2" xfId="4947"/>
    <cellStyle name="Normal 6 10 3" xfId="4948"/>
    <cellStyle name="Normal 6 10_CVCA" xfId="6790"/>
    <cellStyle name="Normal 6 11" xfId="4949"/>
    <cellStyle name="Normal 6 11 2" xfId="4950"/>
    <cellStyle name="Normal 6 11 3" xfId="4951"/>
    <cellStyle name="Normal 6 11_CVCA" xfId="6791"/>
    <cellStyle name="Normal 6 12" xfId="4952"/>
    <cellStyle name="Normal 6 12 2" xfId="4953"/>
    <cellStyle name="Normal 6 12 3" xfId="4954"/>
    <cellStyle name="Normal 6 12_CVCA" xfId="6792"/>
    <cellStyle name="Normal 6 13" xfId="4955"/>
    <cellStyle name="Normal 6 13 2" xfId="4956"/>
    <cellStyle name="Normal 6 13 3" xfId="4957"/>
    <cellStyle name="Normal 6 13_CVCA" xfId="6793"/>
    <cellStyle name="Normal 6 14" xfId="4958"/>
    <cellStyle name="Normal 6 14 2" xfId="4959"/>
    <cellStyle name="Normal 6 14 3" xfId="4960"/>
    <cellStyle name="Normal 6 14_CVCA" xfId="6794"/>
    <cellStyle name="Normal 6 15" xfId="4961"/>
    <cellStyle name="Normal 6 15 2" xfId="4962"/>
    <cellStyle name="Normal 6 15 3" xfId="4963"/>
    <cellStyle name="Normal 6 15_CVCA" xfId="6795"/>
    <cellStyle name="Normal 6 16" xfId="4964"/>
    <cellStyle name="Normal 6 16 2" xfId="4965"/>
    <cellStyle name="Normal 6 16 2 2" xfId="4966"/>
    <cellStyle name="Normal 6 16 3" xfId="4967"/>
    <cellStyle name="Normal 6 16_001" xfId="4968"/>
    <cellStyle name="Normal 6 17" xfId="4969"/>
    <cellStyle name="Normal 6 17 2" xfId="4970"/>
    <cellStyle name="Normal 6 18" xfId="4971"/>
    <cellStyle name="Normal 6 18 2" xfId="4972"/>
    <cellStyle name="Normal 6 19" xfId="4973"/>
    <cellStyle name="Normal 6 19 2" xfId="4974"/>
    <cellStyle name="Normal 6 2" xfId="4975"/>
    <cellStyle name="Normal 6 2 2" xfId="4976"/>
    <cellStyle name="Normal 6 2 3" xfId="4977"/>
    <cellStyle name="Normal 6 2_CVCA" xfId="6796"/>
    <cellStyle name="Normal 6 20" xfId="4978"/>
    <cellStyle name="Normal 6 20 2" xfId="4979"/>
    <cellStyle name="Normal 6 21" xfId="4980"/>
    <cellStyle name="Normal 6 21 2" xfId="4981"/>
    <cellStyle name="Normal 6 22" xfId="4982"/>
    <cellStyle name="Normal 6 22 10" xfId="4983"/>
    <cellStyle name="Normal 6 22 10 2" xfId="4984"/>
    <cellStyle name="Normal 6 22 10_CVCA" xfId="6797"/>
    <cellStyle name="Normal 6 22 11" xfId="4985"/>
    <cellStyle name="Normal 6 22 11 2" xfId="4986"/>
    <cellStyle name="Normal 6 22 11_CVCA" xfId="6798"/>
    <cellStyle name="Normal 6 22 12" xfId="4987"/>
    <cellStyle name="Normal 6 22 12 2" xfId="4988"/>
    <cellStyle name="Normal 6 22 12_CVCA" xfId="6799"/>
    <cellStyle name="Normal 6 22 13" xfId="4989"/>
    <cellStyle name="Normal 6 22 13 2" xfId="4990"/>
    <cellStyle name="Normal 6 22 13_CVCA" xfId="6800"/>
    <cellStyle name="Normal 6 22 14" xfId="4991"/>
    <cellStyle name="Normal 6 22 14 2" xfId="4992"/>
    <cellStyle name="Normal 6 22 14_CVCA" xfId="6801"/>
    <cellStyle name="Normal 6 22 15" xfId="4993"/>
    <cellStyle name="Normal 6 22 15 2" xfId="4994"/>
    <cellStyle name="Normal 6 22 15_CVCA" xfId="6802"/>
    <cellStyle name="Normal 6 22 16" xfId="4995"/>
    <cellStyle name="Normal 6 22 16 2" xfId="4996"/>
    <cellStyle name="Normal 6 22 16_CVCA" xfId="6803"/>
    <cellStyle name="Normal 6 22 17" xfId="4997"/>
    <cellStyle name="Normal 6 22 17 2" xfId="4998"/>
    <cellStyle name="Normal 6 22 17_CVCA" xfId="6804"/>
    <cellStyle name="Normal 6 22 18" xfId="4999"/>
    <cellStyle name="Normal 6 22 18 2" xfId="5000"/>
    <cellStyle name="Normal 6 22 18_CVCA" xfId="6805"/>
    <cellStyle name="Normal 6 22 19" xfId="5001"/>
    <cellStyle name="Normal 6 22 19 2" xfId="5002"/>
    <cellStyle name="Normal 6 22 19_CVCA" xfId="6806"/>
    <cellStyle name="Normal 6 22 2" xfId="5003"/>
    <cellStyle name="Normal 6 22 2 10" xfId="5004"/>
    <cellStyle name="Normal 6 22 2 10 2" xfId="5005"/>
    <cellStyle name="Normal 6 22 2 10_CVCA" xfId="6807"/>
    <cellStyle name="Normal 6 22 2 11" xfId="5006"/>
    <cellStyle name="Normal 6 22 2 11 2" xfId="5007"/>
    <cellStyle name="Normal 6 22 2 11_CVCA" xfId="6808"/>
    <cellStyle name="Normal 6 22 2 12" xfId="5008"/>
    <cellStyle name="Normal 6 22 2 12 2" xfId="5009"/>
    <cellStyle name="Normal 6 22 2 12_CVCA" xfId="6809"/>
    <cellStyle name="Normal 6 22 2 13" xfId="5010"/>
    <cellStyle name="Normal 6 22 2 13 2" xfId="5011"/>
    <cellStyle name="Normal 6 22 2 13_CVCA" xfId="6810"/>
    <cellStyle name="Normal 6 22 2 14" xfId="5012"/>
    <cellStyle name="Normal 6 22 2 14 2" xfId="5013"/>
    <cellStyle name="Normal 6 22 2 14_CVCA" xfId="6811"/>
    <cellStyle name="Normal 6 22 2 15" xfId="5014"/>
    <cellStyle name="Normal 6 22 2 15 2" xfId="5015"/>
    <cellStyle name="Normal 6 22 2 15_CVCA" xfId="6812"/>
    <cellStyle name="Normal 6 22 2 16" xfId="5016"/>
    <cellStyle name="Normal 6 22 2 16 2" xfId="5017"/>
    <cellStyle name="Normal 6 22 2 16_CVCA" xfId="6813"/>
    <cellStyle name="Normal 6 22 2 17" xfId="5018"/>
    <cellStyle name="Normal 6 22 2 17 2" xfId="5019"/>
    <cellStyle name="Normal 6 22 2 17_CVCA" xfId="6814"/>
    <cellStyle name="Normal 6 22 2 18" xfId="5020"/>
    <cellStyle name="Normal 6 22 2 18 2" xfId="5021"/>
    <cellStyle name="Normal 6 22 2 18 2 2" xfId="5022"/>
    <cellStyle name="Normal 6 22 2 18 2 2 2" xfId="5023"/>
    <cellStyle name="Normal 6 22 2 18 2 2_CVCA" xfId="6816"/>
    <cellStyle name="Normal 6 22 2 18 2 3" xfId="5024"/>
    <cellStyle name="Normal 6 22 2 18 2_CVCA" xfId="6815"/>
    <cellStyle name="Normal 6 22 2 18 3" xfId="5025"/>
    <cellStyle name="Normal 6 22 2 18_001" xfId="11036"/>
    <cellStyle name="Normal 6 22 2 19" xfId="5026"/>
    <cellStyle name="Normal 6 22 2 19 2" xfId="5027"/>
    <cellStyle name="Normal 6 22 2 19 3" xfId="5028"/>
    <cellStyle name="Normal 6 22 2 19 4" xfId="5029"/>
    <cellStyle name="Normal 6 22 2 19_CVCA" xfId="6817"/>
    <cellStyle name="Normal 6 22 2 2" xfId="5030"/>
    <cellStyle name="Normal 6 22 2 2 2" xfId="5031"/>
    <cellStyle name="Normal 6 22 2 2_CVCA" xfId="6818"/>
    <cellStyle name="Normal 6 22 2 20" xfId="5032"/>
    <cellStyle name="Normal 6 22 2 20 2" xfId="5033"/>
    <cellStyle name="Normal 6 22 2 20_CVCA" xfId="6819"/>
    <cellStyle name="Normal 6 22 2 21" xfId="5034"/>
    <cellStyle name="Normal 6 22 2 3" xfId="5035"/>
    <cellStyle name="Normal 6 22 2 3 2" xfId="5036"/>
    <cellStyle name="Normal 6 22 2 3_CVCA" xfId="6820"/>
    <cellStyle name="Normal 6 22 2 4" xfId="5037"/>
    <cellStyle name="Normal 6 22 2 4 2" xfId="5038"/>
    <cellStyle name="Normal 6 22 2 4_CVCA" xfId="6821"/>
    <cellStyle name="Normal 6 22 2 5" xfId="5039"/>
    <cellStyle name="Normal 6 22 2 5 2" xfId="5040"/>
    <cellStyle name="Normal 6 22 2 5_CVCA" xfId="6822"/>
    <cellStyle name="Normal 6 22 2 6" xfId="5041"/>
    <cellStyle name="Normal 6 22 2 6 2" xfId="5042"/>
    <cellStyle name="Normal 6 22 2 6_CVCA" xfId="6823"/>
    <cellStyle name="Normal 6 22 2 7" xfId="5043"/>
    <cellStyle name="Normal 6 22 2 7 2" xfId="5044"/>
    <cellStyle name="Normal 6 22 2 7_CVCA" xfId="6824"/>
    <cellStyle name="Normal 6 22 2 8" xfId="5045"/>
    <cellStyle name="Normal 6 22 2 8 2" xfId="5046"/>
    <cellStyle name="Normal 6 22 2 8_CVCA" xfId="6825"/>
    <cellStyle name="Normal 6 22 2 9" xfId="5047"/>
    <cellStyle name="Normal 6 22 2 9 2" xfId="5048"/>
    <cellStyle name="Normal 6 22 2 9_CVCA" xfId="6826"/>
    <cellStyle name="Normal 6 22 2_001" xfId="5049"/>
    <cellStyle name="Normal 6 22 20" xfId="5050"/>
    <cellStyle name="Normal 6 22 20 2" xfId="5051"/>
    <cellStyle name="Normal 6 22 20_CVCA" xfId="6827"/>
    <cellStyle name="Normal 6 22 21" xfId="5052"/>
    <cellStyle name="Normal 6 22 21 2" xfId="5053"/>
    <cellStyle name="Normal 6 22 21_CVCA" xfId="6828"/>
    <cellStyle name="Normal 6 22 22" xfId="5054"/>
    <cellStyle name="Normal 6 22 23" xfId="5055"/>
    <cellStyle name="Normal 6 22 3" xfId="5056"/>
    <cellStyle name="Normal 6 22 3 10" xfId="5057"/>
    <cellStyle name="Normal 6 22 3 10 2" xfId="5058"/>
    <cellStyle name="Normal 6 22 3 10_CVCA" xfId="6829"/>
    <cellStyle name="Normal 6 22 3 11" xfId="5059"/>
    <cellStyle name="Normal 6 22 3 11 2" xfId="5060"/>
    <cellStyle name="Normal 6 22 3 11_CVCA" xfId="6830"/>
    <cellStyle name="Normal 6 22 3 12" xfId="5061"/>
    <cellStyle name="Normal 6 22 3 12 2" xfId="5062"/>
    <cellStyle name="Normal 6 22 3 12_CVCA" xfId="6831"/>
    <cellStyle name="Normal 6 22 3 13" xfId="5063"/>
    <cellStyle name="Normal 6 22 3 13 2" xfId="5064"/>
    <cellStyle name="Normal 6 22 3 13_CVCA" xfId="6832"/>
    <cellStyle name="Normal 6 22 3 14" xfId="5065"/>
    <cellStyle name="Normal 6 22 3 14 2" xfId="5066"/>
    <cellStyle name="Normal 6 22 3 14_CVCA" xfId="6833"/>
    <cellStyle name="Normal 6 22 3 15" xfId="5067"/>
    <cellStyle name="Normal 6 22 3 15 2" xfId="5068"/>
    <cellStyle name="Normal 6 22 3 15_CVCA" xfId="6834"/>
    <cellStyle name="Normal 6 22 3 16" xfId="5069"/>
    <cellStyle name="Normal 6 22 3 16 2" xfId="5070"/>
    <cellStyle name="Normal 6 22 3 16_CVCA" xfId="6835"/>
    <cellStyle name="Normal 6 22 3 17" xfId="5071"/>
    <cellStyle name="Normal 6 22 3 17 2" xfId="5072"/>
    <cellStyle name="Normal 6 22 3 17_CVCA" xfId="6836"/>
    <cellStyle name="Normal 6 22 3 18" xfId="5073"/>
    <cellStyle name="Normal 6 22 3 18 2" xfId="5074"/>
    <cellStyle name="Normal 6 22 3 18 3" xfId="5075"/>
    <cellStyle name="Normal 6 22 3 18 4" xfId="5076"/>
    <cellStyle name="Normal 6 22 3 18_CVCA" xfId="6837"/>
    <cellStyle name="Normal 6 22 3 19" xfId="5077"/>
    <cellStyle name="Normal 6 22 3 19 2" xfId="5078"/>
    <cellStyle name="Normal 6 22 3 19 3" xfId="5079"/>
    <cellStyle name="Normal 6 22 3 19 4" xfId="5080"/>
    <cellStyle name="Normal 6 22 3 19_CVCA" xfId="6838"/>
    <cellStyle name="Normal 6 22 3 2" xfId="5081"/>
    <cellStyle name="Normal 6 22 3 2 2" xfId="5082"/>
    <cellStyle name="Normal 6 22 3 2_CVCA" xfId="6839"/>
    <cellStyle name="Normal 6 22 3 20" xfId="5083"/>
    <cellStyle name="Normal 6 22 3 20 2" xfId="5084"/>
    <cellStyle name="Normal 6 22 3 20_CVCA" xfId="6840"/>
    <cellStyle name="Normal 6 22 3 21" xfId="5085"/>
    <cellStyle name="Normal 6 22 3 3" xfId="5086"/>
    <cellStyle name="Normal 6 22 3 3 2" xfId="5087"/>
    <cellStyle name="Normal 6 22 3 3_CVCA" xfId="6841"/>
    <cellStyle name="Normal 6 22 3 4" xfId="5088"/>
    <cellStyle name="Normal 6 22 3 4 2" xfId="5089"/>
    <cellStyle name="Normal 6 22 3 4_CVCA" xfId="6842"/>
    <cellStyle name="Normal 6 22 3 5" xfId="5090"/>
    <cellStyle name="Normal 6 22 3 5 2" xfId="5091"/>
    <cellStyle name="Normal 6 22 3 5_CVCA" xfId="6843"/>
    <cellStyle name="Normal 6 22 3 6" xfId="5092"/>
    <cellStyle name="Normal 6 22 3 6 2" xfId="5093"/>
    <cellStyle name="Normal 6 22 3 6_CVCA" xfId="6844"/>
    <cellStyle name="Normal 6 22 3 7" xfId="5094"/>
    <cellStyle name="Normal 6 22 3 7 2" xfId="5095"/>
    <cellStyle name="Normal 6 22 3 7_CVCA" xfId="6845"/>
    <cellStyle name="Normal 6 22 3 8" xfId="5096"/>
    <cellStyle name="Normal 6 22 3 8 2" xfId="5097"/>
    <cellStyle name="Normal 6 22 3 8_CVCA" xfId="6846"/>
    <cellStyle name="Normal 6 22 3 9" xfId="5098"/>
    <cellStyle name="Normal 6 22 3 9 2" xfId="5099"/>
    <cellStyle name="Normal 6 22 3 9_CVCA" xfId="6847"/>
    <cellStyle name="Normal 6 22 3_001" xfId="5100"/>
    <cellStyle name="Normal 6 22 4" xfId="5101"/>
    <cellStyle name="Normal 6 22 4 2" xfId="5102"/>
    <cellStyle name="Normal 6 22 4_CVCA" xfId="6848"/>
    <cellStyle name="Normal 6 22 5" xfId="5103"/>
    <cellStyle name="Normal 6 22 5 2" xfId="5104"/>
    <cellStyle name="Normal 6 22 5_CVCA" xfId="6849"/>
    <cellStyle name="Normal 6 22 6" xfId="5105"/>
    <cellStyle name="Normal 6 22 6 2" xfId="5106"/>
    <cellStyle name="Normal 6 22 6_CVCA" xfId="6850"/>
    <cellStyle name="Normal 6 22 7" xfId="5107"/>
    <cellStyle name="Normal 6 22 7 2" xfId="5108"/>
    <cellStyle name="Normal 6 22 7_CVCA" xfId="6851"/>
    <cellStyle name="Normal 6 22 8" xfId="5109"/>
    <cellStyle name="Normal 6 22 8 2" xfId="5110"/>
    <cellStyle name="Normal 6 22 8_CVCA" xfId="6852"/>
    <cellStyle name="Normal 6 22 9" xfId="5111"/>
    <cellStyle name="Normal 6 22 9 2" xfId="5112"/>
    <cellStyle name="Normal 6 22 9_CVCA" xfId="6853"/>
    <cellStyle name="Normal 6 22_001" xfId="11037"/>
    <cellStyle name="Normal 6 23" xfId="5113"/>
    <cellStyle name="Normal 6 24" xfId="5114"/>
    <cellStyle name="Normal 6 3" xfId="5115"/>
    <cellStyle name="Normal 6 3 2" xfId="5116"/>
    <cellStyle name="Normal 6 3 3" xfId="5117"/>
    <cellStyle name="Normal 6 3_CVCA" xfId="6854"/>
    <cellStyle name="Normal 6 4" xfId="5118"/>
    <cellStyle name="Normal 6 4 2" xfId="5119"/>
    <cellStyle name="Normal 6 4 3" xfId="5120"/>
    <cellStyle name="Normal 6 4_CVCA" xfId="6855"/>
    <cellStyle name="Normal 6 5" xfId="5121"/>
    <cellStyle name="Normal 6 5 2" xfId="5122"/>
    <cellStyle name="Normal 6 5 3" xfId="5123"/>
    <cellStyle name="Normal 6 5_CVCA" xfId="6856"/>
    <cellStyle name="Normal 6 6" xfId="5124"/>
    <cellStyle name="Normal 6 6 2" xfId="5125"/>
    <cellStyle name="Normal 6 6 3" xfId="5126"/>
    <cellStyle name="Normal 6 6_CVCA" xfId="6857"/>
    <cellStyle name="Normal 6 7" xfId="5127"/>
    <cellStyle name="Normal 6 7 2" xfId="5128"/>
    <cellStyle name="Normal 6 7 3" xfId="5129"/>
    <cellStyle name="Normal 6 7_CVCA" xfId="6858"/>
    <cellStyle name="Normal 6 8" xfId="5130"/>
    <cellStyle name="Normal 6 8 2" xfId="5131"/>
    <cellStyle name="Normal 6 8 3" xfId="5132"/>
    <cellStyle name="Normal 6 8_CVCA" xfId="6859"/>
    <cellStyle name="Normal 6 9" xfId="5133"/>
    <cellStyle name="Normal 6 9 2" xfId="5134"/>
    <cellStyle name="Normal 6 9 3" xfId="5135"/>
    <cellStyle name="Normal 6 9_CVCA" xfId="6860"/>
    <cellStyle name="Normal 6_001" xfId="5136"/>
    <cellStyle name="Normal 60" xfId="5137"/>
    <cellStyle name="Normal 60 2" xfId="5138"/>
    <cellStyle name="Normal 60 3" xfId="5139"/>
    <cellStyle name="Normal 60_CVCA" xfId="6861"/>
    <cellStyle name="Normal 61" xfId="5140"/>
    <cellStyle name="Normal 61 2" xfId="5141"/>
    <cellStyle name="Normal 61 3" xfId="5142"/>
    <cellStyle name="Normal 61_CVCA" xfId="6862"/>
    <cellStyle name="Normal 62" xfId="5143"/>
    <cellStyle name="Normal 62 2" xfId="5144"/>
    <cellStyle name="Normal 62 3" xfId="5145"/>
    <cellStyle name="Normal 62_CVCA" xfId="6863"/>
    <cellStyle name="Normal 63" xfId="5146"/>
    <cellStyle name="Normal 63 2" xfId="5147"/>
    <cellStyle name="Normal 63 3" xfId="5148"/>
    <cellStyle name="Normal 63_CVCA" xfId="6864"/>
    <cellStyle name="Normal 64" xfId="5149"/>
    <cellStyle name="Normal 64 2" xfId="5150"/>
    <cellStyle name="Normal 64 3" xfId="5151"/>
    <cellStyle name="Normal 64_CVCA" xfId="6865"/>
    <cellStyle name="Normal 65" xfId="5152"/>
    <cellStyle name="Normal 65 2" xfId="5153"/>
    <cellStyle name="Normal 65 3" xfId="5154"/>
    <cellStyle name="Normal 65_CVCA" xfId="6866"/>
    <cellStyle name="Normal 66" xfId="5155"/>
    <cellStyle name="Normal 66 2" xfId="5156"/>
    <cellStyle name="Normal 66 3" xfId="5157"/>
    <cellStyle name="Normal 66_CVCA" xfId="6867"/>
    <cellStyle name="Normal 67" xfId="5158"/>
    <cellStyle name="Normal 67 2" xfId="5159"/>
    <cellStyle name="Normal 67 3" xfId="5160"/>
    <cellStyle name="Normal 67_CVCA" xfId="6868"/>
    <cellStyle name="Normal 68" xfId="5161"/>
    <cellStyle name="Normal 68 2" xfId="5162"/>
    <cellStyle name="Normal 68 3" xfId="5163"/>
    <cellStyle name="Normal 68_CVCA" xfId="6869"/>
    <cellStyle name="Normal 69" xfId="5164"/>
    <cellStyle name="Normal 69 2" xfId="5165"/>
    <cellStyle name="Normal 69 3" xfId="5166"/>
    <cellStyle name="Normal 69_CVCA" xfId="6870"/>
    <cellStyle name="Normal 7" xfId="5167"/>
    <cellStyle name="Normal 7 10" xfId="5168"/>
    <cellStyle name="Normal 7 10 2" xfId="5169"/>
    <cellStyle name="Normal 7 10 3" xfId="5170"/>
    <cellStyle name="Normal 7 10_CVCA" xfId="6871"/>
    <cellStyle name="Normal 7 11" xfId="5171"/>
    <cellStyle name="Normal 7 11 2" xfId="5172"/>
    <cellStyle name="Normal 7 11 3" xfId="5173"/>
    <cellStyle name="Normal 7 11_CVCA" xfId="6872"/>
    <cellStyle name="Normal 7 12" xfId="5174"/>
    <cellStyle name="Normal 7 12 2" xfId="5175"/>
    <cellStyle name="Normal 7 12 3" xfId="5176"/>
    <cellStyle name="Normal 7 12_CVCA" xfId="6873"/>
    <cellStyle name="Normal 7 13" xfId="5177"/>
    <cellStyle name="Normal 7 13 2" xfId="5178"/>
    <cellStyle name="Normal 7 13 3" xfId="5179"/>
    <cellStyle name="Normal 7 13_CVCA" xfId="6874"/>
    <cellStyle name="Normal 7 14" xfId="5180"/>
    <cellStyle name="Normal 7 14 2" xfId="5181"/>
    <cellStyle name="Normal 7 14 3" xfId="5182"/>
    <cellStyle name="Normal 7 14_CVCA" xfId="6875"/>
    <cellStyle name="Normal 7 15" xfId="5183"/>
    <cellStyle name="Normal 7 15 2" xfId="5184"/>
    <cellStyle name="Normal 7 15 3" xfId="5185"/>
    <cellStyle name="Normal 7 15_CVCA" xfId="6876"/>
    <cellStyle name="Normal 7 16" xfId="5186"/>
    <cellStyle name="Normal 7 16 2" xfId="5187"/>
    <cellStyle name="Normal 7 16 3" xfId="5188"/>
    <cellStyle name="Normal 7 16_CVCA" xfId="6877"/>
    <cellStyle name="Normal 7 17" xfId="5189"/>
    <cellStyle name="Normal 7 17 2" xfId="5190"/>
    <cellStyle name="Normal 7 17 3" xfId="5191"/>
    <cellStyle name="Normal 7 17_CVCA" xfId="6878"/>
    <cellStyle name="Normal 7 18" xfId="5192"/>
    <cellStyle name="Normal 7 18 2" xfId="5193"/>
    <cellStyle name="Normal 7 18 3" xfId="5194"/>
    <cellStyle name="Normal 7 18_CVCA" xfId="6879"/>
    <cellStyle name="Normal 7 19" xfId="5195"/>
    <cellStyle name="Normal 7 19 2" xfId="5196"/>
    <cellStyle name="Normal 7 19 3" xfId="5197"/>
    <cellStyle name="Normal 7 19_CVCA" xfId="6880"/>
    <cellStyle name="Normal 7 2" xfId="5198"/>
    <cellStyle name="Normal 7 2 2" xfId="5199"/>
    <cellStyle name="Normal 7 2 3" xfId="5200"/>
    <cellStyle name="Normal 7 2_CVCA" xfId="6881"/>
    <cellStyle name="Normal 7 20" xfId="5201"/>
    <cellStyle name="Normal 7 21" xfId="5202"/>
    <cellStyle name="Normal 7 3" xfId="5203"/>
    <cellStyle name="Normal 7 3 2" xfId="5204"/>
    <cellStyle name="Normal 7 3 3" xfId="5205"/>
    <cellStyle name="Normal 7 3_CVCA" xfId="6882"/>
    <cellStyle name="Normal 7 4" xfId="5206"/>
    <cellStyle name="Normal 7 4 2" xfId="5207"/>
    <cellStyle name="Normal 7 4 3" xfId="5208"/>
    <cellStyle name="Normal 7 4_CVCA" xfId="6883"/>
    <cellStyle name="Normal 7 5" xfId="5209"/>
    <cellStyle name="Normal 7 5 2" xfId="5210"/>
    <cellStyle name="Normal 7 5 3" xfId="5211"/>
    <cellStyle name="Normal 7 5_CVCA" xfId="6884"/>
    <cellStyle name="Normal 7 6" xfId="5212"/>
    <cellStyle name="Normal 7 6 2" xfId="5213"/>
    <cellStyle name="Normal 7 6 3" xfId="5214"/>
    <cellStyle name="Normal 7 6_CVCA" xfId="6885"/>
    <cellStyle name="Normal 7 7" xfId="5215"/>
    <cellStyle name="Normal 7 7 2" xfId="5216"/>
    <cellStyle name="Normal 7 7 3" xfId="5217"/>
    <cellStyle name="Normal 7 7_CVCA" xfId="6886"/>
    <cellStyle name="Normal 7 8" xfId="5218"/>
    <cellStyle name="Normal 7 8 2" xfId="5219"/>
    <cellStyle name="Normal 7 8 3" xfId="5220"/>
    <cellStyle name="Normal 7 8_CVCA" xfId="6887"/>
    <cellStyle name="Normal 7 9" xfId="5221"/>
    <cellStyle name="Normal 7 9 2" xfId="5222"/>
    <cellStyle name="Normal 7 9 3" xfId="5223"/>
    <cellStyle name="Normal 7 9_CVCA" xfId="6888"/>
    <cellStyle name="Normal 7_001" xfId="11038"/>
    <cellStyle name="Normal 70" xfId="5224"/>
    <cellStyle name="Normal 70 2" xfId="5225"/>
    <cellStyle name="Normal 70 3" xfId="5226"/>
    <cellStyle name="Normal 70_CVCA" xfId="6889"/>
    <cellStyle name="Normal 71" xfId="5227"/>
    <cellStyle name="Normal 71 2" xfId="5228"/>
    <cellStyle name="Normal 71 3" xfId="5229"/>
    <cellStyle name="Normal 71_CVCA" xfId="6890"/>
    <cellStyle name="Normal 72" xfId="5230"/>
    <cellStyle name="Normal 72 2" xfId="5231"/>
    <cellStyle name="Normal 72 3" xfId="5232"/>
    <cellStyle name="Normal 72_CVCA" xfId="6891"/>
    <cellStyle name="Normal 73" xfId="5233"/>
    <cellStyle name="Normal 73 2" xfId="5234"/>
    <cellStyle name="Normal 73 3" xfId="5235"/>
    <cellStyle name="Normal 73_CVCA" xfId="6892"/>
    <cellStyle name="Normal 74" xfId="5236"/>
    <cellStyle name="Normal 74 2" xfId="5237"/>
    <cellStyle name="Normal 74 3" xfId="5238"/>
    <cellStyle name="Normal 74_CVCA" xfId="6893"/>
    <cellStyle name="Normal 75" xfId="5239"/>
    <cellStyle name="Normal 75 2" xfId="5240"/>
    <cellStyle name="Normal 76" xfId="5241"/>
    <cellStyle name="Normal 76 2" xfId="5242"/>
    <cellStyle name="Normal 76 3" xfId="5243"/>
    <cellStyle name="Normal 76_CVCA" xfId="6894"/>
    <cellStyle name="Normal 77" xfId="5244"/>
    <cellStyle name="Normal 77 2" xfId="5245"/>
    <cellStyle name="Normal 77 3" xfId="5246"/>
    <cellStyle name="Normal 77_CVCA" xfId="6895"/>
    <cellStyle name="Normal 78" xfId="5247"/>
    <cellStyle name="Normal 78 2" xfId="5248"/>
    <cellStyle name="Normal 78 3" xfId="5249"/>
    <cellStyle name="Normal 78_CVCA" xfId="6896"/>
    <cellStyle name="Normal 79" xfId="5250"/>
    <cellStyle name="Normal 79 2" xfId="5251"/>
    <cellStyle name="Normal 79 3" xfId="5252"/>
    <cellStyle name="Normal 79_CVCA" xfId="6897"/>
    <cellStyle name="Normal 8" xfId="5253"/>
    <cellStyle name="Normal 8 2" xfId="5254"/>
    <cellStyle name="Normal 8 2 2" xfId="5255"/>
    <cellStyle name="Normal 8 2 3" xfId="5256"/>
    <cellStyle name="Normal 8 2_CVCA" xfId="6898"/>
    <cellStyle name="Normal 8 3" xfId="5257"/>
    <cellStyle name="Normal 8 3 2" xfId="5258"/>
    <cellStyle name="Normal 8 3 3" xfId="5259"/>
    <cellStyle name="Normal 8 3_CVCA" xfId="6899"/>
    <cellStyle name="Normal 8 4" xfId="5260"/>
    <cellStyle name="Normal 8 4 2" xfId="5261"/>
    <cellStyle name="Normal 8 4 3" xfId="5262"/>
    <cellStyle name="Normal 8 4_CVCA" xfId="6900"/>
    <cellStyle name="Normal 8 5" xfId="5263"/>
    <cellStyle name="Normal 8 5 2" xfId="5264"/>
    <cellStyle name="Normal 8 5 3" xfId="5265"/>
    <cellStyle name="Normal 8 5_CVCA" xfId="6901"/>
    <cellStyle name="Normal 8 6" xfId="5266"/>
    <cellStyle name="Normal 8 6 2" xfId="5267"/>
    <cellStyle name="Normal 8 6 3" xfId="5268"/>
    <cellStyle name="Normal 8 6_CVCA" xfId="6902"/>
    <cellStyle name="Normal 8 7" xfId="5269"/>
    <cellStyle name="Normal 8 7 2" xfId="5270"/>
    <cellStyle name="Normal 8 7 3" xfId="5271"/>
    <cellStyle name="Normal 8 7_CVCA" xfId="6903"/>
    <cellStyle name="Normal 8 8" xfId="5272"/>
    <cellStyle name="Normal 8 9" xfId="5273"/>
    <cellStyle name="Normal 8_001" xfId="11039"/>
    <cellStyle name="Normal 80" xfId="5274"/>
    <cellStyle name="Normal 80 2" xfId="5275"/>
    <cellStyle name="Normal 80 3" xfId="5276"/>
    <cellStyle name="Normal 80_CVCA" xfId="6904"/>
    <cellStyle name="Normal 81" xfId="5277"/>
    <cellStyle name="Normal 81 2" xfId="5278"/>
    <cellStyle name="Normal 81 3" xfId="5279"/>
    <cellStyle name="Normal 81_CVCA" xfId="6905"/>
    <cellStyle name="Normal 82" xfId="5280"/>
    <cellStyle name="Normal 82 2" xfId="5281"/>
    <cellStyle name="Normal 82 2 2" xfId="5282"/>
    <cellStyle name="Normal 82 2_CVCA" xfId="6907"/>
    <cellStyle name="Normal 82 3" xfId="5283"/>
    <cellStyle name="Normal 82 4" xfId="5284"/>
    <cellStyle name="Normal 82 4 2" xfId="5285"/>
    <cellStyle name="Normal 82 4_CVCA" xfId="6908"/>
    <cellStyle name="Normal 82_CVCA" xfId="6906"/>
    <cellStyle name="Normal 83" xfId="5286"/>
    <cellStyle name="Normal 83 2" xfId="5287"/>
    <cellStyle name="Normal 83 3" xfId="5288"/>
    <cellStyle name="Normal 83 4" xfId="5289"/>
    <cellStyle name="Normal 83 4 2" xfId="5290"/>
    <cellStyle name="Normal 83 4 2 2" xfId="5291"/>
    <cellStyle name="Normal 83 4 2 3" xfId="5292"/>
    <cellStyle name="Normal 83 4 2_CVCA" xfId="6910"/>
    <cellStyle name="Normal 83 4 3" xfId="5293"/>
    <cellStyle name="Normal 83 4 4" xfId="5294"/>
    <cellStyle name="Normal 83 4_CVCA" xfId="6909"/>
    <cellStyle name="Normal 84" xfId="5295"/>
    <cellStyle name="Normal 84 2" xfId="5296"/>
    <cellStyle name="Normal 84 2 2" xfId="5297"/>
    <cellStyle name="Normal 84 2 3" xfId="5298"/>
    <cellStyle name="Normal 84 2 3 2" xfId="5299"/>
    <cellStyle name="Normal 84 2 3 2 2" xfId="5300"/>
    <cellStyle name="Normal 84 2 3 2 3" xfId="5301"/>
    <cellStyle name="Normal 84 2 3 2_CVCA" xfId="6913"/>
    <cellStyle name="Normal 84 2 3 3" xfId="5302"/>
    <cellStyle name="Normal 84 2 3 4" xfId="5303"/>
    <cellStyle name="Normal 84 2 3_CVCA" xfId="6912"/>
    <cellStyle name="Normal 84 2_CVCA" xfId="6911"/>
    <cellStyle name="Normal 84 3" xfId="5304"/>
    <cellStyle name="Normal 84 3 2" xfId="5305"/>
    <cellStyle name="Normal 84 3 2 2" xfId="5306"/>
    <cellStyle name="Normal 84 3 2 2 2" xfId="5670"/>
    <cellStyle name="Normal 84 3 2 2_CVCA" xfId="6916"/>
    <cellStyle name="Normal 84 3 2 3" xfId="5307"/>
    <cellStyle name="Normal 84 3 2 3 2" xfId="5671"/>
    <cellStyle name="Normal 84 3 2 3_CVCA" xfId="6917"/>
    <cellStyle name="Normal 84 3 2 4" xfId="5308"/>
    <cellStyle name="Normal 84 3 2 4 2" xfId="5672"/>
    <cellStyle name="Normal 84 3 2 4_CVCA" xfId="6918"/>
    <cellStyle name="Normal 84 3 2 5" xfId="5669"/>
    <cellStyle name="Normal 84 3 2_CVCA" xfId="6915"/>
    <cellStyle name="Normal 84 3 3" xfId="5309"/>
    <cellStyle name="Normal 84 3 3 2" xfId="5673"/>
    <cellStyle name="Normal 84 3 3_CVCA" xfId="6919"/>
    <cellStyle name="Normal 84 3_CVCA" xfId="6914"/>
    <cellStyle name="Normal 84 4" xfId="5310"/>
    <cellStyle name="Normal 84 4 2" xfId="5311"/>
    <cellStyle name="Normal 84 4 2 2" xfId="5312"/>
    <cellStyle name="Normal 84 4 2 2 2" xfId="5676"/>
    <cellStyle name="Normal 84 4 2 2_CVCA" xfId="6922"/>
    <cellStyle name="Normal 84 4 2 3" xfId="5675"/>
    <cellStyle name="Normal 84 4 2_CVCA" xfId="6921"/>
    <cellStyle name="Normal 84 4 3" xfId="5313"/>
    <cellStyle name="Normal 84 4 3 2" xfId="5677"/>
    <cellStyle name="Normal 84 4 3_CVCA" xfId="6923"/>
    <cellStyle name="Normal 84 4 4" xfId="5674"/>
    <cellStyle name="Normal 84 4_CVCA" xfId="6920"/>
    <cellStyle name="Normal 84 5" xfId="5314"/>
    <cellStyle name="Normal 84 5 2" xfId="5315"/>
    <cellStyle name="Normal 84 5 2 2" xfId="5679"/>
    <cellStyle name="Normal 84 5 2_CVCA" xfId="6925"/>
    <cellStyle name="Normal 84 5 3" xfId="5678"/>
    <cellStyle name="Normal 84 5_CVCA" xfId="6924"/>
    <cellStyle name="Normal 85" xfId="5316"/>
    <cellStyle name="Normal 85 2" xfId="5317"/>
    <cellStyle name="Normal 85 3" xfId="5318"/>
    <cellStyle name="Normal 85 3 2" xfId="5319"/>
    <cellStyle name="Normal 85 3 3" xfId="5320"/>
    <cellStyle name="Normal 85 3_CVCA" xfId="6927"/>
    <cellStyle name="Normal 85 4" xfId="5321"/>
    <cellStyle name="Normal 85 5" xfId="5322"/>
    <cellStyle name="Normal 85_CVCA" xfId="6926"/>
    <cellStyle name="Normal 86" xfId="5323"/>
    <cellStyle name="Normal 86 2" xfId="5324"/>
    <cellStyle name="Normal 86 3" xfId="5325"/>
    <cellStyle name="Normal 86 3 2" xfId="5326"/>
    <cellStyle name="Normal 86 3 3" xfId="5327"/>
    <cellStyle name="Normal 86 3_CVCA" xfId="6929"/>
    <cellStyle name="Normal 86 4" xfId="5328"/>
    <cellStyle name="Normal 86 5" xfId="5329"/>
    <cellStyle name="Normal 86_CVCA" xfId="6928"/>
    <cellStyle name="Normal 87" xfId="5330"/>
    <cellStyle name="Normal 87 2" xfId="5331"/>
    <cellStyle name="Normal 87 3" xfId="5332"/>
    <cellStyle name="Normal 87 3 2" xfId="5333"/>
    <cellStyle name="Normal 87 3 2 2" xfId="5334"/>
    <cellStyle name="Normal 87 3 2 3" xfId="5335"/>
    <cellStyle name="Normal 87 3 2_CVCA" xfId="6932"/>
    <cellStyle name="Normal 87 3 3" xfId="5336"/>
    <cellStyle name="Normal 87 3 4" xfId="5337"/>
    <cellStyle name="Normal 87 3_CVCA" xfId="6931"/>
    <cellStyle name="Normal 87_CVCA" xfId="6930"/>
    <cellStyle name="Normal 88" xfId="5338"/>
    <cellStyle name="Normal 88 2" xfId="5339"/>
    <cellStyle name="Normal 88 2 2" xfId="5340"/>
    <cellStyle name="Normal 88 2 2 2" xfId="5341"/>
    <cellStyle name="Normal 88 2 2 3" xfId="5342"/>
    <cellStyle name="Normal 88 2 2_CVCA" xfId="6935"/>
    <cellStyle name="Normal 88 2 3" xfId="5343"/>
    <cellStyle name="Normal 88 2 4" xfId="5344"/>
    <cellStyle name="Normal 88 2_CVCA" xfId="6934"/>
    <cellStyle name="Normal 88_CVCA" xfId="6933"/>
    <cellStyle name="Normal 89" xfId="5345"/>
    <cellStyle name="Normal 89 2" xfId="5346"/>
    <cellStyle name="Normal 89 2 2" xfId="5347"/>
    <cellStyle name="Normal 89 2 2 2" xfId="5348"/>
    <cellStyle name="Normal 89 2 2 3" xfId="5349"/>
    <cellStyle name="Normal 89 2 2_CVCA" xfId="6938"/>
    <cellStyle name="Normal 89 2 3" xfId="5350"/>
    <cellStyle name="Normal 89 2 4" xfId="5351"/>
    <cellStyle name="Normal 89 2_CVCA" xfId="6937"/>
    <cellStyle name="Normal 89_CVCA" xfId="6936"/>
    <cellStyle name="Normal 9" xfId="5352"/>
    <cellStyle name="Normal 9 2" xfId="5353"/>
    <cellStyle name="Normal 9 2 2" xfId="5354"/>
    <cellStyle name="Normal 9 2 3" xfId="5355"/>
    <cellStyle name="Normal 9 2_CVCA" xfId="6939"/>
    <cellStyle name="Normal 9 3" xfId="5356"/>
    <cellStyle name="Normal 9 3 2" xfId="5357"/>
    <cellStyle name="Normal 9 3 3" xfId="5358"/>
    <cellStyle name="Normal 9 3_CVCA" xfId="6940"/>
    <cellStyle name="Normal 9 4" xfId="5359"/>
    <cellStyle name="Normal 9 4 2" xfId="5360"/>
    <cellStyle name="Normal 9 4 3" xfId="5361"/>
    <cellStyle name="Normal 9 4_CVCA" xfId="6941"/>
    <cellStyle name="Normal 9 5" xfId="5362"/>
    <cellStyle name="Normal 9 5 2" xfId="5363"/>
    <cellStyle name="Normal 9 5 3" xfId="5364"/>
    <cellStyle name="Normal 9 5_CVCA" xfId="6942"/>
    <cellStyle name="Normal 9 6" xfId="5365"/>
    <cellStyle name="Normal 9 6 2" xfId="5366"/>
    <cellStyle name="Normal 9 6 3" xfId="5367"/>
    <cellStyle name="Normal 9 6_CVCA" xfId="6943"/>
    <cellStyle name="Normal 9 7" xfId="5368"/>
    <cellStyle name="Normal 9 8" xfId="5369"/>
    <cellStyle name="Normal 9 9" xfId="5370"/>
    <cellStyle name="Normal 9_001" xfId="5371"/>
    <cellStyle name="Normal 90" xfId="5372"/>
    <cellStyle name="Normal 90 2" xfId="5373"/>
    <cellStyle name="Normal 90 2 2" xfId="5374"/>
    <cellStyle name="Normal 90 2 2 2" xfId="5375"/>
    <cellStyle name="Normal 90 2 2 3" xfId="5376"/>
    <cellStyle name="Normal 90 2 2_CVCA" xfId="6946"/>
    <cellStyle name="Normal 90 2 3" xfId="5377"/>
    <cellStyle name="Normal 90 2 4" xfId="5378"/>
    <cellStyle name="Normal 90 2_CVCA" xfId="6945"/>
    <cellStyle name="Normal 90_CVCA" xfId="6944"/>
    <cellStyle name="Normal 91" xfId="5379"/>
    <cellStyle name="Normal 92" xfId="5380"/>
    <cellStyle name="Normal 93" xfId="5381"/>
    <cellStyle name="Normal 94" xfId="5382"/>
    <cellStyle name="Normal 95" xfId="5383"/>
    <cellStyle name="Normal 96" xfId="5384"/>
    <cellStyle name="Normal 97" xfId="5385"/>
    <cellStyle name="Normal 98" xfId="5386"/>
    <cellStyle name="Normal 98 2" xfId="5387"/>
    <cellStyle name="Normal 98 2 2" xfId="5681"/>
    <cellStyle name="Normal 98 2_CVCA" xfId="6948"/>
    <cellStyle name="Normal 98 3" xfId="5680"/>
    <cellStyle name="Normal 98_CVCA" xfId="6947"/>
    <cellStyle name="Normal 99" xfId="5388"/>
    <cellStyle name="Normal 99 2" xfId="5389"/>
    <cellStyle name="Normal 99 2 2" xfId="5683"/>
    <cellStyle name="Normal 99 2_CVCA" xfId="6950"/>
    <cellStyle name="Normal 99 3" xfId="5682"/>
    <cellStyle name="Normal 99_CVCA" xfId="6949"/>
    <cellStyle name="Note" xfId="5390"/>
    <cellStyle name="Note 2" xfId="5391"/>
    <cellStyle name="Note 2 2" xfId="5685"/>
    <cellStyle name="Note 2 2 2" xfId="5751"/>
    <cellStyle name="Note 2 2 2 2" xfId="6269"/>
    <cellStyle name="Note 2 2 2 2 2" xfId="7852"/>
    <cellStyle name="Note 2 2 2 2 3" xfId="8446"/>
    <cellStyle name="Note 2 2 2 3" xfId="6133"/>
    <cellStyle name="Note 2 2 2 3 2" xfId="7716"/>
    <cellStyle name="Note 2 2 2 3 3" xfId="8447"/>
    <cellStyle name="Note 2 2 2 4" xfId="5997"/>
    <cellStyle name="Note 2 2 2 4 2" xfId="7580"/>
    <cellStyle name="Note 2 2 2 4 3" xfId="8448"/>
    <cellStyle name="Note 2 2 2 5" xfId="7336"/>
    <cellStyle name="Note 2 2 2 6" xfId="8095"/>
    <cellStyle name="Note 2 2 2_CVCA" xfId="6954"/>
    <cellStyle name="Note 2 2 3" xfId="5931"/>
    <cellStyle name="Note 2 2 3 2" xfId="7514"/>
    <cellStyle name="Note 2 2 3 3" xfId="8449"/>
    <cellStyle name="Note 2 2 4" xfId="7270"/>
    <cellStyle name="Note 2 2 5" xfId="8029"/>
    <cellStyle name="Note 2 2_CVCA" xfId="6953"/>
    <cellStyle name="Note 2 3" xfId="6203"/>
    <cellStyle name="Note 2 3 2" xfId="7786"/>
    <cellStyle name="Note 2 3 3" xfId="8450"/>
    <cellStyle name="Note 2 4" xfId="6067"/>
    <cellStyle name="Note 2 4 2" xfId="7650"/>
    <cellStyle name="Note 2 4 3" xfId="8451"/>
    <cellStyle name="Note 2 5" xfId="5824"/>
    <cellStyle name="Note 2 5 2" xfId="7407"/>
    <cellStyle name="Note 2 5 3" xfId="8452"/>
    <cellStyle name="Note 2 6" xfId="7163"/>
    <cellStyle name="Note 2 7" xfId="7922"/>
    <cellStyle name="Note 2_CVCA" xfId="6952"/>
    <cellStyle name="Note 3" xfId="5684"/>
    <cellStyle name="Note 3 2" xfId="5752"/>
    <cellStyle name="Note 3 2 2" xfId="6270"/>
    <cellStyle name="Note 3 2 2 2" xfId="7853"/>
    <cellStyle name="Note 3 2 2 3" xfId="8453"/>
    <cellStyle name="Note 3 2 3" xfId="6134"/>
    <cellStyle name="Note 3 2 3 2" xfId="7717"/>
    <cellStyle name="Note 3 2 3 3" xfId="8454"/>
    <cellStyle name="Note 3 2 4" xfId="5998"/>
    <cellStyle name="Note 3 2 4 2" xfId="7581"/>
    <cellStyle name="Note 3 2 4 3" xfId="8455"/>
    <cellStyle name="Note 3 2 5" xfId="7337"/>
    <cellStyle name="Note 3 2 6" xfId="8096"/>
    <cellStyle name="Note 3 2_CVCA" xfId="6956"/>
    <cellStyle name="Note 3 3" xfId="5930"/>
    <cellStyle name="Note 3 3 2" xfId="7513"/>
    <cellStyle name="Note 3 3 3" xfId="8456"/>
    <cellStyle name="Note 3 4" xfId="7269"/>
    <cellStyle name="Note 3 5" xfId="8028"/>
    <cellStyle name="Note 3_CVCA" xfId="6955"/>
    <cellStyle name="Note 4" xfId="6202"/>
    <cellStyle name="Note 4 2" xfId="7785"/>
    <cellStyle name="Note 4 3" xfId="8457"/>
    <cellStyle name="Note 5" xfId="6066"/>
    <cellStyle name="Note 5 2" xfId="7649"/>
    <cellStyle name="Note 5 3" xfId="8458"/>
    <cellStyle name="Note 6" xfId="5823"/>
    <cellStyle name="Note 6 2" xfId="7406"/>
    <cellStyle name="Note 6 3" xfId="8459"/>
    <cellStyle name="Note 7" xfId="7162"/>
    <cellStyle name="Note 8" xfId="7921"/>
    <cellStyle name="Note_CVCA" xfId="6951"/>
    <cellStyle name="Output" xfId="5392"/>
    <cellStyle name="Output 2" xfId="5393"/>
    <cellStyle name="Output 2 2" xfId="5687"/>
    <cellStyle name="Output 2 2 2" xfId="5933"/>
    <cellStyle name="Output 2 2 2 2" xfId="7516"/>
    <cellStyle name="Output 2 2 2 3" xfId="8460"/>
    <cellStyle name="Output 2 2 3" xfId="7272"/>
    <cellStyle name="Output 2 2 4" xfId="8031"/>
    <cellStyle name="Output 2 2_CVCA" xfId="6959"/>
    <cellStyle name="Output 2 3" xfId="6205"/>
    <cellStyle name="Output 2 3 2" xfId="7788"/>
    <cellStyle name="Output 2 3 3" xfId="8461"/>
    <cellStyle name="Output 2 4" xfId="6069"/>
    <cellStyle name="Output 2 4 2" xfId="7652"/>
    <cellStyle name="Output 2 4 3" xfId="8462"/>
    <cellStyle name="Output 2 5" xfId="5826"/>
    <cellStyle name="Output 2 5 2" xfId="7409"/>
    <cellStyle name="Output 2 5 3" xfId="8463"/>
    <cellStyle name="Output 2 6" xfId="7165"/>
    <cellStyle name="Output 2 7" xfId="7924"/>
    <cellStyle name="Output 2_CVCA" xfId="6958"/>
    <cellStyle name="Output 3" xfId="5686"/>
    <cellStyle name="Output 3 2" xfId="5932"/>
    <cellStyle name="Output 3 2 2" xfId="7515"/>
    <cellStyle name="Output 3 2 3" xfId="8464"/>
    <cellStyle name="Output 3 3" xfId="7271"/>
    <cellStyle name="Output 3 4" xfId="8030"/>
    <cellStyle name="Output 3_CVCA" xfId="6960"/>
    <cellStyle name="Output 4" xfId="6204"/>
    <cellStyle name="Output 4 2" xfId="7787"/>
    <cellStyle name="Output 4 3" xfId="8465"/>
    <cellStyle name="Output 5" xfId="6068"/>
    <cellStyle name="Output 5 2" xfId="7651"/>
    <cellStyle name="Output 5 3" xfId="8466"/>
    <cellStyle name="Output 6" xfId="5825"/>
    <cellStyle name="Output 6 2" xfId="7408"/>
    <cellStyle name="Output 6 3" xfId="8467"/>
    <cellStyle name="Output 7" xfId="7164"/>
    <cellStyle name="Output 8" xfId="7923"/>
    <cellStyle name="Output_CVCA" xfId="6957"/>
    <cellStyle name="Satisfaisant 2" xfId="5394"/>
    <cellStyle name="Satisfaisant 2 2" xfId="5395"/>
    <cellStyle name="Satisfaisant 2 2 2" xfId="5396"/>
    <cellStyle name="Satisfaisant 2 2_CVCA" xfId="6962"/>
    <cellStyle name="Satisfaisant 2 3" xfId="5397"/>
    <cellStyle name="Satisfaisant 2 3 2" xfId="5398"/>
    <cellStyle name="Satisfaisant 2 3_CVCA" xfId="6963"/>
    <cellStyle name="Satisfaisant 2 4" xfId="5399"/>
    <cellStyle name="Satisfaisant 2_CVCA" xfId="6961"/>
    <cellStyle name="Satisfaisant 3" xfId="5400"/>
    <cellStyle name="Satisfaisant 3 2" xfId="5401"/>
    <cellStyle name="Satisfaisant 3 2 2" xfId="5402"/>
    <cellStyle name="Satisfaisant 3 2_CVCA" xfId="6965"/>
    <cellStyle name="Satisfaisant 3 3" xfId="5403"/>
    <cellStyle name="Satisfaisant 3 3 2" xfId="5404"/>
    <cellStyle name="Satisfaisant 3 3_CVCA" xfId="6966"/>
    <cellStyle name="Satisfaisant 3 4" xfId="5405"/>
    <cellStyle name="Satisfaisant 3_CVCA" xfId="6964"/>
    <cellStyle name="Satisfaisant 4" xfId="5406"/>
    <cellStyle name="Satisfaisant 4 2" xfId="5407"/>
    <cellStyle name="Satisfaisant 4_CVCA" xfId="6967"/>
    <cellStyle name="Satisfaisant 5" xfId="5408"/>
    <cellStyle name="Satisfaisant 5 2" xfId="5409"/>
    <cellStyle name="Satisfaisant 5_CVCA" xfId="6968"/>
    <cellStyle name="Satisfaisant 6" xfId="5410"/>
    <cellStyle name="Satisfaisant 6 2" xfId="5411"/>
    <cellStyle name="Satisfaisant 6_CVCA" xfId="6969"/>
    <cellStyle name="Sortie 2" xfId="5412"/>
    <cellStyle name="Sortie 2 10" xfId="7925"/>
    <cellStyle name="Sortie 2 2" xfId="5413"/>
    <cellStyle name="Sortie 2 2 2" xfId="5414"/>
    <cellStyle name="Sortie 2 2 2 2" xfId="5690"/>
    <cellStyle name="Sortie 2 2 2 2 2" xfId="5936"/>
    <cellStyle name="Sortie 2 2 2 2 2 2" xfId="7519"/>
    <cellStyle name="Sortie 2 2 2 2 2 3" xfId="8468"/>
    <cellStyle name="Sortie 2 2 2 2 3" xfId="7275"/>
    <cellStyle name="Sortie 2 2 2 2 4" xfId="8034"/>
    <cellStyle name="Sortie 2 2 2 2_CVCA" xfId="6972"/>
    <cellStyle name="Sortie 2 2 2 3" xfId="6208"/>
    <cellStyle name="Sortie 2 2 2 3 2" xfId="7791"/>
    <cellStyle name="Sortie 2 2 2 3 3" xfId="8469"/>
    <cellStyle name="Sortie 2 2 2 4" xfId="6072"/>
    <cellStyle name="Sortie 2 2 2 4 2" xfId="7655"/>
    <cellStyle name="Sortie 2 2 2 4 3" xfId="8470"/>
    <cellStyle name="Sortie 2 2 2 5" xfId="5829"/>
    <cellStyle name="Sortie 2 2 2 5 2" xfId="7412"/>
    <cellStyle name="Sortie 2 2 2 5 3" xfId="8471"/>
    <cellStyle name="Sortie 2 2 2 6" xfId="7168"/>
    <cellStyle name="Sortie 2 2 2 7" xfId="7927"/>
    <cellStyle name="Sortie 2 2 2_CVCA" xfId="6971"/>
    <cellStyle name="Sortie 2 2 3" xfId="5689"/>
    <cellStyle name="Sortie 2 2 3 2" xfId="5935"/>
    <cellStyle name="Sortie 2 2 3 2 2" xfId="7518"/>
    <cellStyle name="Sortie 2 2 3 2 3" xfId="8472"/>
    <cellStyle name="Sortie 2 2 3 3" xfId="7274"/>
    <cellStyle name="Sortie 2 2 3 4" xfId="8033"/>
    <cellStyle name="Sortie 2 2 3_CVCA" xfId="6973"/>
    <cellStyle name="Sortie 2 2 4" xfId="6207"/>
    <cellStyle name="Sortie 2 2 4 2" xfId="7790"/>
    <cellStyle name="Sortie 2 2 4 3" xfId="8473"/>
    <cellStyle name="Sortie 2 2 5" xfId="6071"/>
    <cellStyle name="Sortie 2 2 5 2" xfId="7654"/>
    <cellStyle name="Sortie 2 2 5 3" xfId="8474"/>
    <cellStyle name="Sortie 2 2 6" xfId="5828"/>
    <cellStyle name="Sortie 2 2 6 2" xfId="7411"/>
    <cellStyle name="Sortie 2 2 6 3" xfId="8475"/>
    <cellStyle name="Sortie 2 2 7" xfId="7167"/>
    <cellStyle name="Sortie 2 2 8" xfId="7926"/>
    <cellStyle name="Sortie 2 2_CVCA" xfId="6970"/>
    <cellStyle name="Sortie 2 3" xfId="5415"/>
    <cellStyle name="Sortie 2 3 2" xfId="5416"/>
    <cellStyle name="Sortie 2 3 2 2" xfId="5692"/>
    <cellStyle name="Sortie 2 3 2 2 2" xfId="5938"/>
    <cellStyle name="Sortie 2 3 2 2 2 2" xfId="7521"/>
    <cellStyle name="Sortie 2 3 2 2 2 3" xfId="8476"/>
    <cellStyle name="Sortie 2 3 2 2 3" xfId="7277"/>
    <cellStyle name="Sortie 2 3 2 2 4" xfId="8036"/>
    <cellStyle name="Sortie 2 3 2 2_CVCA" xfId="6976"/>
    <cellStyle name="Sortie 2 3 2 3" xfId="6210"/>
    <cellStyle name="Sortie 2 3 2 3 2" xfId="7793"/>
    <cellStyle name="Sortie 2 3 2 3 3" xfId="8477"/>
    <cellStyle name="Sortie 2 3 2 4" xfId="6074"/>
    <cellStyle name="Sortie 2 3 2 4 2" xfId="7657"/>
    <cellStyle name="Sortie 2 3 2 4 3" xfId="8478"/>
    <cellStyle name="Sortie 2 3 2 5" xfId="5831"/>
    <cellStyle name="Sortie 2 3 2 5 2" xfId="7414"/>
    <cellStyle name="Sortie 2 3 2 5 3" xfId="8479"/>
    <cellStyle name="Sortie 2 3 2 6" xfId="7170"/>
    <cellStyle name="Sortie 2 3 2 7" xfId="7929"/>
    <cellStyle name="Sortie 2 3 2_CVCA" xfId="6975"/>
    <cellStyle name="Sortie 2 3 3" xfId="5691"/>
    <cellStyle name="Sortie 2 3 3 2" xfId="5937"/>
    <cellStyle name="Sortie 2 3 3 2 2" xfId="7520"/>
    <cellStyle name="Sortie 2 3 3 2 3" xfId="8480"/>
    <cellStyle name="Sortie 2 3 3 3" xfId="7276"/>
    <cellStyle name="Sortie 2 3 3 4" xfId="8035"/>
    <cellStyle name="Sortie 2 3 3_CVCA" xfId="6977"/>
    <cellStyle name="Sortie 2 3 4" xfId="6209"/>
    <cellStyle name="Sortie 2 3 4 2" xfId="7792"/>
    <cellStyle name="Sortie 2 3 4 3" xfId="8481"/>
    <cellStyle name="Sortie 2 3 5" xfId="6073"/>
    <cellStyle name="Sortie 2 3 5 2" xfId="7656"/>
    <cellStyle name="Sortie 2 3 5 3" xfId="8482"/>
    <cellStyle name="Sortie 2 3 6" xfId="5830"/>
    <cellStyle name="Sortie 2 3 6 2" xfId="7413"/>
    <cellStyle name="Sortie 2 3 6 3" xfId="8483"/>
    <cellStyle name="Sortie 2 3 7" xfId="7169"/>
    <cellStyle name="Sortie 2 3 8" xfId="7928"/>
    <cellStyle name="Sortie 2 3_CVCA" xfId="6974"/>
    <cellStyle name="Sortie 2 4" xfId="5417"/>
    <cellStyle name="Sortie 2 4 2" xfId="5693"/>
    <cellStyle name="Sortie 2 4 2 2" xfId="5939"/>
    <cellStyle name="Sortie 2 4 2 2 2" xfId="7522"/>
    <cellStyle name="Sortie 2 4 2 2 3" xfId="8484"/>
    <cellStyle name="Sortie 2 4 2 3" xfId="7278"/>
    <cellStyle name="Sortie 2 4 2 4" xfId="8037"/>
    <cellStyle name="Sortie 2 4 2_CVCA" xfId="6979"/>
    <cellStyle name="Sortie 2 4 3" xfId="6211"/>
    <cellStyle name="Sortie 2 4 3 2" xfId="7794"/>
    <cellStyle name="Sortie 2 4 3 3" xfId="8485"/>
    <cellStyle name="Sortie 2 4 4" xfId="6075"/>
    <cellStyle name="Sortie 2 4 4 2" xfId="7658"/>
    <cellStyle name="Sortie 2 4 4 3" xfId="8486"/>
    <cellStyle name="Sortie 2 4 5" xfId="5832"/>
    <cellStyle name="Sortie 2 4 5 2" xfId="7415"/>
    <cellStyle name="Sortie 2 4 5 3" xfId="8487"/>
    <cellStyle name="Sortie 2 4 6" xfId="7171"/>
    <cellStyle name="Sortie 2 4 7" xfId="7930"/>
    <cellStyle name="Sortie 2 4_CVCA" xfId="6978"/>
    <cellStyle name="Sortie 2 5" xfId="5688"/>
    <cellStyle name="Sortie 2 5 2" xfId="5934"/>
    <cellStyle name="Sortie 2 5 2 2" xfId="7517"/>
    <cellStyle name="Sortie 2 5 2 3" xfId="8488"/>
    <cellStyle name="Sortie 2 5 3" xfId="7273"/>
    <cellStyle name="Sortie 2 5 4" xfId="8032"/>
    <cellStyle name="Sortie 2 5_CVCA" xfId="6980"/>
    <cellStyle name="Sortie 2 6" xfId="6206"/>
    <cellStyle name="Sortie 2 6 2" xfId="7789"/>
    <cellStyle name="Sortie 2 6 3" xfId="8489"/>
    <cellStyle name="Sortie 2 7" xfId="6070"/>
    <cellStyle name="Sortie 2 7 2" xfId="7653"/>
    <cellStyle name="Sortie 2 7 3" xfId="8490"/>
    <cellStyle name="Sortie 2 8" xfId="5827"/>
    <cellStyle name="Sortie 2 8 2" xfId="7410"/>
    <cellStyle name="Sortie 2 8 3" xfId="8491"/>
    <cellStyle name="Sortie 2 9" xfId="7166"/>
    <cellStyle name="Sortie 2_001" xfId="5418"/>
    <cellStyle name="Sortie 3" xfId="5419"/>
    <cellStyle name="Sortie 3 10" xfId="7931"/>
    <cellStyle name="Sortie 3 2" xfId="5420"/>
    <cellStyle name="Sortie 3 2 2" xfId="5421"/>
    <cellStyle name="Sortie 3 2 2 2" xfId="5696"/>
    <cellStyle name="Sortie 3 2 2 2 2" xfId="5942"/>
    <cellStyle name="Sortie 3 2 2 2 2 2" xfId="7525"/>
    <cellStyle name="Sortie 3 2 2 2 2 3" xfId="8492"/>
    <cellStyle name="Sortie 3 2 2 2 3" xfId="7281"/>
    <cellStyle name="Sortie 3 2 2 2 4" xfId="8040"/>
    <cellStyle name="Sortie 3 2 2 2_CVCA" xfId="6983"/>
    <cellStyle name="Sortie 3 2 2 3" xfId="6214"/>
    <cellStyle name="Sortie 3 2 2 3 2" xfId="7797"/>
    <cellStyle name="Sortie 3 2 2 3 3" xfId="8493"/>
    <cellStyle name="Sortie 3 2 2 4" xfId="6078"/>
    <cellStyle name="Sortie 3 2 2 4 2" xfId="7661"/>
    <cellStyle name="Sortie 3 2 2 4 3" xfId="8494"/>
    <cellStyle name="Sortie 3 2 2 5" xfId="5835"/>
    <cellStyle name="Sortie 3 2 2 5 2" xfId="7418"/>
    <cellStyle name="Sortie 3 2 2 5 3" xfId="8495"/>
    <cellStyle name="Sortie 3 2 2 6" xfId="7174"/>
    <cellStyle name="Sortie 3 2 2 7" xfId="7933"/>
    <cellStyle name="Sortie 3 2 2_CVCA" xfId="6982"/>
    <cellStyle name="Sortie 3 2 3" xfId="5695"/>
    <cellStyle name="Sortie 3 2 3 2" xfId="5941"/>
    <cellStyle name="Sortie 3 2 3 2 2" xfId="7524"/>
    <cellStyle name="Sortie 3 2 3 2 3" xfId="8496"/>
    <cellStyle name="Sortie 3 2 3 3" xfId="7280"/>
    <cellStyle name="Sortie 3 2 3 4" xfId="8039"/>
    <cellStyle name="Sortie 3 2 3_CVCA" xfId="6984"/>
    <cellStyle name="Sortie 3 2 4" xfId="6213"/>
    <cellStyle name="Sortie 3 2 4 2" xfId="7796"/>
    <cellStyle name="Sortie 3 2 4 3" xfId="8497"/>
    <cellStyle name="Sortie 3 2 5" xfId="6077"/>
    <cellStyle name="Sortie 3 2 5 2" xfId="7660"/>
    <cellStyle name="Sortie 3 2 5 3" xfId="8498"/>
    <cellStyle name="Sortie 3 2 6" xfId="5834"/>
    <cellStyle name="Sortie 3 2 6 2" xfId="7417"/>
    <cellStyle name="Sortie 3 2 6 3" xfId="8499"/>
    <cellStyle name="Sortie 3 2 7" xfId="7173"/>
    <cellStyle name="Sortie 3 2 8" xfId="7932"/>
    <cellStyle name="Sortie 3 2_CVCA" xfId="6981"/>
    <cellStyle name="Sortie 3 3" xfId="5422"/>
    <cellStyle name="Sortie 3 3 2" xfId="5423"/>
    <cellStyle name="Sortie 3 3 2 2" xfId="5698"/>
    <cellStyle name="Sortie 3 3 2 2 2" xfId="5944"/>
    <cellStyle name="Sortie 3 3 2 2 2 2" xfId="7527"/>
    <cellStyle name="Sortie 3 3 2 2 2 3" xfId="8500"/>
    <cellStyle name="Sortie 3 3 2 2 3" xfId="7283"/>
    <cellStyle name="Sortie 3 3 2 2 4" xfId="8042"/>
    <cellStyle name="Sortie 3 3 2 2_CVCA" xfId="6987"/>
    <cellStyle name="Sortie 3 3 2 3" xfId="6216"/>
    <cellStyle name="Sortie 3 3 2 3 2" xfId="7799"/>
    <cellStyle name="Sortie 3 3 2 3 3" xfId="8501"/>
    <cellStyle name="Sortie 3 3 2 4" xfId="6080"/>
    <cellStyle name="Sortie 3 3 2 4 2" xfId="7663"/>
    <cellStyle name="Sortie 3 3 2 4 3" xfId="8502"/>
    <cellStyle name="Sortie 3 3 2 5" xfId="5837"/>
    <cellStyle name="Sortie 3 3 2 5 2" xfId="7420"/>
    <cellStyle name="Sortie 3 3 2 5 3" xfId="8503"/>
    <cellStyle name="Sortie 3 3 2 6" xfId="7176"/>
    <cellStyle name="Sortie 3 3 2 7" xfId="7935"/>
    <cellStyle name="Sortie 3 3 2_CVCA" xfId="6986"/>
    <cellStyle name="Sortie 3 3 3" xfId="5697"/>
    <cellStyle name="Sortie 3 3 3 2" xfId="5943"/>
    <cellStyle name="Sortie 3 3 3 2 2" xfId="7526"/>
    <cellStyle name="Sortie 3 3 3 2 3" xfId="8504"/>
    <cellStyle name="Sortie 3 3 3 3" xfId="7282"/>
    <cellStyle name="Sortie 3 3 3 4" xfId="8041"/>
    <cellStyle name="Sortie 3 3 3_CVCA" xfId="6988"/>
    <cellStyle name="Sortie 3 3 4" xfId="6215"/>
    <cellStyle name="Sortie 3 3 4 2" xfId="7798"/>
    <cellStyle name="Sortie 3 3 4 3" xfId="8505"/>
    <cellStyle name="Sortie 3 3 5" xfId="6079"/>
    <cellStyle name="Sortie 3 3 5 2" xfId="7662"/>
    <cellStyle name="Sortie 3 3 5 3" xfId="8506"/>
    <cellStyle name="Sortie 3 3 6" xfId="5836"/>
    <cellStyle name="Sortie 3 3 6 2" xfId="7419"/>
    <cellStyle name="Sortie 3 3 6 3" xfId="8507"/>
    <cellStyle name="Sortie 3 3 7" xfId="7175"/>
    <cellStyle name="Sortie 3 3 8" xfId="7934"/>
    <cellStyle name="Sortie 3 3_CVCA" xfId="6985"/>
    <cellStyle name="Sortie 3 4" xfId="5424"/>
    <cellStyle name="Sortie 3 4 2" xfId="5699"/>
    <cellStyle name="Sortie 3 4 2 2" xfId="5945"/>
    <cellStyle name="Sortie 3 4 2 2 2" xfId="7528"/>
    <cellStyle name="Sortie 3 4 2 2 3" xfId="8508"/>
    <cellStyle name="Sortie 3 4 2 3" xfId="7284"/>
    <cellStyle name="Sortie 3 4 2 4" xfId="8043"/>
    <cellStyle name="Sortie 3 4 2_CVCA" xfId="6990"/>
    <cellStyle name="Sortie 3 4 3" xfId="6217"/>
    <cellStyle name="Sortie 3 4 3 2" xfId="7800"/>
    <cellStyle name="Sortie 3 4 3 3" xfId="8509"/>
    <cellStyle name="Sortie 3 4 4" xfId="6081"/>
    <cellStyle name="Sortie 3 4 4 2" xfId="7664"/>
    <cellStyle name="Sortie 3 4 4 3" xfId="8510"/>
    <cellStyle name="Sortie 3 4 5" xfId="5838"/>
    <cellStyle name="Sortie 3 4 5 2" xfId="7421"/>
    <cellStyle name="Sortie 3 4 5 3" xfId="8511"/>
    <cellStyle name="Sortie 3 4 6" xfId="7177"/>
    <cellStyle name="Sortie 3 4 7" xfId="7936"/>
    <cellStyle name="Sortie 3 4_CVCA" xfId="6989"/>
    <cellStyle name="Sortie 3 5" xfId="5694"/>
    <cellStyle name="Sortie 3 5 2" xfId="5940"/>
    <cellStyle name="Sortie 3 5 2 2" xfId="7523"/>
    <cellStyle name="Sortie 3 5 2 3" xfId="8512"/>
    <cellStyle name="Sortie 3 5 3" xfId="7279"/>
    <cellStyle name="Sortie 3 5 4" xfId="8038"/>
    <cellStyle name="Sortie 3 5_CVCA" xfId="6991"/>
    <cellStyle name="Sortie 3 6" xfId="6212"/>
    <cellStyle name="Sortie 3 6 2" xfId="7795"/>
    <cellStyle name="Sortie 3 6 3" xfId="8513"/>
    <cellStyle name="Sortie 3 7" xfId="6076"/>
    <cellStyle name="Sortie 3 7 2" xfId="7659"/>
    <cellStyle name="Sortie 3 7 3" xfId="8514"/>
    <cellStyle name="Sortie 3 8" xfId="5833"/>
    <cellStyle name="Sortie 3 8 2" xfId="7416"/>
    <cellStyle name="Sortie 3 8 3" xfId="8515"/>
    <cellStyle name="Sortie 3 9" xfId="7172"/>
    <cellStyle name="Sortie 3_001" xfId="5425"/>
    <cellStyle name="Sortie 4" xfId="5426"/>
    <cellStyle name="Sortie 4 2" xfId="5427"/>
    <cellStyle name="Sortie 4 2 2" xfId="5701"/>
    <cellStyle name="Sortie 4 2 2 2" xfId="5947"/>
    <cellStyle name="Sortie 4 2 2 2 2" xfId="7530"/>
    <cellStyle name="Sortie 4 2 2 2 3" xfId="8516"/>
    <cellStyle name="Sortie 4 2 2 3" xfId="7286"/>
    <cellStyle name="Sortie 4 2 2 4" xfId="8045"/>
    <cellStyle name="Sortie 4 2 2_CVCA" xfId="6994"/>
    <cellStyle name="Sortie 4 2 3" xfId="6219"/>
    <cellStyle name="Sortie 4 2 3 2" xfId="7802"/>
    <cellStyle name="Sortie 4 2 3 3" xfId="8517"/>
    <cellStyle name="Sortie 4 2 4" xfId="6083"/>
    <cellStyle name="Sortie 4 2 4 2" xfId="7666"/>
    <cellStyle name="Sortie 4 2 4 3" xfId="8518"/>
    <cellStyle name="Sortie 4 2 5" xfId="5840"/>
    <cellStyle name="Sortie 4 2 5 2" xfId="7423"/>
    <cellStyle name="Sortie 4 2 5 3" xfId="8519"/>
    <cellStyle name="Sortie 4 2 6" xfId="7179"/>
    <cellStyle name="Sortie 4 2 7" xfId="7938"/>
    <cellStyle name="Sortie 4 2_CVCA" xfId="6993"/>
    <cellStyle name="Sortie 4 3" xfId="5700"/>
    <cellStyle name="Sortie 4 3 2" xfId="5946"/>
    <cellStyle name="Sortie 4 3 2 2" xfId="7529"/>
    <cellStyle name="Sortie 4 3 2 3" xfId="8520"/>
    <cellStyle name="Sortie 4 3 3" xfId="7285"/>
    <cellStyle name="Sortie 4 3 4" xfId="8044"/>
    <cellStyle name="Sortie 4 3_CVCA" xfId="6995"/>
    <cellStyle name="Sortie 4 4" xfId="6218"/>
    <cellStyle name="Sortie 4 4 2" xfId="7801"/>
    <cellStyle name="Sortie 4 4 3" xfId="8521"/>
    <cellStyle name="Sortie 4 5" xfId="6082"/>
    <cellStyle name="Sortie 4 5 2" xfId="7665"/>
    <cellStyle name="Sortie 4 5 3" xfId="8522"/>
    <cellStyle name="Sortie 4 6" xfId="5839"/>
    <cellStyle name="Sortie 4 6 2" xfId="7422"/>
    <cellStyle name="Sortie 4 6 3" xfId="8523"/>
    <cellStyle name="Sortie 4 7" xfId="7178"/>
    <cellStyle name="Sortie 4 8" xfId="7937"/>
    <cellStyle name="Sortie 4_CVCA" xfId="6992"/>
    <cellStyle name="Sortie 5" xfId="5428"/>
    <cellStyle name="Sortie 5 2" xfId="5429"/>
    <cellStyle name="Sortie 5 2 2" xfId="5703"/>
    <cellStyle name="Sortie 5 2 2 2" xfId="5949"/>
    <cellStyle name="Sortie 5 2 2 2 2" xfId="7532"/>
    <cellStyle name="Sortie 5 2 2 2 3" xfId="8524"/>
    <cellStyle name="Sortie 5 2 2 3" xfId="7288"/>
    <cellStyle name="Sortie 5 2 2 4" xfId="8047"/>
    <cellStyle name="Sortie 5 2 2_CVCA" xfId="6998"/>
    <cellStyle name="Sortie 5 2 3" xfId="6221"/>
    <cellStyle name="Sortie 5 2 3 2" xfId="7804"/>
    <cellStyle name="Sortie 5 2 3 3" xfId="8525"/>
    <cellStyle name="Sortie 5 2 4" xfId="6085"/>
    <cellStyle name="Sortie 5 2 4 2" xfId="7668"/>
    <cellStyle name="Sortie 5 2 4 3" xfId="8526"/>
    <cellStyle name="Sortie 5 2 5" xfId="5842"/>
    <cellStyle name="Sortie 5 2 5 2" xfId="7425"/>
    <cellStyle name="Sortie 5 2 5 3" xfId="8527"/>
    <cellStyle name="Sortie 5 2 6" xfId="7181"/>
    <cellStyle name="Sortie 5 2 7" xfId="7940"/>
    <cellStyle name="Sortie 5 2_CVCA" xfId="6997"/>
    <cellStyle name="Sortie 5 3" xfId="5702"/>
    <cellStyle name="Sortie 5 3 2" xfId="5948"/>
    <cellStyle name="Sortie 5 3 2 2" xfId="7531"/>
    <cellStyle name="Sortie 5 3 2 3" xfId="8528"/>
    <cellStyle name="Sortie 5 3 3" xfId="7287"/>
    <cellStyle name="Sortie 5 3 4" xfId="8046"/>
    <cellStyle name="Sortie 5 3_CVCA" xfId="6999"/>
    <cellStyle name="Sortie 5 4" xfId="6220"/>
    <cellStyle name="Sortie 5 4 2" xfId="7803"/>
    <cellStyle name="Sortie 5 4 3" xfId="8529"/>
    <cellStyle name="Sortie 5 5" xfId="6084"/>
    <cellStyle name="Sortie 5 5 2" xfId="7667"/>
    <cellStyle name="Sortie 5 5 3" xfId="8530"/>
    <cellStyle name="Sortie 5 6" xfId="5841"/>
    <cellStyle name="Sortie 5 6 2" xfId="7424"/>
    <cellStyle name="Sortie 5 6 3" xfId="8531"/>
    <cellStyle name="Sortie 5 7" xfId="7180"/>
    <cellStyle name="Sortie 5 8" xfId="7939"/>
    <cellStyle name="Sortie 5_CVCA" xfId="6996"/>
    <cellStyle name="Sortie 6" xfId="5430"/>
    <cellStyle name="Sortie 6 2" xfId="5431"/>
    <cellStyle name="Sortie 6 2 2" xfId="5705"/>
    <cellStyle name="Sortie 6 2 2 2" xfId="5951"/>
    <cellStyle name="Sortie 6 2 2 2 2" xfId="7534"/>
    <cellStyle name="Sortie 6 2 2 2 3" xfId="8532"/>
    <cellStyle name="Sortie 6 2 2 3" xfId="7290"/>
    <cellStyle name="Sortie 6 2 2 4" xfId="8049"/>
    <cellStyle name="Sortie 6 2 2_CVCA" xfId="7002"/>
    <cellStyle name="Sortie 6 2 3" xfId="6223"/>
    <cellStyle name="Sortie 6 2 3 2" xfId="7806"/>
    <cellStyle name="Sortie 6 2 3 3" xfId="8533"/>
    <cellStyle name="Sortie 6 2 4" xfId="6087"/>
    <cellStyle name="Sortie 6 2 4 2" xfId="7670"/>
    <cellStyle name="Sortie 6 2 4 3" xfId="8534"/>
    <cellStyle name="Sortie 6 2 5" xfId="5844"/>
    <cellStyle name="Sortie 6 2 5 2" xfId="7427"/>
    <cellStyle name="Sortie 6 2 5 3" xfId="8535"/>
    <cellStyle name="Sortie 6 2 6" xfId="7183"/>
    <cellStyle name="Sortie 6 2 7" xfId="7942"/>
    <cellStyle name="Sortie 6 2_CVCA" xfId="7001"/>
    <cellStyle name="Sortie 6 3" xfId="5704"/>
    <cellStyle name="Sortie 6 3 2" xfId="5950"/>
    <cellStyle name="Sortie 6 3 2 2" xfId="7533"/>
    <cellStyle name="Sortie 6 3 2 3" xfId="8536"/>
    <cellStyle name="Sortie 6 3 3" xfId="7289"/>
    <cellStyle name="Sortie 6 3 4" xfId="8048"/>
    <cellStyle name="Sortie 6 3_CVCA" xfId="7003"/>
    <cellStyle name="Sortie 6 4" xfId="6222"/>
    <cellStyle name="Sortie 6 4 2" xfId="7805"/>
    <cellStyle name="Sortie 6 4 3" xfId="8537"/>
    <cellStyle name="Sortie 6 5" xfId="6086"/>
    <cellStyle name="Sortie 6 5 2" xfId="7669"/>
    <cellStyle name="Sortie 6 5 3" xfId="8538"/>
    <cellStyle name="Sortie 6 6" xfId="5843"/>
    <cellStyle name="Sortie 6 6 2" xfId="7426"/>
    <cellStyle name="Sortie 6 6 3" xfId="8539"/>
    <cellStyle name="Sortie 6 7" xfId="7182"/>
    <cellStyle name="Sortie 6 8" xfId="7941"/>
    <cellStyle name="Sortie 6_CVCA" xfId="7000"/>
    <cellStyle name="Texte explicatif 2" xfId="5432"/>
    <cellStyle name="Texte explicatif 2 2" xfId="5433"/>
    <cellStyle name="Texte explicatif 2 2 2" xfId="5434"/>
    <cellStyle name="Texte explicatif 2 2_CVCA" xfId="7005"/>
    <cellStyle name="Texte explicatif 2 3" xfId="5435"/>
    <cellStyle name="Texte explicatif 2 3 2" xfId="5436"/>
    <cellStyle name="Texte explicatif 2 3_CVCA" xfId="7006"/>
    <cellStyle name="Texte explicatif 2 4" xfId="5437"/>
    <cellStyle name="Texte explicatif 2_CVCA" xfId="7004"/>
    <cellStyle name="Texte explicatif 3" xfId="5438"/>
    <cellStyle name="Texte explicatif 3 2" xfId="5439"/>
    <cellStyle name="Texte explicatif 3 2 2" xfId="5440"/>
    <cellStyle name="Texte explicatif 3 2_CVCA" xfId="7008"/>
    <cellStyle name="Texte explicatif 3 3" xfId="5441"/>
    <cellStyle name="Texte explicatif 3 3 2" xfId="5442"/>
    <cellStyle name="Texte explicatif 3 3_CVCA" xfId="7009"/>
    <cellStyle name="Texte explicatif 3 4" xfId="5443"/>
    <cellStyle name="Texte explicatif 3_CVCA" xfId="7007"/>
    <cellStyle name="Texte explicatif 4" xfId="5444"/>
    <cellStyle name="Texte explicatif 4 2" xfId="5445"/>
    <cellStyle name="Texte explicatif 4_CVCA" xfId="7010"/>
    <cellStyle name="Texte explicatif 5" xfId="5446"/>
    <cellStyle name="Texte explicatif 5 2" xfId="5447"/>
    <cellStyle name="Texte explicatif 5_CVCA" xfId="7011"/>
    <cellStyle name="Texte explicatif 6" xfId="5448"/>
    <cellStyle name="Texte explicatif 6 2" xfId="5449"/>
    <cellStyle name="Texte explicatif 6_CVCA" xfId="7012"/>
    <cellStyle name="Title" xfId="5450"/>
    <cellStyle name="Title 2" xfId="5451"/>
    <cellStyle name="Title_CVCA" xfId="7013"/>
    <cellStyle name="Titre 2" xfId="5452"/>
    <cellStyle name="Titre 2 2" xfId="5453"/>
    <cellStyle name="Titre 2 2 2" xfId="5454"/>
    <cellStyle name="Titre 2 2_CVCA" xfId="7015"/>
    <cellStyle name="Titre 2 3" xfId="5455"/>
    <cellStyle name="Titre 2 3 2" xfId="5456"/>
    <cellStyle name="Titre 2 3_CVCA" xfId="7016"/>
    <cellStyle name="Titre 2 4" xfId="5457"/>
    <cellStyle name="Titre 2_CVCA" xfId="7014"/>
    <cellStyle name="Titre 3" xfId="5458"/>
    <cellStyle name="Titre 3 2" xfId="5459"/>
    <cellStyle name="Titre 3 2 2" xfId="5460"/>
    <cellStyle name="Titre 3 2_CVCA" xfId="7018"/>
    <cellStyle name="Titre 3 3" xfId="5461"/>
    <cellStyle name="Titre 3 3 2" xfId="5462"/>
    <cellStyle name="Titre 3 3_CVCA" xfId="7019"/>
    <cellStyle name="Titre 3 4" xfId="5463"/>
    <cellStyle name="Titre 3_CVCA" xfId="7017"/>
    <cellStyle name="Titre 4" xfId="5464"/>
    <cellStyle name="Titre 4 2" xfId="5465"/>
    <cellStyle name="Titre 4_CVCA" xfId="7020"/>
    <cellStyle name="Titre 5" xfId="5466"/>
    <cellStyle name="Titre 5 2" xfId="5467"/>
    <cellStyle name="Titre 5_CVCA" xfId="7021"/>
    <cellStyle name="Titre 6" xfId="5468"/>
    <cellStyle name="Titre 6 2" xfId="5469"/>
    <cellStyle name="Titre 6_CVCA" xfId="7022"/>
    <cellStyle name="Titre 1 2" xfId="5470"/>
    <cellStyle name="Titre 1 2 2" xfId="5471"/>
    <cellStyle name="Titre 1 2 2 2" xfId="5472"/>
    <cellStyle name="Titre 1 2 2_CVCA" xfId="7023"/>
    <cellStyle name="Titre 1 2 3" xfId="5473"/>
    <cellStyle name="Titre 1 2 3 2" xfId="5474"/>
    <cellStyle name="Titre 1 2 3_CVCA" xfId="7024"/>
    <cellStyle name="Titre 1 2 4" xfId="5475"/>
    <cellStyle name="Titre 1 2_001" xfId="5476"/>
    <cellStyle name="Titre 1 3" xfId="5477"/>
    <cellStyle name="Titre 1 3 2" xfId="5478"/>
    <cellStyle name="Titre 1 3 2 2" xfId="5479"/>
    <cellStyle name="Titre 1 3 2_CVCA" xfId="7025"/>
    <cellStyle name="Titre 1 3 3" xfId="5480"/>
    <cellStyle name="Titre 1 3 3 2" xfId="5481"/>
    <cellStyle name="Titre 1 3 3_CVCA" xfId="7026"/>
    <cellStyle name="Titre 1 3 4" xfId="5482"/>
    <cellStyle name="Titre 1 3_001" xfId="5483"/>
    <cellStyle name="Titre 1 4" xfId="5484"/>
    <cellStyle name="Titre 1 4 2" xfId="5485"/>
    <cellStyle name="Titre 1 4_CVCA" xfId="7027"/>
    <cellStyle name="Titre 1 5" xfId="5486"/>
    <cellStyle name="Titre 1 5 2" xfId="5487"/>
    <cellStyle name="Titre 1 5_CVCA" xfId="7028"/>
    <cellStyle name="Titre 1 6" xfId="5488"/>
    <cellStyle name="Titre 1 6 2" xfId="5489"/>
    <cellStyle name="Titre 1 6_CVCA" xfId="7029"/>
    <cellStyle name="Titre 2 2" xfId="5490"/>
    <cellStyle name="Titre 2 2 2" xfId="5491"/>
    <cellStyle name="Titre 2 2 2 2" xfId="5492"/>
    <cellStyle name="Titre 2 2 2_CVCA" xfId="7030"/>
    <cellStyle name="Titre 2 2 3" xfId="5493"/>
    <cellStyle name="Titre 2 2 3 2" xfId="5494"/>
    <cellStyle name="Titre 2 2 3_CVCA" xfId="7031"/>
    <cellStyle name="Titre 2 2 4" xfId="5495"/>
    <cellStyle name="Titre 2 2_001" xfId="5496"/>
    <cellStyle name="Titre 2 3" xfId="5497"/>
    <cellStyle name="Titre 2 3 2" xfId="5498"/>
    <cellStyle name="Titre 2 3 2 2" xfId="5499"/>
    <cellStyle name="Titre 2 3 2_CVCA" xfId="7032"/>
    <cellStyle name="Titre 2 3 3" xfId="5500"/>
    <cellStyle name="Titre 2 3 3 2" xfId="5501"/>
    <cellStyle name="Titre 2 3 3_CVCA" xfId="7033"/>
    <cellStyle name="Titre 2 3 4" xfId="5502"/>
    <cellStyle name="Titre 2 3_001" xfId="5503"/>
    <cellStyle name="Titre 2 4" xfId="5504"/>
    <cellStyle name="Titre 2 4 2" xfId="5505"/>
    <cellStyle name="Titre 2 4_CVCA" xfId="7034"/>
    <cellStyle name="Titre 2 5" xfId="5506"/>
    <cellStyle name="Titre 2 5 2" xfId="5507"/>
    <cellStyle name="Titre 2 5_CVCA" xfId="7035"/>
    <cellStyle name="Titre 2 6" xfId="5508"/>
    <cellStyle name="Titre 2 6 2" xfId="5509"/>
    <cellStyle name="Titre 2 6_CVCA" xfId="7036"/>
    <cellStyle name="Titre 3 2" xfId="5510"/>
    <cellStyle name="Titre 3 2 2" xfId="5511"/>
    <cellStyle name="Titre 3 2 2 2" xfId="5512"/>
    <cellStyle name="Titre 3 2 2_CVCA" xfId="7037"/>
    <cellStyle name="Titre 3 2 3" xfId="5513"/>
    <cellStyle name="Titre 3 2 3 2" xfId="5514"/>
    <cellStyle name="Titre 3 2 3_CVCA" xfId="7038"/>
    <cellStyle name="Titre 3 2 4" xfId="5515"/>
    <cellStyle name="Titre 3 2_001" xfId="5516"/>
    <cellStyle name="Titre 3 3" xfId="5517"/>
    <cellStyle name="Titre 3 3 2" xfId="5518"/>
    <cellStyle name="Titre 3 3 2 2" xfId="5519"/>
    <cellStyle name="Titre 3 3 2_CVCA" xfId="7039"/>
    <cellStyle name="Titre 3 3 3" xfId="5520"/>
    <cellStyle name="Titre 3 3 3 2" xfId="5521"/>
    <cellStyle name="Titre 3 3 3_CVCA" xfId="7040"/>
    <cellStyle name="Titre 3 3 4" xfId="5522"/>
    <cellStyle name="Titre 3 3_001" xfId="5523"/>
    <cellStyle name="Titre 3 4" xfId="5524"/>
    <cellStyle name="Titre 3 4 2" xfId="5525"/>
    <cellStyle name="Titre 3 4_CVCA" xfId="7041"/>
    <cellStyle name="Titre 3 5" xfId="5526"/>
    <cellStyle name="Titre 3 5 2" xfId="5527"/>
    <cellStyle name="Titre 3 5_CVCA" xfId="7042"/>
    <cellStyle name="Titre 3 6" xfId="5528"/>
    <cellStyle name="Titre 3 6 2" xfId="5529"/>
    <cellStyle name="Titre 3 6_CVCA" xfId="7043"/>
    <cellStyle name="Titre 4 2" xfId="5530"/>
    <cellStyle name="Titre 4 2 2" xfId="5531"/>
    <cellStyle name="Titre 4 2 2 2" xfId="5532"/>
    <cellStyle name="Titre 4 2 2_CVCA" xfId="7045"/>
    <cellStyle name="Titre 4 2 3" xfId="5533"/>
    <cellStyle name="Titre 4 2 3 2" xfId="5534"/>
    <cellStyle name="Titre 4 2 3_CVCA" xfId="7046"/>
    <cellStyle name="Titre 4 2 4" xfId="5535"/>
    <cellStyle name="Titre 4 2_CVCA" xfId="7044"/>
    <cellStyle name="Titre 4 3" xfId="5536"/>
    <cellStyle name="Titre 4 3 2" xfId="5537"/>
    <cellStyle name="Titre 4 3 2 2" xfId="5538"/>
    <cellStyle name="Titre 4 3 2_CVCA" xfId="7048"/>
    <cellStyle name="Titre 4 3 3" xfId="5539"/>
    <cellStyle name="Titre 4 3 3 2" xfId="5540"/>
    <cellStyle name="Titre 4 3 3_CVCA" xfId="7049"/>
    <cellStyle name="Titre 4 3 4" xfId="5541"/>
    <cellStyle name="Titre 4 3_CVCA" xfId="7047"/>
    <cellStyle name="Titre 4 4" xfId="5542"/>
    <cellStyle name="Titre 4 4 2" xfId="5543"/>
    <cellStyle name="Titre 4 4_CVCA" xfId="7050"/>
    <cellStyle name="Titre 4 5" xfId="5544"/>
    <cellStyle name="Titre 4 5 2" xfId="5545"/>
    <cellStyle name="Titre 4 5_CVCA" xfId="7051"/>
    <cellStyle name="Titre 4 6" xfId="5546"/>
    <cellStyle name="Titre 4 6 2" xfId="5547"/>
    <cellStyle name="Titre 4 6_CVCA" xfId="7052"/>
    <cellStyle name="Total 2" xfId="5548"/>
    <cellStyle name="Total 2 10" xfId="7943"/>
    <cellStyle name="Total 2 2" xfId="5549"/>
    <cellStyle name="Total 2 2 2" xfId="5550"/>
    <cellStyle name="Total 2 2 2 2" xfId="5708"/>
    <cellStyle name="Total 2 2 2 2 2" xfId="5954"/>
    <cellStyle name="Total 2 2 2 2 2 2" xfId="7537"/>
    <cellStyle name="Total 2 2 2 2 2 3" xfId="8540"/>
    <cellStyle name="Total 2 2 2 2 3" xfId="7293"/>
    <cellStyle name="Total 2 2 2 2 4" xfId="8052"/>
    <cellStyle name="Total 2 2 2 2_CVCA" xfId="7055"/>
    <cellStyle name="Total 2 2 2 3" xfId="6226"/>
    <cellStyle name="Total 2 2 2 3 2" xfId="7809"/>
    <cellStyle name="Total 2 2 2 3 3" xfId="8541"/>
    <cellStyle name="Total 2 2 2 4" xfId="6090"/>
    <cellStyle name="Total 2 2 2 4 2" xfId="7673"/>
    <cellStyle name="Total 2 2 2 4 3" xfId="8542"/>
    <cellStyle name="Total 2 2 2 5" xfId="5847"/>
    <cellStyle name="Total 2 2 2 5 2" xfId="7430"/>
    <cellStyle name="Total 2 2 2 5 3" xfId="8543"/>
    <cellStyle name="Total 2 2 2 6" xfId="7186"/>
    <cellStyle name="Total 2 2 2 7" xfId="7945"/>
    <cellStyle name="Total 2 2 2_CVCA" xfId="7054"/>
    <cellStyle name="Total 2 2 3" xfId="5707"/>
    <cellStyle name="Total 2 2 3 2" xfId="5953"/>
    <cellStyle name="Total 2 2 3 2 2" xfId="7536"/>
    <cellStyle name="Total 2 2 3 2 3" xfId="8544"/>
    <cellStyle name="Total 2 2 3 3" xfId="7292"/>
    <cellStyle name="Total 2 2 3 4" xfId="8051"/>
    <cellStyle name="Total 2 2 3_CVCA" xfId="7056"/>
    <cellStyle name="Total 2 2 4" xfId="6225"/>
    <cellStyle name="Total 2 2 4 2" xfId="7808"/>
    <cellStyle name="Total 2 2 4 3" xfId="8545"/>
    <cellStyle name="Total 2 2 5" xfId="6089"/>
    <cellStyle name="Total 2 2 5 2" xfId="7672"/>
    <cellStyle name="Total 2 2 5 3" xfId="8546"/>
    <cellStyle name="Total 2 2 6" xfId="5846"/>
    <cellStyle name="Total 2 2 6 2" xfId="7429"/>
    <cellStyle name="Total 2 2 6 3" xfId="8547"/>
    <cellStyle name="Total 2 2 7" xfId="7185"/>
    <cellStyle name="Total 2 2 8" xfId="7944"/>
    <cellStyle name="Total 2 2_CVCA" xfId="7053"/>
    <cellStyle name="Total 2 3" xfId="5551"/>
    <cellStyle name="Total 2 3 2" xfId="5552"/>
    <cellStyle name="Total 2 3 2 2" xfId="5710"/>
    <cellStyle name="Total 2 3 2 2 2" xfId="5956"/>
    <cellStyle name="Total 2 3 2 2 2 2" xfId="7539"/>
    <cellStyle name="Total 2 3 2 2 2 3" xfId="8548"/>
    <cellStyle name="Total 2 3 2 2 3" xfId="7295"/>
    <cellStyle name="Total 2 3 2 2 4" xfId="8054"/>
    <cellStyle name="Total 2 3 2 2_CVCA" xfId="7059"/>
    <cellStyle name="Total 2 3 2 3" xfId="6228"/>
    <cellStyle name="Total 2 3 2 3 2" xfId="7811"/>
    <cellStyle name="Total 2 3 2 3 3" xfId="8549"/>
    <cellStyle name="Total 2 3 2 4" xfId="6092"/>
    <cellStyle name="Total 2 3 2 4 2" xfId="7675"/>
    <cellStyle name="Total 2 3 2 4 3" xfId="8550"/>
    <cellStyle name="Total 2 3 2 5" xfId="5849"/>
    <cellStyle name="Total 2 3 2 5 2" xfId="7432"/>
    <cellStyle name="Total 2 3 2 5 3" xfId="8551"/>
    <cellStyle name="Total 2 3 2 6" xfId="7188"/>
    <cellStyle name="Total 2 3 2 7" xfId="7947"/>
    <cellStyle name="Total 2 3 2_CVCA" xfId="7058"/>
    <cellStyle name="Total 2 3 3" xfId="5709"/>
    <cellStyle name="Total 2 3 3 2" xfId="5955"/>
    <cellStyle name="Total 2 3 3 2 2" xfId="7538"/>
    <cellStyle name="Total 2 3 3 2 3" xfId="8552"/>
    <cellStyle name="Total 2 3 3 3" xfId="7294"/>
    <cellStyle name="Total 2 3 3 4" xfId="8053"/>
    <cellStyle name="Total 2 3 3_CVCA" xfId="7060"/>
    <cellStyle name="Total 2 3 4" xfId="6227"/>
    <cellStyle name="Total 2 3 4 2" xfId="7810"/>
    <cellStyle name="Total 2 3 4 3" xfId="8553"/>
    <cellStyle name="Total 2 3 5" xfId="6091"/>
    <cellStyle name="Total 2 3 5 2" xfId="7674"/>
    <cellStyle name="Total 2 3 5 3" xfId="8554"/>
    <cellStyle name="Total 2 3 6" xfId="5848"/>
    <cellStyle name="Total 2 3 6 2" xfId="7431"/>
    <cellStyle name="Total 2 3 6 3" xfId="8555"/>
    <cellStyle name="Total 2 3 7" xfId="7187"/>
    <cellStyle name="Total 2 3 8" xfId="7946"/>
    <cellStyle name="Total 2 3_CVCA" xfId="7057"/>
    <cellStyle name="Total 2 4" xfId="5553"/>
    <cellStyle name="Total 2 4 2" xfId="5711"/>
    <cellStyle name="Total 2 4 2 2" xfId="5957"/>
    <cellStyle name="Total 2 4 2 2 2" xfId="7540"/>
    <cellStyle name="Total 2 4 2 2 3" xfId="8556"/>
    <cellStyle name="Total 2 4 2 3" xfId="7296"/>
    <cellStyle name="Total 2 4 2 4" xfId="8055"/>
    <cellStyle name="Total 2 4 2_CVCA" xfId="7062"/>
    <cellStyle name="Total 2 4 3" xfId="6229"/>
    <cellStyle name="Total 2 4 3 2" xfId="7812"/>
    <cellStyle name="Total 2 4 3 3" xfId="8557"/>
    <cellStyle name="Total 2 4 4" xfId="6093"/>
    <cellStyle name="Total 2 4 4 2" xfId="7676"/>
    <cellStyle name="Total 2 4 4 3" xfId="8558"/>
    <cellStyle name="Total 2 4 5" xfId="5850"/>
    <cellStyle name="Total 2 4 5 2" xfId="7433"/>
    <cellStyle name="Total 2 4 5 3" xfId="8559"/>
    <cellStyle name="Total 2 4 6" xfId="7189"/>
    <cellStyle name="Total 2 4 7" xfId="7948"/>
    <cellStyle name="Total 2 4_CVCA" xfId="7061"/>
    <cellStyle name="Total 2 5" xfId="5706"/>
    <cellStyle name="Total 2 5 2" xfId="5952"/>
    <cellStyle name="Total 2 5 2 2" xfId="7535"/>
    <cellStyle name="Total 2 5 2 3" xfId="8560"/>
    <cellStyle name="Total 2 5 3" xfId="7291"/>
    <cellStyle name="Total 2 5 4" xfId="8050"/>
    <cellStyle name="Total 2 5_CVCA" xfId="7063"/>
    <cellStyle name="Total 2 6" xfId="6224"/>
    <cellStyle name="Total 2 6 2" xfId="7807"/>
    <cellStyle name="Total 2 6 3" xfId="8561"/>
    <cellStyle name="Total 2 7" xfId="6088"/>
    <cellStyle name="Total 2 7 2" xfId="7671"/>
    <cellStyle name="Total 2 7 3" xfId="8562"/>
    <cellStyle name="Total 2 8" xfId="5845"/>
    <cellStyle name="Total 2 8 2" xfId="7428"/>
    <cellStyle name="Total 2 8 3" xfId="8563"/>
    <cellStyle name="Total 2 9" xfId="7184"/>
    <cellStyle name="Total 2_001" xfId="5554"/>
    <cellStyle name="Total 3" xfId="5555"/>
    <cellStyle name="Total 3 10" xfId="7949"/>
    <cellStyle name="Total 3 2" xfId="5556"/>
    <cellStyle name="Total 3 2 2" xfId="5557"/>
    <cellStyle name="Total 3 2 2 2" xfId="5714"/>
    <cellStyle name="Total 3 2 2 2 2" xfId="5960"/>
    <cellStyle name="Total 3 2 2 2 2 2" xfId="7543"/>
    <cellStyle name="Total 3 2 2 2 2 3" xfId="8564"/>
    <cellStyle name="Total 3 2 2 2 3" xfId="7299"/>
    <cellStyle name="Total 3 2 2 2 4" xfId="8058"/>
    <cellStyle name="Total 3 2 2 2_CVCA" xfId="7066"/>
    <cellStyle name="Total 3 2 2 3" xfId="6232"/>
    <cellStyle name="Total 3 2 2 3 2" xfId="7815"/>
    <cellStyle name="Total 3 2 2 3 3" xfId="8565"/>
    <cellStyle name="Total 3 2 2 4" xfId="6096"/>
    <cellStyle name="Total 3 2 2 4 2" xfId="7679"/>
    <cellStyle name="Total 3 2 2 4 3" xfId="8566"/>
    <cellStyle name="Total 3 2 2 5" xfId="5853"/>
    <cellStyle name="Total 3 2 2 5 2" xfId="7436"/>
    <cellStyle name="Total 3 2 2 5 3" xfId="8567"/>
    <cellStyle name="Total 3 2 2 6" xfId="7192"/>
    <cellStyle name="Total 3 2 2 7" xfId="7951"/>
    <cellStyle name="Total 3 2 2_CVCA" xfId="7065"/>
    <cellStyle name="Total 3 2 3" xfId="5713"/>
    <cellStyle name="Total 3 2 3 2" xfId="5959"/>
    <cellStyle name="Total 3 2 3 2 2" xfId="7542"/>
    <cellStyle name="Total 3 2 3 2 3" xfId="8568"/>
    <cellStyle name="Total 3 2 3 3" xfId="7298"/>
    <cellStyle name="Total 3 2 3 4" xfId="8057"/>
    <cellStyle name="Total 3 2 3_CVCA" xfId="7067"/>
    <cellStyle name="Total 3 2 4" xfId="6231"/>
    <cellStyle name="Total 3 2 4 2" xfId="7814"/>
    <cellStyle name="Total 3 2 4 3" xfId="8569"/>
    <cellStyle name="Total 3 2 5" xfId="6095"/>
    <cellStyle name="Total 3 2 5 2" xfId="7678"/>
    <cellStyle name="Total 3 2 5 3" xfId="8570"/>
    <cellStyle name="Total 3 2 6" xfId="5852"/>
    <cellStyle name="Total 3 2 6 2" xfId="7435"/>
    <cellStyle name="Total 3 2 6 3" xfId="8571"/>
    <cellStyle name="Total 3 2 7" xfId="7191"/>
    <cellStyle name="Total 3 2 8" xfId="7950"/>
    <cellStyle name="Total 3 2_CVCA" xfId="7064"/>
    <cellStyle name="Total 3 3" xfId="5558"/>
    <cellStyle name="Total 3 3 2" xfId="5559"/>
    <cellStyle name="Total 3 3 2 2" xfId="5716"/>
    <cellStyle name="Total 3 3 2 2 2" xfId="5962"/>
    <cellStyle name="Total 3 3 2 2 2 2" xfId="7545"/>
    <cellStyle name="Total 3 3 2 2 2 3" xfId="8572"/>
    <cellStyle name="Total 3 3 2 2 3" xfId="7301"/>
    <cellStyle name="Total 3 3 2 2 4" xfId="8060"/>
    <cellStyle name="Total 3 3 2 2_CVCA" xfId="7070"/>
    <cellStyle name="Total 3 3 2 3" xfId="6234"/>
    <cellStyle name="Total 3 3 2 3 2" xfId="7817"/>
    <cellStyle name="Total 3 3 2 3 3" xfId="8573"/>
    <cellStyle name="Total 3 3 2 4" xfId="6098"/>
    <cellStyle name="Total 3 3 2 4 2" xfId="7681"/>
    <cellStyle name="Total 3 3 2 4 3" xfId="8574"/>
    <cellStyle name="Total 3 3 2 5" xfId="5855"/>
    <cellStyle name="Total 3 3 2 5 2" xfId="7438"/>
    <cellStyle name="Total 3 3 2 5 3" xfId="8575"/>
    <cellStyle name="Total 3 3 2 6" xfId="7194"/>
    <cellStyle name="Total 3 3 2 7" xfId="7953"/>
    <cellStyle name="Total 3 3 2_CVCA" xfId="7069"/>
    <cellStyle name="Total 3 3 3" xfId="5715"/>
    <cellStyle name="Total 3 3 3 2" xfId="5961"/>
    <cellStyle name="Total 3 3 3 2 2" xfId="7544"/>
    <cellStyle name="Total 3 3 3 2 3" xfId="8576"/>
    <cellStyle name="Total 3 3 3 3" xfId="7300"/>
    <cellStyle name="Total 3 3 3 4" xfId="8059"/>
    <cellStyle name="Total 3 3 3_CVCA" xfId="7071"/>
    <cellStyle name="Total 3 3 4" xfId="6233"/>
    <cellStyle name="Total 3 3 4 2" xfId="7816"/>
    <cellStyle name="Total 3 3 4 3" xfId="8577"/>
    <cellStyle name="Total 3 3 5" xfId="6097"/>
    <cellStyle name="Total 3 3 5 2" xfId="7680"/>
    <cellStyle name="Total 3 3 5 3" xfId="8578"/>
    <cellStyle name="Total 3 3 6" xfId="5854"/>
    <cellStyle name="Total 3 3 6 2" xfId="7437"/>
    <cellStyle name="Total 3 3 6 3" xfId="8579"/>
    <cellStyle name="Total 3 3 7" xfId="7193"/>
    <cellStyle name="Total 3 3 8" xfId="7952"/>
    <cellStyle name="Total 3 3_CVCA" xfId="7068"/>
    <cellStyle name="Total 3 4" xfId="5560"/>
    <cellStyle name="Total 3 4 2" xfId="5717"/>
    <cellStyle name="Total 3 4 2 2" xfId="5963"/>
    <cellStyle name="Total 3 4 2 2 2" xfId="7546"/>
    <cellStyle name="Total 3 4 2 2 3" xfId="8580"/>
    <cellStyle name="Total 3 4 2 3" xfId="7302"/>
    <cellStyle name="Total 3 4 2 4" xfId="8061"/>
    <cellStyle name="Total 3 4 2_CVCA" xfId="7073"/>
    <cellStyle name="Total 3 4 3" xfId="6235"/>
    <cellStyle name="Total 3 4 3 2" xfId="7818"/>
    <cellStyle name="Total 3 4 3 3" xfId="8581"/>
    <cellStyle name="Total 3 4 4" xfId="6099"/>
    <cellStyle name="Total 3 4 4 2" xfId="7682"/>
    <cellStyle name="Total 3 4 4 3" xfId="8582"/>
    <cellStyle name="Total 3 4 5" xfId="5856"/>
    <cellStyle name="Total 3 4 5 2" xfId="7439"/>
    <cellStyle name="Total 3 4 5 3" xfId="8583"/>
    <cellStyle name="Total 3 4 6" xfId="7195"/>
    <cellStyle name="Total 3 4 7" xfId="7954"/>
    <cellStyle name="Total 3 4_CVCA" xfId="7072"/>
    <cellStyle name="Total 3 5" xfId="5712"/>
    <cellStyle name="Total 3 5 2" xfId="5958"/>
    <cellStyle name="Total 3 5 2 2" xfId="7541"/>
    <cellStyle name="Total 3 5 2 3" xfId="8584"/>
    <cellStyle name="Total 3 5 3" xfId="7297"/>
    <cellStyle name="Total 3 5 4" xfId="8056"/>
    <cellStyle name="Total 3 5_CVCA" xfId="7074"/>
    <cellStyle name="Total 3 6" xfId="6230"/>
    <cellStyle name="Total 3 6 2" xfId="7813"/>
    <cellStyle name="Total 3 6 3" xfId="8585"/>
    <cellStyle name="Total 3 7" xfId="6094"/>
    <cellStyle name="Total 3 7 2" xfId="7677"/>
    <cellStyle name="Total 3 7 3" xfId="8586"/>
    <cellStyle name="Total 3 8" xfId="5851"/>
    <cellStyle name="Total 3 8 2" xfId="7434"/>
    <cellStyle name="Total 3 8 3" xfId="8587"/>
    <cellStyle name="Total 3 9" xfId="7190"/>
    <cellStyle name="Total 3_001" xfId="5561"/>
    <cellStyle name="Total 4" xfId="5562"/>
    <cellStyle name="Total 4 2" xfId="5563"/>
    <cellStyle name="Total 4 2 2" xfId="5719"/>
    <cellStyle name="Total 4 2 2 2" xfId="5965"/>
    <cellStyle name="Total 4 2 2 2 2" xfId="7548"/>
    <cellStyle name="Total 4 2 2 2 3" xfId="8588"/>
    <cellStyle name="Total 4 2 2 3" xfId="7304"/>
    <cellStyle name="Total 4 2 2 4" xfId="8063"/>
    <cellStyle name="Total 4 2 2_CVCA" xfId="7077"/>
    <cellStyle name="Total 4 2 3" xfId="6237"/>
    <cellStyle name="Total 4 2 3 2" xfId="7820"/>
    <cellStyle name="Total 4 2 3 3" xfId="8589"/>
    <cellStyle name="Total 4 2 4" xfId="6101"/>
    <cellStyle name="Total 4 2 4 2" xfId="7684"/>
    <cellStyle name="Total 4 2 4 3" xfId="8590"/>
    <cellStyle name="Total 4 2 5" xfId="5858"/>
    <cellStyle name="Total 4 2 5 2" xfId="7441"/>
    <cellStyle name="Total 4 2 5 3" xfId="8591"/>
    <cellStyle name="Total 4 2 6" xfId="7197"/>
    <cellStyle name="Total 4 2 7" xfId="7956"/>
    <cellStyle name="Total 4 2_CVCA" xfId="7076"/>
    <cellStyle name="Total 4 3" xfId="5718"/>
    <cellStyle name="Total 4 3 2" xfId="5964"/>
    <cellStyle name="Total 4 3 2 2" xfId="7547"/>
    <cellStyle name="Total 4 3 2 3" xfId="8592"/>
    <cellStyle name="Total 4 3 3" xfId="7303"/>
    <cellStyle name="Total 4 3 4" xfId="8062"/>
    <cellStyle name="Total 4 3_CVCA" xfId="7078"/>
    <cellStyle name="Total 4 4" xfId="6236"/>
    <cellStyle name="Total 4 4 2" xfId="7819"/>
    <cellStyle name="Total 4 4 3" xfId="8593"/>
    <cellStyle name="Total 4 5" xfId="6100"/>
    <cellStyle name="Total 4 5 2" xfId="7683"/>
    <cellStyle name="Total 4 5 3" xfId="8594"/>
    <cellStyle name="Total 4 6" xfId="5857"/>
    <cellStyle name="Total 4 6 2" xfId="7440"/>
    <cellStyle name="Total 4 6 3" xfId="8595"/>
    <cellStyle name="Total 4 7" xfId="7196"/>
    <cellStyle name="Total 4 8" xfId="7955"/>
    <cellStyle name="Total 4_CVCA" xfId="7075"/>
    <cellStyle name="Total 5" xfId="5564"/>
    <cellStyle name="Total 5 2" xfId="5565"/>
    <cellStyle name="Total 5 2 2" xfId="5721"/>
    <cellStyle name="Total 5 2 2 2" xfId="5967"/>
    <cellStyle name="Total 5 2 2 2 2" xfId="7550"/>
    <cellStyle name="Total 5 2 2 2 3" xfId="8596"/>
    <cellStyle name="Total 5 2 2 3" xfId="7306"/>
    <cellStyle name="Total 5 2 2 4" xfId="8065"/>
    <cellStyle name="Total 5 2 2_CVCA" xfId="7081"/>
    <cellStyle name="Total 5 2 3" xfId="6239"/>
    <cellStyle name="Total 5 2 3 2" xfId="7822"/>
    <cellStyle name="Total 5 2 3 3" xfId="8597"/>
    <cellStyle name="Total 5 2 4" xfId="6103"/>
    <cellStyle name="Total 5 2 4 2" xfId="7686"/>
    <cellStyle name="Total 5 2 4 3" xfId="8598"/>
    <cellStyle name="Total 5 2 5" xfId="5860"/>
    <cellStyle name="Total 5 2 5 2" xfId="7443"/>
    <cellStyle name="Total 5 2 5 3" xfId="8599"/>
    <cellStyle name="Total 5 2 6" xfId="7199"/>
    <cellStyle name="Total 5 2 7" xfId="7958"/>
    <cellStyle name="Total 5 2_CVCA" xfId="7080"/>
    <cellStyle name="Total 5 3" xfId="5720"/>
    <cellStyle name="Total 5 3 2" xfId="5966"/>
    <cellStyle name="Total 5 3 2 2" xfId="7549"/>
    <cellStyle name="Total 5 3 2 3" xfId="8600"/>
    <cellStyle name="Total 5 3 3" xfId="7305"/>
    <cellStyle name="Total 5 3 4" xfId="8064"/>
    <cellStyle name="Total 5 3_CVCA" xfId="7082"/>
    <cellStyle name="Total 5 4" xfId="6238"/>
    <cellStyle name="Total 5 4 2" xfId="7821"/>
    <cellStyle name="Total 5 4 3" xfId="8601"/>
    <cellStyle name="Total 5 5" xfId="6102"/>
    <cellStyle name="Total 5 5 2" xfId="7685"/>
    <cellStyle name="Total 5 5 3" xfId="8602"/>
    <cellStyle name="Total 5 6" xfId="5859"/>
    <cellStyle name="Total 5 6 2" xfId="7442"/>
    <cellStyle name="Total 5 6 3" xfId="8603"/>
    <cellStyle name="Total 5 7" xfId="7198"/>
    <cellStyle name="Total 5 8" xfId="7957"/>
    <cellStyle name="Total 5_CVCA" xfId="7079"/>
    <cellStyle name="Total 6" xfId="5566"/>
    <cellStyle name="Total 6 2" xfId="5567"/>
    <cellStyle name="Total 6 2 2" xfId="5723"/>
    <cellStyle name="Total 6 2 2 2" xfId="5969"/>
    <cellStyle name="Total 6 2 2 2 2" xfId="7552"/>
    <cellStyle name="Total 6 2 2 2 3" xfId="8604"/>
    <cellStyle name="Total 6 2 2 3" xfId="7308"/>
    <cellStyle name="Total 6 2 2 4" xfId="8067"/>
    <cellStyle name="Total 6 2 2_CVCA" xfId="7085"/>
    <cellStyle name="Total 6 2 3" xfId="6241"/>
    <cellStyle name="Total 6 2 3 2" xfId="7824"/>
    <cellStyle name="Total 6 2 3 3" xfId="8605"/>
    <cellStyle name="Total 6 2 4" xfId="6105"/>
    <cellStyle name="Total 6 2 4 2" xfId="7688"/>
    <cellStyle name="Total 6 2 4 3" xfId="8606"/>
    <cellStyle name="Total 6 2 5" xfId="5862"/>
    <cellStyle name="Total 6 2 5 2" xfId="7445"/>
    <cellStyle name="Total 6 2 5 3" xfId="8607"/>
    <cellStyle name="Total 6 2 6" xfId="7201"/>
    <cellStyle name="Total 6 2 7" xfId="7960"/>
    <cellStyle name="Total 6 2_CVCA" xfId="7084"/>
    <cellStyle name="Total 6 3" xfId="5722"/>
    <cellStyle name="Total 6 3 2" xfId="5968"/>
    <cellStyle name="Total 6 3 2 2" xfId="7551"/>
    <cellStyle name="Total 6 3 2 3" xfId="8608"/>
    <cellStyle name="Total 6 3 3" xfId="7307"/>
    <cellStyle name="Total 6 3 4" xfId="8066"/>
    <cellStyle name="Total 6 3_CVCA" xfId="7086"/>
    <cellStyle name="Total 6 4" xfId="6240"/>
    <cellStyle name="Total 6 4 2" xfId="7823"/>
    <cellStyle name="Total 6 4 3" xfId="8609"/>
    <cellStyle name="Total 6 5" xfId="6104"/>
    <cellStyle name="Total 6 5 2" xfId="7687"/>
    <cellStyle name="Total 6 5 3" xfId="8610"/>
    <cellStyle name="Total 6 6" xfId="5861"/>
    <cellStyle name="Total 6 6 2" xfId="7444"/>
    <cellStyle name="Total 6 6 3" xfId="8611"/>
    <cellStyle name="Total 6 7" xfId="7200"/>
    <cellStyle name="Total 6 8" xfId="7959"/>
    <cellStyle name="Total 6_CVCA" xfId="7083"/>
    <cellStyle name="Vérification 2" xfId="5568"/>
    <cellStyle name="Vérification 2 2" xfId="5569"/>
    <cellStyle name="Vérification 2 2 2" xfId="5570"/>
    <cellStyle name="Vérification 2 2_CVCA" xfId="7087"/>
    <cellStyle name="Vérification 2 3" xfId="5571"/>
    <cellStyle name="Vérification 2 3 2" xfId="5572"/>
    <cellStyle name="Vérification 2 3_CVCA" xfId="7088"/>
    <cellStyle name="Vérification 2 4" xfId="5573"/>
    <cellStyle name="Vérification 2_001" xfId="5574"/>
    <cellStyle name="Vérification 3" xfId="5575"/>
    <cellStyle name="Vérification 3 2" xfId="5576"/>
    <cellStyle name="Vérification 3 2 2" xfId="5577"/>
    <cellStyle name="Vérification 3 2_CVCA" xfId="7089"/>
    <cellStyle name="Vérification 3 3" xfId="5578"/>
    <cellStyle name="Vérification 3 3 2" xfId="5579"/>
    <cellStyle name="Vérification 3 3_CVCA" xfId="7090"/>
    <cellStyle name="Vérification 3 4" xfId="5580"/>
    <cellStyle name="Vérification 3_001" xfId="5581"/>
    <cellStyle name="Vérification 4" xfId="5582"/>
    <cellStyle name="Vérification 4 2" xfId="5583"/>
    <cellStyle name="Vérification 4_CVCA" xfId="7091"/>
    <cellStyle name="Vérification 5" xfId="5584"/>
    <cellStyle name="Vérification 5 2" xfId="5585"/>
    <cellStyle name="Vérification 5_CVCA" xfId="7092"/>
    <cellStyle name="Vérification 6" xfId="5586"/>
    <cellStyle name="Vérification 6 2" xfId="5587"/>
    <cellStyle name="Vérification 6_CVCA" xfId="7093"/>
    <cellStyle name="Warning Text" xfId="5588"/>
    <cellStyle name="Warning Text 2" xfId="5589"/>
    <cellStyle name="Warning Text_CVCA" xfId="7094"/>
  </cellStyles>
  <dxfs count="42"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  <color rgb="FFCCECFF"/>
      <color rgb="FF66FFFF"/>
      <color rgb="FF0000FF"/>
      <color rgb="FF9933FF"/>
      <color rgb="FFFFFFCC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84810"/>
          <a:ext cx="437578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84810"/>
          <a:ext cx="0" cy="124777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32585"/>
          <a:ext cx="436626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432935" y="384810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499610" y="384810"/>
          <a:ext cx="0" cy="124777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685925"/>
          <a:ext cx="115347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9" name="Line 13"/>
        <xdr:cNvSpPr>
          <a:spLocks noChangeShapeType="1"/>
        </xdr:cNvSpPr>
      </xdr:nvSpPr>
      <xdr:spPr bwMode="auto">
        <a:xfrm>
          <a:off x="4490085" y="1632585"/>
          <a:ext cx="346900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10" name="Line 14"/>
        <xdr:cNvSpPr>
          <a:spLocks noChangeShapeType="1"/>
        </xdr:cNvSpPr>
      </xdr:nvSpPr>
      <xdr:spPr bwMode="auto">
        <a:xfrm flipV="1">
          <a:off x="7959090" y="384810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1" name="Line 15"/>
        <xdr:cNvSpPr>
          <a:spLocks noChangeShapeType="1"/>
        </xdr:cNvSpPr>
      </xdr:nvSpPr>
      <xdr:spPr bwMode="auto">
        <a:xfrm flipH="1">
          <a:off x="4499610" y="384810"/>
          <a:ext cx="345948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3" name="Line 17"/>
        <xdr:cNvSpPr>
          <a:spLocks noChangeShapeType="1"/>
        </xdr:cNvSpPr>
      </xdr:nvSpPr>
      <xdr:spPr bwMode="auto">
        <a:xfrm>
          <a:off x="8025765" y="384810"/>
          <a:ext cx="0" cy="124777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4" name="Line 18"/>
        <xdr:cNvSpPr>
          <a:spLocks noChangeShapeType="1"/>
        </xdr:cNvSpPr>
      </xdr:nvSpPr>
      <xdr:spPr bwMode="auto">
        <a:xfrm>
          <a:off x="8016240" y="384810"/>
          <a:ext cx="351663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11544300" y="37528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6" name="Line 20"/>
        <xdr:cNvSpPr>
          <a:spLocks noChangeShapeType="1"/>
        </xdr:cNvSpPr>
      </xdr:nvSpPr>
      <xdr:spPr bwMode="auto">
        <a:xfrm flipH="1">
          <a:off x="8016240" y="1632585"/>
          <a:ext cx="352806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7" name="Line 23"/>
        <xdr:cNvSpPr>
          <a:spLocks noChangeShapeType="1"/>
        </xdr:cNvSpPr>
      </xdr:nvSpPr>
      <xdr:spPr bwMode="auto">
        <a:xfrm>
          <a:off x="4442460" y="8027670"/>
          <a:ext cx="709041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8" name="Line 24"/>
        <xdr:cNvSpPr>
          <a:spLocks noChangeShapeType="1"/>
        </xdr:cNvSpPr>
      </xdr:nvSpPr>
      <xdr:spPr bwMode="auto">
        <a:xfrm flipV="1">
          <a:off x="11544300" y="1819275"/>
          <a:ext cx="0" cy="733996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95250</xdr:colOff>
      <xdr:row>9</xdr:row>
      <xdr:rowOff>152400</xdr:rowOff>
    </xdr:from>
    <xdr:to>
      <xdr:col>23</xdr:col>
      <xdr:colOff>19050</xdr:colOff>
      <xdr:row>9</xdr:row>
      <xdr:rowOff>152400</xdr:rowOff>
    </xdr:to>
    <xdr:sp macro="" textlink="">
      <xdr:nvSpPr>
        <xdr:cNvPr id="19" name="Line 25"/>
        <xdr:cNvSpPr>
          <a:spLocks noChangeShapeType="1"/>
        </xdr:cNvSpPr>
      </xdr:nvSpPr>
      <xdr:spPr bwMode="auto">
        <a:xfrm flipH="1">
          <a:off x="4343400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20" name="Line 26"/>
        <xdr:cNvSpPr>
          <a:spLocks noChangeShapeType="1"/>
        </xdr:cNvSpPr>
      </xdr:nvSpPr>
      <xdr:spPr bwMode="auto">
        <a:xfrm>
          <a:off x="4442460" y="1828800"/>
          <a:ext cx="0" cy="732091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21" name="Line 27"/>
        <xdr:cNvSpPr>
          <a:spLocks noChangeShapeType="1"/>
        </xdr:cNvSpPr>
      </xdr:nvSpPr>
      <xdr:spPr bwMode="auto">
        <a:xfrm flipH="1">
          <a:off x="0" y="5894070"/>
          <a:ext cx="444246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4" name="Line 28"/>
        <xdr:cNvSpPr>
          <a:spLocks noChangeShapeType="1"/>
        </xdr:cNvSpPr>
      </xdr:nvSpPr>
      <xdr:spPr bwMode="auto">
        <a:xfrm>
          <a:off x="4432935" y="9149715"/>
          <a:ext cx="711136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25" name="Line 29"/>
        <xdr:cNvSpPr>
          <a:spLocks noChangeShapeType="1"/>
        </xdr:cNvSpPr>
      </xdr:nvSpPr>
      <xdr:spPr bwMode="auto">
        <a:xfrm>
          <a:off x="9525" y="9235440"/>
          <a:ext cx="115443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6" name="Line 30"/>
        <xdr:cNvSpPr>
          <a:spLocks noChangeShapeType="1"/>
        </xdr:cNvSpPr>
      </xdr:nvSpPr>
      <xdr:spPr bwMode="auto">
        <a:xfrm>
          <a:off x="57150" y="8027670"/>
          <a:ext cx="431863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7" name="Line 31"/>
        <xdr:cNvSpPr>
          <a:spLocks noChangeShapeType="1"/>
        </xdr:cNvSpPr>
      </xdr:nvSpPr>
      <xdr:spPr bwMode="auto">
        <a:xfrm>
          <a:off x="4366260" y="8027670"/>
          <a:ext cx="0" cy="111252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8" name="Line 32"/>
        <xdr:cNvSpPr>
          <a:spLocks noChangeShapeType="1"/>
        </xdr:cNvSpPr>
      </xdr:nvSpPr>
      <xdr:spPr bwMode="auto">
        <a:xfrm flipH="1">
          <a:off x="57150" y="9149715"/>
          <a:ext cx="431863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9" name="Line 33"/>
        <xdr:cNvSpPr>
          <a:spLocks noChangeShapeType="1"/>
        </xdr:cNvSpPr>
      </xdr:nvSpPr>
      <xdr:spPr bwMode="auto">
        <a:xfrm>
          <a:off x="66675" y="8037195"/>
          <a:ext cx="0" cy="110299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238125</xdr:colOff>
      <xdr:row>0</xdr:row>
      <xdr:rowOff>238125</xdr:rowOff>
    </xdr:from>
    <xdr:to>
      <xdr:col>18</xdr:col>
      <xdr:colOff>95250</xdr:colOff>
      <xdr:row>1</xdr:row>
      <xdr:rowOff>95250</xdr:rowOff>
    </xdr:to>
    <xdr:sp macro="" textlink="">
      <xdr:nvSpPr>
        <xdr:cNvPr id="23" name="Text Box 18"/>
        <xdr:cNvSpPr txBox="1">
          <a:spLocks noChangeArrowheads="1"/>
        </xdr:cNvSpPr>
      </xdr:nvSpPr>
      <xdr:spPr bwMode="auto">
        <a:xfrm>
          <a:off x="8140065" y="238125"/>
          <a:ext cx="954405" cy="18478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Liens</a:t>
          </a:r>
        </a:p>
      </xdr:txBody>
    </xdr:sp>
    <xdr:clientData/>
  </xdr:twoCellAnchor>
  <xdr:twoCellAnchor>
    <xdr:from>
      <xdr:col>11</xdr:col>
      <xdr:colOff>38100</xdr:colOff>
      <xdr:row>0</xdr:row>
      <xdr:rowOff>238125</xdr:rowOff>
    </xdr:from>
    <xdr:to>
      <xdr:col>11</xdr:col>
      <xdr:colOff>942975</xdr:colOff>
      <xdr:row>1</xdr:row>
      <xdr:rowOff>114299</xdr:rowOff>
    </xdr:to>
    <xdr:sp macro="" textlink="">
      <xdr:nvSpPr>
        <xdr:cNvPr id="12" name="Text Box 12"/>
        <xdr:cNvSpPr txBox="1">
          <a:spLocks noChangeArrowheads="1"/>
        </xdr:cNvSpPr>
      </xdr:nvSpPr>
      <xdr:spPr bwMode="auto">
        <a:xfrm>
          <a:off x="4610100" y="238125"/>
          <a:ext cx="904875" cy="203834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Localisation</a:t>
          </a:r>
        </a:p>
      </xdr:txBody>
    </xdr:sp>
    <xdr:clientData/>
  </xdr:twoCellAnchor>
  <xdr:twoCellAnchor>
    <xdr:from>
      <xdr:col>0</xdr:col>
      <xdr:colOff>200025</xdr:colOff>
      <xdr:row>0</xdr:row>
      <xdr:rowOff>238125</xdr:rowOff>
    </xdr:from>
    <xdr:to>
      <xdr:col>1</xdr:col>
      <xdr:colOff>790575</xdr:colOff>
      <xdr:row>1</xdr:row>
      <xdr:rowOff>95250</xdr:rowOff>
    </xdr:to>
    <xdr:sp macro="" textlink="">
      <xdr:nvSpPr>
        <xdr:cNvPr id="8" name="Text Box 11"/>
        <xdr:cNvSpPr txBox="1">
          <a:spLocks noChangeArrowheads="1"/>
        </xdr:cNvSpPr>
      </xdr:nvSpPr>
      <xdr:spPr bwMode="auto">
        <a:xfrm>
          <a:off x="200025" y="238125"/>
          <a:ext cx="857250" cy="18478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  <xdr:twoCellAnchor>
    <xdr:from>
      <xdr:col>11</xdr:col>
      <xdr:colOff>47625</xdr:colOff>
      <xdr:row>9</xdr:row>
      <xdr:rowOff>57150</xdr:rowOff>
    </xdr:from>
    <xdr:to>
      <xdr:col>13</xdr:col>
      <xdr:colOff>552450</xdr:colOff>
      <xdr:row>10</xdr:row>
      <xdr:rowOff>104775</xdr:rowOff>
    </xdr:to>
    <xdr:sp macro="" textlink="">
      <xdr:nvSpPr>
        <xdr:cNvPr id="22" name="Text Box 16"/>
        <xdr:cNvSpPr txBox="1">
          <a:spLocks noChangeArrowheads="1"/>
        </xdr:cNvSpPr>
      </xdr:nvSpPr>
      <xdr:spPr bwMode="auto">
        <a:xfrm>
          <a:off x="4619625" y="1733550"/>
          <a:ext cx="1548765" cy="20764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Références techniques</a:t>
          </a:r>
        </a:p>
      </xdr:txBody>
    </xdr:sp>
    <xdr:clientData/>
  </xdr:twoCellAnchor>
  <xdr:twoCellAnchor>
    <xdr:from>
      <xdr:col>0</xdr:col>
      <xdr:colOff>238125</xdr:colOff>
      <xdr:row>42</xdr:row>
      <xdr:rowOff>28575</xdr:rowOff>
    </xdr:from>
    <xdr:to>
      <xdr:col>5</xdr:col>
      <xdr:colOff>28575</xdr:colOff>
      <xdr:row>43</xdr:row>
      <xdr:rowOff>19050</xdr:rowOff>
    </xdr:to>
    <xdr:sp macro="" textlink="">
      <xdr:nvSpPr>
        <xdr:cNvPr id="30" name="Text Box 14"/>
        <xdr:cNvSpPr txBox="1">
          <a:spLocks noChangeArrowheads="1"/>
        </xdr:cNvSpPr>
      </xdr:nvSpPr>
      <xdr:spPr bwMode="auto">
        <a:xfrm>
          <a:off x="238125" y="7960995"/>
          <a:ext cx="1939290" cy="18097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Coordonnées du fournisseur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95250</xdr:colOff>
      <xdr:row>9</xdr:row>
      <xdr:rowOff>152400</xdr:rowOff>
    </xdr:from>
    <xdr:to>
      <xdr:col>23</xdr:col>
      <xdr:colOff>19050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43400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238125</xdr:colOff>
      <xdr:row>0</xdr:row>
      <xdr:rowOff>238125</xdr:rowOff>
    </xdr:from>
    <xdr:to>
      <xdr:col>18</xdr:col>
      <xdr:colOff>95250</xdr:colOff>
      <xdr:row>1</xdr:row>
      <xdr:rowOff>95250</xdr:rowOff>
    </xdr:to>
    <xdr:sp macro="" textlink="">
      <xdr:nvSpPr>
        <xdr:cNvPr id="27" name="Text Box 18"/>
        <xdr:cNvSpPr txBox="1">
          <a:spLocks noChangeArrowheads="1"/>
        </xdr:cNvSpPr>
      </xdr:nvSpPr>
      <xdr:spPr bwMode="auto">
        <a:xfrm>
          <a:off x="7934325" y="238125"/>
          <a:ext cx="9239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Liens</a:t>
          </a:r>
        </a:p>
      </xdr:txBody>
    </xdr:sp>
    <xdr:clientData/>
  </xdr:twoCellAnchor>
  <xdr:twoCellAnchor>
    <xdr:from>
      <xdr:col>11</xdr:col>
      <xdr:colOff>38100</xdr:colOff>
      <xdr:row>0</xdr:row>
      <xdr:rowOff>238125</xdr:rowOff>
    </xdr:from>
    <xdr:to>
      <xdr:col>11</xdr:col>
      <xdr:colOff>942975</xdr:colOff>
      <xdr:row>1</xdr:row>
      <xdr:rowOff>114299</xdr:rowOff>
    </xdr:to>
    <xdr:sp macro="" textlink="">
      <xdr:nvSpPr>
        <xdr:cNvPr id="28" name="Text Box 12"/>
        <xdr:cNvSpPr txBox="1">
          <a:spLocks noChangeArrowheads="1"/>
        </xdr:cNvSpPr>
      </xdr:nvSpPr>
      <xdr:spPr bwMode="auto">
        <a:xfrm>
          <a:off x="4486275" y="238125"/>
          <a:ext cx="904875" cy="209549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Localisation</a:t>
          </a:r>
        </a:p>
      </xdr:txBody>
    </xdr:sp>
    <xdr:clientData/>
  </xdr:twoCellAnchor>
  <xdr:twoCellAnchor>
    <xdr:from>
      <xdr:col>0</xdr:col>
      <xdr:colOff>200025</xdr:colOff>
      <xdr:row>0</xdr:row>
      <xdr:rowOff>238125</xdr:rowOff>
    </xdr:from>
    <xdr:to>
      <xdr:col>1</xdr:col>
      <xdr:colOff>790575</xdr:colOff>
      <xdr:row>1</xdr:row>
      <xdr:rowOff>95250</xdr:rowOff>
    </xdr:to>
    <xdr:sp macro="" textlink="">
      <xdr:nvSpPr>
        <xdr:cNvPr id="29" name="Text Box 11"/>
        <xdr:cNvSpPr txBox="1">
          <a:spLocks noChangeArrowheads="1"/>
        </xdr:cNvSpPr>
      </xdr:nvSpPr>
      <xdr:spPr bwMode="auto">
        <a:xfrm>
          <a:off x="200025" y="238125"/>
          <a:ext cx="8477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  <xdr:twoCellAnchor>
    <xdr:from>
      <xdr:col>11</xdr:col>
      <xdr:colOff>47625</xdr:colOff>
      <xdr:row>9</xdr:row>
      <xdr:rowOff>57150</xdr:rowOff>
    </xdr:from>
    <xdr:to>
      <xdr:col>13</xdr:col>
      <xdr:colOff>552450</xdr:colOff>
      <xdr:row>10</xdr:row>
      <xdr:rowOff>104775</xdr:rowOff>
    </xdr:to>
    <xdr:sp macro="" textlink="">
      <xdr:nvSpPr>
        <xdr:cNvPr id="30" name="Text Box 16"/>
        <xdr:cNvSpPr txBox="1">
          <a:spLocks noChangeArrowheads="1"/>
        </xdr:cNvSpPr>
      </xdr:nvSpPr>
      <xdr:spPr bwMode="auto">
        <a:xfrm>
          <a:off x="4495800" y="1752600"/>
          <a:ext cx="1524000" cy="20955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Références techniques</a:t>
          </a:r>
        </a:p>
      </xdr:txBody>
    </xdr:sp>
    <xdr:clientData/>
  </xdr:twoCellAnchor>
  <xdr:twoCellAnchor>
    <xdr:from>
      <xdr:col>0</xdr:col>
      <xdr:colOff>238125</xdr:colOff>
      <xdr:row>42</xdr:row>
      <xdr:rowOff>28575</xdr:rowOff>
    </xdr:from>
    <xdr:to>
      <xdr:col>5</xdr:col>
      <xdr:colOff>28575</xdr:colOff>
      <xdr:row>43</xdr:row>
      <xdr:rowOff>19050</xdr:rowOff>
    </xdr:to>
    <xdr:sp macro="" textlink="">
      <xdr:nvSpPr>
        <xdr:cNvPr id="31" name="Text Box 14"/>
        <xdr:cNvSpPr txBox="1">
          <a:spLocks noChangeArrowheads="1"/>
        </xdr:cNvSpPr>
      </xdr:nvSpPr>
      <xdr:spPr bwMode="auto">
        <a:xfrm>
          <a:off x="238125" y="7991475"/>
          <a:ext cx="1876425" cy="18097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Coordonnées du fournisseur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95250</xdr:colOff>
      <xdr:row>9</xdr:row>
      <xdr:rowOff>152400</xdr:rowOff>
    </xdr:from>
    <xdr:to>
      <xdr:col>23</xdr:col>
      <xdr:colOff>19050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43400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238125</xdr:colOff>
      <xdr:row>0</xdr:row>
      <xdr:rowOff>238125</xdr:rowOff>
    </xdr:from>
    <xdr:to>
      <xdr:col>18</xdr:col>
      <xdr:colOff>95250</xdr:colOff>
      <xdr:row>1</xdr:row>
      <xdr:rowOff>95250</xdr:rowOff>
    </xdr:to>
    <xdr:sp macro="" textlink="">
      <xdr:nvSpPr>
        <xdr:cNvPr id="27" name="Text Box 18"/>
        <xdr:cNvSpPr txBox="1">
          <a:spLocks noChangeArrowheads="1"/>
        </xdr:cNvSpPr>
      </xdr:nvSpPr>
      <xdr:spPr bwMode="auto">
        <a:xfrm>
          <a:off x="7934325" y="238125"/>
          <a:ext cx="9239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Liens</a:t>
          </a:r>
        </a:p>
      </xdr:txBody>
    </xdr:sp>
    <xdr:clientData/>
  </xdr:twoCellAnchor>
  <xdr:twoCellAnchor>
    <xdr:from>
      <xdr:col>11</xdr:col>
      <xdr:colOff>38100</xdr:colOff>
      <xdr:row>0</xdr:row>
      <xdr:rowOff>238125</xdr:rowOff>
    </xdr:from>
    <xdr:to>
      <xdr:col>11</xdr:col>
      <xdr:colOff>942975</xdr:colOff>
      <xdr:row>1</xdr:row>
      <xdr:rowOff>114299</xdr:rowOff>
    </xdr:to>
    <xdr:sp macro="" textlink="">
      <xdr:nvSpPr>
        <xdr:cNvPr id="28" name="Text Box 12"/>
        <xdr:cNvSpPr txBox="1">
          <a:spLocks noChangeArrowheads="1"/>
        </xdr:cNvSpPr>
      </xdr:nvSpPr>
      <xdr:spPr bwMode="auto">
        <a:xfrm>
          <a:off x="4486275" y="238125"/>
          <a:ext cx="904875" cy="209549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Localisation</a:t>
          </a:r>
        </a:p>
      </xdr:txBody>
    </xdr:sp>
    <xdr:clientData/>
  </xdr:twoCellAnchor>
  <xdr:twoCellAnchor>
    <xdr:from>
      <xdr:col>0</xdr:col>
      <xdr:colOff>200025</xdr:colOff>
      <xdr:row>0</xdr:row>
      <xdr:rowOff>238125</xdr:rowOff>
    </xdr:from>
    <xdr:to>
      <xdr:col>1</xdr:col>
      <xdr:colOff>790575</xdr:colOff>
      <xdr:row>1</xdr:row>
      <xdr:rowOff>95250</xdr:rowOff>
    </xdr:to>
    <xdr:sp macro="" textlink="">
      <xdr:nvSpPr>
        <xdr:cNvPr id="29" name="Text Box 11"/>
        <xdr:cNvSpPr txBox="1">
          <a:spLocks noChangeArrowheads="1"/>
        </xdr:cNvSpPr>
      </xdr:nvSpPr>
      <xdr:spPr bwMode="auto">
        <a:xfrm>
          <a:off x="200025" y="238125"/>
          <a:ext cx="8477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  <xdr:twoCellAnchor>
    <xdr:from>
      <xdr:col>11</xdr:col>
      <xdr:colOff>47625</xdr:colOff>
      <xdr:row>9</xdr:row>
      <xdr:rowOff>57150</xdr:rowOff>
    </xdr:from>
    <xdr:to>
      <xdr:col>13</xdr:col>
      <xdr:colOff>552450</xdr:colOff>
      <xdr:row>10</xdr:row>
      <xdr:rowOff>104775</xdr:rowOff>
    </xdr:to>
    <xdr:sp macro="" textlink="">
      <xdr:nvSpPr>
        <xdr:cNvPr id="30" name="Text Box 16"/>
        <xdr:cNvSpPr txBox="1">
          <a:spLocks noChangeArrowheads="1"/>
        </xdr:cNvSpPr>
      </xdr:nvSpPr>
      <xdr:spPr bwMode="auto">
        <a:xfrm>
          <a:off x="4495800" y="1752600"/>
          <a:ext cx="1524000" cy="20955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Références techniques</a:t>
          </a:r>
        </a:p>
      </xdr:txBody>
    </xdr:sp>
    <xdr:clientData/>
  </xdr:twoCellAnchor>
  <xdr:twoCellAnchor>
    <xdr:from>
      <xdr:col>0</xdr:col>
      <xdr:colOff>238125</xdr:colOff>
      <xdr:row>42</xdr:row>
      <xdr:rowOff>28575</xdr:rowOff>
    </xdr:from>
    <xdr:to>
      <xdr:col>5</xdr:col>
      <xdr:colOff>28575</xdr:colOff>
      <xdr:row>43</xdr:row>
      <xdr:rowOff>19050</xdr:rowOff>
    </xdr:to>
    <xdr:sp macro="" textlink="">
      <xdr:nvSpPr>
        <xdr:cNvPr id="31" name="Text Box 14"/>
        <xdr:cNvSpPr txBox="1">
          <a:spLocks noChangeArrowheads="1"/>
        </xdr:cNvSpPr>
      </xdr:nvSpPr>
      <xdr:spPr bwMode="auto">
        <a:xfrm>
          <a:off x="238125" y="7991475"/>
          <a:ext cx="1876425" cy="18097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Coordonnées du fournisseur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erofan@hotmail.com" TargetMode="External"/><Relationship Id="rId2" Type="http://schemas.openxmlformats.org/officeDocument/2006/relationships/hyperlink" Target="mailto:ventilotex@hotmail.com" TargetMode="External"/><Relationship Id="rId1" Type="http://schemas.openxmlformats.org/officeDocument/2006/relationships/hyperlink" Target="mailto:aerofan@hotmail.com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erofan@hotmail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ventilotex@hotmail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aerofan@hotmail.com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50"/>
    <pageSetUpPr fitToPage="1"/>
  </sheetPr>
  <dimension ref="A1:UL109"/>
  <sheetViews>
    <sheetView tabSelected="1" view="pageBreakPreview" zoomScaleNormal="100" zoomScaleSheetLayoutView="100" workbookViewId="0">
      <pane xSplit="2" topLeftCell="C1" activePane="topRight" state="frozen"/>
      <selection activeCell="B11" sqref="B11:E17"/>
      <selection pane="topRight" activeCell="F48" sqref="F48"/>
    </sheetView>
  </sheetViews>
  <sheetFormatPr baseColWidth="10" defaultRowHeight="11.1" customHeight="1"/>
  <cols>
    <col min="1" max="1" width="6.85546875" style="229" customWidth="1"/>
    <col min="2" max="2" width="34" style="233" customWidth="1"/>
    <col min="3" max="3" width="6.140625" style="232" customWidth="1"/>
    <col min="4" max="4" width="5.7109375" style="231" customWidth="1"/>
    <col min="5" max="5" width="22.140625" style="230" customWidth="1"/>
    <col min="6" max="6" width="5.7109375" style="231" customWidth="1"/>
    <col min="7" max="7" width="22.140625" style="230" customWidth="1"/>
    <col min="8" max="8" width="5.7109375" style="231" customWidth="1"/>
    <col min="9" max="9" width="22.140625" style="230" customWidth="1"/>
    <col min="10" max="10" width="5.7109375" style="231" customWidth="1"/>
    <col min="11" max="11" width="18.7109375" style="230" customWidth="1"/>
    <col min="12" max="12" width="5.7109375" style="231" customWidth="1"/>
    <col min="13" max="13" width="18.7109375" style="230" customWidth="1"/>
    <col min="14" max="14" width="5.7109375" style="231" customWidth="1"/>
    <col min="15" max="15" width="18.7109375" style="230" customWidth="1"/>
    <col min="16" max="16" width="5.7109375" style="231" customWidth="1"/>
    <col min="17" max="17" width="18.7109375" style="230" customWidth="1"/>
    <col min="18" max="18" width="5.7109375" style="231" customWidth="1"/>
    <col min="19" max="19" width="18.7109375" style="230" customWidth="1"/>
    <col min="20" max="20" width="5.7109375" style="231" customWidth="1"/>
    <col min="21" max="21" width="18.7109375" style="230" customWidth="1"/>
    <col min="22" max="22" width="5.7109375" style="231" customWidth="1"/>
    <col min="23" max="23" width="18.7109375" style="230" customWidth="1"/>
    <col min="24" max="24" width="5.7109375" style="231" customWidth="1"/>
    <col min="25" max="25" width="18.7109375" style="230" customWidth="1"/>
    <col min="26" max="26" width="5.7109375" style="231" customWidth="1"/>
    <col min="27" max="27" width="18.7109375" style="230" customWidth="1"/>
    <col min="28" max="28" width="5.7109375" style="231" customWidth="1"/>
    <col min="29" max="29" width="18.7109375" style="230" customWidth="1"/>
    <col min="30" max="30" width="5.7109375" style="231" customWidth="1"/>
    <col min="31" max="31" width="18.7109375" style="230" customWidth="1"/>
    <col min="32" max="32" width="5.7109375" style="231" customWidth="1"/>
    <col min="33" max="33" width="18.7109375" style="230" customWidth="1"/>
    <col min="34" max="34" width="5.7109375" style="231" customWidth="1"/>
    <col min="35" max="35" width="18.7109375" style="230" customWidth="1"/>
    <col min="36" max="36" width="5.7109375" style="231" customWidth="1"/>
    <col min="37" max="37" width="18.7109375" style="230" customWidth="1"/>
    <col min="38" max="38" width="5.7109375" style="231" customWidth="1"/>
    <col min="39" max="39" width="18.7109375" style="230" customWidth="1"/>
    <col min="40" max="40" width="5.7109375" style="231" customWidth="1"/>
    <col min="41" max="41" width="18.7109375" style="230" customWidth="1"/>
    <col min="42" max="42" width="5.7109375" style="231" customWidth="1"/>
    <col min="43" max="43" width="18.7109375" style="230" customWidth="1"/>
    <col min="44" max="44" width="5.7109375" style="231" customWidth="1"/>
    <col min="45" max="45" width="18.7109375" style="230" customWidth="1"/>
    <col min="46" max="46" width="5.7109375" style="231" customWidth="1"/>
    <col min="47" max="47" width="18.7109375" style="230" customWidth="1"/>
    <col min="48" max="48" width="5.7109375" style="231" customWidth="1"/>
    <col min="49" max="49" width="18.7109375" style="230" customWidth="1"/>
    <col min="50" max="50" width="5.7109375" style="231" customWidth="1"/>
    <col min="51" max="51" width="18.7109375" style="230" customWidth="1"/>
    <col min="52" max="52" width="5.7109375" style="231" customWidth="1"/>
    <col min="53" max="53" width="18.7109375" style="230" customWidth="1"/>
    <col min="54" max="54" width="5.7109375" style="231" customWidth="1"/>
    <col min="55" max="55" width="18.7109375" style="230" customWidth="1"/>
    <col min="56" max="56" width="5.7109375" style="231" customWidth="1"/>
    <col min="57" max="57" width="18.7109375" style="230" customWidth="1"/>
    <col min="58" max="58" width="5.7109375" style="231" customWidth="1"/>
    <col min="59" max="59" width="18.7109375" style="230" customWidth="1"/>
    <col min="60" max="60" width="5.7109375" style="231" customWidth="1"/>
    <col min="61" max="61" width="18.7109375" style="230" customWidth="1"/>
    <col min="62" max="62" width="5.7109375" style="231" customWidth="1"/>
    <col min="63" max="63" width="18.7109375" style="230" customWidth="1"/>
    <col min="64" max="64" width="5.7109375" style="231" customWidth="1"/>
    <col min="65" max="65" width="18.7109375" style="230" customWidth="1"/>
    <col min="66" max="66" width="5.7109375" style="231" customWidth="1"/>
    <col min="67" max="67" width="18.7109375" style="230" customWidth="1"/>
    <col min="68" max="68" width="5.7109375" style="231" customWidth="1"/>
    <col min="69" max="69" width="18.7109375" style="230" customWidth="1"/>
    <col min="70" max="70" width="5.7109375" style="231" customWidth="1"/>
    <col min="71" max="71" width="18.7109375" style="230" customWidth="1"/>
    <col min="72" max="72" width="5.7109375" style="231" customWidth="1"/>
    <col min="73" max="73" width="18.7109375" style="230" customWidth="1"/>
    <col min="74" max="74" width="5.7109375" style="231" customWidth="1"/>
    <col min="75" max="75" width="18.7109375" style="230" customWidth="1"/>
    <col min="76" max="76" width="5.7109375" style="231" customWidth="1"/>
    <col min="77" max="77" width="18.7109375" style="230" customWidth="1"/>
    <col min="78" max="78" width="5.7109375" style="231" customWidth="1"/>
    <col min="79" max="79" width="18.7109375" style="230" customWidth="1"/>
    <col min="80" max="80" width="5.7109375" style="231" customWidth="1"/>
    <col min="81" max="81" width="18.7109375" style="230" customWidth="1"/>
    <col min="82" max="82" width="5.7109375" style="231" customWidth="1"/>
    <col min="83" max="83" width="18.7109375" style="230" customWidth="1"/>
    <col min="84" max="84" width="5.7109375" style="231" customWidth="1"/>
    <col min="85" max="85" width="18.7109375" style="230" customWidth="1"/>
    <col min="86" max="86" width="5.7109375" style="231" customWidth="1"/>
    <col min="87" max="87" width="18.7109375" style="230" customWidth="1"/>
    <col min="88" max="88" width="5.7109375" style="231" customWidth="1"/>
    <col min="89" max="89" width="18.7109375" style="230" customWidth="1"/>
    <col min="90" max="90" width="5.7109375" style="231" customWidth="1"/>
    <col min="91" max="91" width="18.7109375" style="230" customWidth="1"/>
    <col min="92" max="92" width="5.7109375" style="231" customWidth="1"/>
    <col min="93" max="93" width="18.7109375" style="230" customWidth="1"/>
    <col min="94" max="94" width="5.7109375" style="231" customWidth="1"/>
    <col min="95" max="95" width="18.7109375" style="230" customWidth="1"/>
    <col min="96" max="96" width="5.7109375" style="231" customWidth="1"/>
    <col min="97" max="97" width="18.7109375" style="230" customWidth="1"/>
    <col min="98" max="98" width="5.7109375" style="231" customWidth="1"/>
    <col min="99" max="99" width="18.7109375" style="230" customWidth="1"/>
    <col min="100" max="100" width="5.7109375" style="231" customWidth="1"/>
    <col min="101" max="101" width="18.7109375" style="230" customWidth="1"/>
    <col min="102" max="102" width="5.7109375" style="231" customWidth="1"/>
    <col min="103" max="103" width="18.7109375" style="230" customWidth="1"/>
    <col min="104" max="104" width="5.7109375" style="231" customWidth="1"/>
    <col min="105" max="105" width="18.7109375" style="230" customWidth="1"/>
    <col min="106" max="106" width="5.7109375" style="231" customWidth="1"/>
    <col min="107" max="107" width="18.7109375" style="230" customWidth="1"/>
    <col min="108" max="108" width="5.7109375" style="231" customWidth="1"/>
    <col min="109" max="109" width="18.7109375" style="230" customWidth="1"/>
    <col min="110" max="110" width="5.7109375" style="231" customWidth="1"/>
    <col min="111" max="111" width="18.7109375" style="230" customWidth="1"/>
    <col min="112" max="112" width="5.7109375" style="231" customWidth="1"/>
    <col min="113" max="113" width="18.7109375" style="230" customWidth="1"/>
    <col min="114" max="114" width="5.7109375" style="231" customWidth="1"/>
    <col min="115" max="115" width="18.7109375" style="230" customWidth="1"/>
    <col min="116" max="116" width="5.7109375" style="231" customWidth="1"/>
    <col min="117" max="117" width="18.7109375" style="230" customWidth="1"/>
    <col min="118" max="118" width="5.7109375" style="231" customWidth="1"/>
    <col min="119" max="119" width="18.7109375" style="230" customWidth="1"/>
    <col min="120" max="120" width="5.7109375" style="231" customWidth="1"/>
    <col min="121" max="121" width="18.7109375" style="230" customWidth="1"/>
    <col min="122" max="122" width="5.7109375" style="231" customWidth="1"/>
    <col min="123" max="123" width="18.7109375" style="230" customWidth="1"/>
    <col min="124" max="124" width="5.7109375" style="231" customWidth="1"/>
    <col min="125" max="125" width="18.7109375" style="230" customWidth="1"/>
    <col min="126" max="126" width="5.7109375" style="231" customWidth="1"/>
    <col min="127" max="127" width="18.7109375" style="230" customWidth="1"/>
    <col min="128" max="128" width="5.7109375" style="231" customWidth="1"/>
    <col min="129" max="129" width="18.7109375" style="230" customWidth="1"/>
    <col min="130" max="130" width="5.7109375" style="231" customWidth="1"/>
    <col min="131" max="131" width="18.7109375" style="230" customWidth="1"/>
    <col min="132" max="132" width="5.7109375" style="231" customWidth="1"/>
    <col min="133" max="133" width="18.7109375" style="230" customWidth="1"/>
    <col min="134" max="134" width="5.7109375" style="231" customWidth="1"/>
    <col min="135" max="135" width="18.7109375" style="230" customWidth="1"/>
    <col min="136" max="136" width="5.7109375" style="231" customWidth="1"/>
    <col min="137" max="137" width="18.7109375" style="230" customWidth="1"/>
    <col min="138" max="138" width="5.7109375" style="231" customWidth="1"/>
    <col min="139" max="139" width="18.7109375" style="230" customWidth="1"/>
    <col min="140" max="140" width="5.7109375" style="231" customWidth="1"/>
    <col min="141" max="141" width="18.7109375" style="230" customWidth="1"/>
    <col min="142" max="142" width="5.7109375" style="231" customWidth="1"/>
    <col min="143" max="143" width="18.7109375" style="230" customWidth="1"/>
    <col min="144" max="144" width="5.7109375" style="231" customWidth="1"/>
    <col min="145" max="145" width="18.7109375" style="230" customWidth="1"/>
    <col min="146" max="146" width="5.7109375" style="231" customWidth="1"/>
    <col min="147" max="147" width="18.7109375" style="230" customWidth="1"/>
    <col min="148" max="148" width="5.7109375" style="231" customWidth="1"/>
    <col min="149" max="149" width="18.7109375" style="230" customWidth="1"/>
    <col min="150" max="150" width="5.7109375" style="231" customWidth="1"/>
    <col min="151" max="151" width="18.7109375" style="230" customWidth="1"/>
    <col min="152" max="152" width="5.7109375" style="231" customWidth="1"/>
    <col min="153" max="153" width="18.7109375" style="230" customWidth="1"/>
    <col min="154" max="154" width="5.7109375" style="231" customWidth="1"/>
    <col min="155" max="155" width="18.7109375" style="230" customWidth="1"/>
    <col min="156" max="156" width="5.7109375" style="231" customWidth="1"/>
    <col min="157" max="157" width="18.7109375" style="230" customWidth="1"/>
    <col min="158" max="158" width="5.7109375" style="231" customWidth="1"/>
    <col min="159" max="159" width="18.7109375" style="230" customWidth="1"/>
    <col min="160" max="160" width="5.7109375" style="231" customWidth="1"/>
    <col min="161" max="161" width="18.7109375" style="230" customWidth="1"/>
    <col min="162" max="162" width="5.7109375" style="231" customWidth="1"/>
    <col min="163" max="163" width="18.7109375" style="230" customWidth="1"/>
    <col min="164" max="164" width="5.7109375" style="231" customWidth="1"/>
    <col min="165" max="165" width="18.7109375" style="230" customWidth="1"/>
    <col min="166" max="166" width="5.7109375" style="231" customWidth="1"/>
    <col min="167" max="167" width="18.7109375" style="230" customWidth="1"/>
    <col min="168" max="168" width="5.7109375" style="231" customWidth="1"/>
    <col min="169" max="169" width="18.7109375" style="230" customWidth="1"/>
    <col min="170" max="170" width="5.7109375" style="231" customWidth="1"/>
    <col min="171" max="171" width="18.7109375" style="230" customWidth="1"/>
    <col min="172" max="172" width="5.7109375" style="231" customWidth="1"/>
    <col min="173" max="173" width="18.7109375" style="230" customWidth="1"/>
    <col min="174" max="174" width="5.7109375" style="231" customWidth="1"/>
    <col min="175" max="175" width="18.7109375" style="230" customWidth="1"/>
    <col min="176" max="176" width="5.7109375" style="231" customWidth="1"/>
    <col min="177" max="177" width="18.7109375" style="230" customWidth="1"/>
    <col min="178" max="178" width="5.7109375" style="231" customWidth="1"/>
    <col min="179" max="179" width="18.7109375" style="230" customWidth="1"/>
    <col min="180" max="180" width="5.7109375" style="231" customWidth="1"/>
    <col min="181" max="181" width="18.7109375" style="230" customWidth="1"/>
    <col min="182" max="182" width="5.7109375" style="231" customWidth="1"/>
    <col min="183" max="183" width="18.7109375" style="230" customWidth="1"/>
    <col min="184" max="184" width="5.7109375" style="231" customWidth="1"/>
    <col min="185" max="185" width="18.7109375" style="230" customWidth="1"/>
    <col min="186" max="186" width="5.7109375" style="231" customWidth="1"/>
    <col min="187" max="187" width="18.7109375" style="230" customWidth="1"/>
    <col min="188" max="188" width="5.7109375" style="231" customWidth="1"/>
    <col min="189" max="189" width="18.7109375" style="230" customWidth="1"/>
    <col min="190" max="190" width="5.7109375" style="231" customWidth="1"/>
    <col min="191" max="191" width="18.7109375" style="230" customWidth="1"/>
    <col min="192" max="192" width="5.7109375" style="231" customWidth="1"/>
    <col min="193" max="193" width="18.7109375" style="230" customWidth="1"/>
    <col min="194" max="194" width="5.7109375" style="231" customWidth="1"/>
    <col min="195" max="195" width="18.7109375" style="230" customWidth="1"/>
    <col min="196" max="196" width="5.7109375" style="231" customWidth="1"/>
    <col min="197" max="197" width="18.7109375" style="230" customWidth="1"/>
    <col min="198" max="198" width="5.7109375" style="231" customWidth="1"/>
    <col min="199" max="199" width="18.7109375" style="230" customWidth="1"/>
    <col min="200" max="200" width="5.7109375" style="231" customWidth="1"/>
    <col min="201" max="201" width="18.7109375" style="230" customWidth="1"/>
    <col min="202" max="202" width="5.7109375" style="231" customWidth="1"/>
    <col min="203" max="203" width="18.7109375" style="230" customWidth="1"/>
    <col min="204" max="261" width="11.42578125" style="481"/>
    <col min="262" max="16384" width="11.42578125" style="229"/>
  </cols>
  <sheetData>
    <row r="1" spans="1:558" s="364" customFormat="1" ht="15.75" customHeight="1">
      <c r="A1" s="466" t="s">
        <v>242</v>
      </c>
      <c r="B1" s="367" t="s">
        <v>111</v>
      </c>
      <c r="C1" s="366"/>
      <c r="D1" s="365"/>
      <c r="E1" s="365">
        <v>1</v>
      </c>
      <c r="F1" s="365"/>
      <c r="G1" s="365">
        <v>2</v>
      </c>
      <c r="H1" s="456"/>
      <c r="I1" s="456">
        <v>3</v>
      </c>
      <c r="J1" s="365"/>
      <c r="K1" s="516">
        <v>4</v>
      </c>
      <c r="L1" s="516"/>
      <c r="M1" s="516">
        <v>5</v>
      </c>
      <c r="N1" s="516"/>
      <c r="O1" s="516">
        <v>6</v>
      </c>
      <c r="P1" s="516"/>
      <c r="Q1" s="516">
        <v>7</v>
      </c>
      <c r="R1" s="516"/>
      <c r="S1" s="516">
        <v>8</v>
      </c>
      <c r="T1" s="516"/>
      <c r="U1" s="516">
        <v>9</v>
      </c>
      <c r="V1" s="516"/>
      <c r="W1" s="516">
        <v>10</v>
      </c>
      <c r="X1" s="516"/>
      <c r="Y1" s="516">
        <v>11</v>
      </c>
      <c r="Z1" s="516"/>
      <c r="AA1" s="516">
        <v>12</v>
      </c>
      <c r="AB1" s="516"/>
      <c r="AC1" s="516">
        <v>13</v>
      </c>
      <c r="AD1" s="516"/>
      <c r="AE1" s="516">
        <v>14</v>
      </c>
      <c r="AF1" s="516"/>
      <c r="AG1" s="516">
        <v>15</v>
      </c>
      <c r="AH1" s="516"/>
      <c r="AI1" s="516">
        <v>16</v>
      </c>
      <c r="AJ1" s="516"/>
      <c r="AK1" s="516">
        <v>17</v>
      </c>
      <c r="AL1" s="516"/>
      <c r="AM1" s="516">
        <v>18</v>
      </c>
      <c r="AN1" s="516"/>
      <c r="AO1" s="516">
        <v>19</v>
      </c>
      <c r="AP1" s="516"/>
      <c r="AQ1" s="516">
        <v>20</v>
      </c>
      <c r="AR1" s="516"/>
      <c r="AS1" s="516">
        <v>21</v>
      </c>
      <c r="AT1" s="516"/>
      <c r="AU1" s="516">
        <v>22</v>
      </c>
      <c r="AV1" s="516"/>
      <c r="AW1" s="516">
        <v>23</v>
      </c>
      <c r="AX1" s="516"/>
      <c r="AY1" s="516">
        <v>24</v>
      </c>
      <c r="AZ1" s="516"/>
      <c r="BA1" s="516">
        <v>25</v>
      </c>
      <c r="BB1" s="516"/>
      <c r="BC1" s="516">
        <v>26</v>
      </c>
      <c r="BD1" s="516"/>
      <c r="BE1" s="516">
        <v>27</v>
      </c>
      <c r="BF1" s="516"/>
      <c r="BG1" s="516">
        <v>28</v>
      </c>
      <c r="BH1" s="516"/>
      <c r="BI1" s="516">
        <v>29</v>
      </c>
      <c r="BJ1" s="516"/>
      <c r="BK1" s="516">
        <v>30</v>
      </c>
      <c r="BL1" s="516"/>
      <c r="BM1" s="516">
        <v>31</v>
      </c>
      <c r="BN1" s="516"/>
      <c r="BO1" s="516">
        <v>32</v>
      </c>
      <c r="BP1" s="516"/>
      <c r="BQ1" s="516">
        <v>33</v>
      </c>
      <c r="BR1" s="516"/>
      <c r="BS1" s="516">
        <v>34</v>
      </c>
      <c r="BT1" s="516"/>
      <c r="BU1" s="516">
        <v>35</v>
      </c>
      <c r="BV1" s="516"/>
      <c r="BW1" s="516">
        <v>36</v>
      </c>
      <c r="BX1" s="516"/>
      <c r="BY1" s="516">
        <v>37</v>
      </c>
      <c r="BZ1" s="516"/>
      <c r="CA1" s="516">
        <v>38</v>
      </c>
      <c r="CB1" s="516"/>
      <c r="CC1" s="516">
        <v>39</v>
      </c>
      <c r="CD1" s="516"/>
      <c r="CE1" s="516">
        <v>40</v>
      </c>
      <c r="CF1" s="516"/>
      <c r="CG1" s="516">
        <v>41</v>
      </c>
      <c r="CH1" s="516"/>
      <c r="CI1" s="516">
        <v>42</v>
      </c>
      <c r="CJ1" s="516"/>
      <c r="CK1" s="516">
        <v>43</v>
      </c>
      <c r="CL1" s="516"/>
      <c r="CM1" s="516">
        <v>44</v>
      </c>
      <c r="CN1" s="516"/>
      <c r="CO1" s="516">
        <v>45</v>
      </c>
      <c r="CP1" s="516"/>
      <c r="CQ1" s="516">
        <v>46</v>
      </c>
      <c r="CR1" s="516"/>
      <c r="CS1" s="516">
        <v>47</v>
      </c>
      <c r="CT1" s="516"/>
      <c r="CU1" s="516">
        <v>48</v>
      </c>
      <c r="CV1" s="516"/>
      <c r="CW1" s="516">
        <v>49</v>
      </c>
      <c r="CX1" s="516"/>
      <c r="CY1" s="516">
        <v>50</v>
      </c>
      <c r="CZ1" s="516"/>
      <c r="DA1" s="516">
        <v>51</v>
      </c>
      <c r="DB1" s="516"/>
      <c r="DC1" s="516">
        <v>52</v>
      </c>
      <c r="DD1" s="516"/>
      <c r="DE1" s="516">
        <v>53</v>
      </c>
      <c r="DF1" s="516"/>
      <c r="DG1" s="516">
        <v>54</v>
      </c>
      <c r="DH1" s="516"/>
      <c r="DI1" s="516">
        <v>55</v>
      </c>
      <c r="DJ1" s="516"/>
      <c r="DK1" s="516">
        <v>56</v>
      </c>
      <c r="DL1" s="516"/>
      <c r="DM1" s="516">
        <v>57</v>
      </c>
      <c r="DN1" s="516"/>
      <c r="DO1" s="516">
        <v>58</v>
      </c>
      <c r="DP1" s="516"/>
      <c r="DQ1" s="516">
        <v>59</v>
      </c>
      <c r="DR1" s="516"/>
      <c r="DS1" s="516">
        <v>60</v>
      </c>
      <c r="DT1" s="516"/>
      <c r="DU1" s="516">
        <v>61</v>
      </c>
      <c r="DV1" s="516"/>
      <c r="DW1" s="516">
        <v>62</v>
      </c>
      <c r="DX1" s="516"/>
      <c r="DY1" s="516">
        <v>63</v>
      </c>
      <c r="DZ1" s="516"/>
      <c r="EA1" s="516">
        <v>64</v>
      </c>
      <c r="EB1" s="516"/>
      <c r="EC1" s="516">
        <v>65</v>
      </c>
      <c r="ED1" s="516"/>
      <c r="EE1" s="516">
        <v>66</v>
      </c>
      <c r="EF1" s="516"/>
      <c r="EG1" s="516">
        <v>67</v>
      </c>
      <c r="EH1" s="516"/>
      <c r="EI1" s="516">
        <v>68</v>
      </c>
      <c r="EJ1" s="516"/>
      <c r="EK1" s="516">
        <v>69</v>
      </c>
      <c r="EL1" s="516"/>
      <c r="EM1" s="516">
        <v>70</v>
      </c>
      <c r="EN1" s="516"/>
      <c r="EO1" s="516">
        <v>71</v>
      </c>
      <c r="EP1" s="516"/>
      <c r="EQ1" s="516">
        <v>72</v>
      </c>
      <c r="ER1" s="516"/>
      <c r="ES1" s="516">
        <v>73</v>
      </c>
      <c r="ET1" s="516"/>
      <c r="EU1" s="516">
        <v>74</v>
      </c>
      <c r="EV1" s="516"/>
      <c r="EW1" s="516">
        <v>75</v>
      </c>
      <c r="EX1" s="516"/>
      <c r="EY1" s="516">
        <v>76</v>
      </c>
      <c r="EZ1" s="516"/>
      <c r="FA1" s="516">
        <v>77</v>
      </c>
      <c r="FB1" s="516"/>
      <c r="FC1" s="516">
        <v>78</v>
      </c>
      <c r="FD1" s="516"/>
      <c r="FE1" s="516">
        <v>79</v>
      </c>
      <c r="FF1" s="516"/>
      <c r="FG1" s="516">
        <v>80</v>
      </c>
      <c r="FH1" s="516"/>
      <c r="FI1" s="516">
        <v>81</v>
      </c>
      <c r="FJ1" s="516"/>
      <c r="FK1" s="516">
        <v>82</v>
      </c>
      <c r="FL1" s="516"/>
      <c r="FM1" s="516">
        <v>83</v>
      </c>
      <c r="FN1" s="516"/>
      <c r="FO1" s="516">
        <v>84</v>
      </c>
      <c r="FP1" s="516"/>
      <c r="FQ1" s="516">
        <v>85</v>
      </c>
      <c r="FR1" s="516"/>
      <c r="FS1" s="516">
        <v>86</v>
      </c>
      <c r="FT1" s="516"/>
      <c r="FU1" s="516">
        <v>87</v>
      </c>
      <c r="FV1" s="516"/>
      <c r="FW1" s="516">
        <v>88</v>
      </c>
      <c r="FX1" s="516"/>
      <c r="FY1" s="516">
        <v>89</v>
      </c>
      <c r="FZ1" s="516"/>
      <c r="GA1" s="516">
        <v>90</v>
      </c>
      <c r="GB1" s="516"/>
      <c r="GC1" s="516">
        <v>91</v>
      </c>
      <c r="GD1" s="516"/>
      <c r="GE1" s="516">
        <v>92</v>
      </c>
      <c r="GF1" s="516"/>
      <c r="GG1" s="516">
        <v>93</v>
      </c>
      <c r="GH1" s="516"/>
      <c r="GI1" s="516">
        <v>94</v>
      </c>
      <c r="GJ1" s="516"/>
      <c r="GK1" s="516">
        <v>95</v>
      </c>
      <c r="GL1" s="516"/>
      <c r="GM1" s="516">
        <v>96</v>
      </c>
      <c r="GN1" s="516"/>
      <c r="GO1" s="516">
        <v>97</v>
      </c>
      <c r="GP1" s="516"/>
      <c r="GQ1" s="516">
        <v>98</v>
      </c>
      <c r="GR1" s="516"/>
      <c r="GS1" s="516">
        <v>99</v>
      </c>
      <c r="GT1" s="516"/>
      <c r="GU1" s="516">
        <v>100</v>
      </c>
    </row>
    <row r="2" spans="1:558" s="246" customFormat="1" ht="11.25" customHeight="1">
      <c r="A2" s="467">
        <v>2552</v>
      </c>
      <c r="B2" s="363"/>
      <c r="C2" s="362"/>
      <c r="D2" s="250"/>
      <c r="E2" s="368"/>
      <c r="F2" s="250"/>
      <c r="G2" s="368"/>
      <c r="H2" s="412"/>
      <c r="I2" s="457"/>
      <c r="J2" s="250"/>
      <c r="K2" s="457"/>
      <c r="L2" s="250"/>
      <c r="M2" s="457"/>
      <c r="N2" s="250"/>
      <c r="O2" s="457"/>
      <c r="P2" s="250"/>
      <c r="Q2" s="457"/>
      <c r="R2" s="250"/>
      <c r="S2" s="457"/>
      <c r="T2" s="250"/>
      <c r="U2" s="457"/>
      <c r="V2" s="250"/>
      <c r="W2" s="457"/>
      <c r="X2" s="250"/>
      <c r="Y2" s="457"/>
      <c r="Z2" s="250"/>
      <c r="AA2" s="457"/>
      <c r="AB2" s="250"/>
      <c r="AC2" s="457"/>
      <c r="AD2" s="250"/>
      <c r="AE2" s="457"/>
      <c r="AF2" s="250"/>
      <c r="AG2" s="457"/>
      <c r="AH2" s="250"/>
      <c r="AI2" s="457"/>
      <c r="AJ2" s="250"/>
      <c r="AK2" s="457"/>
      <c r="AL2" s="250"/>
      <c r="AM2" s="457"/>
      <c r="AN2" s="250"/>
      <c r="AO2" s="457"/>
      <c r="AP2" s="250"/>
      <c r="AQ2" s="457"/>
      <c r="AR2" s="250"/>
      <c r="AS2" s="457"/>
      <c r="AT2" s="250"/>
      <c r="AU2" s="457"/>
      <c r="AV2" s="250"/>
      <c r="AW2" s="457"/>
      <c r="AX2" s="250"/>
      <c r="AY2" s="457"/>
      <c r="AZ2" s="250"/>
      <c r="BA2" s="457"/>
      <c r="BB2" s="250"/>
      <c r="BC2" s="457"/>
      <c r="BD2" s="250"/>
      <c r="BE2" s="457"/>
      <c r="BF2" s="250"/>
      <c r="BG2" s="457"/>
      <c r="BH2" s="250"/>
      <c r="BI2" s="457"/>
      <c r="BJ2" s="250"/>
      <c r="BK2" s="457"/>
      <c r="BL2" s="250"/>
      <c r="BM2" s="457"/>
      <c r="BN2" s="250"/>
      <c r="BO2" s="457"/>
      <c r="BP2" s="250"/>
      <c r="BQ2" s="457"/>
      <c r="BR2" s="250"/>
      <c r="BS2" s="457"/>
      <c r="BT2" s="250"/>
      <c r="BU2" s="457"/>
      <c r="BV2" s="250"/>
      <c r="BW2" s="457"/>
      <c r="BX2" s="250"/>
      <c r="BY2" s="457"/>
      <c r="BZ2" s="250"/>
      <c r="CA2" s="457"/>
      <c r="CB2" s="250"/>
      <c r="CC2" s="457"/>
      <c r="CD2" s="250"/>
      <c r="CE2" s="457"/>
      <c r="CF2" s="250"/>
      <c r="CG2" s="457"/>
      <c r="CH2" s="250"/>
      <c r="CI2" s="457"/>
      <c r="CJ2" s="250"/>
      <c r="CK2" s="457"/>
      <c r="CL2" s="250"/>
      <c r="CM2" s="457"/>
      <c r="CN2" s="250"/>
      <c r="CO2" s="457"/>
      <c r="CP2" s="250"/>
      <c r="CQ2" s="457"/>
      <c r="CR2" s="250"/>
      <c r="CS2" s="457"/>
      <c r="CT2" s="250"/>
      <c r="CU2" s="457"/>
      <c r="CV2" s="250"/>
      <c r="CW2" s="457"/>
      <c r="CX2" s="250"/>
      <c r="CY2" s="457"/>
      <c r="CZ2" s="250"/>
      <c r="DA2" s="457"/>
      <c r="DB2" s="250"/>
      <c r="DC2" s="457"/>
      <c r="DD2" s="250"/>
      <c r="DE2" s="457"/>
      <c r="DF2" s="250"/>
      <c r="DG2" s="457"/>
      <c r="DH2" s="250"/>
      <c r="DI2" s="457"/>
      <c r="DJ2" s="250"/>
      <c r="DK2" s="457"/>
      <c r="DL2" s="250"/>
      <c r="DM2" s="457"/>
      <c r="DN2" s="250"/>
      <c r="DO2" s="457"/>
      <c r="DP2" s="250"/>
      <c r="DQ2" s="457"/>
      <c r="DR2" s="250"/>
      <c r="DS2" s="457"/>
      <c r="DT2" s="250"/>
      <c r="DU2" s="457"/>
      <c r="DV2" s="250"/>
      <c r="DW2" s="457"/>
      <c r="DX2" s="250"/>
      <c r="DY2" s="457"/>
      <c r="DZ2" s="250"/>
      <c r="EA2" s="457"/>
      <c r="EB2" s="250"/>
      <c r="EC2" s="457"/>
      <c r="ED2" s="250"/>
      <c r="EE2" s="457"/>
      <c r="EF2" s="250"/>
      <c r="EG2" s="457"/>
      <c r="EH2" s="250"/>
      <c r="EI2" s="457"/>
      <c r="EJ2" s="250"/>
      <c r="EK2" s="457"/>
      <c r="EL2" s="250"/>
      <c r="EM2" s="457"/>
      <c r="EN2" s="250"/>
      <c r="EO2" s="457"/>
      <c r="EP2" s="250"/>
      <c r="EQ2" s="457"/>
      <c r="ER2" s="250"/>
      <c r="ES2" s="457"/>
      <c r="ET2" s="250"/>
      <c r="EU2" s="457"/>
      <c r="EV2" s="250"/>
      <c r="EW2" s="457"/>
      <c r="EX2" s="250"/>
      <c r="EY2" s="457"/>
      <c r="EZ2" s="250"/>
      <c r="FA2" s="457"/>
      <c r="FB2" s="250"/>
      <c r="FC2" s="457"/>
      <c r="FD2" s="250"/>
      <c r="FE2" s="457"/>
      <c r="FF2" s="250"/>
      <c r="FG2" s="457"/>
      <c r="FH2" s="250"/>
      <c r="FI2" s="457"/>
      <c r="FJ2" s="250"/>
      <c r="FK2" s="457"/>
      <c r="FL2" s="250"/>
      <c r="FM2" s="457"/>
      <c r="FN2" s="250"/>
      <c r="FO2" s="457"/>
      <c r="FP2" s="250"/>
      <c r="FQ2" s="457"/>
      <c r="FR2" s="250"/>
      <c r="FS2" s="457"/>
      <c r="FT2" s="250"/>
      <c r="FU2" s="457"/>
      <c r="FV2" s="250"/>
      <c r="FW2" s="457"/>
      <c r="FX2" s="250"/>
      <c r="FY2" s="457"/>
      <c r="FZ2" s="250"/>
      <c r="GA2" s="457"/>
      <c r="GB2" s="250"/>
      <c r="GC2" s="457"/>
      <c r="GD2" s="250"/>
      <c r="GE2" s="457"/>
      <c r="GF2" s="250"/>
      <c r="GG2" s="457"/>
      <c r="GH2" s="250"/>
      <c r="GI2" s="457"/>
      <c r="GJ2" s="250"/>
      <c r="GK2" s="457"/>
      <c r="GL2" s="250"/>
      <c r="GM2" s="457"/>
      <c r="GN2" s="250"/>
      <c r="GO2" s="457"/>
      <c r="GP2" s="250"/>
      <c r="GQ2" s="457"/>
      <c r="GR2" s="250"/>
      <c r="GS2" s="457"/>
      <c r="GT2" s="250"/>
      <c r="GU2" s="457"/>
    </row>
    <row r="3" spans="1:558" s="235" customFormat="1" ht="9.75" customHeight="1">
      <c r="A3" s="361"/>
      <c r="B3" s="295"/>
      <c r="C3" s="255"/>
      <c r="H3" s="408"/>
      <c r="I3" s="408"/>
      <c r="K3" s="408"/>
      <c r="M3" s="408"/>
      <c r="O3" s="408"/>
      <c r="Q3" s="408"/>
      <c r="S3" s="408"/>
      <c r="U3" s="408"/>
      <c r="W3" s="408"/>
      <c r="Y3" s="408"/>
      <c r="AA3" s="408"/>
      <c r="AC3" s="408"/>
      <c r="AE3" s="408"/>
      <c r="AG3" s="408"/>
      <c r="AI3" s="408"/>
      <c r="AK3" s="408"/>
      <c r="AM3" s="408"/>
      <c r="AO3" s="408"/>
      <c r="AQ3" s="408"/>
      <c r="AS3" s="408"/>
      <c r="AU3" s="408"/>
      <c r="AW3" s="408"/>
      <c r="AY3" s="408"/>
      <c r="BA3" s="408"/>
      <c r="BC3" s="408"/>
      <c r="BE3" s="408"/>
      <c r="BG3" s="408"/>
      <c r="BI3" s="408"/>
      <c r="BK3" s="408"/>
      <c r="BM3" s="408"/>
      <c r="BO3" s="408"/>
      <c r="BQ3" s="408"/>
      <c r="BS3" s="408"/>
      <c r="BU3" s="408"/>
      <c r="BW3" s="408"/>
      <c r="BY3" s="408"/>
      <c r="CA3" s="408"/>
      <c r="CC3" s="408"/>
      <c r="CE3" s="408"/>
      <c r="CG3" s="408"/>
      <c r="CI3" s="408"/>
      <c r="CK3" s="408"/>
      <c r="CM3" s="408"/>
      <c r="CO3" s="408"/>
      <c r="CQ3" s="408"/>
      <c r="CS3" s="408"/>
      <c r="CU3" s="408"/>
      <c r="CW3" s="408"/>
      <c r="CY3" s="408"/>
      <c r="DA3" s="408"/>
      <c r="DC3" s="408"/>
      <c r="DE3" s="408"/>
      <c r="DG3" s="408"/>
      <c r="DI3" s="408"/>
      <c r="DK3" s="408"/>
      <c r="DM3" s="408"/>
      <c r="DO3" s="408"/>
      <c r="DQ3" s="408"/>
      <c r="DS3" s="408"/>
      <c r="DU3" s="408"/>
      <c r="DW3" s="408"/>
      <c r="DY3" s="408"/>
      <c r="EA3" s="408"/>
      <c r="EC3" s="408"/>
      <c r="EE3" s="408"/>
      <c r="EG3" s="408"/>
      <c r="EI3" s="408"/>
      <c r="EK3" s="408"/>
      <c r="EM3" s="408"/>
      <c r="EO3" s="408"/>
      <c r="EQ3" s="408"/>
      <c r="ES3" s="408"/>
      <c r="EU3" s="408"/>
      <c r="EW3" s="408"/>
      <c r="EY3" s="408"/>
      <c r="FA3" s="408"/>
      <c r="FC3" s="408"/>
      <c r="FE3" s="408"/>
      <c r="FG3" s="408"/>
      <c r="FI3" s="408"/>
      <c r="FK3" s="408"/>
      <c r="FM3" s="408"/>
      <c r="FO3" s="408"/>
      <c r="FQ3" s="408"/>
      <c r="FS3" s="408"/>
      <c r="FU3" s="408"/>
      <c r="FW3" s="408"/>
      <c r="FY3" s="408"/>
      <c r="GA3" s="408"/>
      <c r="GC3" s="408"/>
      <c r="GE3" s="408"/>
      <c r="GG3" s="408"/>
      <c r="GI3" s="408"/>
      <c r="GK3" s="408"/>
      <c r="GM3" s="408"/>
      <c r="GO3" s="408"/>
      <c r="GQ3" s="408"/>
      <c r="GS3" s="408"/>
      <c r="GU3" s="408"/>
    </row>
    <row r="4" spans="1:558" s="235" customFormat="1" ht="4.5" customHeight="1">
      <c r="A4" s="361"/>
      <c r="B4" s="295"/>
      <c r="C4" s="360"/>
      <c r="D4" s="250"/>
      <c r="F4" s="250"/>
      <c r="H4" s="412"/>
      <c r="I4" s="408" t="s">
        <v>238</v>
      </c>
      <c r="J4" s="250"/>
      <c r="K4" s="408" t="s">
        <v>238</v>
      </c>
      <c r="L4" s="250"/>
      <c r="M4" s="408" t="s">
        <v>238</v>
      </c>
      <c r="N4" s="250"/>
      <c r="O4" s="408" t="s">
        <v>238</v>
      </c>
      <c r="P4" s="250"/>
      <c r="Q4" s="408" t="s">
        <v>238</v>
      </c>
      <c r="R4" s="250"/>
      <c r="S4" s="408" t="s">
        <v>238</v>
      </c>
      <c r="T4" s="250"/>
      <c r="U4" s="408" t="s">
        <v>238</v>
      </c>
      <c r="V4" s="250"/>
      <c r="W4" s="408" t="s">
        <v>238</v>
      </c>
      <c r="X4" s="250"/>
      <c r="Y4" s="408" t="s">
        <v>238</v>
      </c>
      <c r="Z4" s="250"/>
      <c r="AA4" s="408" t="s">
        <v>238</v>
      </c>
      <c r="AB4" s="250"/>
      <c r="AC4" s="408" t="s">
        <v>238</v>
      </c>
      <c r="AD4" s="250"/>
      <c r="AE4" s="408" t="s">
        <v>238</v>
      </c>
      <c r="AF4" s="250"/>
      <c r="AG4" s="408" t="s">
        <v>238</v>
      </c>
      <c r="AH4" s="250"/>
      <c r="AI4" s="408" t="s">
        <v>238</v>
      </c>
      <c r="AJ4" s="250"/>
      <c r="AK4" s="408" t="s">
        <v>238</v>
      </c>
      <c r="AL4" s="250"/>
      <c r="AM4" s="408" t="s">
        <v>238</v>
      </c>
      <c r="AN4" s="250"/>
      <c r="AO4" s="408" t="s">
        <v>238</v>
      </c>
      <c r="AP4" s="250"/>
      <c r="AQ4" s="408" t="s">
        <v>238</v>
      </c>
      <c r="AR4" s="250"/>
      <c r="AS4" s="408" t="s">
        <v>238</v>
      </c>
      <c r="AT4" s="250"/>
      <c r="AU4" s="408" t="s">
        <v>238</v>
      </c>
      <c r="AV4" s="250"/>
      <c r="AW4" s="408" t="s">
        <v>238</v>
      </c>
      <c r="AX4" s="250"/>
      <c r="AY4" s="408" t="s">
        <v>238</v>
      </c>
      <c r="AZ4" s="250"/>
      <c r="BA4" s="408" t="s">
        <v>238</v>
      </c>
      <c r="BB4" s="250"/>
      <c r="BC4" s="408" t="s">
        <v>238</v>
      </c>
      <c r="BD4" s="250"/>
      <c r="BE4" s="408" t="s">
        <v>238</v>
      </c>
      <c r="BF4" s="250"/>
      <c r="BG4" s="408" t="s">
        <v>238</v>
      </c>
      <c r="BH4" s="250"/>
      <c r="BI4" s="408" t="s">
        <v>238</v>
      </c>
      <c r="BJ4" s="250"/>
      <c r="BK4" s="408" t="s">
        <v>238</v>
      </c>
      <c r="BL4" s="250"/>
      <c r="BM4" s="408" t="s">
        <v>238</v>
      </c>
      <c r="BN4" s="250"/>
      <c r="BO4" s="408" t="s">
        <v>238</v>
      </c>
      <c r="BP4" s="250"/>
      <c r="BQ4" s="408" t="s">
        <v>238</v>
      </c>
      <c r="BR4" s="250"/>
      <c r="BS4" s="408" t="s">
        <v>238</v>
      </c>
      <c r="BT4" s="250"/>
      <c r="BU4" s="408" t="s">
        <v>238</v>
      </c>
      <c r="BV4" s="250"/>
      <c r="BW4" s="408" t="s">
        <v>238</v>
      </c>
      <c r="BX4" s="250"/>
      <c r="BY4" s="408" t="s">
        <v>238</v>
      </c>
      <c r="BZ4" s="250"/>
      <c r="CA4" s="408" t="s">
        <v>238</v>
      </c>
      <c r="CB4" s="250"/>
      <c r="CC4" s="408" t="s">
        <v>238</v>
      </c>
      <c r="CD4" s="250"/>
      <c r="CE4" s="408" t="s">
        <v>238</v>
      </c>
      <c r="CF4" s="250"/>
      <c r="CG4" s="408" t="s">
        <v>238</v>
      </c>
      <c r="CH4" s="250"/>
      <c r="CI4" s="408" t="s">
        <v>238</v>
      </c>
      <c r="CJ4" s="250"/>
      <c r="CK4" s="408" t="s">
        <v>238</v>
      </c>
      <c r="CL4" s="250"/>
      <c r="CM4" s="408" t="s">
        <v>238</v>
      </c>
      <c r="CN4" s="250"/>
      <c r="CO4" s="408" t="s">
        <v>238</v>
      </c>
      <c r="CP4" s="250"/>
      <c r="CQ4" s="408" t="s">
        <v>238</v>
      </c>
      <c r="CR4" s="250"/>
      <c r="CS4" s="408" t="s">
        <v>238</v>
      </c>
      <c r="CT4" s="250"/>
      <c r="CU4" s="408" t="s">
        <v>238</v>
      </c>
      <c r="CV4" s="250"/>
      <c r="CW4" s="408" t="s">
        <v>238</v>
      </c>
      <c r="CX4" s="250"/>
      <c r="CY4" s="408" t="s">
        <v>238</v>
      </c>
      <c r="CZ4" s="250"/>
      <c r="DA4" s="408" t="s">
        <v>238</v>
      </c>
      <c r="DB4" s="250"/>
      <c r="DC4" s="408" t="s">
        <v>238</v>
      </c>
      <c r="DD4" s="250"/>
      <c r="DE4" s="408" t="s">
        <v>238</v>
      </c>
      <c r="DF4" s="250"/>
      <c r="DG4" s="408" t="s">
        <v>238</v>
      </c>
      <c r="DH4" s="250"/>
      <c r="DI4" s="408" t="s">
        <v>238</v>
      </c>
      <c r="DJ4" s="250"/>
      <c r="DK4" s="408" t="s">
        <v>238</v>
      </c>
      <c r="DL4" s="250"/>
      <c r="DM4" s="408" t="s">
        <v>238</v>
      </c>
      <c r="DN4" s="250"/>
      <c r="DO4" s="408" t="s">
        <v>238</v>
      </c>
      <c r="DP4" s="250"/>
      <c r="DQ4" s="408" t="s">
        <v>238</v>
      </c>
      <c r="DR4" s="250"/>
      <c r="DS4" s="408" t="s">
        <v>238</v>
      </c>
      <c r="DT4" s="250"/>
      <c r="DU4" s="408" t="s">
        <v>238</v>
      </c>
      <c r="DV4" s="250"/>
      <c r="DW4" s="408" t="s">
        <v>238</v>
      </c>
      <c r="DX4" s="250"/>
      <c r="DY4" s="408" t="s">
        <v>238</v>
      </c>
      <c r="DZ4" s="250"/>
      <c r="EA4" s="408" t="s">
        <v>238</v>
      </c>
      <c r="EB4" s="250"/>
      <c r="EC4" s="408" t="s">
        <v>238</v>
      </c>
      <c r="ED4" s="250"/>
      <c r="EE4" s="408" t="s">
        <v>238</v>
      </c>
      <c r="EF4" s="250"/>
      <c r="EG4" s="408" t="s">
        <v>238</v>
      </c>
      <c r="EH4" s="250"/>
      <c r="EI4" s="408" t="s">
        <v>238</v>
      </c>
      <c r="EJ4" s="250"/>
      <c r="EK4" s="408" t="s">
        <v>238</v>
      </c>
      <c r="EL4" s="250"/>
      <c r="EM4" s="408" t="s">
        <v>238</v>
      </c>
      <c r="EN4" s="250"/>
      <c r="EO4" s="408" t="s">
        <v>238</v>
      </c>
      <c r="EP4" s="250"/>
      <c r="EQ4" s="408" t="s">
        <v>238</v>
      </c>
      <c r="ER4" s="250"/>
      <c r="ES4" s="408" t="s">
        <v>238</v>
      </c>
      <c r="ET4" s="250"/>
      <c r="EU4" s="408" t="s">
        <v>238</v>
      </c>
      <c r="EV4" s="250"/>
      <c r="EW4" s="408" t="s">
        <v>238</v>
      </c>
      <c r="EX4" s="250"/>
      <c r="EY4" s="408" t="s">
        <v>238</v>
      </c>
      <c r="EZ4" s="250"/>
      <c r="FA4" s="408" t="s">
        <v>238</v>
      </c>
      <c r="FB4" s="250"/>
      <c r="FC4" s="408" t="s">
        <v>238</v>
      </c>
      <c r="FD4" s="250"/>
      <c r="FE4" s="408" t="s">
        <v>238</v>
      </c>
      <c r="FF4" s="250"/>
      <c r="FG4" s="408" t="s">
        <v>238</v>
      </c>
      <c r="FH4" s="250"/>
      <c r="FI4" s="408" t="s">
        <v>238</v>
      </c>
      <c r="FJ4" s="250"/>
      <c r="FK4" s="408" t="s">
        <v>238</v>
      </c>
      <c r="FL4" s="250"/>
      <c r="FM4" s="408" t="s">
        <v>238</v>
      </c>
      <c r="FN4" s="250"/>
      <c r="FO4" s="408" t="s">
        <v>238</v>
      </c>
      <c r="FP4" s="250"/>
      <c r="FQ4" s="408" t="s">
        <v>238</v>
      </c>
      <c r="FR4" s="250"/>
      <c r="FS4" s="408" t="s">
        <v>238</v>
      </c>
      <c r="FT4" s="250"/>
      <c r="FU4" s="408" t="s">
        <v>238</v>
      </c>
      <c r="FV4" s="250"/>
      <c r="FW4" s="408" t="s">
        <v>238</v>
      </c>
      <c r="FX4" s="250"/>
      <c r="FY4" s="408" t="s">
        <v>238</v>
      </c>
      <c r="FZ4" s="250"/>
      <c r="GA4" s="408" t="s">
        <v>238</v>
      </c>
      <c r="GB4" s="250"/>
      <c r="GC4" s="408" t="s">
        <v>238</v>
      </c>
      <c r="GD4" s="250"/>
      <c r="GE4" s="408" t="s">
        <v>238</v>
      </c>
      <c r="GF4" s="250"/>
      <c r="GG4" s="408" t="s">
        <v>238</v>
      </c>
      <c r="GH4" s="250"/>
      <c r="GI4" s="408" t="s">
        <v>238</v>
      </c>
      <c r="GJ4" s="250"/>
      <c r="GK4" s="408" t="s">
        <v>238</v>
      </c>
      <c r="GL4" s="250"/>
      <c r="GM4" s="408" t="s">
        <v>238</v>
      </c>
      <c r="GN4" s="250"/>
      <c r="GO4" s="408" t="s">
        <v>238</v>
      </c>
      <c r="GP4" s="250"/>
      <c r="GQ4" s="408" t="s">
        <v>238</v>
      </c>
      <c r="GR4" s="250"/>
      <c r="GS4" s="408" t="s">
        <v>238</v>
      </c>
      <c r="GT4" s="250"/>
      <c r="GU4" s="408" t="s">
        <v>238</v>
      </c>
    </row>
    <row r="5" spans="1:558" s="280" customFormat="1" ht="11.1" customHeight="1">
      <c r="A5" s="355"/>
      <c r="B5" s="376" t="s">
        <v>115</v>
      </c>
      <c r="C5" s="322"/>
      <c r="D5" s="287"/>
      <c r="E5" s="397" t="s">
        <v>192</v>
      </c>
      <c r="F5" s="287"/>
      <c r="G5" s="397" t="s">
        <v>211</v>
      </c>
      <c r="H5" s="427"/>
      <c r="I5" s="458" t="s">
        <v>233</v>
      </c>
      <c r="J5" s="287"/>
      <c r="K5" s="458"/>
      <c r="L5" s="287"/>
      <c r="M5" s="458"/>
      <c r="N5" s="287"/>
      <c r="O5" s="458"/>
      <c r="P5" s="287"/>
      <c r="Q5" s="458"/>
      <c r="R5" s="287"/>
      <c r="S5" s="458"/>
      <c r="T5" s="287"/>
      <c r="U5" s="458"/>
      <c r="V5" s="287"/>
      <c r="W5" s="458"/>
      <c r="X5" s="287"/>
      <c r="Y5" s="458"/>
      <c r="Z5" s="287"/>
      <c r="AA5" s="458"/>
      <c r="AB5" s="287"/>
      <c r="AC5" s="458"/>
      <c r="AD5" s="287"/>
      <c r="AE5" s="458"/>
      <c r="AF5" s="287"/>
      <c r="AG5" s="458"/>
      <c r="AH5" s="287"/>
      <c r="AI5" s="458"/>
      <c r="AJ5" s="287"/>
      <c r="AK5" s="458"/>
      <c r="AL5" s="287"/>
      <c r="AM5" s="458"/>
      <c r="AN5" s="287"/>
      <c r="AO5" s="458"/>
      <c r="AP5" s="287"/>
      <c r="AQ5" s="458"/>
      <c r="AR5" s="287"/>
      <c r="AS5" s="458"/>
      <c r="AT5" s="287"/>
      <c r="AU5" s="458"/>
      <c r="AV5" s="287"/>
      <c r="AW5" s="458"/>
      <c r="AX5" s="287"/>
      <c r="AY5" s="458"/>
      <c r="AZ5" s="287"/>
      <c r="BA5" s="458"/>
      <c r="BB5" s="287"/>
      <c r="BC5" s="458"/>
      <c r="BD5" s="287"/>
      <c r="BE5" s="458"/>
      <c r="BF5" s="287"/>
      <c r="BG5" s="458"/>
      <c r="BH5" s="287"/>
      <c r="BI5" s="458"/>
      <c r="BJ5" s="287"/>
      <c r="BK5" s="458"/>
      <c r="BL5" s="287"/>
      <c r="BM5" s="458"/>
      <c r="BN5" s="287"/>
      <c r="BO5" s="458"/>
      <c r="BP5" s="287"/>
      <c r="BQ5" s="458"/>
      <c r="BR5" s="287"/>
      <c r="BS5" s="458"/>
      <c r="BT5" s="287"/>
      <c r="BU5" s="458"/>
      <c r="BV5" s="287"/>
      <c r="BW5" s="458"/>
      <c r="BX5" s="287"/>
      <c r="BY5" s="458"/>
      <c r="BZ5" s="287"/>
      <c r="CA5" s="458"/>
      <c r="CB5" s="287"/>
      <c r="CC5" s="458"/>
      <c r="CD5" s="287"/>
      <c r="CE5" s="458"/>
      <c r="CF5" s="287"/>
      <c r="CG5" s="458"/>
      <c r="CH5" s="287"/>
      <c r="CI5" s="458"/>
      <c r="CJ5" s="287"/>
      <c r="CK5" s="458"/>
      <c r="CL5" s="287"/>
      <c r="CM5" s="458"/>
      <c r="CN5" s="287"/>
      <c r="CO5" s="458"/>
      <c r="CP5" s="287"/>
      <c r="CQ5" s="458"/>
      <c r="CR5" s="287"/>
      <c r="CS5" s="458"/>
      <c r="CT5" s="287"/>
      <c r="CU5" s="458"/>
      <c r="CV5" s="287"/>
      <c r="CW5" s="458"/>
      <c r="CX5" s="287"/>
      <c r="CY5" s="458"/>
      <c r="CZ5" s="287"/>
      <c r="DA5" s="458"/>
      <c r="DB5" s="287"/>
      <c r="DC5" s="458"/>
      <c r="DD5" s="287"/>
      <c r="DE5" s="458"/>
      <c r="DF5" s="287"/>
      <c r="DG5" s="458"/>
      <c r="DH5" s="287"/>
      <c r="DI5" s="458"/>
      <c r="DJ5" s="287"/>
      <c r="DK5" s="458"/>
      <c r="DL5" s="287"/>
      <c r="DM5" s="458"/>
      <c r="DN5" s="287"/>
      <c r="DO5" s="458"/>
      <c r="DP5" s="287"/>
      <c r="DQ5" s="458"/>
      <c r="DR5" s="287"/>
      <c r="DS5" s="458"/>
      <c r="DT5" s="287"/>
      <c r="DU5" s="458"/>
      <c r="DV5" s="287"/>
      <c r="DW5" s="458"/>
      <c r="DX5" s="287"/>
      <c r="DY5" s="458"/>
      <c r="DZ5" s="287"/>
      <c r="EA5" s="458"/>
      <c r="EB5" s="287"/>
      <c r="EC5" s="458"/>
      <c r="ED5" s="287"/>
      <c r="EE5" s="458"/>
      <c r="EF5" s="287"/>
      <c r="EG5" s="458"/>
      <c r="EH5" s="287"/>
      <c r="EI5" s="458"/>
      <c r="EJ5" s="287"/>
      <c r="EK5" s="458"/>
      <c r="EL5" s="287"/>
      <c r="EM5" s="458"/>
      <c r="EN5" s="287"/>
      <c r="EO5" s="458"/>
      <c r="EP5" s="287"/>
      <c r="EQ5" s="458"/>
      <c r="ER5" s="287"/>
      <c r="ES5" s="458"/>
      <c r="ET5" s="287"/>
      <c r="EU5" s="458"/>
      <c r="EV5" s="287"/>
      <c r="EW5" s="458"/>
      <c r="EX5" s="287"/>
      <c r="EY5" s="458"/>
      <c r="EZ5" s="287"/>
      <c r="FA5" s="458"/>
      <c r="FB5" s="287"/>
      <c r="FC5" s="458"/>
      <c r="FD5" s="287"/>
      <c r="FE5" s="458"/>
      <c r="FF5" s="287"/>
      <c r="FG5" s="458"/>
      <c r="FH5" s="287"/>
      <c r="FI5" s="458"/>
      <c r="FJ5" s="287"/>
      <c r="FK5" s="458"/>
      <c r="FL5" s="287"/>
      <c r="FM5" s="458"/>
      <c r="FN5" s="287"/>
      <c r="FO5" s="458"/>
      <c r="FP5" s="287"/>
      <c r="FQ5" s="458"/>
      <c r="FR5" s="287"/>
      <c r="FS5" s="458"/>
      <c r="FT5" s="287"/>
      <c r="FU5" s="458"/>
      <c r="FV5" s="287"/>
      <c r="FW5" s="458"/>
      <c r="FX5" s="287"/>
      <c r="FY5" s="458"/>
      <c r="FZ5" s="287"/>
      <c r="GA5" s="458"/>
      <c r="GB5" s="287"/>
      <c r="GC5" s="458"/>
      <c r="GD5" s="287"/>
      <c r="GE5" s="458"/>
      <c r="GF5" s="287"/>
      <c r="GG5" s="458"/>
      <c r="GH5" s="287"/>
      <c r="GI5" s="458"/>
      <c r="GJ5" s="287"/>
      <c r="GK5" s="458"/>
      <c r="GL5" s="287"/>
      <c r="GM5" s="458"/>
      <c r="GN5" s="287"/>
      <c r="GO5" s="458"/>
      <c r="GP5" s="287"/>
      <c r="GQ5" s="458"/>
      <c r="GR5" s="287"/>
      <c r="GS5" s="458"/>
      <c r="GT5" s="287"/>
      <c r="GU5" s="493"/>
    </row>
    <row r="6" spans="1:558" s="280" customFormat="1" ht="11.1" customHeight="1">
      <c r="A6" s="355"/>
      <c r="B6" s="376" t="s">
        <v>113</v>
      </c>
      <c r="C6" s="322"/>
      <c r="D6" s="287"/>
      <c r="E6" s="397" t="s">
        <v>191</v>
      </c>
      <c r="F6" s="287"/>
      <c r="G6" s="397" t="s">
        <v>213</v>
      </c>
      <c r="H6" s="427"/>
      <c r="I6" s="458" t="s">
        <v>232</v>
      </c>
      <c r="J6" s="287"/>
      <c r="K6" s="458"/>
      <c r="L6" s="287"/>
      <c r="M6" s="458"/>
      <c r="N6" s="287"/>
      <c r="O6" s="458"/>
      <c r="P6" s="287"/>
      <c r="Q6" s="458"/>
      <c r="R6" s="287"/>
      <c r="S6" s="458"/>
      <c r="T6" s="287"/>
      <c r="U6" s="458"/>
      <c r="V6" s="287"/>
      <c r="W6" s="458"/>
      <c r="X6" s="287"/>
      <c r="Y6" s="458"/>
      <c r="Z6" s="287"/>
      <c r="AA6" s="458"/>
      <c r="AB6" s="287"/>
      <c r="AC6" s="458"/>
      <c r="AD6" s="287"/>
      <c r="AE6" s="458"/>
      <c r="AF6" s="287"/>
      <c r="AG6" s="458"/>
      <c r="AH6" s="287"/>
      <c r="AI6" s="458"/>
      <c r="AJ6" s="287"/>
      <c r="AK6" s="458"/>
      <c r="AL6" s="287"/>
      <c r="AM6" s="458"/>
      <c r="AN6" s="287"/>
      <c r="AO6" s="458"/>
      <c r="AP6" s="287"/>
      <c r="AQ6" s="458"/>
      <c r="AR6" s="287"/>
      <c r="AS6" s="458"/>
      <c r="AT6" s="287"/>
      <c r="AU6" s="458"/>
      <c r="AV6" s="287"/>
      <c r="AW6" s="458"/>
      <c r="AX6" s="287"/>
      <c r="AY6" s="458"/>
      <c r="AZ6" s="287"/>
      <c r="BA6" s="458"/>
      <c r="BB6" s="287"/>
      <c r="BC6" s="458"/>
      <c r="BD6" s="287"/>
      <c r="BE6" s="458"/>
      <c r="BF6" s="287"/>
      <c r="BG6" s="458"/>
      <c r="BH6" s="287"/>
      <c r="BI6" s="458"/>
      <c r="BJ6" s="287"/>
      <c r="BK6" s="458"/>
      <c r="BL6" s="287"/>
      <c r="BM6" s="458"/>
      <c r="BN6" s="287"/>
      <c r="BO6" s="458"/>
      <c r="BP6" s="287"/>
      <c r="BQ6" s="458"/>
      <c r="BR6" s="287"/>
      <c r="BS6" s="458"/>
      <c r="BT6" s="287"/>
      <c r="BU6" s="458"/>
      <c r="BV6" s="287"/>
      <c r="BW6" s="458"/>
      <c r="BX6" s="287"/>
      <c r="BY6" s="458"/>
      <c r="BZ6" s="287"/>
      <c r="CA6" s="458"/>
      <c r="CB6" s="287"/>
      <c r="CC6" s="458"/>
      <c r="CD6" s="287"/>
      <c r="CE6" s="458"/>
      <c r="CF6" s="287"/>
      <c r="CG6" s="458"/>
      <c r="CH6" s="287"/>
      <c r="CI6" s="458"/>
      <c r="CJ6" s="287"/>
      <c r="CK6" s="458"/>
      <c r="CL6" s="287"/>
      <c r="CM6" s="458"/>
      <c r="CN6" s="287"/>
      <c r="CO6" s="458"/>
      <c r="CP6" s="287"/>
      <c r="CQ6" s="458"/>
      <c r="CR6" s="287"/>
      <c r="CS6" s="458"/>
      <c r="CT6" s="287"/>
      <c r="CU6" s="458"/>
      <c r="CV6" s="287"/>
      <c r="CW6" s="458"/>
      <c r="CX6" s="287"/>
      <c r="CY6" s="458"/>
      <c r="CZ6" s="287"/>
      <c r="DA6" s="458"/>
      <c r="DB6" s="287"/>
      <c r="DC6" s="458"/>
      <c r="DD6" s="287"/>
      <c r="DE6" s="458"/>
      <c r="DF6" s="287"/>
      <c r="DG6" s="458"/>
      <c r="DH6" s="287"/>
      <c r="DI6" s="458"/>
      <c r="DJ6" s="287"/>
      <c r="DK6" s="458"/>
      <c r="DL6" s="287"/>
      <c r="DM6" s="458"/>
      <c r="DN6" s="287"/>
      <c r="DO6" s="458"/>
      <c r="DP6" s="287"/>
      <c r="DQ6" s="458"/>
      <c r="DR6" s="287"/>
      <c r="DS6" s="458"/>
      <c r="DT6" s="287"/>
      <c r="DU6" s="458"/>
      <c r="DV6" s="287"/>
      <c r="DW6" s="458"/>
      <c r="DX6" s="287"/>
      <c r="DY6" s="458"/>
      <c r="DZ6" s="287"/>
      <c r="EA6" s="458"/>
      <c r="EB6" s="287"/>
      <c r="EC6" s="458"/>
      <c r="ED6" s="287"/>
      <c r="EE6" s="458"/>
      <c r="EF6" s="287"/>
      <c r="EG6" s="458"/>
      <c r="EH6" s="287"/>
      <c r="EI6" s="458"/>
      <c r="EJ6" s="287"/>
      <c r="EK6" s="458"/>
      <c r="EL6" s="287"/>
      <c r="EM6" s="458"/>
      <c r="EN6" s="287"/>
      <c r="EO6" s="458"/>
      <c r="EP6" s="287"/>
      <c r="EQ6" s="458"/>
      <c r="ER6" s="287"/>
      <c r="ES6" s="458"/>
      <c r="ET6" s="287"/>
      <c r="EU6" s="458"/>
      <c r="EV6" s="287"/>
      <c r="EW6" s="458"/>
      <c r="EX6" s="287"/>
      <c r="EY6" s="458"/>
      <c r="EZ6" s="287"/>
      <c r="FA6" s="458"/>
      <c r="FB6" s="287"/>
      <c r="FC6" s="458"/>
      <c r="FD6" s="287"/>
      <c r="FE6" s="458"/>
      <c r="FF6" s="287"/>
      <c r="FG6" s="458"/>
      <c r="FH6" s="287"/>
      <c r="FI6" s="458"/>
      <c r="FJ6" s="287"/>
      <c r="FK6" s="458"/>
      <c r="FL6" s="287"/>
      <c r="FM6" s="458"/>
      <c r="FN6" s="287"/>
      <c r="FO6" s="458"/>
      <c r="FP6" s="287"/>
      <c r="FQ6" s="458"/>
      <c r="FR6" s="287"/>
      <c r="FS6" s="458"/>
      <c r="FT6" s="287"/>
      <c r="FU6" s="458"/>
      <c r="FV6" s="287"/>
      <c r="FW6" s="458"/>
      <c r="FX6" s="287"/>
      <c r="FY6" s="458"/>
      <c r="FZ6" s="287"/>
      <c r="GA6" s="458"/>
      <c r="GB6" s="287"/>
      <c r="GC6" s="458"/>
      <c r="GD6" s="287"/>
      <c r="GE6" s="458"/>
      <c r="GF6" s="287"/>
      <c r="GG6" s="458"/>
      <c r="GH6" s="287"/>
      <c r="GI6" s="458"/>
      <c r="GJ6" s="287"/>
      <c r="GK6" s="458"/>
      <c r="GL6" s="287"/>
      <c r="GM6" s="458"/>
      <c r="GN6" s="287"/>
      <c r="GO6" s="458"/>
      <c r="GP6" s="287"/>
      <c r="GQ6" s="458"/>
      <c r="GR6" s="287"/>
      <c r="GS6" s="458"/>
      <c r="GT6" s="287"/>
      <c r="GU6" s="493"/>
    </row>
    <row r="7" spans="1:558" s="358" customFormat="1" ht="11.1" customHeight="1">
      <c r="A7" s="359"/>
      <c r="B7" s="376" t="s">
        <v>109</v>
      </c>
      <c r="C7" s="308"/>
      <c r="D7" s="296"/>
      <c r="E7" s="401" t="s">
        <v>210</v>
      </c>
      <c r="F7" s="296"/>
      <c r="G7" s="401" t="s">
        <v>212</v>
      </c>
      <c r="H7" s="432"/>
      <c r="I7" s="462" t="s">
        <v>231</v>
      </c>
      <c r="J7" s="296"/>
      <c r="K7" s="462"/>
      <c r="L7" s="296"/>
      <c r="M7" s="462"/>
      <c r="N7" s="296"/>
      <c r="O7" s="462"/>
      <c r="P7" s="296"/>
      <c r="Q7" s="462"/>
      <c r="R7" s="296"/>
      <c r="S7" s="462"/>
      <c r="T7" s="296"/>
      <c r="U7" s="462"/>
      <c r="V7" s="296"/>
      <c r="W7" s="462"/>
      <c r="X7" s="296"/>
      <c r="Y7" s="462"/>
      <c r="Z7" s="296"/>
      <c r="AA7" s="462"/>
      <c r="AB7" s="296"/>
      <c r="AC7" s="462"/>
      <c r="AD7" s="296"/>
      <c r="AE7" s="462"/>
      <c r="AF7" s="296"/>
      <c r="AG7" s="462"/>
      <c r="AH7" s="296"/>
      <c r="AI7" s="462"/>
      <c r="AJ7" s="296"/>
      <c r="AK7" s="462"/>
      <c r="AL7" s="296"/>
      <c r="AM7" s="462"/>
      <c r="AN7" s="296"/>
      <c r="AO7" s="462"/>
      <c r="AP7" s="296"/>
      <c r="AQ7" s="462"/>
      <c r="AR7" s="296"/>
      <c r="AS7" s="462"/>
      <c r="AT7" s="296"/>
      <c r="AU7" s="462"/>
      <c r="AV7" s="296"/>
      <c r="AW7" s="462"/>
      <c r="AX7" s="296"/>
      <c r="AY7" s="462"/>
      <c r="AZ7" s="296"/>
      <c r="BA7" s="462"/>
      <c r="BB7" s="296"/>
      <c r="BC7" s="462"/>
      <c r="BD7" s="296"/>
      <c r="BE7" s="462"/>
      <c r="BF7" s="296"/>
      <c r="BG7" s="462"/>
      <c r="BH7" s="296"/>
      <c r="BI7" s="462"/>
      <c r="BJ7" s="296"/>
      <c r="BK7" s="462"/>
      <c r="BL7" s="296"/>
      <c r="BM7" s="462"/>
      <c r="BN7" s="296"/>
      <c r="BO7" s="462"/>
      <c r="BP7" s="296"/>
      <c r="BQ7" s="462"/>
      <c r="BR7" s="296"/>
      <c r="BS7" s="462"/>
      <c r="BT7" s="296"/>
      <c r="BU7" s="462"/>
      <c r="BV7" s="296"/>
      <c r="BW7" s="462"/>
      <c r="BX7" s="296"/>
      <c r="BY7" s="462"/>
      <c r="BZ7" s="296"/>
      <c r="CA7" s="462"/>
      <c r="CB7" s="296"/>
      <c r="CC7" s="462"/>
      <c r="CD7" s="296"/>
      <c r="CE7" s="462"/>
      <c r="CF7" s="296"/>
      <c r="CG7" s="462"/>
      <c r="CH7" s="296"/>
      <c r="CI7" s="462"/>
      <c r="CJ7" s="296"/>
      <c r="CK7" s="462"/>
      <c r="CL7" s="296"/>
      <c r="CM7" s="462"/>
      <c r="CN7" s="296"/>
      <c r="CO7" s="462"/>
      <c r="CP7" s="296"/>
      <c r="CQ7" s="462"/>
      <c r="CR7" s="296"/>
      <c r="CS7" s="462"/>
      <c r="CT7" s="296"/>
      <c r="CU7" s="462"/>
      <c r="CV7" s="296"/>
      <c r="CW7" s="462"/>
      <c r="CX7" s="296"/>
      <c r="CY7" s="462"/>
      <c r="CZ7" s="296"/>
      <c r="DA7" s="462"/>
      <c r="DB7" s="296"/>
      <c r="DC7" s="462"/>
      <c r="DD7" s="296"/>
      <c r="DE7" s="462"/>
      <c r="DF7" s="296"/>
      <c r="DG7" s="462"/>
      <c r="DH7" s="296"/>
      <c r="DI7" s="462"/>
      <c r="DJ7" s="296"/>
      <c r="DK7" s="462"/>
      <c r="DL7" s="296"/>
      <c r="DM7" s="462"/>
      <c r="DN7" s="296"/>
      <c r="DO7" s="462"/>
      <c r="DP7" s="296"/>
      <c r="DQ7" s="462"/>
      <c r="DR7" s="296"/>
      <c r="DS7" s="462"/>
      <c r="DT7" s="296"/>
      <c r="DU7" s="462"/>
      <c r="DV7" s="296"/>
      <c r="DW7" s="462"/>
      <c r="DX7" s="296"/>
      <c r="DY7" s="462"/>
      <c r="DZ7" s="296"/>
      <c r="EA7" s="462"/>
      <c r="EB7" s="296"/>
      <c r="EC7" s="462"/>
      <c r="ED7" s="296"/>
      <c r="EE7" s="462"/>
      <c r="EF7" s="296"/>
      <c r="EG7" s="462"/>
      <c r="EH7" s="296"/>
      <c r="EI7" s="462"/>
      <c r="EJ7" s="296"/>
      <c r="EK7" s="462"/>
      <c r="EL7" s="296"/>
      <c r="EM7" s="462"/>
      <c r="EN7" s="296"/>
      <c r="EO7" s="462"/>
      <c r="EP7" s="296"/>
      <c r="EQ7" s="462"/>
      <c r="ER7" s="296"/>
      <c r="ES7" s="462"/>
      <c r="ET7" s="296"/>
      <c r="EU7" s="462"/>
      <c r="EV7" s="296"/>
      <c r="EW7" s="462"/>
      <c r="EX7" s="296"/>
      <c r="EY7" s="462"/>
      <c r="EZ7" s="296"/>
      <c r="FA7" s="462"/>
      <c r="FB7" s="296"/>
      <c r="FC7" s="462"/>
      <c r="FD7" s="296"/>
      <c r="FE7" s="462"/>
      <c r="FF7" s="296"/>
      <c r="FG7" s="462"/>
      <c r="FH7" s="296"/>
      <c r="FI7" s="462"/>
      <c r="FJ7" s="296"/>
      <c r="FK7" s="462"/>
      <c r="FL7" s="296"/>
      <c r="FM7" s="462"/>
      <c r="FN7" s="296"/>
      <c r="FO7" s="462"/>
      <c r="FP7" s="296"/>
      <c r="FQ7" s="462"/>
      <c r="FR7" s="296"/>
      <c r="FS7" s="462"/>
      <c r="FT7" s="296"/>
      <c r="FU7" s="462"/>
      <c r="FV7" s="296"/>
      <c r="FW7" s="462"/>
      <c r="FX7" s="296"/>
      <c r="FY7" s="462"/>
      <c r="FZ7" s="296"/>
      <c r="GA7" s="462"/>
      <c r="GB7" s="296"/>
      <c r="GC7" s="462"/>
      <c r="GD7" s="296"/>
      <c r="GE7" s="462"/>
      <c r="GF7" s="296"/>
      <c r="GG7" s="462"/>
      <c r="GH7" s="296"/>
      <c r="GI7" s="462"/>
      <c r="GJ7" s="296"/>
      <c r="GK7" s="462"/>
      <c r="GL7" s="296"/>
      <c r="GM7" s="462"/>
      <c r="GN7" s="296"/>
      <c r="GO7" s="462"/>
      <c r="GP7" s="296"/>
      <c r="GQ7" s="462"/>
      <c r="GR7" s="296"/>
      <c r="GS7" s="462"/>
      <c r="GT7" s="296"/>
      <c r="GU7" s="494"/>
      <c r="GV7" s="280"/>
      <c r="GW7" s="280"/>
      <c r="GX7" s="280"/>
      <c r="GY7" s="280"/>
      <c r="GZ7" s="280"/>
      <c r="HA7" s="280"/>
      <c r="HB7" s="280"/>
      <c r="HC7" s="280"/>
      <c r="HD7" s="280"/>
      <c r="HE7" s="280"/>
      <c r="HF7" s="280"/>
      <c r="HG7" s="280"/>
      <c r="HH7" s="280"/>
      <c r="HI7" s="280"/>
      <c r="HJ7" s="280"/>
      <c r="HK7" s="280"/>
      <c r="HL7" s="280"/>
      <c r="HM7" s="280"/>
      <c r="HN7" s="280"/>
      <c r="HO7" s="280"/>
      <c r="HP7" s="280"/>
      <c r="HQ7" s="280"/>
      <c r="HR7" s="280"/>
      <c r="HS7" s="280"/>
      <c r="HT7" s="280"/>
      <c r="HU7" s="280"/>
      <c r="HV7" s="280"/>
      <c r="HW7" s="280"/>
      <c r="HX7" s="280"/>
      <c r="HY7" s="280"/>
      <c r="HZ7" s="280"/>
      <c r="IA7" s="280"/>
      <c r="IB7" s="280"/>
      <c r="IC7" s="280"/>
      <c r="ID7" s="280"/>
      <c r="IE7" s="280"/>
      <c r="IF7" s="280"/>
      <c r="IG7" s="280"/>
      <c r="IH7" s="280"/>
      <c r="II7" s="280"/>
      <c r="IJ7" s="280"/>
      <c r="IK7" s="280"/>
      <c r="IL7" s="280"/>
      <c r="IM7" s="280"/>
      <c r="IN7" s="280"/>
      <c r="IO7" s="280"/>
      <c r="IP7" s="280"/>
      <c r="IQ7" s="280"/>
      <c r="IR7" s="280"/>
      <c r="IS7" s="280"/>
      <c r="IT7" s="280"/>
      <c r="IU7" s="280"/>
      <c r="IV7" s="280"/>
      <c r="IW7" s="280"/>
      <c r="IX7" s="280"/>
      <c r="IY7" s="280"/>
      <c r="IZ7" s="280"/>
      <c r="JA7" s="280"/>
      <c r="JB7" s="280"/>
      <c r="JC7" s="280"/>
      <c r="JD7" s="280"/>
      <c r="JE7" s="280"/>
      <c r="JF7" s="280"/>
      <c r="JG7" s="280"/>
      <c r="JH7" s="280"/>
      <c r="JI7" s="280"/>
      <c r="JJ7" s="280"/>
      <c r="JK7" s="280"/>
      <c r="JL7" s="280"/>
      <c r="JM7" s="280"/>
      <c r="JN7" s="280"/>
      <c r="JO7" s="280"/>
      <c r="JP7" s="280"/>
      <c r="JQ7" s="280"/>
      <c r="JR7" s="280"/>
      <c r="JS7" s="280"/>
      <c r="JT7" s="280"/>
      <c r="JU7" s="280"/>
      <c r="JV7" s="280"/>
      <c r="JW7" s="280"/>
      <c r="JX7" s="280"/>
      <c r="JY7" s="280"/>
      <c r="JZ7" s="280"/>
      <c r="KA7" s="280"/>
      <c r="KB7" s="280"/>
      <c r="KC7" s="280"/>
      <c r="KD7" s="280"/>
      <c r="KE7" s="280"/>
      <c r="KF7" s="280"/>
      <c r="KG7" s="280"/>
      <c r="KH7" s="280"/>
      <c r="KI7" s="280"/>
      <c r="KJ7" s="280"/>
      <c r="KK7" s="280"/>
      <c r="KL7" s="280"/>
      <c r="KM7" s="280"/>
      <c r="KN7" s="280"/>
      <c r="KO7" s="280"/>
      <c r="KP7" s="280"/>
      <c r="KQ7" s="280"/>
      <c r="KR7" s="280"/>
      <c r="KS7" s="280"/>
      <c r="KT7" s="280"/>
      <c r="KU7" s="280"/>
      <c r="KV7" s="280"/>
      <c r="KW7" s="280"/>
      <c r="KX7" s="280"/>
      <c r="KY7" s="280"/>
      <c r="KZ7" s="280"/>
      <c r="LA7" s="280"/>
      <c r="LB7" s="280"/>
      <c r="LC7" s="280"/>
      <c r="LD7" s="280"/>
      <c r="LE7" s="280"/>
      <c r="LF7" s="280"/>
      <c r="LG7" s="280"/>
      <c r="LH7" s="280"/>
      <c r="LI7" s="280"/>
      <c r="LJ7" s="280"/>
      <c r="LK7" s="280"/>
      <c r="LL7" s="280"/>
      <c r="LM7" s="280"/>
      <c r="LN7" s="280"/>
      <c r="LO7" s="280"/>
      <c r="LP7" s="280"/>
      <c r="LQ7" s="280"/>
      <c r="LR7" s="280"/>
      <c r="LS7" s="280"/>
      <c r="LT7" s="280"/>
      <c r="LU7" s="280"/>
      <c r="LV7" s="280"/>
      <c r="LW7" s="280"/>
      <c r="LX7" s="280"/>
      <c r="LY7" s="280"/>
      <c r="LZ7" s="280"/>
      <c r="MA7" s="280"/>
      <c r="MB7" s="280"/>
      <c r="MC7" s="280"/>
      <c r="MD7" s="280"/>
      <c r="ME7" s="280"/>
      <c r="MF7" s="280"/>
      <c r="MG7" s="280"/>
      <c r="MH7" s="280"/>
      <c r="MI7" s="280"/>
      <c r="MJ7" s="280"/>
      <c r="MK7" s="280"/>
      <c r="ML7" s="280"/>
      <c r="MM7" s="280"/>
      <c r="MN7" s="280"/>
      <c r="MO7" s="280"/>
      <c r="MP7" s="280"/>
      <c r="MQ7" s="280"/>
      <c r="MR7" s="280"/>
      <c r="MS7" s="280"/>
      <c r="MT7" s="280"/>
      <c r="MU7" s="280"/>
      <c r="MV7" s="280"/>
      <c r="MW7" s="280"/>
      <c r="MX7" s="280"/>
      <c r="MY7" s="280"/>
      <c r="MZ7" s="280"/>
      <c r="NA7" s="280"/>
      <c r="NB7" s="280"/>
      <c r="NC7" s="280"/>
      <c r="ND7" s="280"/>
      <c r="NE7" s="280"/>
      <c r="NF7" s="280"/>
      <c r="NG7" s="280"/>
      <c r="NH7" s="280"/>
      <c r="NI7" s="280"/>
      <c r="NJ7" s="280"/>
      <c r="NK7" s="280"/>
      <c r="NL7" s="280"/>
      <c r="NM7" s="280"/>
      <c r="NN7" s="280"/>
      <c r="NO7" s="280"/>
      <c r="NP7" s="280"/>
      <c r="NQ7" s="280"/>
      <c r="NR7" s="280"/>
      <c r="NS7" s="280"/>
      <c r="NT7" s="280"/>
      <c r="NU7" s="280"/>
      <c r="NV7" s="280"/>
      <c r="NW7" s="280"/>
      <c r="NX7" s="280"/>
      <c r="NY7" s="280"/>
      <c r="NZ7" s="280"/>
      <c r="OA7" s="280"/>
      <c r="OB7" s="280"/>
      <c r="OC7" s="280"/>
      <c r="OD7" s="280"/>
      <c r="OE7" s="280"/>
      <c r="OF7" s="280"/>
      <c r="OG7" s="280"/>
      <c r="OH7" s="280"/>
      <c r="OI7" s="280"/>
      <c r="OJ7" s="280"/>
      <c r="OK7" s="280"/>
      <c r="OL7" s="280"/>
      <c r="OM7" s="280"/>
      <c r="ON7" s="280"/>
      <c r="OO7" s="280"/>
      <c r="OP7" s="280"/>
      <c r="OQ7" s="280"/>
      <c r="OR7" s="280"/>
      <c r="OS7" s="280"/>
      <c r="OT7" s="280"/>
      <c r="OU7" s="280"/>
      <c r="OV7" s="280"/>
      <c r="OW7" s="280"/>
      <c r="OX7" s="280"/>
      <c r="OY7" s="280"/>
      <c r="OZ7" s="280"/>
      <c r="PA7" s="280"/>
      <c r="PB7" s="280"/>
      <c r="PC7" s="280"/>
      <c r="PD7" s="280"/>
      <c r="PE7" s="280"/>
      <c r="PF7" s="280"/>
      <c r="PG7" s="280"/>
      <c r="PH7" s="280"/>
      <c r="PI7" s="280"/>
      <c r="PJ7" s="280"/>
      <c r="PK7" s="280"/>
      <c r="PL7" s="280"/>
      <c r="PM7" s="280"/>
      <c r="PN7" s="280"/>
      <c r="PO7" s="280"/>
      <c r="PP7" s="280"/>
      <c r="PQ7" s="280"/>
      <c r="PR7" s="280"/>
      <c r="PS7" s="280"/>
      <c r="PT7" s="280"/>
      <c r="PU7" s="280"/>
      <c r="PV7" s="280"/>
      <c r="PW7" s="280"/>
      <c r="PX7" s="280"/>
      <c r="PY7" s="280"/>
      <c r="PZ7" s="280"/>
      <c r="QA7" s="280"/>
      <c r="QB7" s="280"/>
      <c r="QC7" s="280"/>
      <c r="QD7" s="280"/>
      <c r="QE7" s="280"/>
      <c r="QF7" s="280"/>
      <c r="QG7" s="280"/>
      <c r="QH7" s="280"/>
      <c r="QI7" s="280"/>
      <c r="QJ7" s="280"/>
      <c r="QK7" s="280"/>
      <c r="QL7" s="280"/>
      <c r="QM7" s="280"/>
      <c r="QN7" s="280"/>
      <c r="QO7" s="280"/>
      <c r="QP7" s="280"/>
      <c r="QQ7" s="280"/>
      <c r="QR7" s="280"/>
      <c r="QS7" s="280"/>
      <c r="QT7" s="280"/>
      <c r="QU7" s="280"/>
      <c r="QV7" s="280"/>
      <c r="QW7" s="280"/>
      <c r="QX7" s="280"/>
      <c r="QY7" s="280"/>
      <c r="QZ7" s="280"/>
      <c r="RA7" s="280"/>
      <c r="RB7" s="280"/>
      <c r="RC7" s="280"/>
      <c r="RD7" s="280"/>
      <c r="RE7" s="280"/>
      <c r="RF7" s="280"/>
      <c r="RG7" s="280"/>
      <c r="RH7" s="280"/>
      <c r="RI7" s="280"/>
      <c r="RJ7" s="280"/>
      <c r="RK7" s="280"/>
      <c r="RL7" s="280"/>
      <c r="RM7" s="280"/>
      <c r="RN7" s="280"/>
      <c r="RO7" s="280"/>
      <c r="RP7" s="280"/>
      <c r="RQ7" s="280"/>
      <c r="RR7" s="280"/>
      <c r="RS7" s="280"/>
      <c r="RT7" s="280"/>
      <c r="RU7" s="280"/>
      <c r="RV7" s="280"/>
      <c r="RW7" s="280"/>
      <c r="RX7" s="280"/>
      <c r="RY7" s="280"/>
      <c r="RZ7" s="280"/>
      <c r="SA7" s="280"/>
      <c r="SB7" s="280"/>
      <c r="SC7" s="280"/>
      <c r="SD7" s="280"/>
      <c r="SE7" s="280"/>
      <c r="SF7" s="280"/>
      <c r="SG7" s="280"/>
      <c r="SH7" s="280"/>
      <c r="SI7" s="280"/>
      <c r="SJ7" s="280"/>
      <c r="SK7" s="280"/>
      <c r="SL7" s="280"/>
      <c r="SM7" s="280"/>
      <c r="SN7" s="280"/>
      <c r="SO7" s="280"/>
      <c r="SP7" s="280"/>
      <c r="SQ7" s="280"/>
      <c r="SR7" s="280"/>
      <c r="SS7" s="280"/>
      <c r="ST7" s="280"/>
      <c r="SU7" s="280"/>
      <c r="SV7" s="280"/>
      <c r="SW7" s="280"/>
      <c r="SX7" s="280"/>
      <c r="SY7" s="280"/>
      <c r="SZ7" s="280"/>
      <c r="TA7" s="280"/>
      <c r="TB7" s="280"/>
      <c r="TC7" s="280"/>
      <c r="TD7" s="280"/>
      <c r="TE7" s="280"/>
      <c r="TF7" s="280"/>
      <c r="TG7" s="280"/>
      <c r="TH7" s="280"/>
      <c r="TI7" s="280"/>
      <c r="TJ7" s="280"/>
      <c r="TK7" s="280"/>
      <c r="TL7" s="280"/>
      <c r="TM7" s="280"/>
      <c r="TN7" s="280"/>
      <c r="TO7" s="280"/>
      <c r="TP7" s="280"/>
      <c r="TQ7" s="280"/>
      <c r="TR7" s="280"/>
      <c r="TS7" s="280"/>
      <c r="TT7" s="280"/>
      <c r="TU7" s="280"/>
      <c r="TV7" s="280"/>
      <c r="TW7" s="280"/>
      <c r="TX7" s="280"/>
      <c r="TY7" s="280"/>
      <c r="TZ7" s="280"/>
      <c r="UA7" s="280"/>
      <c r="UB7" s="280"/>
      <c r="UC7" s="280"/>
      <c r="UD7" s="280"/>
      <c r="UE7" s="280"/>
      <c r="UF7" s="280"/>
      <c r="UG7" s="280"/>
      <c r="UH7" s="280"/>
      <c r="UI7" s="280"/>
      <c r="UJ7" s="280"/>
      <c r="UK7" s="280"/>
    </row>
    <row r="8" spans="1:558" s="280" customFormat="1" ht="11.1" customHeight="1">
      <c r="A8" s="306"/>
      <c r="B8" s="376" t="s">
        <v>110</v>
      </c>
      <c r="C8" s="307"/>
      <c r="D8" s="287"/>
      <c r="E8" s="397" t="s">
        <v>111</v>
      </c>
      <c r="F8" s="287"/>
      <c r="G8" s="397" t="s">
        <v>111</v>
      </c>
      <c r="H8" s="427"/>
      <c r="I8" s="458" t="s">
        <v>111</v>
      </c>
      <c r="J8" s="287"/>
      <c r="K8" s="458"/>
      <c r="L8" s="287"/>
      <c r="M8" s="458"/>
      <c r="N8" s="287"/>
      <c r="O8" s="458"/>
      <c r="P8" s="287"/>
      <c r="Q8" s="458"/>
      <c r="R8" s="287"/>
      <c r="S8" s="458"/>
      <c r="T8" s="287"/>
      <c r="U8" s="458"/>
      <c r="V8" s="287"/>
      <c r="W8" s="458"/>
      <c r="X8" s="287"/>
      <c r="Y8" s="458"/>
      <c r="Z8" s="287"/>
      <c r="AA8" s="458"/>
      <c r="AB8" s="287"/>
      <c r="AC8" s="458"/>
      <c r="AD8" s="287"/>
      <c r="AE8" s="458"/>
      <c r="AF8" s="287"/>
      <c r="AG8" s="458"/>
      <c r="AH8" s="287"/>
      <c r="AI8" s="458"/>
      <c r="AJ8" s="287"/>
      <c r="AK8" s="458"/>
      <c r="AL8" s="287"/>
      <c r="AM8" s="458"/>
      <c r="AN8" s="287"/>
      <c r="AO8" s="458"/>
      <c r="AP8" s="287"/>
      <c r="AQ8" s="458"/>
      <c r="AR8" s="287"/>
      <c r="AS8" s="458"/>
      <c r="AT8" s="287"/>
      <c r="AU8" s="458"/>
      <c r="AV8" s="287"/>
      <c r="AW8" s="458"/>
      <c r="AX8" s="287"/>
      <c r="AY8" s="458"/>
      <c r="AZ8" s="287"/>
      <c r="BA8" s="458"/>
      <c r="BB8" s="287"/>
      <c r="BC8" s="458"/>
      <c r="BD8" s="287"/>
      <c r="BE8" s="458"/>
      <c r="BF8" s="287"/>
      <c r="BG8" s="458"/>
      <c r="BH8" s="287"/>
      <c r="BI8" s="458"/>
      <c r="BJ8" s="287"/>
      <c r="BK8" s="458"/>
      <c r="BL8" s="287"/>
      <c r="BM8" s="458"/>
      <c r="BN8" s="287"/>
      <c r="BO8" s="458"/>
      <c r="BP8" s="287"/>
      <c r="BQ8" s="458"/>
      <c r="BR8" s="287"/>
      <c r="BS8" s="458"/>
      <c r="BT8" s="287"/>
      <c r="BU8" s="458"/>
      <c r="BV8" s="287"/>
      <c r="BW8" s="458"/>
      <c r="BX8" s="287"/>
      <c r="BY8" s="458"/>
      <c r="BZ8" s="287"/>
      <c r="CA8" s="458"/>
      <c r="CB8" s="287"/>
      <c r="CC8" s="458"/>
      <c r="CD8" s="287"/>
      <c r="CE8" s="458"/>
      <c r="CF8" s="287"/>
      <c r="CG8" s="458"/>
      <c r="CH8" s="287"/>
      <c r="CI8" s="458"/>
      <c r="CJ8" s="287"/>
      <c r="CK8" s="458"/>
      <c r="CL8" s="287"/>
      <c r="CM8" s="458"/>
      <c r="CN8" s="287"/>
      <c r="CO8" s="458"/>
      <c r="CP8" s="287"/>
      <c r="CQ8" s="458"/>
      <c r="CR8" s="287"/>
      <c r="CS8" s="458"/>
      <c r="CT8" s="287"/>
      <c r="CU8" s="458"/>
      <c r="CV8" s="287"/>
      <c r="CW8" s="458"/>
      <c r="CX8" s="287"/>
      <c r="CY8" s="458"/>
      <c r="CZ8" s="287"/>
      <c r="DA8" s="458"/>
      <c r="DB8" s="287"/>
      <c r="DC8" s="458"/>
      <c r="DD8" s="287"/>
      <c r="DE8" s="458"/>
      <c r="DF8" s="287"/>
      <c r="DG8" s="458"/>
      <c r="DH8" s="287"/>
      <c r="DI8" s="458"/>
      <c r="DJ8" s="287"/>
      <c r="DK8" s="458"/>
      <c r="DL8" s="287"/>
      <c r="DM8" s="458"/>
      <c r="DN8" s="287"/>
      <c r="DO8" s="458"/>
      <c r="DP8" s="287"/>
      <c r="DQ8" s="458"/>
      <c r="DR8" s="287"/>
      <c r="DS8" s="458"/>
      <c r="DT8" s="287"/>
      <c r="DU8" s="458"/>
      <c r="DV8" s="287"/>
      <c r="DW8" s="458"/>
      <c r="DX8" s="287"/>
      <c r="DY8" s="458"/>
      <c r="DZ8" s="287"/>
      <c r="EA8" s="458"/>
      <c r="EB8" s="287"/>
      <c r="EC8" s="458"/>
      <c r="ED8" s="287"/>
      <c r="EE8" s="458"/>
      <c r="EF8" s="287"/>
      <c r="EG8" s="458"/>
      <c r="EH8" s="287"/>
      <c r="EI8" s="458"/>
      <c r="EJ8" s="287"/>
      <c r="EK8" s="458"/>
      <c r="EL8" s="287"/>
      <c r="EM8" s="458"/>
      <c r="EN8" s="287"/>
      <c r="EO8" s="458"/>
      <c r="EP8" s="287"/>
      <c r="EQ8" s="458"/>
      <c r="ER8" s="287"/>
      <c r="ES8" s="458"/>
      <c r="ET8" s="287"/>
      <c r="EU8" s="458"/>
      <c r="EV8" s="287"/>
      <c r="EW8" s="458"/>
      <c r="EX8" s="287"/>
      <c r="EY8" s="458"/>
      <c r="EZ8" s="287"/>
      <c r="FA8" s="458"/>
      <c r="FB8" s="287"/>
      <c r="FC8" s="458"/>
      <c r="FD8" s="287"/>
      <c r="FE8" s="458"/>
      <c r="FF8" s="287"/>
      <c r="FG8" s="458"/>
      <c r="FH8" s="287"/>
      <c r="FI8" s="458"/>
      <c r="FJ8" s="287"/>
      <c r="FK8" s="458"/>
      <c r="FL8" s="287"/>
      <c r="FM8" s="458"/>
      <c r="FN8" s="287"/>
      <c r="FO8" s="458"/>
      <c r="FP8" s="287"/>
      <c r="FQ8" s="458"/>
      <c r="FR8" s="287"/>
      <c r="FS8" s="458"/>
      <c r="FT8" s="287"/>
      <c r="FU8" s="458"/>
      <c r="FV8" s="287"/>
      <c r="FW8" s="458"/>
      <c r="FX8" s="287"/>
      <c r="FY8" s="458"/>
      <c r="FZ8" s="287"/>
      <c r="GA8" s="458"/>
      <c r="GB8" s="287"/>
      <c r="GC8" s="458"/>
      <c r="GD8" s="287"/>
      <c r="GE8" s="458"/>
      <c r="GF8" s="287"/>
      <c r="GG8" s="458"/>
      <c r="GH8" s="287"/>
      <c r="GI8" s="458"/>
      <c r="GJ8" s="287"/>
      <c r="GK8" s="458"/>
      <c r="GL8" s="287"/>
      <c r="GM8" s="458"/>
      <c r="GN8" s="287"/>
      <c r="GO8" s="458"/>
      <c r="GP8" s="287"/>
      <c r="GQ8" s="458"/>
      <c r="GR8" s="287"/>
      <c r="GS8" s="458"/>
      <c r="GT8" s="287"/>
      <c r="GU8" s="493"/>
    </row>
    <row r="9" spans="1:558" s="280" customFormat="1" ht="11.1" customHeight="1">
      <c r="A9" s="306"/>
      <c r="B9" s="376" t="s">
        <v>180</v>
      </c>
      <c r="C9" s="307"/>
      <c r="D9" s="287"/>
      <c r="E9" s="397" t="s">
        <v>193</v>
      </c>
      <c r="F9" s="287"/>
      <c r="G9" s="397" t="s">
        <v>193</v>
      </c>
      <c r="H9" s="427"/>
      <c r="I9" s="458" t="s">
        <v>193</v>
      </c>
      <c r="J9" s="287"/>
      <c r="K9" s="458"/>
      <c r="L9" s="287"/>
      <c r="M9" s="458"/>
      <c r="N9" s="287"/>
      <c r="O9" s="458"/>
      <c r="P9" s="287"/>
      <c r="Q9" s="458"/>
      <c r="R9" s="287"/>
      <c r="S9" s="458"/>
      <c r="T9" s="287"/>
      <c r="U9" s="458"/>
      <c r="V9" s="287"/>
      <c r="W9" s="458"/>
      <c r="X9" s="287"/>
      <c r="Y9" s="458"/>
      <c r="Z9" s="287"/>
      <c r="AA9" s="458"/>
      <c r="AB9" s="287"/>
      <c r="AC9" s="458"/>
      <c r="AD9" s="287"/>
      <c r="AE9" s="458"/>
      <c r="AF9" s="287"/>
      <c r="AG9" s="458"/>
      <c r="AH9" s="287"/>
      <c r="AI9" s="458"/>
      <c r="AJ9" s="287"/>
      <c r="AK9" s="458"/>
      <c r="AL9" s="287"/>
      <c r="AM9" s="458"/>
      <c r="AN9" s="287"/>
      <c r="AO9" s="458"/>
      <c r="AP9" s="287"/>
      <c r="AQ9" s="458"/>
      <c r="AR9" s="287"/>
      <c r="AS9" s="458"/>
      <c r="AT9" s="287"/>
      <c r="AU9" s="458"/>
      <c r="AV9" s="287"/>
      <c r="AW9" s="458"/>
      <c r="AX9" s="287"/>
      <c r="AY9" s="458"/>
      <c r="AZ9" s="287"/>
      <c r="BA9" s="458"/>
      <c r="BB9" s="287"/>
      <c r="BC9" s="458"/>
      <c r="BD9" s="287"/>
      <c r="BE9" s="458"/>
      <c r="BF9" s="287"/>
      <c r="BG9" s="458"/>
      <c r="BH9" s="287"/>
      <c r="BI9" s="458"/>
      <c r="BJ9" s="287"/>
      <c r="BK9" s="458"/>
      <c r="BL9" s="287"/>
      <c r="BM9" s="458"/>
      <c r="BN9" s="287"/>
      <c r="BO9" s="458"/>
      <c r="BP9" s="287"/>
      <c r="BQ9" s="458"/>
      <c r="BR9" s="287"/>
      <c r="BS9" s="458"/>
      <c r="BT9" s="287"/>
      <c r="BU9" s="458"/>
      <c r="BV9" s="287"/>
      <c r="BW9" s="458"/>
      <c r="BX9" s="287"/>
      <c r="BY9" s="458"/>
      <c r="BZ9" s="287"/>
      <c r="CA9" s="458"/>
      <c r="CB9" s="287"/>
      <c r="CC9" s="458"/>
      <c r="CD9" s="287"/>
      <c r="CE9" s="458"/>
      <c r="CF9" s="287"/>
      <c r="CG9" s="458"/>
      <c r="CH9" s="287"/>
      <c r="CI9" s="458"/>
      <c r="CJ9" s="287"/>
      <c r="CK9" s="458"/>
      <c r="CL9" s="287"/>
      <c r="CM9" s="458"/>
      <c r="CN9" s="287"/>
      <c r="CO9" s="458"/>
      <c r="CP9" s="287"/>
      <c r="CQ9" s="458"/>
      <c r="CR9" s="287"/>
      <c r="CS9" s="458"/>
      <c r="CT9" s="287"/>
      <c r="CU9" s="458"/>
      <c r="CV9" s="287"/>
      <c r="CW9" s="458"/>
      <c r="CX9" s="287"/>
      <c r="CY9" s="458"/>
      <c r="CZ9" s="287"/>
      <c r="DA9" s="458"/>
      <c r="DB9" s="287"/>
      <c r="DC9" s="458"/>
      <c r="DD9" s="287"/>
      <c r="DE9" s="458"/>
      <c r="DF9" s="287"/>
      <c r="DG9" s="458"/>
      <c r="DH9" s="287"/>
      <c r="DI9" s="458"/>
      <c r="DJ9" s="287"/>
      <c r="DK9" s="458"/>
      <c r="DL9" s="287"/>
      <c r="DM9" s="458"/>
      <c r="DN9" s="287"/>
      <c r="DO9" s="458"/>
      <c r="DP9" s="287"/>
      <c r="DQ9" s="458"/>
      <c r="DR9" s="287"/>
      <c r="DS9" s="458"/>
      <c r="DT9" s="287"/>
      <c r="DU9" s="458"/>
      <c r="DV9" s="287"/>
      <c r="DW9" s="458"/>
      <c r="DX9" s="287"/>
      <c r="DY9" s="458"/>
      <c r="DZ9" s="287"/>
      <c r="EA9" s="458"/>
      <c r="EB9" s="287"/>
      <c r="EC9" s="458"/>
      <c r="ED9" s="287"/>
      <c r="EE9" s="458"/>
      <c r="EF9" s="287"/>
      <c r="EG9" s="458"/>
      <c r="EH9" s="287"/>
      <c r="EI9" s="458"/>
      <c r="EJ9" s="287"/>
      <c r="EK9" s="458"/>
      <c r="EL9" s="287"/>
      <c r="EM9" s="458"/>
      <c r="EN9" s="287"/>
      <c r="EO9" s="458"/>
      <c r="EP9" s="287"/>
      <c r="EQ9" s="458"/>
      <c r="ER9" s="287"/>
      <c r="ES9" s="458"/>
      <c r="ET9" s="287"/>
      <c r="EU9" s="458"/>
      <c r="EV9" s="287"/>
      <c r="EW9" s="458"/>
      <c r="EX9" s="287"/>
      <c r="EY9" s="458"/>
      <c r="EZ9" s="287"/>
      <c r="FA9" s="458"/>
      <c r="FB9" s="287"/>
      <c r="FC9" s="458"/>
      <c r="FD9" s="287"/>
      <c r="FE9" s="458"/>
      <c r="FF9" s="287"/>
      <c r="FG9" s="458"/>
      <c r="FH9" s="287"/>
      <c r="FI9" s="458"/>
      <c r="FJ9" s="287"/>
      <c r="FK9" s="458"/>
      <c r="FL9" s="287"/>
      <c r="FM9" s="458"/>
      <c r="FN9" s="287"/>
      <c r="FO9" s="458"/>
      <c r="FP9" s="287"/>
      <c r="FQ9" s="458"/>
      <c r="FR9" s="287"/>
      <c r="FS9" s="458"/>
      <c r="FT9" s="287"/>
      <c r="FU9" s="458"/>
      <c r="FV9" s="287"/>
      <c r="FW9" s="458"/>
      <c r="FX9" s="287"/>
      <c r="FY9" s="458"/>
      <c r="FZ9" s="287"/>
      <c r="GA9" s="458"/>
      <c r="GB9" s="287"/>
      <c r="GC9" s="458"/>
      <c r="GD9" s="287"/>
      <c r="GE9" s="458"/>
      <c r="GF9" s="287"/>
      <c r="GG9" s="458"/>
      <c r="GH9" s="287"/>
      <c r="GI9" s="458"/>
      <c r="GJ9" s="287"/>
      <c r="GK9" s="458"/>
      <c r="GL9" s="287"/>
      <c r="GM9" s="458"/>
      <c r="GN9" s="287"/>
      <c r="GO9" s="458"/>
      <c r="GP9" s="287"/>
      <c r="GQ9" s="458"/>
      <c r="GR9" s="287"/>
      <c r="GS9" s="458"/>
      <c r="GT9" s="287"/>
      <c r="GU9" s="493"/>
    </row>
    <row r="10" spans="1:558" s="280" customFormat="1" ht="11.1" customHeight="1">
      <c r="A10" s="306"/>
      <c r="B10" s="376" t="s">
        <v>112</v>
      </c>
      <c r="C10" s="307"/>
      <c r="D10" s="287"/>
      <c r="E10" s="397" t="s">
        <v>181</v>
      </c>
      <c r="F10" s="287"/>
      <c r="G10" s="397" t="s">
        <v>215</v>
      </c>
      <c r="H10" s="427"/>
      <c r="I10" s="458" t="s">
        <v>181</v>
      </c>
      <c r="J10" s="287"/>
      <c r="K10" s="458"/>
      <c r="L10" s="287"/>
      <c r="M10" s="458"/>
      <c r="N10" s="287"/>
      <c r="O10" s="458"/>
      <c r="P10" s="287"/>
      <c r="Q10" s="458"/>
      <c r="R10" s="287"/>
      <c r="S10" s="458"/>
      <c r="T10" s="287"/>
      <c r="U10" s="458"/>
      <c r="V10" s="287"/>
      <c r="W10" s="458"/>
      <c r="X10" s="287"/>
      <c r="Y10" s="458"/>
      <c r="Z10" s="287"/>
      <c r="AA10" s="458"/>
      <c r="AB10" s="287"/>
      <c r="AC10" s="458"/>
      <c r="AD10" s="287"/>
      <c r="AE10" s="458"/>
      <c r="AF10" s="287"/>
      <c r="AG10" s="458"/>
      <c r="AH10" s="287"/>
      <c r="AI10" s="458"/>
      <c r="AJ10" s="287"/>
      <c r="AK10" s="458"/>
      <c r="AL10" s="287"/>
      <c r="AM10" s="458"/>
      <c r="AN10" s="287"/>
      <c r="AO10" s="458"/>
      <c r="AP10" s="287"/>
      <c r="AQ10" s="458"/>
      <c r="AR10" s="287"/>
      <c r="AS10" s="458"/>
      <c r="AT10" s="287"/>
      <c r="AU10" s="458"/>
      <c r="AV10" s="287"/>
      <c r="AW10" s="458"/>
      <c r="AX10" s="287"/>
      <c r="AY10" s="458"/>
      <c r="AZ10" s="287"/>
      <c r="BA10" s="458"/>
      <c r="BB10" s="287"/>
      <c r="BC10" s="458"/>
      <c r="BD10" s="287"/>
      <c r="BE10" s="458"/>
      <c r="BF10" s="287"/>
      <c r="BG10" s="458"/>
      <c r="BH10" s="287"/>
      <c r="BI10" s="458"/>
      <c r="BJ10" s="287"/>
      <c r="BK10" s="458"/>
      <c r="BL10" s="287"/>
      <c r="BM10" s="458"/>
      <c r="BN10" s="287"/>
      <c r="BO10" s="458"/>
      <c r="BP10" s="287"/>
      <c r="BQ10" s="458"/>
      <c r="BR10" s="287"/>
      <c r="BS10" s="458"/>
      <c r="BT10" s="287"/>
      <c r="BU10" s="458"/>
      <c r="BV10" s="287"/>
      <c r="BW10" s="458"/>
      <c r="BX10" s="287"/>
      <c r="BY10" s="458"/>
      <c r="BZ10" s="287"/>
      <c r="CA10" s="458"/>
      <c r="CB10" s="287"/>
      <c r="CC10" s="458"/>
      <c r="CD10" s="287"/>
      <c r="CE10" s="458"/>
      <c r="CF10" s="287"/>
      <c r="CG10" s="458"/>
      <c r="CH10" s="287"/>
      <c r="CI10" s="458"/>
      <c r="CJ10" s="287"/>
      <c r="CK10" s="458"/>
      <c r="CL10" s="287"/>
      <c r="CM10" s="458"/>
      <c r="CN10" s="287"/>
      <c r="CO10" s="458"/>
      <c r="CP10" s="287"/>
      <c r="CQ10" s="458"/>
      <c r="CR10" s="287"/>
      <c r="CS10" s="458"/>
      <c r="CT10" s="287"/>
      <c r="CU10" s="458"/>
      <c r="CV10" s="287"/>
      <c r="CW10" s="458"/>
      <c r="CX10" s="287"/>
      <c r="CY10" s="458"/>
      <c r="CZ10" s="287"/>
      <c r="DA10" s="458"/>
      <c r="DB10" s="287"/>
      <c r="DC10" s="458"/>
      <c r="DD10" s="287"/>
      <c r="DE10" s="458"/>
      <c r="DF10" s="287"/>
      <c r="DG10" s="458"/>
      <c r="DH10" s="287"/>
      <c r="DI10" s="458"/>
      <c r="DJ10" s="287"/>
      <c r="DK10" s="458"/>
      <c r="DL10" s="287"/>
      <c r="DM10" s="458"/>
      <c r="DN10" s="287"/>
      <c r="DO10" s="458"/>
      <c r="DP10" s="287"/>
      <c r="DQ10" s="458"/>
      <c r="DR10" s="287"/>
      <c r="DS10" s="458"/>
      <c r="DT10" s="287"/>
      <c r="DU10" s="458"/>
      <c r="DV10" s="287"/>
      <c r="DW10" s="458"/>
      <c r="DX10" s="287"/>
      <c r="DY10" s="458"/>
      <c r="DZ10" s="287"/>
      <c r="EA10" s="458"/>
      <c r="EB10" s="287"/>
      <c r="EC10" s="458"/>
      <c r="ED10" s="287"/>
      <c r="EE10" s="458"/>
      <c r="EF10" s="287"/>
      <c r="EG10" s="458"/>
      <c r="EH10" s="287"/>
      <c r="EI10" s="458"/>
      <c r="EJ10" s="287"/>
      <c r="EK10" s="458"/>
      <c r="EL10" s="287"/>
      <c r="EM10" s="458"/>
      <c r="EN10" s="287"/>
      <c r="EO10" s="458"/>
      <c r="EP10" s="287"/>
      <c r="EQ10" s="458"/>
      <c r="ER10" s="287"/>
      <c r="ES10" s="458"/>
      <c r="ET10" s="287"/>
      <c r="EU10" s="458"/>
      <c r="EV10" s="287"/>
      <c r="EW10" s="458"/>
      <c r="EX10" s="287"/>
      <c r="EY10" s="458"/>
      <c r="EZ10" s="287"/>
      <c r="FA10" s="458"/>
      <c r="FB10" s="287"/>
      <c r="FC10" s="458"/>
      <c r="FD10" s="287"/>
      <c r="FE10" s="458"/>
      <c r="FF10" s="287"/>
      <c r="FG10" s="458"/>
      <c r="FH10" s="287"/>
      <c r="FI10" s="458"/>
      <c r="FJ10" s="287"/>
      <c r="FK10" s="458"/>
      <c r="FL10" s="287"/>
      <c r="FM10" s="458"/>
      <c r="FN10" s="287"/>
      <c r="FO10" s="458"/>
      <c r="FP10" s="287"/>
      <c r="FQ10" s="458"/>
      <c r="FR10" s="287"/>
      <c r="FS10" s="458"/>
      <c r="FT10" s="287"/>
      <c r="FU10" s="458"/>
      <c r="FV10" s="287"/>
      <c r="FW10" s="458"/>
      <c r="FX10" s="287"/>
      <c r="FY10" s="458"/>
      <c r="FZ10" s="287"/>
      <c r="GA10" s="458"/>
      <c r="GB10" s="287"/>
      <c r="GC10" s="458"/>
      <c r="GD10" s="287"/>
      <c r="GE10" s="458"/>
      <c r="GF10" s="287"/>
      <c r="GG10" s="458"/>
      <c r="GH10" s="287"/>
      <c r="GI10" s="458"/>
      <c r="GJ10" s="287"/>
      <c r="GK10" s="458"/>
      <c r="GL10" s="287"/>
      <c r="GM10" s="458"/>
      <c r="GN10" s="287"/>
      <c r="GO10" s="458"/>
      <c r="GP10" s="287"/>
      <c r="GQ10" s="458"/>
      <c r="GR10" s="287"/>
      <c r="GS10" s="458"/>
      <c r="GT10" s="287"/>
      <c r="GU10" s="493"/>
    </row>
    <row r="11" spans="1:558" s="356" customFormat="1" ht="11.1" customHeight="1" thickBot="1">
      <c r="A11" s="338"/>
      <c r="B11" s="376" t="s">
        <v>114</v>
      </c>
      <c r="C11" s="357"/>
      <c r="D11" s="315"/>
      <c r="E11" s="398" t="s">
        <v>206</v>
      </c>
      <c r="F11" s="315"/>
      <c r="G11" s="398" t="s">
        <v>214</v>
      </c>
      <c r="H11" s="441"/>
      <c r="I11" s="459" t="s">
        <v>207</v>
      </c>
      <c r="J11" s="315"/>
      <c r="K11" s="459"/>
      <c r="L11" s="315"/>
      <c r="M11" s="459"/>
      <c r="N11" s="315"/>
      <c r="O11" s="459"/>
      <c r="P11" s="315"/>
      <c r="Q11" s="459"/>
      <c r="R11" s="315"/>
      <c r="S11" s="459"/>
      <c r="T11" s="315"/>
      <c r="U11" s="459"/>
      <c r="V11" s="315"/>
      <c r="W11" s="459"/>
      <c r="X11" s="315"/>
      <c r="Y11" s="459"/>
      <c r="Z11" s="315"/>
      <c r="AA11" s="459"/>
      <c r="AB11" s="315"/>
      <c r="AC11" s="459"/>
      <c r="AD11" s="315"/>
      <c r="AE11" s="459"/>
      <c r="AF11" s="315"/>
      <c r="AG11" s="459"/>
      <c r="AH11" s="315"/>
      <c r="AI11" s="459"/>
      <c r="AJ11" s="315"/>
      <c r="AK11" s="459"/>
      <c r="AL11" s="315"/>
      <c r="AM11" s="459"/>
      <c r="AN11" s="315"/>
      <c r="AO11" s="459"/>
      <c r="AP11" s="315"/>
      <c r="AQ11" s="459"/>
      <c r="AR11" s="315"/>
      <c r="AS11" s="459"/>
      <c r="AT11" s="315"/>
      <c r="AU11" s="459"/>
      <c r="AV11" s="315"/>
      <c r="AW11" s="459"/>
      <c r="AX11" s="315"/>
      <c r="AY11" s="459"/>
      <c r="AZ11" s="315"/>
      <c r="BA11" s="459"/>
      <c r="BB11" s="315"/>
      <c r="BC11" s="459"/>
      <c r="BD11" s="315"/>
      <c r="BE11" s="459"/>
      <c r="BF11" s="315"/>
      <c r="BG11" s="459"/>
      <c r="BH11" s="315"/>
      <c r="BI11" s="459"/>
      <c r="BJ11" s="315"/>
      <c r="BK11" s="459"/>
      <c r="BL11" s="315"/>
      <c r="BM11" s="459"/>
      <c r="BN11" s="315"/>
      <c r="BO11" s="459"/>
      <c r="BP11" s="315"/>
      <c r="BQ11" s="459"/>
      <c r="BR11" s="315"/>
      <c r="BS11" s="459"/>
      <c r="BT11" s="315"/>
      <c r="BU11" s="459"/>
      <c r="BV11" s="315"/>
      <c r="BW11" s="459"/>
      <c r="BX11" s="315"/>
      <c r="BY11" s="459"/>
      <c r="BZ11" s="315"/>
      <c r="CA11" s="459"/>
      <c r="CB11" s="315"/>
      <c r="CC11" s="459"/>
      <c r="CD11" s="315"/>
      <c r="CE11" s="459"/>
      <c r="CF11" s="315"/>
      <c r="CG11" s="459"/>
      <c r="CH11" s="315"/>
      <c r="CI11" s="459"/>
      <c r="CJ11" s="315"/>
      <c r="CK11" s="459"/>
      <c r="CL11" s="315"/>
      <c r="CM11" s="459"/>
      <c r="CN11" s="315"/>
      <c r="CO11" s="459"/>
      <c r="CP11" s="315"/>
      <c r="CQ11" s="459"/>
      <c r="CR11" s="315"/>
      <c r="CS11" s="459"/>
      <c r="CT11" s="315"/>
      <c r="CU11" s="459"/>
      <c r="CV11" s="315"/>
      <c r="CW11" s="459"/>
      <c r="CX11" s="315"/>
      <c r="CY11" s="459"/>
      <c r="CZ11" s="315"/>
      <c r="DA11" s="459"/>
      <c r="DB11" s="315"/>
      <c r="DC11" s="459"/>
      <c r="DD11" s="315"/>
      <c r="DE11" s="459"/>
      <c r="DF11" s="315"/>
      <c r="DG11" s="459"/>
      <c r="DH11" s="315"/>
      <c r="DI11" s="459"/>
      <c r="DJ11" s="315"/>
      <c r="DK11" s="459"/>
      <c r="DL11" s="315"/>
      <c r="DM11" s="459"/>
      <c r="DN11" s="315"/>
      <c r="DO11" s="459"/>
      <c r="DP11" s="315"/>
      <c r="DQ11" s="459"/>
      <c r="DR11" s="315"/>
      <c r="DS11" s="459"/>
      <c r="DT11" s="315"/>
      <c r="DU11" s="459"/>
      <c r="DV11" s="315"/>
      <c r="DW11" s="459"/>
      <c r="DX11" s="315"/>
      <c r="DY11" s="459"/>
      <c r="DZ11" s="315"/>
      <c r="EA11" s="459"/>
      <c r="EB11" s="315"/>
      <c r="EC11" s="459"/>
      <c r="ED11" s="315"/>
      <c r="EE11" s="459"/>
      <c r="EF11" s="315"/>
      <c r="EG11" s="459"/>
      <c r="EH11" s="315"/>
      <c r="EI11" s="459"/>
      <c r="EJ11" s="315"/>
      <c r="EK11" s="459"/>
      <c r="EL11" s="315"/>
      <c r="EM11" s="459"/>
      <c r="EN11" s="315"/>
      <c r="EO11" s="459"/>
      <c r="EP11" s="315"/>
      <c r="EQ11" s="459"/>
      <c r="ER11" s="315"/>
      <c r="ES11" s="459"/>
      <c r="ET11" s="315"/>
      <c r="EU11" s="459"/>
      <c r="EV11" s="315"/>
      <c r="EW11" s="459"/>
      <c r="EX11" s="315"/>
      <c r="EY11" s="459"/>
      <c r="EZ11" s="315"/>
      <c r="FA11" s="459"/>
      <c r="FB11" s="315"/>
      <c r="FC11" s="459"/>
      <c r="FD11" s="315"/>
      <c r="FE11" s="459"/>
      <c r="FF11" s="315"/>
      <c r="FG11" s="459"/>
      <c r="FH11" s="315"/>
      <c r="FI11" s="459"/>
      <c r="FJ11" s="315"/>
      <c r="FK11" s="459"/>
      <c r="FL11" s="315"/>
      <c r="FM11" s="459"/>
      <c r="FN11" s="315"/>
      <c r="FO11" s="459"/>
      <c r="FP11" s="315"/>
      <c r="FQ11" s="459"/>
      <c r="FR11" s="315"/>
      <c r="FS11" s="459"/>
      <c r="FT11" s="315"/>
      <c r="FU11" s="459"/>
      <c r="FV11" s="315"/>
      <c r="FW11" s="459"/>
      <c r="FX11" s="315"/>
      <c r="FY11" s="459"/>
      <c r="FZ11" s="315"/>
      <c r="GA11" s="459"/>
      <c r="GB11" s="315"/>
      <c r="GC11" s="459"/>
      <c r="GD11" s="315"/>
      <c r="GE11" s="459"/>
      <c r="GF11" s="315"/>
      <c r="GG11" s="459"/>
      <c r="GH11" s="315"/>
      <c r="GI11" s="459"/>
      <c r="GJ11" s="315"/>
      <c r="GK11" s="459"/>
      <c r="GL11" s="315"/>
      <c r="GM11" s="459"/>
      <c r="GN11" s="315"/>
      <c r="GO11" s="459"/>
      <c r="GP11" s="315"/>
      <c r="GQ11" s="459"/>
      <c r="GR11" s="315"/>
      <c r="GS11" s="459"/>
      <c r="GT11" s="315"/>
      <c r="GU11" s="459"/>
      <c r="GV11" s="280"/>
      <c r="GW11" s="280"/>
      <c r="GX11" s="280"/>
      <c r="GY11" s="280"/>
      <c r="GZ11" s="280"/>
      <c r="HA11" s="280"/>
      <c r="HB11" s="280"/>
      <c r="HC11" s="280"/>
      <c r="HD11" s="280"/>
      <c r="HE11" s="280"/>
      <c r="HF11" s="280"/>
      <c r="HG11" s="280"/>
      <c r="HH11" s="280"/>
      <c r="HI11" s="280"/>
      <c r="HJ11" s="280"/>
      <c r="HK11" s="280"/>
      <c r="HL11" s="280"/>
      <c r="HM11" s="280"/>
      <c r="HN11" s="280"/>
      <c r="HO11" s="280"/>
      <c r="HP11" s="280"/>
      <c r="HQ11" s="280"/>
      <c r="HR11" s="280"/>
      <c r="HS11" s="280"/>
      <c r="HT11" s="280"/>
      <c r="HU11" s="280"/>
      <c r="HV11" s="280"/>
      <c r="HW11" s="280"/>
      <c r="HX11" s="280"/>
      <c r="HY11" s="280"/>
      <c r="HZ11" s="280"/>
      <c r="IA11" s="280"/>
      <c r="IB11" s="280"/>
      <c r="IC11" s="280"/>
      <c r="ID11" s="280"/>
      <c r="IE11" s="280"/>
      <c r="IF11" s="280"/>
      <c r="IG11" s="280"/>
      <c r="IH11" s="280"/>
      <c r="II11" s="280"/>
      <c r="IJ11" s="280"/>
      <c r="IK11" s="280"/>
      <c r="IL11" s="280"/>
      <c r="IM11" s="280"/>
      <c r="IN11" s="280"/>
      <c r="IO11" s="280"/>
      <c r="IP11" s="280"/>
      <c r="IQ11" s="280"/>
      <c r="IR11" s="280"/>
      <c r="IS11" s="280"/>
      <c r="IT11" s="280"/>
      <c r="IU11" s="280"/>
      <c r="IV11" s="280"/>
      <c r="IW11" s="280"/>
      <c r="IX11" s="280"/>
      <c r="IY11" s="280"/>
      <c r="IZ11" s="280"/>
      <c r="JA11" s="280"/>
      <c r="JB11" s="280"/>
      <c r="JC11" s="280"/>
      <c r="JD11" s="280"/>
      <c r="JE11" s="280"/>
      <c r="JF11" s="280"/>
      <c r="JG11" s="280"/>
      <c r="JH11" s="280"/>
      <c r="JI11" s="280"/>
      <c r="JJ11" s="280"/>
      <c r="JK11" s="280"/>
      <c r="JL11" s="280"/>
      <c r="JM11" s="280"/>
      <c r="JN11" s="280"/>
      <c r="JO11" s="280"/>
      <c r="JP11" s="280"/>
      <c r="JQ11" s="280"/>
      <c r="JR11" s="280"/>
      <c r="JS11" s="280"/>
      <c r="JT11" s="280"/>
      <c r="JU11" s="280"/>
      <c r="JV11" s="280"/>
      <c r="JW11" s="280"/>
      <c r="JX11" s="280"/>
      <c r="JY11" s="280"/>
      <c r="JZ11" s="280"/>
      <c r="KA11" s="280"/>
      <c r="KB11" s="280"/>
      <c r="KC11" s="280"/>
      <c r="KD11" s="280"/>
      <c r="KE11" s="280"/>
      <c r="KF11" s="280"/>
      <c r="KG11" s="280"/>
      <c r="KH11" s="280"/>
      <c r="KI11" s="280"/>
      <c r="KJ11" s="280"/>
      <c r="KK11" s="280"/>
      <c r="KL11" s="280"/>
      <c r="KM11" s="280"/>
      <c r="KN11" s="280"/>
      <c r="KO11" s="280"/>
      <c r="KP11" s="280"/>
      <c r="KQ11" s="280"/>
      <c r="KR11" s="280"/>
      <c r="KS11" s="280"/>
      <c r="KT11" s="280"/>
      <c r="KU11" s="280"/>
      <c r="KV11" s="280"/>
      <c r="KW11" s="280"/>
      <c r="KX11" s="280"/>
      <c r="KY11" s="280"/>
      <c r="KZ11" s="280"/>
      <c r="LA11" s="280"/>
      <c r="LB11" s="280"/>
      <c r="LC11" s="280"/>
      <c r="LD11" s="280"/>
      <c r="LE11" s="280"/>
      <c r="LF11" s="280"/>
      <c r="LG11" s="280"/>
      <c r="LH11" s="280"/>
      <c r="LI11" s="280"/>
      <c r="LJ11" s="280"/>
      <c r="LK11" s="280"/>
      <c r="LL11" s="280"/>
      <c r="LM11" s="280"/>
      <c r="LN11" s="280"/>
      <c r="LO11" s="280"/>
      <c r="LP11" s="280"/>
      <c r="LQ11" s="280"/>
      <c r="LR11" s="280"/>
      <c r="LS11" s="280"/>
      <c r="LT11" s="280"/>
      <c r="LU11" s="280"/>
      <c r="LV11" s="280"/>
      <c r="LW11" s="280"/>
      <c r="LX11" s="280"/>
      <c r="LY11" s="280"/>
      <c r="LZ11" s="280"/>
      <c r="MA11" s="280"/>
      <c r="MB11" s="280"/>
      <c r="MC11" s="280"/>
      <c r="MD11" s="280"/>
      <c r="ME11" s="280"/>
      <c r="MF11" s="280"/>
      <c r="MG11" s="280"/>
      <c r="MH11" s="280"/>
      <c r="MI11" s="280"/>
      <c r="MJ11" s="280"/>
      <c r="MK11" s="280"/>
      <c r="ML11" s="280"/>
      <c r="MM11" s="280"/>
      <c r="MN11" s="280"/>
      <c r="MO11" s="280"/>
      <c r="MP11" s="280"/>
      <c r="MQ11" s="280"/>
      <c r="MR11" s="280"/>
      <c r="MS11" s="280"/>
      <c r="MT11" s="280"/>
      <c r="MU11" s="280"/>
      <c r="MV11" s="280"/>
      <c r="MW11" s="280"/>
      <c r="MX11" s="280"/>
      <c r="MY11" s="280"/>
      <c r="MZ11" s="280"/>
      <c r="NA11" s="280"/>
      <c r="NB11" s="280"/>
      <c r="NC11" s="280"/>
      <c r="ND11" s="280"/>
      <c r="NE11" s="280"/>
      <c r="NF11" s="280"/>
      <c r="NG11" s="280"/>
      <c r="NH11" s="280"/>
      <c r="NI11" s="280"/>
      <c r="NJ11" s="280"/>
      <c r="NK11" s="280"/>
      <c r="NL11" s="280"/>
      <c r="NM11" s="280"/>
      <c r="NN11" s="280"/>
      <c r="NO11" s="280"/>
      <c r="NP11" s="280"/>
      <c r="NQ11" s="280"/>
      <c r="NR11" s="280"/>
      <c r="NS11" s="280"/>
      <c r="NT11" s="280"/>
      <c r="NU11" s="280"/>
      <c r="NV11" s="280"/>
      <c r="NW11" s="280"/>
      <c r="NX11" s="280"/>
      <c r="NY11" s="280"/>
      <c r="NZ11" s="280"/>
      <c r="OA11" s="280"/>
      <c r="OB11" s="280"/>
      <c r="OC11" s="280"/>
      <c r="OD11" s="280"/>
      <c r="OE11" s="280"/>
      <c r="OF11" s="280"/>
      <c r="OG11" s="280"/>
      <c r="OH11" s="280"/>
      <c r="OI11" s="280"/>
      <c r="OJ11" s="280"/>
      <c r="OK11" s="280"/>
      <c r="OL11" s="280"/>
      <c r="OM11" s="280"/>
      <c r="ON11" s="280"/>
      <c r="OO11" s="280"/>
      <c r="OP11" s="280"/>
      <c r="OQ11" s="280"/>
      <c r="OR11" s="280"/>
      <c r="OS11" s="280"/>
      <c r="OT11" s="280"/>
      <c r="OU11" s="280"/>
      <c r="OV11" s="280"/>
      <c r="OW11" s="280"/>
      <c r="OX11" s="280"/>
      <c r="OY11" s="280"/>
      <c r="OZ11" s="280"/>
      <c r="PA11" s="280"/>
      <c r="PB11" s="280"/>
      <c r="PC11" s="280"/>
      <c r="PD11" s="280"/>
      <c r="PE11" s="280"/>
      <c r="PF11" s="280"/>
      <c r="PG11" s="280"/>
      <c r="PH11" s="280"/>
      <c r="PI11" s="280"/>
      <c r="PJ11" s="280"/>
      <c r="PK11" s="280"/>
      <c r="PL11" s="280"/>
      <c r="PM11" s="280"/>
      <c r="PN11" s="280"/>
      <c r="PO11" s="280"/>
      <c r="PP11" s="280"/>
      <c r="PQ11" s="280"/>
      <c r="PR11" s="280"/>
      <c r="PS11" s="280"/>
      <c r="PT11" s="280"/>
      <c r="PU11" s="280"/>
      <c r="PV11" s="280"/>
      <c r="PW11" s="280"/>
      <c r="PX11" s="280"/>
      <c r="PY11" s="280"/>
      <c r="PZ11" s="280"/>
      <c r="QA11" s="280"/>
      <c r="QB11" s="280"/>
      <c r="QC11" s="280"/>
      <c r="QD11" s="280"/>
      <c r="QE11" s="280"/>
      <c r="QF11" s="280"/>
      <c r="QG11" s="280"/>
      <c r="QH11" s="280"/>
      <c r="QI11" s="280"/>
      <c r="QJ11" s="280"/>
      <c r="QK11" s="280"/>
      <c r="QL11" s="280"/>
      <c r="QM11" s="280"/>
      <c r="QN11" s="280"/>
      <c r="QO11" s="280"/>
      <c r="QP11" s="280"/>
      <c r="QQ11" s="280"/>
      <c r="QR11" s="280"/>
      <c r="QS11" s="280"/>
      <c r="QT11" s="280"/>
      <c r="QU11" s="280"/>
      <c r="QV11" s="280"/>
      <c r="QW11" s="280"/>
      <c r="QX11" s="280"/>
      <c r="QY11" s="280"/>
      <c r="QZ11" s="280"/>
      <c r="RA11" s="280"/>
      <c r="RB11" s="280"/>
      <c r="RC11" s="280"/>
      <c r="RD11" s="280"/>
      <c r="RE11" s="280"/>
      <c r="RF11" s="280"/>
      <c r="RG11" s="280"/>
      <c r="RH11" s="280"/>
      <c r="RI11" s="280"/>
      <c r="RJ11" s="280"/>
      <c r="RK11" s="280"/>
      <c r="RL11" s="280"/>
      <c r="RM11" s="280"/>
      <c r="RN11" s="280"/>
      <c r="RO11" s="280"/>
      <c r="RP11" s="280"/>
      <c r="RQ11" s="280"/>
      <c r="RR11" s="280"/>
      <c r="RS11" s="280"/>
      <c r="RT11" s="280"/>
      <c r="RU11" s="280"/>
      <c r="RV11" s="280"/>
      <c r="RW11" s="280"/>
      <c r="RX11" s="280"/>
      <c r="RY11" s="280"/>
      <c r="RZ11" s="280"/>
      <c r="SA11" s="280"/>
      <c r="SB11" s="280"/>
      <c r="SC11" s="280"/>
      <c r="SD11" s="280"/>
      <c r="SE11" s="280"/>
      <c r="SF11" s="280"/>
      <c r="SG11" s="280"/>
      <c r="SH11" s="280"/>
      <c r="SI11" s="280"/>
      <c r="SJ11" s="280"/>
      <c r="SK11" s="280"/>
      <c r="SL11" s="280"/>
      <c r="SM11" s="280"/>
      <c r="SN11" s="280"/>
      <c r="SO11" s="280"/>
      <c r="SP11" s="280"/>
      <c r="SQ11" s="280"/>
      <c r="SR11" s="280"/>
      <c r="SS11" s="280"/>
      <c r="ST11" s="280"/>
      <c r="SU11" s="280"/>
      <c r="SV11" s="280"/>
      <c r="SW11" s="280"/>
      <c r="SX11" s="280"/>
      <c r="SY11" s="280"/>
      <c r="SZ11" s="280"/>
      <c r="TA11" s="280"/>
      <c r="TB11" s="280"/>
      <c r="TC11" s="280"/>
      <c r="TD11" s="280"/>
      <c r="TE11" s="280"/>
      <c r="TF11" s="280"/>
      <c r="TG11" s="280"/>
      <c r="TH11" s="280"/>
      <c r="TI11" s="280"/>
      <c r="TJ11" s="280"/>
      <c r="TK11" s="280"/>
      <c r="TL11" s="280"/>
      <c r="TM11" s="280"/>
      <c r="TN11" s="280"/>
      <c r="TO11" s="280"/>
      <c r="TP11" s="280"/>
      <c r="TQ11" s="280"/>
      <c r="TR11" s="280"/>
      <c r="TS11" s="280"/>
      <c r="TT11" s="280"/>
      <c r="TU11" s="280"/>
      <c r="TV11" s="280"/>
      <c r="TW11" s="280"/>
      <c r="TX11" s="280"/>
      <c r="TY11" s="280"/>
      <c r="TZ11" s="280"/>
      <c r="UA11" s="280"/>
      <c r="UB11" s="280"/>
      <c r="UC11" s="280"/>
      <c r="UD11" s="280"/>
      <c r="UE11" s="280"/>
      <c r="UF11" s="280"/>
      <c r="UG11" s="280"/>
      <c r="UH11" s="280"/>
      <c r="UI11" s="280"/>
      <c r="UJ11" s="280"/>
      <c r="UK11" s="280"/>
      <c r="UL11" s="280"/>
    </row>
    <row r="12" spans="1:558" s="280" customFormat="1" ht="11.1" customHeight="1">
      <c r="A12" s="355"/>
      <c r="B12" s="376" t="s">
        <v>116</v>
      </c>
      <c r="C12" s="354"/>
      <c r="D12" s="311"/>
      <c r="E12" s="402" t="s">
        <v>196</v>
      </c>
      <c r="F12" s="311"/>
      <c r="G12" s="402" t="s">
        <v>216</v>
      </c>
      <c r="H12" s="439"/>
      <c r="I12" s="463" t="s">
        <v>234</v>
      </c>
      <c r="J12" s="311"/>
      <c r="K12" s="463"/>
      <c r="L12" s="311"/>
      <c r="M12" s="463"/>
      <c r="N12" s="311"/>
      <c r="O12" s="463"/>
      <c r="P12" s="311"/>
      <c r="Q12" s="463"/>
      <c r="R12" s="311"/>
      <c r="S12" s="463"/>
      <c r="T12" s="311"/>
      <c r="U12" s="463"/>
      <c r="V12" s="311"/>
      <c r="W12" s="463"/>
      <c r="X12" s="311"/>
      <c r="Y12" s="463"/>
      <c r="Z12" s="311"/>
      <c r="AA12" s="463"/>
      <c r="AB12" s="311"/>
      <c r="AC12" s="463"/>
      <c r="AD12" s="311"/>
      <c r="AE12" s="463"/>
      <c r="AF12" s="311"/>
      <c r="AG12" s="463"/>
      <c r="AH12" s="311"/>
      <c r="AI12" s="463"/>
      <c r="AJ12" s="311"/>
      <c r="AK12" s="463"/>
      <c r="AL12" s="311"/>
      <c r="AM12" s="463"/>
      <c r="AN12" s="311"/>
      <c r="AO12" s="463"/>
      <c r="AP12" s="311"/>
      <c r="AQ12" s="463"/>
      <c r="AR12" s="311"/>
      <c r="AS12" s="463"/>
      <c r="AT12" s="311"/>
      <c r="AU12" s="463"/>
      <c r="AV12" s="311"/>
      <c r="AW12" s="463"/>
      <c r="AX12" s="311"/>
      <c r="AY12" s="463"/>
      <c r="AZ12" s="311"/>
      <c r="BA12" s="463"/>
      <c r="BB12" s="311"/>
      <c r="BC12" s="463"/>
      <c r="BD12" s="311"/>
      <c r="BE12" s="463"/>
      <c r="BF12" s="311"/>
      <c r="BG12" s="463"/>
      <c r="BH12" s="311"/>
      <c r="BI12" s="463"/>
      <c r="BJ12" s="311"/>
      <c r="BK12" s="463"/>
      <c r="BL12" s="311"/>
      <c r="BM12" s="463"/>
      <c r="BN12" s="311"/>
      <c r="BO12" s="463"/>
      <c r="BP12" s="311"/>
      <c r="BQ12" s="463"/>
      <c r="BR12" s="311"/>
      <c r="BS12" s="463"/>
      <c r="BT12" s="311"/>
      <c r="BU12" s="463"/>
      <c r="BV12" s="311"/>
      <c r="BW12" s="463"/>
      <c r="BX12" s="311"/>
      <c r="BY12" s="463"/>
      <c r="BZ12" s="311"/>
      <c r="CA12" s="463"/>
      <c r="CB12" s="311"/>
      <c r="CC12" s="463"/>
      <c r="CD12" s="311"/>
      <c r="CE12" s="463"/>
      <c r="CF12" s="311"/>
      <c r="CG12" s="463"/>
      <c r="CH12" s="311"/>
      <c r="CI12" s="463"/>
      <c r="CJ12" s="311"/>
      <c r="CK12" s="463"/>
      <c r="CL12" s="311"/>
      <c r="CM12" s="463"/>
      <c r="CN12" s="311"/>
      <c r="CO12" s="463"/>
      <c r="CP12" s="311"/>
      <c r="CQ12" s="463"/>
      <c r="CR12" s="311"/>
      <c r="CS12" s="463"/>
      <c r="CT12" s="311"/>
      <c r="CU12" s="463"/>
      <c r="CV12" s="311"/>
      <c r="CW12" s="463"/>
      <c r="CX12" s="311"/>
      <c r="CY12" s="463"/>
      <c r="CZ12" s="311"/>
      <c r="DA12" s="463"/>
      <c r="DB12" s="311"/>
      <c r="DC12" s="463"/>
      <c r="DD12" s="311"/>
      <c r="DE12" s="463"/>
      <c r="DF12" s="311"/>
      <c r="DG12" s="463"/>
      <c r="DH12" s="311"/>
      <c r="DI12" s="463"/>
      <c r="DJ12" s="311"/>
      <c r="DK12" s="463"/>
      <c r="DL12" s="311"/>
      <c r="DM12" s="463"/>
      <c r="DN12" s="311"/>
      <c r="DO12" s="463"/>
      <c r="DP12" s="311"/>
      <c r="DQ12" s="463"/>
      <c r="DR12" s="311"/>
      <c r="DS12" s="463"/>
      <c r="DT12" s="311"/>
      <c r="DU12" s="463"/>
      <c r="DV12" s="311"/>
      <c r="DW12" s="463"/>
      <c r="DX12" s="311"/>
      <c r="DY12" s="463"/>
      <c r="DZ12" s="311"/>
      <c r="EA12" s="463"/>
      <c r="EB12" s="311"/>
      <c r="EC12" s="463"/>
      <c r="ED12" s="311"/>
      <c r="EE12" s="463"/>
      <c r="EF12" s="311"/>
      <c r="EG12" s="463"/>
      <c r="EH12" s="311"/>
      <c r="EI12" s="463"/>
      <c r="EJ12" s="311"/>
      <c r="EK12" s="463"/>
      <c r="EL12" s="311"/>
      <c r="EM12" s="463"/>
      <c r="EN12" s="311"/>
      <c r="EO12" s="463"/>
      <c r="EP12" s="311"/>
      <c r="EQ12" s="463"/>
      <c r="ER12" s="311"/>
      <c r="ES12" s="463"/>
      <c r="ET12" s="311"/>
      <c r="EU12" s="463"/>
      <c r="EV12" s="311"/>
      <c r="EW12" s="463"/>
      <c r="EX12" s="311"/>
      <c r="EY12" s="463"/>
      <c r="EZ12" s="311"/>
      <c r="FA12" s="463"/>
      <c r="FB12" s="311"/>
      <c r="FC12" s="463"/>
      <c r="FD12" s="311"/>
      <c r="FE12" s="463"/>
      <c r="FF12" s="311"/>
      <c r="FG12" s="463"/>
      <c r="FH12" s="311"/>
      <c r="FI12" s="463"/>
      <c r="FJ12" s="311"/>
      <c r="FK12" s="463"/>
      <c r="FL12" s="311"/>
      <c r="FM12" s="463"/>
      <c r="FN12" s="311"/>
      <c r="FO12" s="463"/>
      <c r="FP12" s="311"/>
      <c r="FQ12" s="463"/>
      <c r="FR12" s="311"/>
      <c r="FS12" s="463"/>
      <c r="FT12" s="311"/>
      <c r="FU12" s="463"/>
      <c r="FV12" s="311"/>
      <c r="FW12" s="463"/>
      <c r="FX12" s="311"/>
      <c r="FY12" s="463"/>
      <c r="FZ12" s="311"/>
      <c r="GA12" s="463"/>
      <c r="GB12" s="311"/>
      <c r="GC12" s="463"/>
      <c r="GD12" s="311"/>
      <c r="GE12" s="463"/>
      <c r="GF12" s="311"/>
      <c r="GG12" s="463"/>
      <c r="GH12" s="311"/>
      <c r="GI12" s="463"/>
      <c r="GJ12" s="311"/>
      <c r="GK12" s="463"/>
      <c r="GL12" s="311"/>
      <c r="GM12" s="463"/>
      <c r="GN12" s="311"/>
      <c r="GO12" s="463"/>
      <c r="GP12" s="311"/>
      <c r="GQ12" s="463"/>
      <c r="GR12" s="311"/>
      <c r="GS12" s="463"/>
      <c r="GT12" s="311"/>
      <c r="GU12" s="463"/>
    </row>
    <row r="13" spans="1:558" s="353" customFormat="1" ht="11.1" customHeight="1">
      <c r="A13" s="296"/>
      <c r="B13" s="376" t="s">
        <v>117</v>
      </c>
      <c r="C13" s="308"/>
      <c r="D13" s="296"/>
      <c r="E13" s="401" t="s">
        <v>197</v>
      </c>
      <c r="F13" s="296"/>
      <c r="G13" s="401" t="s">
        <v>217</v>
      </c>
      <c r="H13" s="432"/>
      <c r="I13" s="462" t="s">
        <v>235</v>
      </c>
      <c r="J13" s="296"/>
      <c r="K13" s="462"/>
      <c r="L13" s="296"/>
      <c r="M13" s="462"/>
      <c r="N13" s="296"/>
      <c r="O13" s="462"/>
      <c r="P13" s="296"/>
      <c r="Q13" s="462"/>
      <c r="R13" s="296"/>
      <c r="S13" s="462"/>
      <c r="T13" s="296"/>
      <c r="U13" s="462"/>
      <c r="V13" s="296"/>
      <c r="W13" s="462"/>
      <c r="X13" s="296"/>
      <c r="Y13" s="462"/>
      <c r="Z13" s="296"/>
      <c r="AA13" s="462"/>
      <c r="AB13" s="296"/>
      <c r="AC13" s="462"/>
      <c r="AD13" s="296"/>
      <c r="AE13" s="462"/>
      <c r="AF13" s="296"/>
      <c r="AG13" s="462"/>
      <c r="AH13" s="296"/>
      <c r="AI13" s="462"/>
      <c r="AJ13" s="296"/>
      <c r="AK13" s="462"/>
      <c r="AL13" s="296"/>
      <c r="AM13" s="462"/>
      <c r="AN13" s="296"/>
      <c r="AO13" s="462"/>
      <c r="AP13" s="296"/>
      <c r="AQ13" s="462"/>
      <c r="AR13" s="296"/>
      <c r="AS13" s="462"/>
      <c r="AT13" s="296"/>
      <c r="AU13" s="462"/>
      <c r="AV13" s="296"/>
      <c r="AW13" s="462"/>
      <c r="AX13" s="296"/>
      <c r="AY13" s="462"/>
      <c r="AZ13" s="296"/>
      <c r="BA13" s="462"/>
      <c r="BB13" s="296"/>
      <c r="BC13" s="462"/>
      <c r="BD13" s="296"/>
      <c r="BE13" s="462"/>
      <c r="BF13" s="296"/>
      <c r="BG13" s="462"/>
      <c r="BH13" s="296"/>
      <c r="BI13" s="462"/>
      <c r="BJ13" s="296"/>
      <c r="BK13" s="462"/>
      <c r="BL13" s="296"/>
      <c r="BM13" s="462"/>
      <c r="BN13" s="296"/>
      <c r="BO13" s="462"/>
      <c r="BP13" s="296"/>
      <c r="BQ13" s="462"/>
      <c r="BR13" s="296"/>
      <c r="BS13" s="462"/>
      <c r="BT13" s="296"/>
      <c r="BU13" s="462"/>
      <c r="BV13" s="296"/>
      <c r="BW13" s="462"/>
      <c r="BX13" s="296"/>
      <c r="BY13" s="462"/>
      <c r="BZ13" s="296"/>
      <c r="CA13" s="462"/>
      <c r="CB13" s="296"/>
      <c r="CC13" s="462"/>
      <c r="CD13" s="296"/>
      <c r="CE13" s="462"/>
      <c r="CF13" s="296"/>
      <c r="CG13" s="462"/>
      <c r="CH13" s="296"/>
      <c r="CI13" s="462"/>
      <c r="CJ13" s="296"/>
      <c r="CK13" s="462"/>
      <c r="CL13" s="296"/>
      <c r="CM13" s="462"/>
      <c r="CN13" s="296"/>
      <c r="CO13" s="462"/>
      <c r="CP13" s="296"/>
      <c r="CQ13" s="462"/>
      <c r="CR13" s="296"/>
      <c r="CS13" s="462"/>
      <c r="CT13" s="296"/>
      <c r="CU13" s="462"/>
      <c r="CV13" s="296"/>
      <c r="CW13" s="462"/>
      <c r="CX13" s="296"/>
      <c r="CY13" s="462"/>
      <c r="CZ13" s="296"/>
      <c r="DA13" s="462"/>
      <c r="DB13" s="296"/>
      <c r="DC13" s="462"/>
      <c r="DD13" s="296"/>
      <c r="DE13" s="462"/>
      <c r="DF13" s="296"/>
      <c r="DG13" s="462"/>
      <c r="DH13" s="296"/>
      <c r="DI13" s="462"/>
      <c r="DJ13" s="296"/>
      <c r="DK13" s="462"/>
      <c r="DL13" s="296"/>
      <c r="DM13" s="462"/>
      <c r="DN13" s="296"/>
      <c r="DO13" s="462"/>
      <c r="DP13" s="296"/>
      <c r="DQ13" s="462"/>
      <c r="DR13" s="296"/>
      <c r="DS13" s="462"/>
      <c r="DT13" s="296"/>
      <c r="DU13" s="462"/>
      <c r="DV13" s="296"/>
      <c r="DW13" s="462"/>
      <c r="DX13" s="296"/>
      <c r="DY13" s="462"/>
      <c r="DZ13" s="296"/>
      <c r="EA13" s="462"/>
      <c r="EB13" s="296"/>
      <c r="EC13" s="462"/>
      <c r="ED13" s="296"/>
      <c r="EE13" s="462"/>
      <c r="EF13" s="296"/>
      <c r="EG13" s="462"/>
      <c r="EH13" s="296"/>
      <c r="EI13" s="462"/>
      <c r="EJ13" s="296"/>
      <c r="EK13" s="462"/>
      <c r="EL13" s="296"/>
      <c r="EM13" s="462"/>
      <c r="EN13" s="296"/>
      <c r="EO13" s="462"/>
      <c r="EP13" s="296"/>
      <c r="EQ13" s="462"/>
      <c r="ER13" s="296"/>
      <c r="ES13" s="462"/>
      <c r="ET13" s="296"/>
      <c r="EU13" s="462"/>
      <c r="EV13" s="296"/>
      <c r="EW13" s="462"/>
      <c r="EX13" s="296"/>
      <c r="EY13" s="462"/>
      <c r="EZ13" s="296"/>
      <c r="FA13" s="462"/>
      <c r="FB13" s="296"/>
      <c r="FC13" s="462"/>
      <c r="FD13" s="296"/>
      <c r="FE13" s="462"/>
      <c r="FF13" s="296"/>
      <c r="FG13" s="462"/>
      <c r="FH13" s="296"/>
      <c r="FI13" s="462"/>
      <c r="FJ13" s="296"/>
      <c r="FK13" s="462"/>
      <c r="FL13" s="296"/>
      <c r="FM13" s="462"/>
      <c r="FN13" s="296"/>
      <c r="FO13" s="462"/>
      <c r="FP13" s="296"/>
      <c r="FQ13" s="462"/>
      <c r="FR13" s="296"/>
      <c r="FS13" s="462"/>
      <c r="FT13" s="296"/>
      <c r="FU13" s="462"/>
      <c r="FV13" s="296"/>
      <c r="FW13" s="462"/>
      <c r="FX13" s="296"/>
      <c r="FY13" s="462"/>
      <c r="FZ13" s="296"/>
      <c r="GA13" s="462"/>
      <c r="GB13" s="296"/>
      <c r="GC13" s="462"/>
      <c r="GD13" s="296"/>
      <c r="GE13" s="462"/>
      <c r="GF13" s="296"/>
      <c r="GG13" s="462"/>
      <c r="GH13" s="296"/>
      <c r="GI13" s="462"/>
      <c r="GJ13" s="296"/>
      <c r="GK13" s="462"/>
      <c r="GL13" s="296"/>
      <c r="GM13" s="462"/>
      <c r="GN13" s="296"/>
      <c r="GO13" s="462"/>
      <c r="GP13" s="296"/>
      <c r="GQ13" s="462"/>
      <c r="GR13" s="296"/>
      <c r="GS13" s="462"/>
      <c r="GT13" s="296"/>
      <c r="GU13" s="494"/>
      <c r="GV13" s="297"/>
      <c r="GW13" s="297"/>
      <c r="GX13" s="297"/>
      <c r="GY13" s="297"/>
      <c r="GZ13" s="297"/>
      <c r="HA13" s="297"/>
      <c r="HB13" s="297"/>
      <c r="HC13" s="297"/>
      <c r="HD13" s="297"/>
      <c r="HE13" s="297"/>
      <c r="HF13" s="297"/>
      <c r="HG13" s="297"/>
      <c r="HH13" s="297"/>
      <c r="HI13" s="297"/>
      <c r="HJ13" s="297"/>
      <c r="HK13" s="297"/>
      <c r="HL13" s="297"/>
      <c r="HM13" s="297"/>
      <c r="HN13" s="297"/>
      <c r="HO13" s="297"/>
      <c r="HP13" s="297"/>
      <c r="HQ13" s="297"/>
      <c r="HR13" s="297"/>
      <c r="HS13" s="297"/>
      <c r="HT13" s="297"/>
      <c r="HU13" s="297"/>
      <c r="HV13" s="297"/>
      <c r="HW13" s="297"/>
      <c r="HX13" s="297"/>
      <c r="HY13" s="297"/>
      <c r="HZ13" s="297"/>
      <c r="IA13" s="297"/>
      <c r="IB13" s="297"/>
      <c r="IC13" s="297"/>
      <c r="ID13" s="297"/>
      <c r="IE13" s="297"/>
      <c r="IF13" s="297"/>
      <c r="IG13" s="297"/>
      <c r="IH13" s="297"/>
      <c r="II13" s="297"/>
      <c r="IJ13" s="297"/>
      <c r="IK13" s="297"/>
      <c r="IL13" s="297"/>
      <c r="IM13" s="297"/>
      <c r="IN13" s="297"/>
      <c r="IO13" s="297"/>
      <c r="IP13" s="297"/>
      <c r="IQ13" s="297"/>
      <c r="IR13" s="297"/>
      <c r="IS13" s="297"/>
      <c r="IT13" s="297"/>
      <c r="IU13" s="297"/>
      <c r="IV13" s="297"/>
      <c r="IW13" s="297"/>
      <c r="IX13" s="297"/>
      <c r="IY13" s="297"/>
      <c r="IZ13" s="297"/>
      <c r="JA13" s="297"/>
      <c r="JB13" s="297"/>
      <c r="JC13" s="297"/>
      <c r="JD13" s="297"/>
      <c r="JE13" s="297"/>
      <c r="JF13" s="297"/>
      <c r="JG13" s="297"/>
      <c r="JH13" s="297"/>
      <c r="JI13" s="297"/>
      <c r="JJ13" s="297"/>
      <c r="JK13" s="297"/>
      <c r="JL13" s="297"/>
      <c r="JM13" s="297"/>
      <c r="JN13" s="297"/>
      <c r="JO13" s="297"/>
      <c r="JP13" s="297"/>
      <c r="JQ13" s="297"/>
      <c r="JR13" s="297"/>
      <c r="JS13" s="297"/>
      <c r="JT13" s="297"/>
      <c r="JU13" s="297"/>
      <c r="JV13" s="297"/>
      <c r="JW13" s="297"/>
      <c r="JX13" s="297"/>
      <c r="JY13" s="297"/>
      <c r="JZ13" s="297"/>
      <c r="KA13" s="297"/>
      <c r="KB13" s="297"/>
      <c r="KC13" s="297"/>
      <c r="KD13" s="297"/>
      <c r="KE13" s="297"/>
      <c r="KF13" s="297"/>
      <c r="KG13" s="297"/>
      <c r="KH13" s="297"/>
      <c r="KI13" s="297"/>
      <c r="KJ13" s="297"/>
      <c r="KK13" s="297"/>
      <c r="KL13" s="297"/>
      <c r="KM13" s="297"/>
      <c r="KN13" s="297"/>
      <c r="KO13" s="297"/>
      <c r="KP13" s="297"/>
      <c r="KQ13" s="297"/>
      <c r="KR13" s="297"/>
      <c r="KS13" s="297"/>
      <c r="KT13" s="297"/>
      <c r="KU13" s="297"/>
      <c r="KV13" s="297"/>
      <c r="KW13" s="297"/>
      <c r="KX13" s="297"/>
      <c r="KY13" s="297"/>
      <c r="KZ13" s="297"/>
      <c r="LA13" s="297"/>
      <c r="LB13" s="297"/>
      <c r="LC13" s="297"/>
      <c r="LD13" s="297"/>
      <c r="LE13" s="297"/>
      <c r="LF13" s="297"/>
      <c r="LG13" s="297"/>
      <c r="LH13" s="297"/>
      <c r="LI13" s="297"/>
      <c r="LJ13" s="297"/>
      <c r="LK13" s="297"/>
      <c r="LL13" s="297"/>
      <c r="LM13" s="297"/>
      <c r="LN13" s="297"/>
      <c r="LO13" s="297"/>
      <c r="LP13" s="297"/>
      <c r="LQ13" s="297"/>
      <c r="LR13" s="297"/>
      <c r="LS13" s="297"/>
      <c r="LT13" s="297"/>
      <c r="LU13" s="297"/>
      <c r="LV13" s="297"/>
      <c r="LW13" s="297"/>
      <c r="LX13" s="297"/>
      <c r="LY13" s="297"/>
      <c r="LZ13" s="297"/>
      <c r="MA13" s="297"/>
      <c r="MB13" s="297"/>
      <c r="MC13" s="297"/>
      <c r="MD13" s="297"/>
      <c r="ME13" s="297"/>
      <c r="MF13" s="297"/>
      <c r="MG13" s="297"/>
      <c r="MH13" s="297"/>
      <c r="MI13" s="297"/>
      <c r="MJ13" s="297"/>
      <c r="MK13" s="297"/>
      <c r="ML13" s="297"/>
      <c r="MM13" s="297"/>
      <c r="MN13" s="297"/>
      <c r="MO13" s="297"/>
      <c r="MP13" s="297"/>
      <c r="MQ13" s="297"/>
      <c r="MR13" s="297"/>
      <c r="MS13" s="297"/>
      <c r="MT13" s="297"/>
      <c r="MU13" s="297"/>
      <c r="MV13" s="297"/>
      <c r="MW13" s="297"/>
      <c r="MX13" s="297"/>
      <c r="MY13" s="297"/>
      <c r="MZ13" s="297"/>
      <c r="NA13" s="297"/>
      <c r="NB13" s="297"/>
      <c r="NC13" s="297"/>
      <c r="ND13" s="297"/>
      <c r="NE13" s="297"/>
      <c r="NF13" s="297"/>
      <c r="NG13" s="297"/>
      <c r="NH13" s="297"/>
      <c r="NI13" s="297"/>
      <c r="NJ13" s="297"/>
      <c r="NK13" s="297"/>
      <c r="NL13" s="297"/>
      <c r="NM13" s="297"/>
      <c r="NN13" s="297"/>
      <c r="NO13" s="297"/>
      <c r="NP13" s="297"/>
      <c r="NQ13" s="297"/>
      <c r="NR13" s="297"/>
      <c r="NS13" s="297"/>
      <c r="NT13" s="297"/>
      <c r="NU13" s="297"/>
      <c r="NV13" s="297"/>
      <c r="NW13" s="297"/>
      <c r="NX13" s="297"/>
      <c r="NY13" s="297"/>
      <c r="NZ13" s="297"/>
      <c r="OA13" s="297"/>
      <c r="OB13" s="297"/>
      <c r="OC13" s="297"/>
      <c r="OD13" s="297"/>
      <c r="OE13" s="297"/>
      <c r="OF13" s="297"/>
      <c r="OG13" s="297"/>
      <c r="OH13" s="297"/>
      <c r="OI13" s="297"/>
      <c r="OJ13" s="297"/>
      <c r="OK13" s="297"/>
      <c r="OL13" s="297"/>
      <c r="OM13" s="297"/>
      <c r="ON13" s="297"/>
      <c r="OO13" s="297"/>
      <c r="OP13" s="297"/>
      <c r="OQ13" s="297"/>
      <c r="OR13" s="297"/>
      <c r="OS13" s="297"/>
      <c r="OT13" s="297"/>
      <c r="OU13" s="297"/>
      <c r="OV13" s="297"/>
      <c r="OW13" s="297"/>
      <c r="OX13" s="297"/>
      <c r="OY13" s="297"/>
      <c r="OZ13" s="297"/>
      <c r="PA13" s="297"/>
      <c r="PB13" s="297"/>
      <c r="PC13" s="297"/>
      <c r="PD13" s="297"/>
      <c r="PE13" s="297"/>
      <c r="PF13" s="297"/>
      <c r="PG13" s="297"/>
      <c r="PH13" s="297"/>
      <c r="PI13" s="297"/>
      <c r="PJ13" s="297"/>
      <c r="PK13" s="297"/>
      <c r="PL13" s="297"/>
      <c r="PM13" s="297"/>
      <c r="PN13" s="297"/>
      <c r="PO13" s="297"/>
      <c r="PP13" s="297"/>
      <c r="PQ13" s="297"/>
      <c r="PR13" s="297"/>
      <c r="PS13" s="297"/>
      <c r="PT13" s="297"/>
      <c r="PU13" s="297"/>
      <c r="PV13" s="297"/>
      <c r="PW13" s="297"/>
      <c r="PX13" s="297"/>
      <c r="PY13" s="297"/>
      <c r="PZ13" s="297"/>
      <c r="QA13" s="297"/>
      <c r="QB13" s="297"/>
      <c r="QC13" s="297"/>
      <c r="QD13" s="297"/>
      <c r="QE13" s="297"/>
      <c r="QF13" s="297"/>
      <c r="QG13" s="297"/>
      <c r="QH13" s="297"/>
      <c r="QI13" s="297"/>
      <c r="QJ13" s="297"/>
      <c r="QK13" s="297"/>
      <c r="QL13" s="297"/>
      <c r="QM13" s="297"/>
      <c r="QN13" s="297"/>
      <c r="QO13" s="297"/>
      <c r="QP13" s="297"/>
      <c r="QQ13" s="297"/>
      <c r="QR13" s="297"/>
      <c r="QS13" s="297"/>
      <c r="QT13" s="297"/>
      <c r="QU13" s="297"/>
      <c r="QV13" s="297"/>
      <c r="QW13" s="297"/>
      <c r="QX13" s="297"/>
      <c r="QY13" s="297"/>
      <c r="QZ13" s="297"/>
      <c r="RA13" s="297"/>
      <c r="RB13" s="297"/>
      <c r="RC13" s="297"/>
      <c r="RD13" s="297"/>
      <c r="RE13" s="297"/>
      <c r="RF13" s="297"/>
      <c r="RG13" s="297"/>
      <c r="RH13" s="297"/>
      <c r="RI13" s="297"/>
      <c r="RJ13" s="297"/>
      <c r="RK13" s="297"/>
      <c r="RL13" s="297"/>
      <c r="RM13" s="297"/>
      <c r="RN13" s="297"/>
      <c r="RO13" s="297"/>
      <c r="RP13" s="297"/>
      <c r="RQ13" s="297"/>
      <c r="RR13" s="297"/>
      <c r="RS13" s="297"/>
      <c r="RT13" s="297"/>
      <c r="RU13" s="297"/>
      <c r="RV13" s="297"/>
      <c r="RW13" s="297"/>
      <c r="RX13" s="297"/>
      <c r="RY13" s="297"/>
      <c r="RZ13" s="297"/>
      <c r="SA13" s="297"/>
      <c r="SB13" s="297"/>
      <c r="SC13" s="297"/>
      <c r="SD13" s="297"/>
      <c r="SE13" s="297"/>
      <c r="SF13" s="297"/>
      <c r="SG13" s="297"/>
      <c r="SH13" s="297"/>
      <c r="SI13" s="297"/>
      <c r="SJ13" s="297"/>
      <c r="SK13" s="297"/>
      <c r="SL13" s="297"/>
      <c r="SM13" s="297"/>
      <c r="SN13" s="297"/>
      <c r="SO13" s="297"/>
      <c r="SP13" s="297"/>
      <c r="SQ13" s="297"/>
      <c r="SR13" s="297"/>
      <c r="SS13" s="297"/>
      <c r="ST13" s="297"/>
      <c r="SU13" s="297"/>
      <c r="SV13" s="297"/>
      <c r="SW13" s="297"/>
      <c r="SX13" s="297"/>
      <c r="SY13" s="297"/>
      <c r="SZ13" s="297"/>
      <c r="TA13" s="297"/>
      <c r="TB13" s="297"/>
      <c r="TC13" s="297"/>
      <c r="TD13" s="297"/>
      <c r="TE13" s="297"/>
      <c r="TF13" s="297"/>
      <c r="TG13" s="297"/>
      <c r="TH13" s="297"/>
      <c r="TI13" s="297"/>
      <c r="TJ13" s="297"/>
      <c r="TK13" s="297"/>
      <c r="TL13" s="297"/>
      <c r="TM13" s="297"/>
      <c r="TN13" s="297"/>
      <c r="TO13" s="297"/>
      <c r="TP13" s="297"/>
      <c r="TQ13" s="297"/>
      <c r="TR13" s="297"/>
      <c r="TS13" s="297"/>
      <c r="TT13" s="297"/>
      <c r="TU13" s="297"/>
      <c r="TV13" s="297"/>
      <c r="TW13" s="297"/>
      <c r="TX13" s="297"/>
      <c r="TY13" s="297"/>
      <c r="TZ13" s="297"/>
      <c r="UA13" s="297"/>
      <c r="UB13" s="297"/>
      <c r="UC13" s="297"/>
      <c r="UD13" s="297"/>
      <c r="UE13" s="297"/>
      <c r="UF13" s="297"/>
      <c r="UG13" s="297"/>
      <c r="UH13" s="297"/>
      <c r="UI13" s="297"/>
      <c r="UJ13" s="297"/>
      <c r="UK13" s="297"/>
    </row>
    <row r="14" spans="1:558" s="297" customFormat="1" ht="11.1" customHeight="1">
      <c r="A14" s="287"/>
      <c r="B14" s="376" t="s">
        <v>120</v>
      </c>
      <c r="C14" s="307"/>
      <c r="D14" s="287"/>
      <c r="E14" s="397" t="s">
        <v>224</v>
      </c>
      <c r="F14" s="287"/>
      <c r="G14" s="397" t="s">
        <v>223</v>
      </c>
      <c r="H14" s="427"/>
      <c r="I14" s="458" t="s">
        <v>236</v>
      </c>
      <c r="J14" s="287"/>
      <c r="K14" s="458"/>
      <c r="L14" s="287"/>
      <c r="M14" s="458"/>
      <c r="N14" s="287"/>
      <c r="O14" s="458"/>
      <c r="P14" s="287"/>
      <c r="Q14" s="458"/>
      <c r="R14" s="287"/>
      <c r="S14" s="458"/>
      <c r="T14" s="287"/>
      <c r="U14" s="458"/>
      <c r="V14" s="287"/>
      <c r="W14" s="458"/>
      <c r="X14" s="287"/>
      <c r="Y14" s="458"/>
      <c r="Z14" s="287"/>
      <c r="AA14" s="458"/>
      <c r="AB14" s="287"/>
      <c r="AC14" s="458"/>
      <c r="AD14" s="287"/>
      <c r="AE14" s="458"/>
      <c r="AF14" s="287"/>
      <c r="AG14" s="458"/>
      <c r="AH14" s="287"/>
      <c r="AI14" s="458"/>
      <c r="AJ14" s="287"/>
      <c r="AK14" s="458"/>
      <c r="AL14" s="287"/>
      <c r="AM14" s="458"/>
      <c r="AN14" s="287"/>
      <c r="AO14" s="458"/>
      <c r="AP14" s="287"/>
      <c r="AQ14" s="458"/>
      <c r="AR14" s="287"/>
      <c r="AS14" s="458"/>
      <c r="AT14" s="287"/>
      <c r="AU14" s="458"/>
      <c r="AV14" s="287"/>
      <c r="AW14" s="458"/>
      <c r="AX14" s="287"/>
      <c r="AY14" s="458"/>
      <c r="AZ14" s="287"/>
      <c r="BA14" s="458"/>
      <c r="BB14" s="287"/>
      <c r="BC14" s="458"/>
      <c r="BD14" s="287"/>
      <c r="BE14" s="458"/>
      <c r="BF14" s="287"/>
      <c r="BG14" s="458"/>
      <c r="BH14" s="287"/>
      <c r="BI14" s="458"/>
      <c r="BJ14" s="287"/>
      <c r="BK14" s="458"/>
      <c r="BL14" s="287"/>
      <c r="BM14" s="458"/>
      <c r="BN14" s="287"/>
      <c r="BO14" s="458"/>
      <c r="BP14" s="287"/>
      <c r="BQ14" s="458"/>
      <c r="BR14" s="287"/>
      <c r="BS14" s="458"/>
      <c r="BT14" s="287"/>
      <c r="BU14" s="458"/>
      <c r="BV14" s="287"/>
      <c r="BW14" s="458"/>
      <c r="BX14" s="287"/>
      <c r="BY14" s="458"/>
      <c r="BZ14" s="287"/>
      <c r="CA14" s="458"/>
      <c r="CB14" s="287"/>
      <c r="CC14" s="458"/>
      <c r="CD14" s="287"/>
      <c r="CE14" s="458"/>
      <c r="CF14" s="287"/>
      <c r="CG14" s="458"/>
      <c r="CH14" s="287"/>
      <c r="CI14" s="458"/>
      <c r="CJ14" s="287"/>
      <c r="CK14" s="458"/>
      <c r="CL14" s="287"/>
      <c r="CM14" s="458"/>
      <c r="CN14" s="287"/>
      <c r="CO14" s="458"/>
      <c r="CP14" s="287"/>
      <c r="CQ14" s="458"/>
      <c r="CR14" s="287"/>
      <c r="CS14" s="458"/>
      <c r="CT14" s="287"/>
      <c r="CU14" s="458"/>
      <c r="CV14" s="287"/>
      <c r="CW14" s="458"/>
      <c r="CX14" s="287"/>
      <c r="CY14" s="458"/>
      <c r="CZ14" s="287"/>
      <c r="DA14" s="458"/>
      <c r="DB14" s="287"/>
      <c r="DC14" s="458"/>
      <c r="DD14" s="287"/>
      <c r="DE14" s="458"/>
      <c r="DF14" s="287"/>
      <c r="DG14" s="458"/>
      <c r="DH14" s="287"/>
      <c r="DI14" s="458"/>
      <c r="DJ14" s="287"/>
      <c r="DK14" s="458"/>
      <c r="DL14" s="287"/>
      <c r="DM14" s="458"/>
      <c r="DN14" s="287"/>
      <c r="DO14" s="458"/>
      <c r="DP14" s="287"/>
      <c r="DQ14" s="458"/>
      <c r="DR14" s="287"/>
      <c r="DS14" s="458"/>
      <c r="DT14" s="287"/>
      <c r="DU14" s="458"/>
      <c r="DV14" s="287"/>
      <c r="DW14" s="458"/>
      <c r="DX14" s="287"/>
      <c r="DY14" s="458"/>
      <c r="DZ14" s="287"/>
      <c r="EA14" s="458"/>
      <c r="EB14" s="287"/>
      <c r="EC14" s="458"/>
      <c r="ED14" s="287"/>
      <c r="EE14" s="458"/>
      <c r="EF14" s="287"/>
      <c r="EG14" s="458"/>
      <c r="EH14" s="287"/>
      <c r="EI14" s="458"/>
      <c r="EJ14" s="287"/>
      <c r="EK14" s="458"/>
      <c r="EL14" s="287"/>
      <c r="EM14" s="458"/>
      <c r="EN14" s="287"/>
      <c r="EO14" s="458"/>
      <c r="EP14" s="287"/>
      <c r="EQ14" s="458"/>
      <c r="ER14" s="287"/>
      <c r="ES14" s="458"/>
      <c r="ET14" s="287"/>
      <c r="EU14" s="458"/>
      <c r="EV14" s="287"/>
      <c r="EW14" s="458"/>
      <c r="EX14" s="287"/>
      <c r="EY14" s="458"/>
      <c r="EZ14" s="287"/>
      <c r="FA14" s="458"/>
      <c r="FB14" s="287"/>
      <c r="FC14" s="458"/>
      <c r="FD14" s="287"/>
      <c r="FE14" s="458"/>
      <c r="FF14" s="287"/>
      <c r="FG14" s="458"/>
      <c r="FH14" s="287"/>
      <c r="FI14" s="458"/>
      <c r="FJ14" s="287"/>
      <c r="FK14" s="458"/>
      <c r="FL14" s="287"/>
      <c r="FM14" s="458"/>
      <c r="FN14" s="287"/>
      <c r="FO14" s="458"/>
      <c r="FP14" s="287"/>
      <c r="FQ14" s="458"/>
      <c r="FR14" s="287"/>
      <c r="FS14" s="458"/>
      <c r="FT14" s="287"/>
      <c r="FU14" s="458"/>
      <c r="FV14" s="287"/>
      <c r="FW14" s="458"/>
      <c r="FX14" s="287"/>
      <c r="FY14" s="458"/>
      <c r="FZ14" s="287"/>
      <c r="GA14" s="458"/>
      <c r="GB14" s="287"/>
      <c r="GC14" s="458"/>
      <c r="GD14" s="287"/>
      <c r="GE14" s="458"/>
      <c r="GF14" s="287"/>
      <c r="GG14" s="458"/>
      <c r="GH14" s="287"/>
      <c r="GI14" s="458"/>
      <c r="GJ14" s="287"/>
      <c r="GK14" s="458"/>
      <c r="GL14" s="287"/>
      <c r="GM14" s="458"/>
      <c r="GN14" s="287"/>
      <c r="GO14" s="458"/>
      <c r="GP14" s="287"/>
      <c r="GQ14" s="458"/>
      <c r="GR14" s="287"/>
      <c r="GS14" s="458"/>
      <c r="GT14" s="287"/>
      <c r="GU14" s="493"/>
    </row>
    <row r="15" spans="1:558" s="343" customFormat="1" ht="11.1" customHeight="1">
      <c r="A15" s="350"/>
      <c r="B15" s="376" t="s">
        <v>121</v>
      </c>
      <c r="C15" s="349"/>
      <c r="D15" s="348"/>
      <c r="E15" s="397" t="s">
        <v>198</v>
      </c>
      <c r="F15" s="348"/>
      <c r="G15" s="397" t="s">
        <v>198</v>
      </c>
      <c r="H15" s="455"/>
      <c r="I15" s="458" t="s">
        <v>208</v>
      </c>
      <c r="J15" s="348"/>
      <c r="K15" s="458"/>
      <c r="L15" s="348"/>
      <c r="M15" s="458"/>
      <c r="N15" s="348"/>
      <c r="O15" s="458"/>
      <c r="P15" s="348"/>
      <c r="Q15" s="458"/>
      <c r="R15" s="348"/>
      <c r="S15" s="458"/>
      <c r="T15" s="348"/>
      <c r="U15" s="458"/>
      <c r="V15" s="348"/>
      <c r="W15" s="458"/>
      <c r="X15" s="348"/>
      <c r="Y15" s="458"/>
      <c r="Z15" s="348"/>
      <c r="AA15" s="458"/>
      <c r="AB15" s="348"/>
      <c r="AC15" s="458"/>
      <c r="AD15" s="348"/>
      <c r="AE15" s="458"/>
      <c r="AF15" s="348"/>
      <c r="AG15" s="458"/>
      <c r="AH15" s="348"/>
      <c r="AI15" s="458"/>
      <c r="AJ15" s="348"/>
      <c r="AK15" s="458"/>
      <c r="AL15" s="348"/>
      <c r="AM15" s="458"/>
      <c r="AN15" s="348"/>
      <c r="AO15" s="458"/>
      <c r="AP15" s="348"/>
      <c r="AQ15" s="458"/>
      <c r="AR15" s="348"/>
      <c r="AS15" s="458"/>
      <c r="AT15" s="348"/>
      <c r="AU15" s="458"/>
      <c r="AV15" s="348"/>
      <c r="AW15" s="458"/>
      <c r="AX15" s="348"/>
      <c r="AY15" s="458"/>
      <c r="AZ15" s="348"/>
      <c r="BA15" s="458"/>
      <c r="BB15" s="348"/>
      <c r="BC15" s="458"/>
      <c r="BD15" s="348"/>
      <c r="BE15" s="458"/>
      <c r="BF15" s="348"/>
      <c r="BG15" s="458"/>
      <c r="BH15" s="348"/>
      <c r="BI15" s="458"/>
      <c r="BJ15" s="348"/>
      <c r="BK15" s="458"/>
      <c r="BL15" s="348"/>
      <c r="BM15" s="458"/>
      <c r="BN15" s="348"/>
      <c r="BO15" s="458"/>
      <c r="BP15" s="348"/>
      <c r="BQ15" s="458"/>
      <c r="BR15" s="348"/>
      <c r="BS15" s="458"/>
      <c r="BT15" s="348"/>
      <c r="BU15" s="458"/>
      <c r="BV15" s="348"/>
      <c r="BW15" s="458"/>
      <c r="BX15" s="348"/>
      <c r="BY15" s="458"/>
      <c r="BZ15" s="348"/>
      <c r="CA15" s="458"/>
      <c r="CB15" s="348"/>
      <c r="CC15" s="458"/>
      <c r="CD15" s="348"/>
      <c r="CE15" s="458"/>
      <c r="CF15" s="348"/>
      <c r="CG15" s="458"/>
      <c r="CH15" s="348"/>
      <c r="CI15" s="458"/>
      <c r="CJ15" s="348"/>
      <c r="CK15" s="458"/>
      <c r="CL15" s="348"/>
      <c r="CM15" s="458"/>
      <c r="CN15" s="348"/>
      <c r="CO15" s="458"/>
      <c r="CP15" s="348"/>
      <c r="CQ15" s="458"/>
      <c r="CR15" s="348"/>
      <c r="CS15" s="458"/>
      <c r="CT15" s="348"/>
      <c r="CU15" s="458"/>
      <c r="CV15" s="348"/>
      <c r="CW15" s="458"/>
      <c r="CX15" s="348"/>
      <c r="CY15" s="458"/>
      <c r="CZ15" s="348"/>
      <c r="DA15" s="458"/>
      <c r="DB15" s="348"/>
      <c r="DC15" s="458"/>
      <c r="DD15" s="348"/>
      <c r="DE15" s="458"/>
      <c r="DF15" s="348"/>
      <c r="DG15" s="458"/>
      <c r="DH15" s="348"/>
      <c r="DI15" s="458"/>
      <c r="DJ15" s="348"/>
      <c r="DK15" s="458"/>
      <c r="DL15" s="348"/>
      <c r="DM15" s="458"/>
      <c r="DN15" s="348"/>
      <c r="DO15" s="458"/>
      <c r="DP15" s="348"/>
      <c r="DQ15" s="458"/>
      <c r="DR15" s="348"/>
      <c r="DS15" s="458"/>
      <c r="DT15" s="348"/>
      <c r="DU15" s="458"/>
      <c r="DV15" s="348"/>
      <c r="DW15" s="458"/>
      <c r="DX15" s="348"/>
      <c r="DY15" s="458"/>
      <c r="DZ15" s="348"/>
      <c r="EA15" s="458"/>
      <c r="EB15" s="348"/>
      <c r="EC15" s="458"/>
      <c r="ED15" s="348"/>
      <c r="EE15" s="458"/>
      <c r="EF15" s="348"/>
      <c r="EG15" s="458"/>
      <c r="EH15" s="348"/>
      <c r="EI15" s="458"/>
      <c r="EJ15" s="348"/>
      <c r="EK15" s="458"/>
      <c r="EL15" s="348"/>
      <c r="EM15" s="458"/>
      <c r="EN15" s="348"/>
      <c r="EO15" s="458"/>
      <c r="EP15" s="348"/>
      <c r="EQ15" s="458"/>
      <c r="ER15" s="348"/>
      <c r="ES15" s="458"/>
      <c r="ET15" s="348"/>
      <c r="EU15" s="458"/>
      <c r="EV15" s="348"/>
      <c r="EW15" s="458"/>
      <c r="EX15" s="348"/>
      <c r="EY15" s="458"/>
      <c r="EZ15" s="348"/>
      <c r="FA15" s="458"/>
      <c r="FB15" s="348"/>
      <c r="FC15" s="458"/>
      <c r="FD15" s="348"/>
      <c r="FE15" s="458"/>
      <c r="FF15" s="348"/>
      <c r="FG15" s="458"/>
      <c r="FH15" s="348"/>
      <c r="FI15" s="458"/>
      <c r="FJ15" s="348"/>
      <c r="FK15" s="458"/>
      <c r="FL15" s="348"/>
      <c r="FM15" s="458"/>
      <c r="FN15" s="348"/>
      <c r="FO15" s="458"/>
      <c r="FP15" s="348"/>
      <c r="FQ15" s="458"/>
      <c r="FR15" s="348"/>
      <c r="FS15" s="458"/>
      <c r="FT15" s="348"/>
      <c r="FU15" s="458"/>
      <c r="FV15" s="348"/>
      <c r="FW15" s="458"/>
      <c r="FX15" s="348"/>
      <c r="FY15" s="458"/>
      <c r="FZ15" s="348"/>
      <c r="GA15" s="458"/>
      <c r="GB15" s="348"/>
      <c r="GC15" s="458"/>
      <c r="GD15" s="348"/>
      <c r="GE15" s="458"/>
      <c r="GF15" s="348"/>
      <c r="GG15" s="458"/>
      <c r="GH15" s="348"/>
      <c r="GI15" s="458"/>
      <c r="GJ15" s="348"/>
      <c r="GK15" s="458"/>
      <c r="GL15" s="348"/>
      <c r="GM15" s="458"/>
      <c r="GN15" s="348"/>
      <c r="GO15" s="458"/>
      <c r="GP15" s="348"/>
      <c r="GQ15" s="458"/>
      <c r="GR15" s="348"/>
      <c r="GS15" s="458"/>
      <c r="GT15" s="348"/>
      <c r="GU15" s="493"/>
    </row>
    <row r="16" spans="1:558" s="351" customFormat="1" ht="11.1" customHeight="1">
      <c r="A16" s="352"/>
      <c r="B16" s="376" t="s">
        <v>122</v>
      </c>
      <c r="C16" s="318"/>
      <c r="D16" s="319"/>
      <c r="E16" s="401" t="s">
        <v>199</v>
      </c>
      <c r="F16" s="319"/>
      <c r="G16" s="401" t="s">
        <v>218</v>
      </c>
      <c r="H16" s="443"/>
      <c r="I16" s="462" t="s">
        <v>237</v>
      </c>
      <c r="J16" s="319"/>
      <c r="K16" s="462"/>
      <c r="L16" s="319"/>
      <c r="M16" s="462"/>
      <c r="N16" s="319"/>
      <c r="O16" s="462"/>
      <c r="P16" s="319"/>
      <c r="Q16" s="462"/>
      <c r="R16" s="319"/>
      <c r="S16" s="462"/>
      <c r="T16" s="319"/>
      <c r="U16" s="462"/>
      <c r="V16" s="319"/>
      <c r="W16" s="462"/>
      <c r="X16" s="319"/>
      <c r="Y16" s="462"/>
      <c r="Z16" s="319"/>
      <c r="AA16" s="462"/>
      <c r="AB16" s="319"/>
      <c r="AC16" s="462"/>
      <c r="AD16" s="319"/>
      <c r="AE16" s="462"/>
      <c r="AF16" s="319"/>
      <c r="AG16" s="462"/>
      <c r="AH16" s="319"/>
      <c r="AI16" s="462"/>
      <c r="AJ16" s="319"/>
      <c r="AK16" s="462"/>
      <c r="AL16" s="319"/>
      <c r="AM16" s="462"/>
      <c r="AN16" s="319"/>
      <c r="AO16" s="462"/>
      <c r="AP16" s="319"/>
      <c r="AQ16" s="462"/>
      <c r="AR16" s="319"/>
      <c r="AS16" s="462"/>
      <c r="AT16" s="319"/>
      <c r="AU16" s="462"/>
      <c r="AV16" s="319"/>
      <c r="AW16" s="462"/>
      <c r="AX16" s="319"/>
      <c r="AY16" s="462"/>
      <c r="AZ16" s="319"/>
      <c r="BA16" s="462"/>
      <c r="BB16" s="319"/>
      <c r="BC16" s="462"/>
      <c r="BD16" s="319"/>
      <c r="BE16" s="462"/>
      <c r="BF16" s="319"/>
      <c r="BG16" s="462"/>
      <c r="BH16" s="319"/>
      <c r="BI16" s="462"/>
      <c r="BJ16" s="319"/>
      <c r="BK16" s="462"/>
      <c r="BL16" s="319"/>
      <c r="BM16" s="462"/>
      <c r="BN16" s="319"/>
      <c r="BO16" s="462"/>
      <c r="BP16" s="319"/>
      <c r="BQ16" s="462"/>
      <c r="BR16" s="319"/>
      <c r="BS16" s="462"/>
      <c r="BT16" s="319"/>
      <c r="BU16" s="462"/>
      <c r="BV16" s="319"/>
      <c r="BW16" s="462"/>
      <c r="BX16" s="319"/>
      <c r="BY16" s="462"/>
      <c r="BZ16" s="319"/>
      <c r="CA16" s="462"/>
      <c r="CB16" s="319"/>
      <c r="CC16" s="462"/>
      <c r="CD16" s="319"/>
      <c r="CE16" s="462"/>
      <c r="CF16" s="319"/>
      <c r="CG16" s="462"/>
      <c r="CH16" s="319"/>
      <c r="CI16" s="462"/>
      <c r="CJ16" s="319"/>
      <c r="CK16" s="462"/>
      <c r="CL16" s="319"/>
      <c r="CM16" s="462"/>
      <c r="CN16" s="319"/>
      <c r="CO16" s="462"/>
      <c r="CP16" s="319"/>
      <c r="CQ16" s="462"/>
      <c r="CR16" s="319"/>
      <c r="CS16" s="462"/>
      <c r="CT16" s="319"/>
      <c r="CU16" s="462"/>
      <c r="CV16" s="319"/>
      <c r="CW16" s="462"/>
      <c r="CX16" s="319"/>
      <c r="CY16" s="462"/>
      <c r="CZ16" s="319"/>
      <c r="DA16" s="462"/>
      <c r="DB16" s="319"/>
      <c r="DC16" s="462"/>
      <c r="DD16" s="319"/>
      <c r="DE16" s="462"/>
      <c r="DF16" s="319"/>
      <c r="DG16" s="462"/>
      <c r="DH16" s="319"/>
      <c r="DI16" s="462"/>
      <c r="DJ16" s="319"/>
      <c r="DK16" s="462"/>
      <c r="DL16" s="319"/>
      <c r="DM16" s="462"/>
      <c r="DN16" s="319"/>
      <c r="DO16" s="462"/>
      <c r="DP16" s="319"/>
      <c r="DQ16" s="462"/>
      <c r="DR16" s="319"/>
      <c r="DS16" s="462"/>
      <c r="DT16" s="319"/>
      <c r="DU16" s="462"/>
      <c r="DV16" s="319"/>
      <c r="DW16" s="462"/>
      <c r="DX16" s="319"/>
      <c r="DY16" s="462"/>
      <c r="DZ16" s="319"/>
      <c r="EA16" s="462"/>
      <c r="EB16" s="319"/>
      <c r="EC16" s="462"/>
      <c r="ED16" s="319"/>
      <c r="EE16" s="462"/>
      <c r="EF16" s="319"/>
      <c r="EG16" s="462"/>
      <c r="EH16" s="319"/>
      <c r="EI16" s="462"/>
      <c r="EJ16" s="319"/>
      <c r="EK16" s="462"/>
      <c r="EL16" s="319"/>
      <c r="EM16" s="462"/>
      <c r="EN16" s="319"/>
      <c r="EO16" s="462"/>
      <c r="EP16" s="319"/>
      <c r="EQ16" s="462"/>
      <c r="ER16" s="319"/>
      <c r="ES16" s="462"/>
      <c r="ET16" s="319"/>
      <c r="EU16" s="462"/>
      <c r="EV16" s="319"/>
      <c r="EW16" s="462"/>
      <c r="EX16" s="319"/>
      <c r="EY16" s="462"/>
      <c r="EZ16" s="319"/>
      <c r="FA16" s="462"/>
      <c r="FB16" s="319"/>
      <c r="FC16" s="462"/>
      <c r="FD16" s="319"/>
      <c r="FE16" s="462"/>
      <c r="FF16" s="319"/>
      <c r="FG16" s="462"/>
      <c r="FH16" s="319"/>
      <c r="FI16" s="462"/>
      <c r="FJ16" s="319"/>
      <c r="FK16" s="462"/>
      <c r="FL16" s="319"/>
      <c r="FM16" s="462"/>
      <c r="FN16" s="319"/>
      <c r="FO16" s="462"/>
      <c r="FP16" s="319"/>
      <c r="FQ16" s="462"/>
      <c r="FR16" s="319"/>
      <c r="FS16" s="462"/>
      <c r="FT16" s="319"/>
      <c r="FU16" s="462"/>
      <c r="FV16" s="319"/>
      <c r="FW16" s="462"/>
      <c r="FX16" s="319"/>
      <c r="FY16" s="462"/>
      <c r="FZ16" s="319"/>
      <c r="GA16" s="462"/>
      <c r="GB16" s="319"/>
      <c r="GC16" s="462"/>
      <c r="GD16" s="319"/>
      <c r="GE16" s="462"/>
      <c r="GF16" s="319"/>
      <c r="GG16" s="462"/>
      <c r="GH16" s="319"/>
      <c r="GI16" s="462"/>
      <c r="GJ16" s="319"/>
      <c r="GK16" s="462"/>
      <c r="GL16" s="319"/>
      <c r="GM16" s="462"/>
      <c r="GN16" s="319"/>
      <c r="GO16" s="462"/>
      <c r="GP16" s="319"/>
      <c r="GQ16" s="462"/>
      <c r="GR16" s="319"/>
      <c r="GS16" s="462"/>
      <c r="GT16" s="319"/>
      <c r="GU16" s="494"/>
      <c r="GV16" s="343"/>
      <c r="GW16" s="343"/>
      <c r="GX16" s="343"/>
      <c r="GY16" s="343"/>
      <c r="GZ16" s="343"/>
      <c r="HA16" s="343"/>
      <c r="HB16" s="343"/>
      <c r="HC16" s="343"/>
      <c r="HD16" s="343"/>
      <c r="HE16" s="343"/>
      <c r="HF16" s="343"/>
      <c r="HG16" s="343"/>
      <c r="HH16" s="343"/>
      <c r="HI16" s="343"/>
      <c r="HJ16" s="343"/>
      <c r="HK16" s="343"/>
      <c r="HL16" s="343"/>
      <c r="HM16" s="343"/>
      <c r="HN16" s="343"/>
      <c r="HO16" s="343"/>
      <c r="HP16" s="343"/>
      <c r="HQ16" s="343"/>
      <c r="HR16" s="343"/>
      <c r="HS16" s="343"/>
      <c r="HT16" s="343"/>
      <c r="HU16" s="343"/>
      <c r="HV16" s="343"/>
      <c r="HW16" s="343"/>
      <c r="HX16" s="343"/>
      <c r="HY16" s="343"/>
      <c r="HZ16" s="343"/>
      <c r="IA16" s="343"/>
      <c r="IB16" s="343"/>
      <c r="IC16" s="343"/>
      <c r="ID16" s="343"/>
      <c r="IE16" s="343"/>
      <c r="IF16" s="343"/>
      <c r="IG16" s="343"/>
      <c r="IH16" s="343"/>
      <c r="II16" s="343"/>
      <c r="IJ16" s="343"/>
      <c r="IK16" s="343"/>
      <c r="IL16" s="343"/>
      <c r="IM16" s="343"/>
      <c r="IN16" s="343"/>
      <c r="IO16" s="343"/>
      <c r="IP16" s="343"/>
      <c r="IQ16" s="343"/>
      <c r="IR16" s="343"/>
      <c r="IS16" s="343"/>
      <c r="IT16" s="343"/>
      <c r="IU16" s="343"/>
      <c r="IV16" s="343"/>
      <c r="IW16" s="343"/>
      <c r="IX16" s="343"/>
      <c r="IY16" s="343"/>
      <c r="IZ16" s="343"/>
      <c r="JA16" s="343"/>
      <c r="JB16" s="343"/>
      <c r="JC16" s="343"/>
      <c r="JD16" s="343"/>
      <c r="JE16" s="343"/>
      <c r="JF16" s="343"/>
      <c r="JG16" s="343"/>
      <c r="JH16" s="343"/>
      <c r="JI16" s="343"/>
      <c r="JJ16" s="343"/>
      <c r="JK16" s="343"/>
      <c r="JL16" s="343"/>
      <c r="JM16" s="343"/>
      <c r="JN16" s="343"/>
      <c r="JO16" s="343"/>
      <c r="JP16" s="343"/>
      <c r="JQ16" s="343"/>
      <c r="JR16" s="343"/>
      <c r="JS16" s="343"/>
      <c r="JT16" s="343"/>
      <c r="JU16" s="343"/>
      <c r="JV16" s="343"/>
      <c r="JW16" s="343"/>
      <c r="JX16" s="343"/>
      <c r="JY16" s="343"/>
      <c r="JZ16" s="343"/>
      <c r="KA16" s="343"/>
      <c r="KB16" s="343"/>
      <c r="KC16" s="343"/>
      <c r="KD16" s="343"/>
      <c r="KE16" s="343"/>
      <c r="KF16" s="343"/>
      <c r="KG16" s="343"/>
      <c r="KH16" s="343"/>
      <c r="KI16" s="343"/>
      <c r="KJ16" s="343"/>
      <c r="KK16" s="343"/>
      <c r="KL16" s="343"/>
      <c r="KM16" s="343"/>
      <c r="KN16" s="343"/>
      <c r="KO16" s="343"/>
      <c r="KP16" s="343"/>
      <c r="KQ16" s="343"/>
      <c r="KR16" s="343"/>
      <c r="KS16" s="343"/>
      <c r="KT16" s="343"/>
      <c r="KU16" s="343"/>
      <c r="KV16" s="343"/>
      <c r="KW16" s="343"/>
      <c r="KX16" s="343"/>
      <c r="KY16" s="343"/>
      <c r="KZ16" s="343"/>
      <c r="LA16" s="343"/>
      <c r="LB16" s="343"/>
      <c r="LC16" s="343"/>
      <c r="LD16" s="343"/>
      <c r="LE16" s="343"/>
      <c r="LF16" s="343"/>
      <c r="LG16" s="343"/>
      <c r="LH16" s="343"/>
      <c r="LI16" s="343"/>
      <c r="LJ16" s="343"/>
      <c r="LK16" s="343"/>
      <c r="LL16" s="343"/>
      <c r="LM16" s="343"/>
      <c r="LN16" s="343"/>
      <c r="LO16" s="343"/>
      <c r="LP16" s="343"/>
      <c r="LQ16" s="343"/>
      <c r="LR16" s="343"/>
      <c r="LS16" s="343"/>
      <c r="LT16" s="343"/>
      <c r="LU16" s="343"/>
      <c r="LV16" s="343"/>
      <c r="LW16" s="343"/>
      <c r="LX16" s="343"/>
      <c r="LY16" s="343"/>
      <c r="LZ16" s="343"/>
      <c r="MA16" s="343"/>
      <c r="MB16" s="343"/>
      <c r="MC16" s="343"/>
      <c r="MD16" s="343"/>
      <c r="ME16" s="343"/>
      <c r="MF16" s="343"/>
      <c r="MG16" s="343"/>
      <c r="MH16" s="343"/>
      <c r="MI16" s="343"/>
      <c r="MJ16" s="343"/>
      <c r="MK16" s="343"/>
      <c r="ML16" s="343"/>
      <c r="MM16" s="343"/>
      <c r="MN16" s="343"/>
      <c r="MO16" s="343"/>
      <c r="MP16" s="343"/>
      <c r="MQ16" s="343"/>
      <c r="MR16" s="343"/>
      <c r="MS16" s="343"/>
      <c r="MT16" s="343"/>
      <c r="MU16" s="343"/>
      <c r="MV16" s="343"/>
      <c r="MW16" s="343"/>
      <c r="MX16" s="343"/>
      <c r="MY16" s="343"/>
      <c r="MZ16" s="343"/>
      <c r="NA16" s="343"/>
      <c r="NB16" s="343"/>
      <c r="NC16" s="343"/>
      <c r="ND16" s="343"/>
      <c r="NE16" s="343"/>
      <c r="NF16" s="343"/>
      <c r="NG16" s="343"/>
      <c r="NH16" s="343"/>
      <c r="NI16" s="343"/>
      <c r="NJ16" s="343"/>
      <c r="NK16" s="343"/>
      <c r="NL16" s="343"/>
      <c r="NM16" s="343"/>
      <c r="NN16" s="343"/>
      <c r="NO16" s="343"/>
      <c r="NP16" s="343"/>
      <c r="NQ16" s="343"/>
      <c r="NR16" s="343"/>
      <c r="NS16" s="343"/>
      <c r="NT16" s="343"/>
      <c r="NU16" s="343"/>
      <c r="NV16" s="343"/>
      <c r="NW16" s="343"/>
      <c r="NX16" s="343"/>
      <c r="NY16" s="343"/>
      <c r="NZ16" s="343"/>
      <c r="OA16" s="343"/>
      <c r="OB16" s="343"/>
      <c r="OC16" s="343"/>
      <c r="OD16" s="343"/>
      <c r="OE16" s="343"/>
      <c r="OF16" s="343"/>
      <c r="OG16" s="343"/>
      <c r="OH16" s="343"/>
      <c r="OI16" s="343"/>
      <c r="OJ16" s="343"/>
      <c r="OK16" s="343"/>
      <c r="OL16" s="343"/>
      <c r="OM16" s="343"/>
      <c r="ON16" s="343"/>
      <c r="OO16" s="343"/>
      <c r="OP16" s="343"/>
      <c r="OQ16" s="343"/>
      <c r="OR16" s="343"/>
      <c r="OS16" s="343"/>
      <c r="OT16" s="343"/>
      <c r="OU16" s="343"/>
      <c r="OV16" s="343"/>
      <c r="OW16" s="343"/>
      <c r="OX16" s="343"/>
      <c r="OY16" s="343"/>
      <c r="OZ16" s="343"/>
      <c r="PA16" s="343"/>
      <c r="PB16" s="343"/>
      <c r="PC16" s="343"/>
      <c r="PD16" s="343"/>
      <c r="PE16" s="343"/>
      <c r="PF16" s="343"/>
      <c r="PG16" s="343"/>
      <c r="PH16" s="343"/>
      <c r="PI16" s="343"/>
      <c r="PJ16" s="343"/>
      <c r="PK16" s="343"/>
      <c r="PL16" s="343"/>
      <c r="PM16" s="343"/>
      <c r="PN16" s="343"/>
      <c r="PO16" s="343"/>
      <c r="PP16" s="343"/>
      <c r="PQ16" s="343"/>
      <c r="PR16" s="343"/>
      <c r="PS16" s="343"/>
      <c r="PT16" s="343"/>
      <c r="PU16" s="343"/>
      <c r="PV16" s="343"/>
      <c r="PW16" s="343"/>
      <c r="PX16" s="343"/>
      <c r="PY16" s="343"/>
      <c r="PZ16" s="343"/>
      <c r="QA16" s="343"/>
      <c r="QB16" s="343"/>
      <c r="QC16" s="343"/>
      <c r="QD16" s="343"/>
      <c r="QE16" s="343"/>
      <c r="QF16" s="343"/>
      <c r="QG16" s="343"/>
      <c r="QH16" s="343"/>
      <c r="QI16" s="343"/>
      <c r="QJ16" s="343"/>
      <c r="QK16" s="343"/>
      <c r="QL16" s="343"/>
      <c r="QM16" s="343"/>
      <c r="QN16" s="343"/>
      <c r="QO16" s="343"/>
      <c r="QP16" s="343"/>
      <c r="QQ16" s="343"/>
      <c r="QR16" s="343"/>
      <c r="QS16" s="343"/>
      <c r="QT16" s="343"/>
      <c r="QU16" s="343"/>
      <c r="QV16" s="343"/>
      <c r="QW16" s="343"/>
      <c r="QX16" s="343"/>
      <c r="QY16" s="343"/>
      <c r="QZ16" s="343"/>
      <c r="RA16" s="343"/>
      <c r="RB16" s="343"/>
      <c r="RC16" s="343"/>
      <c r="RD16" s="343"/>
      <c r="RE16" s="343"/>
      <c r="RF16" s="343"/>
      <c r="RG16" s="343"/>
      <c r="RH16" s="343"/>
      <c r="RI16" s="343"/>
      <c r="RJ16" s="343"/>
      <c r="RK16" s="343"/>
      <c r="RL16" s="343"/>
      <c r="RM16" s="343"/>
      <c r="RN16" s="343"/>
      <c r="RO16" s="343"/>
      <c r="RP16" s="343"/>
      <c r="RQ16" s="343"/>
      <c r="RR16" s="343"/>
      <c r="RS16" s="343"/>
      <c r="RT16" s="343"/>
      <c r="RU16" s="343"/>
      <c r="RV16" s="343"/>
      <c r="RW16" s="343"/>
      <c r="RX16" s="343"/>
      <c r="RY16" s="343"/>
      <c r="RZ16" s="343"/>
      <c r="SA16" s="343"/>
      <c r="SB16" s="343"/>
      <c r="SC16" s="343"/>
      <c r="SD16" s="343"/>
      <c r="SE16" s="343"/>
      <c r="SF16" s="343"/>
      <c r="SG16" s="343"/>
      <c r="SH16" s="343"/>
      <c r="SI16" s="343"/>
      <c r="SJ16" s="343"/>
      <c r="SK16" s="343"/>
      <c r="SL16" s="343"/>
      <c r="SM16" s="343"/>
      <c r="SN16" s="343"/>
      <c r="SO16" s="343"/>
      <c r="SP16" s="343"/>
      <c r="SQ16" s="343"/>
      <c r="SR16" s="343"/>
      <c r="SS16" s="343"/>
      <c r="ST16" s="343"/>
      <c r="SU16" s="343"/>
      <c r="SV16" s="343"/>
      <c r="SW16" s="343"/>
      <c r="SX16" s="343"/>
      <c r="SY16" s="343"/>
      <c r="SZ16" s="343"/>
      <c r="TA16" s="343"/>
      <c r="TB16" s="343"/>
      <c r="TC16" s="343"/>
      <c r="TD16" s="343"/>
      <c r="TE16" s="343"/>
      <c r="TF16" s="343"/>
      <c r="TG16" s="343"/>
      <c r="TH16" s="343"/>
      <c r="TI16" s="343"/>
      <c r="TJ16" s="343"/>
      <c r="TK16" s="343"/>
      <c r="TL16" s="343"/>
      <c r="TM16" s="343"/>
      <c r="TN16" s="343"/>
      <c r="TO16" s="343"/>
      <c r="TP16" s="343"/>
      <c r="TQ16" s="343"/>
      <c r="TR16" s="343"/>
      <c r="TS16" s="343"/>
      <c r="TT16" s="343"/>
      <c r="TU16" s="343"/>
      <c r="TV16" s="343"/>
      <c r="TW16" s="343"/>
      <c r="TX16" s="343"/>
      <c r="TY16" s="343"/>
      <c r="TZ16" s="343"/>
      <c r="UA16" s="343"/>
      <c r="UB16" s="343"/>
      <c r="UC16" s="343"/>
      <c r="UD16" s="343"/>
      <c r="UE16" s="343"/>
      <c r="UF16" s="343"/>
      <c r="UG16" s="343"/>
      <c r="UH16" s="343"/>
      <c r="UI16" s="343"/>
      <c r="UJ16" s="343"/>
      <c r="UK16" s="343"/>
    </row>
    <row r="17" spans="1:558" s="343" customFormat="1" ht="11.1" customHeight="1">
      <c r="A17" s="350"/>
      <c r="B17" s="376" t="s">
        <v>118</v>
      </c>
      <c r="C17" s="349"/>
      <c r="D17" s="348"/>
      <c r="E17" s="397" t="s">
        <v>200</v>
      </c>
      <c r="F17" s="348"/>
      <c r="G17" s="397" t="s">
        <v>200</v>
      </c>
      <c r="H17" s="455"/>
      <c r="I17" s="458" t="s">
        <v>200</v>
      </c>
      <c r="J17" s="348"/>
      <c r="K17" s="458"/>
      <c r="L17" s="348"/>
      <c r="M17" s="458"/>
      <c r="N17" s="348"/>
      <c r="O17" s="458"/>
      <c r="P17" s="348"/>
      <c r="Q17" s="458"/>
      <c r="R17" s="348"/>
      <c r="S17" s="458"/>
      <c r="T17" s="348"/>
      <c r="U17" s="458"/>
      <c r="V17" s="348"/>
      <c r="W17" s="458"/>
      <c r="X17" s="348"/>
      <c r="Y17" s="458"/>
      <c r="Z17" s="348"/>
      <c r="AA17" s="458"/>
      <c r="AB17" s="348"/>
      <c r="AC17" s="458"/>
      <c r="AD17" s="348"/>
      <c r="AE17" s="458"/>
      <c r="AF17" s="348"/>
      <c r="AG17" s="458"/>
      <c r="AH17" s="348"/>
      <c r="AI17" s="458"/>
      <c r="AJ17" s="348"/>
      <c r="AK17" s="458"/>
      <c r="AL17" s="348"/>
      <c r="AM17" s="458"/>
      <c r="AN17" s="348"/>
      <c r="AO17" s="458"/>
      <c r="AP17" s="348"/>
      <c r="AQ17" s="458"/>
      <c r="AR17" s="348"/>
      <c r="AS17" s="458"/>
      <c r="AT17" s="348"/>
      <c r="AU17" s="458"/>
      <c r="AV17" s="348"/>
      <c r="AW17" s="458"/>
      <c r="AX17" s="348"/>
      <c r="AY17" s="458"/>
      <c r="AZ17" s="348"/>
      <c r="BA17" s="458"/>
      <c r="BB17" s="348"/>
      <c r="BC17" s="458"/>
      <c r="BD17" s="348"/>
      <c r="BE17" s="458"/>
      <c r="BF17" s="348"/>
      <c r="BG17" s="458"/>
      <c r="BH17" s="348"/>
      <c r="BI17" s="458"/>
      <c r="BJ17" s="348"/>
      <c r="BK17" s="458"/>
      <c r="BL17" s="348"/>
      <c r="BM17" s="458"/>
      <c r="BN17" s="348"/>
      <c r="BO17" s="458"/>
      <c r="BP17" s="348"/>
      <c r="BQ17" s="458"/>
      <c r="BR17" s="348"/>
      <c r="BS17" s="458"/>
      <c r="BT17" s="348"/>
      <c r="BU17" s="458"/>
      <c r="BV17" s="348"/>
      <c r="BW17" s="458"/>
      <c r="BX17" s="348"/>
      <c r="BY17" s="458"/>
      <c r="BZ17" s="348"/>
      <c r="CA17" s="458"/>
      <c r="CB17" s="348"/>
      <c r="CC17" s="458"/>
      <c r="CD17" s="348"/>
      <c r="CE17" s="458"/>
      <c r="CF17" s="348"/>
      <c r="CG17" s="458"/>
      <c r="CH17" s="348"/>
      <c r="CI17" s="458"/>
      <c r="CJ17" s="348"/>
      <c r="CK17" s="458"/>
      <c r="CL17" s="348"/>
      <c r="CM17" s="458"/>
      <c r="CN17" s="348"/>
      <c r="CO17" s="458"/>
      <c r="CP17" s="348"/>
      <c r="CQ17" s="458"/>
      <c r="CR17" s="348"/>
      <c r="CS17" s="458"/>
      <c r="CT17" s="348"/>
      <c r="CU17" s="458"/>
      <c r="CV17" s="348"/>
      <c r="CW17" s="458"/>
      <c r="CX17" s="348"/>
      <c r="CY17" s="458"/>
      <c r="CZ17" s="348"/>
      <c r="DA17" s="458"/>
      <c r="DB17" s="348"/>
      <c r="DC17" s="458"/>
      <c r="DD17" s="348"/>
      <c r="DE17" s="458"/>
      <c r="DF17" s="348"/>
      <c r="DG17" s="458"/>
      <c r="DH17" s="348"/>
      <c r="DI17" s="458"/>
      <c r="DJ17" s="348"/>
      <c r="DK17" s="458"/>
      <c r="DL17" s="348"/>
      <c r="DM17" s="458"/>
      <c r="DN17" s="348"/>
      <c r="DO17" s="458"/>
      <c r="DP17" s="348"/>
      <c r="DQ17" s="458"/>
      <c r="DR17" s="348"/>
      <c r="DS17" s="458"/>
      <c r="DT17" s="348"/>
      <c r="DU17" s="458"/>
      <c r="DV17" s="348"/>
      <c r="DW17" s="458"/>
      <c r="DX17" s="348"/>
      <c r="DY17" s="458"/>
      <c r="DZ17" s="348"/>
      <c r="EA17" s="458"/>
      <c r="EB17" s="348"/>
      <c r="EC17" s="458"/>
      <c r="ED17" s="348"/>
      <c r="EE17" s="458"/>
      <c r="EF17" s="348"/>
      <c r="EG17" s="458"/>
      <c r="EH17" s="348"/>
      <c r="EI17" s="458"/>
      <c r="EJ17" s="348"/>
      <c r="EK17" s="458"/>
      <c r="EL17" s="348"/>
      <c r="EM17" s="458"/>
      <c r="EN17" s="348"/>
      <c r="EO17" s="458"/>
      <c r="EP17" s="348"/>
      <c r="EQ17" s="458"/>
      <c r="ER17" s="348"/>
      <c r="ES17" s="458"/>
      <c r="ET17" s="348"/>
      <c r="EU17" s="458"/>
      <c r="EV17" s="348"/>
      <c r="EW17" s="458"/>
      <c r="EX17" s="348"/>
      <c r="EY17" s="458"/>
      <c r="EZ17" s="348"/>
      <c r="FA17" s="458"/>
      <c r="FB17" s="348"/>
      <c r="FC17" s="458"/>
      <c r="FD17" s="348"/>
      <c r="FE17" s="458"/>
      <c r="FF17" s="348"/>
      <c r="FG17" s="458"/>
      <c r="FH17" s="348"/>
      <c r="FI17" s="458"/>
      <c r="FJ17" s="348"/>
      <c r="FK17" s="458"/>
      <c r="FL17" s="348"/>
      <c r="FM17" s="458"/>
      <c r="FN17" s="348"/>
      <c r="FO17" s="458"/>
      <c r="FP17" s="348"/>
      <c r="FQ17" s="458"/>
      <c r="FR17" s="348"/>
      <c r="FS17" s="458"/>
      <c r="FT17" s="348"/>
      <c r="FU17" s="458"/>
      <c r="FV17" s="348"/>
      <c r="FW17" s="458"/>
      <c r="FX17" s="348"/>
      <c r="FY17" s="458"/>
      <c r="FZ17" s="348"/>
      <c r="GA17" s="458"/>
      <c r="GB17" s="348"/>
      <c r="GC17" s="458"/>
      <c r="GD17" s="348"/>
      <c r="GE17" s="458"/>
      <c r="GF17" s="348"/>
      <c r="GG17" s="458"/>
      <c r="GH17" s="348"/>
      <c r="GI17" s="458"/>
      <c r="GJ17" s="348"/>
      <c r="GK17" s="458"/>
      <c r="GL17" s="348"/>
      <c r="GM17" s="458"/>
      <c r="GN17" s="348"/>
      <c r="GO17" s="458"/>
      <c r="GP17" s="348"/>
      <c r="GQ17" s="458"/>
      <c r="GR17" s="348"/>
      <c r="GS17" s="458"/>
      <c r="GT17" s="348"/>
      <c r="GU17" s="493"/>
    </row>
    <row r="18" spans="1:558" s="343" customFormat="1" ht="14.25" customHeight="1">
      <c r="A18" s="347"/>
      <c r="B18" s="318"/>
      <c r="C18" s="346"/>
      <c r="D18" s="345"/>
      <c r="E18" s="344"/>
      <c r="F18" s="345"/>
      <c r="G18" s="344"/>
      <c r="H18" s="454"/>
      <c r="I18" s="453"/>
      <c r="J18" s="345"/>
      <c r="K18" s="453"/>
      <c r="L18" s="345"/>
      <c r="M18" s="453"/>
      <c r="N18" s="345"/>
      <c r="O18" s="453"/>
      <c r="P18" s="345"/>
      <c r="Q18" s="453"/>
      <c r="R18" s="345"/>
      <c r="S18" s="453"/>
      <c r="T18" s="345"/>
      <c r="U18" s="453"/>
      <c r="V18" s="345"/>
      <c r="W18" s="453"/>
      <c r="X18" s="345"/>
      <c r="Y18" s="453"/>
      <c r="Z18" s="345"/>
      <c r="AA18" s="453"/>
      <c r="AB18" s="345"/>
      <c r="AC18" s="453"/>
      <c r="AD18" s="345"/>
      <c r="AE18" s="453"/>
      <c r="AF18" s="345"/>
      <c r="AG18" s="453"/>
      <c r="AH18" s="345"/>
      <c r="AI18" s="453"/>
      <c r="AJ18" s="345"/>
      <c r="AK18" s="453"/>
      <c r="AL18" s="345"/>
      <c r="AM18" s="453"/>
      <c r="AN18" s="345"/>
      <c r="AO18" s="453"/>
      <c r="AP18" s="345"/>
      <c r="AQ18" s="453"/>
      <c r="AR18" s="345"/>
      <c r="AS18" s="453"/>
      <c r="AT18" s="345"/>
      <c r="AU18" s="453"/>
      <c r="AV18" s="345"/>
      <c r="AW18" s="453"/>
      <c r="AX18" s="345"/>
      <c r="AY18" s="453"/>
      <c r="AZ18" s="345"/>
      <c r="BA18" s="453"/>
      <c r="BB18" s="345"/>
      <c r="BC18" s="453"/>
      <c r="BD18" s="345"/>
      <c r="BE18" s="453"/>
      <c r="BF18" s="345"/>
      <c r="BG18" s="453"/>
      <c r="BH18" s="345"/>
      <c r="BI18" s="453"/>
      <c r="BJ18" s="345"/>
      <c r="BK18" s="453"/>
      <c r="BL18" s="345"/>
      <c r="BM18" s="453"/>
      <c r="BN18" s="345"/>
      <c r="BO18" s="453"/>
      <c r="BP18" s="345"/>
      <c r="BQ18" s="453"/>
      <c r="BR18" s="345"/>
      <c r="BS18" s="453"/>
      <c r="BT18" s="345"/>
      <c r="BU18" s="453"/>
      <c r="BV18" s="345"/>
      <c r="BW18" s="453"/>
      <c r="BX18" s="345"/>
      <c r="BY18" s="453"/>
      <c r="BZ18" s="345"/>
      <c r="CA18" s="453"/>
      <c r="CB18" s="345"/>
      <c r="CC18" s="453"/>
      <c r="CD18" s="345"/>
      <c r="CE18" s="453"/>
      <c r="CF18" s="345"/>
      <c r="CG18" s="453"/>
      <c r="CH18" s="345"/>
      <c r="CI18" s="453"/>
      <c r="CJ18" s="345"/>
      <c r="CK18" s="453"/>
      <c r="CL18" s="345"/>
      <c r="CM18" s="453"/>
      <c r="CN18" s="345"/>
      <c r="CO18" s="453"/>
      <c r="CP18" s="345"/>
      <c r="CQ18" s="453"/>
      <c r="CR18" s="345"/>
      <c r="CS18" s="453"/>
      <c r="CT18" s="345"/>
      <c r="CU18" s="453"/>
      <c r="CV18" s="345"/>
      <c r="CW18" s="453"/>
      <c r="CX18" s="345"/>
      <c r="CY18" s="453"/>
      <c r="CZ18" s="345"/>
      <c r="DA18" s="453"/>
      <c r="DB18" s="345"/>
      <c r="DC18" s="453"/>
      <c r="DD18" s="345"/>
      <c r="DE18" s="453"/>
      <c r="DF18" s="345"/>
      <c r="DG18" s="453"/>
      <c r="DH18" s="345"/>
      <c r="DI18" s="453"/>
      <c r="DJ18" s="345"/>
      <c r="DK18" s="453"/>
      <c r="DL18" s="345"/>
      <c r="DM18" s="453"/>
      <c r="DN18" s="345"/>
      <c r="DO18" s="453"/>
      <c r="DP18" s="345"/>
      <c r="DQ18" s="453"/>
      <c r="DR18" s="345"/>
      <c r="DS18" s="453"/>
      <c r="DT18" s="345"/>
      <c r="DU18" s="453"/>
      <c r="DV18" s="345"/>
      <c r="DW18" s="453"/>
      <c r="DX18" s="345"/>
      <c r="DY18" s="453"/>
      <c r="DZ18" s="345"/>
      <c r="EA18" s="453"/>
      <c r="EB18" s="345"/>
      <c r="EC18" s="453"/>
      <c r="ED18" s="345"/>
      <c r="EE18" s="453"/>
      <c r="EF18" s="345"/>
      <c r="EG18" s="453"/>
      <c r="EH18" s="345"/>
      <c r="EI18" s="453"/>
      <c r="EJ18" s="345"/>
      <c r="EK18" s="453"/>
      <c r="EL18" s="345"/>
      <c r="EM18" s="453"/>
      <c r="EN18" s="345"/>
      <c r="EO18" s="453"/>
      <c r="EP18" s="345"/>
      <c r="EQ18" s="453"/>
      <c r="ER18" s="345"/>
      <c r="ES18" s="453"/>
      <c r="ET18" s="345"/>
      <c r="EU18" s="453"/>
      <c r="EV18" s="345"/>
      <c r="EW18" s="453"/>
      <c r="EX18" s="345"/>
      <c r="EY18" s="453"/>
      <c r="EZ18" s="345"/>
      <c r="FA18" s="453"/>
      <c r="FB18" s="345"/>
      <c r="FC18" s="453"/>
      <c r="FD18" s="345"/>
      <c r="FE18" s="453"/>
      <c r="FF18" s="345"/>
      <c r="FG18" s="453"/>
      <c r="FH18" s="345"/>
      <c r="FI18" s="453"/>
      <c r="FJ18" s="345"/>
      <c r="FK18" s="453"/>
      <c r="FL18" s="345"/>
      <c r="FM18" s="453"/>
      <c r="FN18" s="345"/>
      <c r="FO18" s="453"/>
      <c r="FP18" s="345"/>
      <c r="FQ18" s="453"/>
      <c r="FR18" s="345"/>
      <c r="FS18" s="453"/>
      <c r="FT18" s="345"/>
      <c r="FU18" s="453"/>
      <c r="FV18" s="345"/>
      <c r="FW18" s="453"/>
      <c r="FX18" s="345"/>
      <c r="FY18" s="453"/>
      <c r="FZ18" s="345"/>
      <c r="GA18" s="453"/>
      <c r="GB18" s="345"/>
      <c r="GC18" s="453"/>
      <c r="GD18" s="345"/>
      <c r="GE18" s="453"/>
      <c r="GF18" s="345"/>
      <c r="GG18" s="453"/>
      <c r="GH18" s="345"/>
      <c r="GI18" s="453"/>
      <c r="GJ18" s="345"/>
      <c r="GK18" s="453"/>
      <c r="GL18" s="345"/>
      <c r="GM18" s="453"/>
      <c r="GN18" s="345"/>
      <c r="GO18" s="453"/>
      <c r="GP18" s="345"/>
      <c r="GQ18" s="453"/>
      <c r="GR18" s="345"/>
      <c r="GS18" s="453"/>
      <c r="GT18" s="345"/>
      <c r="GU18" s="453"/>
    </row>
    <row r="19" spans="1:558" s="337" customFormat="1" ht="13.9" customHeight="1" thickBot="1">
      <c r="A19" s="342"/>
      <c r="B19" s="341"/>
      <c r="C19" s="340"/>
      <c r="D19" s="339" t="s">
        <v>190</v>
      </c>
      <c r="E19" s="338"/>
      <c r="F19" s="339" t="s">
        <v>190</v>
      </c>
      <c r="G19" s="338"/>
      <c r="H19" s="452" t="s">
        <v>190</v>
      </c>
      <c r="I19" s="451"/>
      <c r="J19" s="339" t="s">
        <v>190</v>
      </c>
      <c r="K19" s="451"/>
      <c r="L19" s="339" t="s">
        <v>190</v>
      </c>
      <c r="M19" s="451"/>
      <c r="N19" s="339" t="s">
        <v>190</v>
      </c>
      <c r="O19" s="451"/>
      <c r="P19" s="339" t="s">
        <v>190</v>
      </c>
      <c r="Q19" s="451"/>
      <c r="R19" s="339" t="s">
        <v>190</v>
      </c>
      <c r="S19" s="451"/>
      <c r="T19" s="339" t="s">
        <v>190</v>
      </c>
      <c r="U19" s="451"/>
      <c r="V19" s="339" t="s">
        <v>190</v>
      </c>
      <c r="W19" s="451"/>
      <c r="X19" s="339" t="s">
        <v>190</v>
      </c>
      <c r="Y19" s="451"/>
      <c r="Z19" s="339" t="s">
        <v>190</v>
      </c>
      <c r="AA19" s="451"/>
      <c r="AB19" s="339" t="s">
        <v>190</v>
      </c>
      <c r="AC19" s="451"/>
      <c r="AD19" s="339" t="s">
        <v>190</v>
      </c>
      <c r="AE19" s="451"/>
      <c r="AF19" s="339" t="s">
        <v>190</v>
      </c>
      <c r="AG19" s="451"/>
      <c r="AH19" s="339" t="s">
        <v>190</v>
      </c>
      <c r="AI19" s="451"/>
      <c r="AJ19" s="339" t="s">
        <v>190</v>
      </c>
      <c r="AK19" s="451"/>
      <c r="AL19" s="339" t="s">
        <v>190</v>
      </c>
      <c r="AM19" s="451"/>
      <c r="AN19" s="339" t="s">
        <v>190</v>
      </c>
      <c r="AO19" s="451"/>
      <c r="AP19" s="339" t="s">
        <v>190</v>
      </c>
      <c r="AQ19" s="451"/>
      <c r="AR19" s="339" t="s">
        <v>190</v>
      </c>
      <c r="AS19" s="451"/>
      <c r="AT19" s="339" t="s">
        <v>190</v>
      </c>
      <c r="AU19" s="451"/>
      <c r="AV19" s="339" t="s">
        <v>190</v>
      </c>
      <c r="AW19" s="451"/>
      <c r="AX19" s="339" t="s">
        <v>190</v>
      </c>
      <c r="AY19" s="451"/>
      <c r="AZ19" s="339" t="s">
        <v>190</v>
      </c>
      <c r="BA19" s="451"/>
      <c r="BB19" s="339" t="s">
        <v>190</v>
      </c>
      <c r="BC19" s="451"/>
      <c r="BD19" s="339" t="s">
        <v>190</v>
      </c>
      <c r="BE19" s="451"/>
      <c r="BF19" s="339" t="s">
        <v>190</v>
      </c>
      <c r="BG19" s="451"/>
      <c r="BH19" s="339" t="s">
        <v>190</v>
      </c>
      <c r="BI19" s="451"/>
      <c r="BJ19" s="339" t="s">
        <v>190</v>
      </c>
      <c r="BK19" s="451"/>
      <c r="BL19" s="339" t="s">
        <v>190</v>
      </c>
      <c r="BM19" s="451"/>
      <c r="BN19" s="339" t="s">
        <v>190</v>
      </c>
      <c r="BO19" s="451"/>
      <c r="BP19" s="339" t="s">
        <v>190</v>
      </c>
      <c r="BQ19" s="451"/>
      <c r="BR19" s="339" t="s">
        <v>190</v>
      </c>
      <c r="BS19" s="451"/>
      <c r="BT19" s="339" t="s">
        <v>190</v>
      </c>
      <c r="BU19" s="451"/>
      <c r="BV19" s="339" t="s">
        <v>190</v>
      </c>
      <c r="BW19" s="451"/>
      <c r="BX19" s="339" t="s">
        <v>190</v>
      </c>
      <c r="BY19" s="451"/>
      <c r="BZ19" s="339" t="s">
        <v>190</v>
      </c>
      <c r="CA19" s="451"/>
      <c r="CB19" s="339" t="s">
        <v>190</v>
      </c>
      <c r="CC19" s="451"/>
      <c r="CD19" s="339" t="s">
        <v>190</v>
      </c>
      <c r="CE19" s="451"/>
      <c r="CF19" s="339" t="s">
        <v>190</v>
      </c>
      <c r="CG19" s="451"/>
      <c r="CH19" s="339" t="s">
        <v>190</v>
      </c>
      <c r="CI19" s="451"/>
      <c r="CJ19" s="339" t="s">
        <v>190</v>
      </c>
      <c r="CK19" s="451"/>
      <c r="CL19" s="339" t="s">
        <v>190</v>
      </c>
      <c r="CM19" s="451"/>
      <c r="CN19" s="339" t="s">
        <v>190</v>
      </c>
      <c r="CO19" s="451"/>
      <c r="CP19" s="339" t="s">
        <v>190</v>
      </c>
      <c r="CQ19" s="451"/>
      <c r="CR19" s="339" t="s">
        <v>190</v>
      </c>
      <c r="CS19" s="451"/>
      <c r="CT19" s="339" t="s">
        <v>190</v>
      </c>
      <c r="CU19" s="451"/>
      <c r="CV19" s="339" t="s">
        <v>190</v>
      </c>
      <c r="CW19" s="451"/>
      <c r="CX19" s="339" t="s">
        <v>190</v>
      </c>
      <c r="CY19" s="451"/>
      <c r="CZ19" s="339" t="s">
        <v>190</v>
      </c>
      <c r="DA19" s="451"/>
      <c r="DB19" s="339" t="s">
        <v>190</v>
      </c>
      <c r="DC19" s="451"/>
      <c r="DD19" s="339" t="s">
        <v>190</v>
      </c>
      <c r="DE19" s="451"/>
      <c r="DF19" s="339" t="s">
        <v>190</v>
      </c>
      <c r="DG19" s="451"/>
      <c r="DH19" s="339" t="s">
        <v>190</v>
      </c>
      <c r="DI19" s="451"/>
      <c r="DJ19" s="339" t="s">
        <v>190</v>
      </c>
      <c r="DK19" s="451"/>
      <c r="DL19" s="339" t="s">
        <v>190</v>
      </c>
      <c r="DM19" s="451"/>
      <c r="DN19" s="339" t="s">
        <v>190</v>
      </c>
      <c r="DO19" s="451"/>
      <c r="DP19" s="339" t="s">
        <v>190</v>
      </c>
      <c r="DQ19" s="451"/>
      <c r="DR19" s="339" t="s">
        <v>190</v>
      </c>
      <c r="DS19" s="451"/>
      <c r="DT19" s="339" t="s">
        <v>190</v>
      </c>
      <c r="DU19" s="451"/>
      <c r="DV19" s="339" t="s">
        <v>190</v>
      </c>
      <c r="DW19" s="451"/>
      <c r="DX19" s="339" t="s">
        <v>190</v>
      </c>
      <c r="DY19" s="451"/>
      <c r="DZ19" s="339" t="s">
        <v>190</v>
      </c>
      <c r="EA19" s="451"/>
      <c r="EB19" s="339" t="s">
        <v>190</v>
      </c>
      <c r="EC19" s="451"/>
      <c r="ED19" s="339" t="s">
        <v>190</v>
      </c>
      <c r="EE19" s="451"/>
      <c r="EF19" s="339" t="s">
        <v>190</v>
      </c>
      <c r="EG19" s="451"/>
      <c r="EH19" s="339" t="s">
        <v>190</v>
      </c>
      <c r="EI19" s="451"/>
      <c r="EJ19" s="339" t="s">
        <v>190</v>
      </c>
      <c r="EK19" s="451"/>
      <c r="EL19" s="339" t="s">
        <v>190</v>
      </c>
      <c r="EM19" s="451"/>
      <c r="EN19" s="339" t="s">
        <v>190</v>
      </c>
      <c r="EO19" s="451"/>
      <c r="EP19" s="339" t="s">
        <v>190</v>
      </c>
      <c r="EQ19" s="451"/>
      <c r="ER19" s="339" t="s">
        <v>190</v>
      </c>
      <c r="ES19" s="451"/>
      <c r="ET19" s="339" t="s">
        <v>190</v>
      </c>
      <c r="EU19" s="451"/>
      <c r="EV19" s="339" t="s">
        <v>190</v>
      </c>
      <c r="EW19" s="451"/>
      <c r="EX19" s="339" t="s">
        <v>190</v>
      </c>
      <c r="EY19" s="451"/>
      <c r="EZ19" s="339" t="s">
        <v>190</v>
      </c>
      <c r="FA19" s="451"/>
      <c r="FB19" s="339" t="s">
        <v>190</v>
      </c>
      <c r="FC19" s="451"/>
      <c r="FD19" s="339" t="s">
        <v>190</v>
      </c>
      <c r="FE19" s="451"/>
      <c r="FF19" s="339" t="s">
        <v>190</v>
      </c>
      <c r="FG19" s="451"/>
      <c r="FH19" s="339" t="s">
        <v>190</v>
      </c>
      <c r="FI19" s="451"/>
      <c r="FJ19" s="339" t="s">
        <v>190</v>
      </c>
      <c r="FK19" s="451"/>
      <c r="FL19" s="339" t="s">
        <v>190</v>
      </c>
      <c r="FM19" s="451"/>
      <c r="FN19" s="339" t="s">
        <v>190</v>
      </c>
      <c r="FO19" s="451"/>
      <c r="FP19" s="339" t="s">
        <v>190</v>
      </c>
      <c r="FQ19" s="451"/>
      <c r="FR19" s="339" t="s">
        <v>190</v>
      </c>
      <c r="FS19" s="451"/>
      <c r="FT19" s="339" t="s">
        <v>190</v>
      </c>
      <c r="FU19" s="451"/>
      <c r="FV19" s="339" t="s">
        <v>190</v>
      </c>
      <c r="FW19" s="451"/>
      <c r="FX19" s="339" t="s">
        <v>190</v>
      </c>
      <c r="FY19" s="451"/>
      <c r="FZ19" s="339" t="s">
        <v>190</v>
      </c>
      <c r="GA19" s="451"/>
      <c r="GB19" s="339" t="s">
        <v>190</v>
      </c>
      <c r="GC19" s="451"/>
      <c r="GD19" s="339" t="s">
        <v>190</v>
      </c>
      <c r="GE19" s="451"/>
      <c r="GF19" s="339" t="s">
        <v>190</v>
      </c>
      <c r="GG19" s="451"/>
      <c r="GH19" s="339" t="s">
        <v>190</v>
      </c>
      <c r="GI19" s="451"/>
      <c r="GJ19" s="339" t="s">
        <v>190</v>
      </c>
      <c r="GK19" s="451"/>
      <c r="GL19" s="339" t="s">
        <v>190</v>
      </c>
      <c r="GM19" s="451"/>
      <c r="GN19" s="339" t="s">
        <v>190</v>
      </c>
      <c r="GO19" s="451"/>
      <c r="GP19" s="339" t="s">
        <v>190</v>
      </c>
      <c r="GQ19" s="451"/>
      <c r="GR19" s="339" t="s">
        <v>190</v>
      </c>
      <c r="GS19" s="451"/>
      <c r="GT19" s="339" t="s">
        <v>190</v>
      </c>
      <c r="GU19" s="451"/>
      <c r="GV19" s="343"/>
      <c r="GW19" s="343"/>
      <c r="GX19" s="343"/>
      <c r="GY19" s="343"/>
      <c r="GZ19" s="343"/>
      <c r="HA19" s="343"/>
      <c r="HB19" s="343"/>
      <c r="HC19" s="343"/>
      <c r="HD19" s="343"/>
      <c r="HE19" s="343"/>
      <c r="HF19" s="343"/>
      <c r="HG19" s="343"/>
      <c r="HH19" s="343"/>
      <c r="HI19" s="343"/>
      <c r="HJ19" s="343"/>
      <c r="HK19" s="343"/>
      <c r="HL19" s="343"/>
      <c r="HM19" s="343"/>
      <c r="HN19" s="343"/>
      <c r="HO19" s="343"/>
      <c r="HP19" s="343"/>
      <c r="HQ19" s="343"/>
      <c r="HR19" s="343"/>
      <c r="HS19" s="343"/>
      <c r="HT19" s="343"/>
      <c r="HU19" s="343"/>
      <c r="HV19" s="343"/>
      <c r="HW19" s="343"/>
      <c r="HX19" s="343"/>
      <c r="HY19" s="343"/>
      <c r="HZ19" s="343"/>
      <c r="IA19" s="343"/>
      <c r="IB19" s="343"/>
      <c r="IC19" s="343"/>
      <c r="ID19" s="343"/>
      <c r="IE19" s="343"/>
      <c r="IF19" s="343"/>
      <c r="IG19" s="343"/>
      <c r="IH19" s="343"/>
      <c r="II19" s="343"/>
      <c r="IJ19" s="343"/>
      <c r="IK19" s="343"/>
      <c r="IL19" s="343"/>
      <c r="IM19" s="343"/>
      <c r="IN19" s="343"/>
      <c r="IO19" s="343"/>
      <c r="IP19" s="343"/>
      <c r="IQ19" s="343"/>
      <c r="IR19" s="343"/>
      <c r="IS19" s="343"/>
      <c r="IT19" s="343"/>
      <c r="IU19" s="343"/>
      <c r="IV19" s="343"/>
      <c r="IW19" s="343"/>
      <c r="IX19" s="343"/>
      <c r="IY19" s="343"/>
      <c r="IZ19" s="343"/>
      <c r="JA19" s="343"/>
      <c r="JB19" s="343"/>
      <c r="JC19" s="343"/>
      <c r="JD19" s="343"/>
      <c r="JE19" s="343"/>
      <c r="JF19" s="343"/>
      <c r="JG19" s="343"/>
      <c r="JH19" s="343"/>
      <c r="JI19" s="343"/>
      <c r="JJ19" s="343"/>
      <c r="JK19" s="343"/>
      <c r="JL19" s="343"/>
      <c r="JM19" s="343"/>
      <c r="JN19" s="343"/>
      <c r="JO19" s="343"/>
      <c r="JP19" s="343"/>
      <c r="JQ19" s="343"/>
      <c r="JR19" s="343"/>
      <c r="JS19" s="343"/>
      <c r="JT19" s="343"/>
      <c r="JU19" s="343"/>
      <c r="JV19" s="343"/>
      <c r="JW19" s="343"/>
      <c r="JX19" s="343"/>
      <c r="JY19" s="343"/>
      <c r="JZ19" s="343"/>
      <c r="KA19" s="343"/>
      <c r="KB19" s="343"/>
      <c r="KC19" s="343"/>
      <c r="KD19" s="343"/>
      <c r="KE19" s="343"/>
      <c r="KF19" s="343"/>
      <c r="KG19" s="343"/>
      <c r="KH19" s="343"/>
      <c r="KI19" s="343"/>
      <c r="KJ19" s="343"/>
      <c r="KK19" s="343"/>
      <c r="KL19" s="343"/>
      <c r="KM19" s="343"/>
      <c r="KN19" s="343"/>
      <c r="KO19" s="343"/>
      <c r="KP19" s="343"/>
      <c r="KQ19" s="343"/>
      <c r="KR19" s="343"/>
      <c r="KS19" s="343"/>
      <c r="KT19" s="343"/>
      <c r="KU19" s="343"/>
      <c r="KV19" s="343"/>
      <c r="KW19" s="343"/>
      <c r="KX19" s="343"/>
      <c r="KY19" s="343"/>
      <c r="KZ19" s="343"/>
      <c r="LA19" s="343"/>
      <c r="LB19" s="343"/>
      <c r="LC19" s="343"/>
      <c r="LD19" s="343"/>
      <c r="LE19" s="343"/>
      <c r="LF19" s="343"/>
      <c r="LG19" s="343"/>
      <c r="LH19" s="343"/>
      <c r="LI19" s="343"/>
      <c r="LJ19" s="343"/>
      <c r="LK19" s="343"/>
      <c r="LL19" s="343"/>
      <c r="LM19" s="343"/>
      <c r="LN19" s="343"/>
      <c r="LO19" s="343"/>
      <c r="LP19" s="343"/>
      <c r="LQ19" s="343"/>
      <c r="LR19" s="343"/>
      <c r="LS19" s="343"/>
      <c r="LT19" s="343"/>
      <c r="LU19" s="343"/>
      <c r="LV19" s="343"/>
      <c r="LW19" s="343"/>
      <c r="LX19" s="343"/>
      <c r="LY19" s="343"/>
      <c r="LZ19" s="343"/>
      <c r="MA19" s="343"/>
      <c r="MB19" s="343"/>
      <c r="MC19" s="343"/>
      <c r="MD19" s="343"/>
      <c r="ME19" s="343"/>
      <c r="MF19" s="343"/>
      <c r="MG19" s="343"/>
      <c r="MH19" s="343"/>
      <c r="MI19" s="343"/>
      <c r="MJ19" s="343"/>
      <c r="MK19" s="343"/>
      <c r="ML19" s="343"/>
      <c r="MM19" s="343"/>
      <c r="MN19" s="343"/>
      <c r="MO19" s="343"/>
      <c r="MP19" s="343"/>
      <c r="MQ19" s="343"/>
      <c r="MR19" s="343"/>
      <c r="MS19" s="343"/>
      <c r="MT19" s="343"/>
      <c r="MU19" s="343"/>
      <c r="MV19" s="343"/>
      <c r="MW19" s="343"/>
      <c r="MX19" s="343"/>
      <c r="MY19" s="343"/>
      <c r="MZ19" s="343"/>
      <c r="NA19" s="343"/>
      <c r="NB19" s="343"/>
      <c r="NC19" s="343"/>
      <c r="ND19" s="343"/>
      <c r="NE19" s="343"/>
      <c r="NF19" s="343"/>
      <c r="NG19" s="343"/>
      <c r="NH19" s="343"/>
      <c r="NI19" s="343"/>
      <c r="NJ19" s="343"/>
      <c r="NK19" s="343"/>
      <c r="NL19" s="343"/>
      <c r="NM19" s="343"/>
      <c r="NN19" s="343"/>
      <c r="NO19" s="343"/>
      <c r="NP19" s="343"/>
      <c r="NQ19" s="343"/>
      <c r="NR19" s="343"/>
      <c r="NS19" s="343"/>
      <c r="NT19" s="343"/>
      <c r="NU19" s="343"/>
      <c r="NV19" s="343"/>
      <c r="NW19" s="343"/>
      <c r="NX19" s="343"/>
      <c r="NY19" s="343"/>
      <c r="NZ19" s="343"/>
      <c r="OA19" s="343"/>
      <c r="OB19" s="343"/>
      <c r="OC19" s="343"/>
      <c r="OD19" s="343"/>
      <c r="OE19" s="343"/>
      <c r="OF19" s="343"/>
      <c r="OG19" s="343"/>
      <c r="OH19" s="343"/>
      <c r="OI19" s="343"/>
      <c r="OJ19" s="343"/>
      <c r="OK19" s="343"/>
      <c r="OL19" s="343"/>
      <c r="OM19" s="343"/>
      <c r="ON19" s="343"/>
      <c r="OO19" s="343"/>
      <c r="OP19" s="343"/>
      <c r="OQ19" s="343"/>
      <c r="OR19" s="343"/>
      <c r="OS19" s="343"/>
      <c r="OT19" s="343"/>
      <c r="OU19" s="343"/>
      <c r="OV19" s="343"/>
      <c r="OW19" s="343"/>
      <c r="OX19" s="343"/>
      <c r="OY19" s="343"/>
      <c r="OZ19" s="343"/>
      <c r="PA19" s="343"/>
      <c r="PB19" s="343"/>
      <c r="PC19" s="343"/>
      <c r="PD19" s="343"/>
      <c r="PE19" s="343"/>
      <c r="PF19" s="343"/>
      <c r="PG19" s="343"/>
      <c r="PH19" s="343"/>
      <c r="PI19" s="343"/>
      <c r="PJ19" s="343"/>
      <c r="PK19" s="343"/>
      <c r="PL19" s="343"/>
      <c r="PM19" s="343"/>
      <c r="PN19" s="343"/>
      <c r="PO19" s="343"/>
      <c r="PP19" s="343"/>
      <c r="PQ19" s="343"/>
      <c r="PR19" s="343"/>
      <c r="PS19" s="343"/>
      <c r="PT19" s="343"/>
      <c r="PU19" s="343"/>
      <c r="PV19" s="343"/>
      <c r="PW19" s="343"/>
      <c r="PX19" s="343"/>
      <c r="PY19" s="343"/>
      <c r="PZ19" s="343"/>
      <c r="QA19" s="343"/>
      <c r="QB19" s="343"/>
      <c r="QC19" s="343"/>
      <c r="QD19" s="343"/>
      <c r="QE19" s="343"/>
      <c r="QF19" s="343"/>
      <c r="QG19" s="343"/>
      <c r="QH19" s="343"/>
      <c r="QI19" s="343"/>
      <c r="QJ19" s="343"/>
      <c r="QK19" s="343"/>
      <c r="QL19" s="343"/>
      <c r="QM19" s="343"/>
      <c r="QN19" s="343"/>
      <c r="QO19" s="343"/>
      <c r="QP19" s="343"/>
      <c r="QQ19" s="343"/>
      <c r="QR19" s="343"/>
      <c r="QS19" s="343"/>
      <c r="QT19" s="343"/>
      <c r="QU19" s="343"/>
      <c r="QV19" s="343"/>
      <c r="QW19" s="343"/>
      <c r="QX19" s="343"/>
      <c r="QY19" s="343"/>
      <c r="QZ19" s="343"/>
      <c r="RA19" s="343"/>
      <c r="RB19" s="343"/>
      <c r="RC19" s="343"/>
      <c r="RD19" s="343"/>
      <c r="RE19" s="343"/>
      <c r="RF19" s="343"/>
      <c r="RG19" s="343"/>
      <c r="RH19" s="343"/>
      <c r="RI19" s="343"/>
      <c r="RJ19" s="343"/>
      <c r="RK19" s="343"/>
      <c r="RL19" s="343"/>
      <c r="RM19" s="343"/>
      <c r="RN19" s="343"/>
      <c r="RO19" s="343"/>
      <c r="RP19" s="343"/>
      <c r="RQ19" s="343"/>
      <c r="RR19" s="343"/>
      <c r="RS19" s="343"/>
      <c r="RT19" s="343"/>
      <c r="RU19" s="343"/>
      <c r="RV19" s="343"/>
      <c r="RW19" s="343"/>
      <c r="RX19" s="343"/>
      <c r="RY19" s="343"/>
      <c r="RZ19" s="343"/>
      <c r="SA19" s="343"/>
      <c r="SB19" s="343"/>
      <c r="SC19" s="343"/>
      <c r="SD19" s="343"/>
      <c r="SE19" s="343"/>
      <c r="SF19" s="343"/>
      <c r="SG19" s="343"/>
      <c r="SH19" s="343"/>
      <c r="SI19" s="343"/>
      <c r="SJ19" s="343"/>
      <c r="SK19" s="343"/>
      <c r="SL19" s="343"/>
      <c r="SM19" s="343"/>
      <c r="SN19" s="343"/>
      <c r="SO19" s="343"/>
      <c r="SP19" s="343"/>
      <c r="SQ19" s="343"/>
      <c r="SR19" s="343"/>
      <c r="SS19" s="343"/>
      <c r="ST19" s="343"/>
      <c r="SU19" s="343"/>
      <c r="SV19" s="343"/>
      <c r="SW19" s="343"/>
      <c r="SX19" s="343"/>
      <c r="SY19" s="343"/>
      <c r="SZ19" s="343"/>
      <c r="TA19" s="343"/>
      <c r="TB19" s="343"/>
      <c r="TC19" s="343"/>
      <c r="TD19" s="343"/>
      <c r="TE19" s="343"/>
      <c r="TF19" s="343"/>
      <c r="TG19" s="343"/>
      <c r="TH19" s="343"/>
      <c r="TI19" s="343"/>
      <c r="TJ19" s="343"/>
      <c r="TK19" s="343"/>
      <c r="TL19" s="343"/>
      <c r="TM19" s="343"/>
      <c r="TN19" s="343"/>
      <c r="TO19" s="343"/>
      <c r="TP19" s="343"/>
      <c r="TQ19" s="343"/>
      <c r="TR19" s="343"/>
      <c r="TS19" s="343"/>
      <c r="TT19" s="343"/>
      <c r="TU19" s="343"/>
      <c r="TV19" s="343"/>
      <c r="TW19" s="343"/>
      <c r="TX19" s="343"/>
      <c r="TY19" s="343"/>
      <c r="TZ19" s="343"/>
      <c r="UA19" s="343"/>
      <c r="UB19" s="343"/>
      <c r="UC19" s="343"/>
      <c r="UD19" s="343"/>
      <c r="UE19" s="343"/>
      <c r="UF19" s="343"/>
      <c r="UG19" s="343"/>
      <c r="UH19" s="343"/>
      <c r="UI19" s="343"/>
      <c r="UJ19" s="343"/>
      <c r="UK19" s="343"/>
      <c r="UL19" s="343"/>
    </row>
    <row r="20" spans="1:558" s="332" customFormat="1" ht="15" customHeight="1">
      <c r="A20" s="335"/>
      <c r="B20" s="336" t="s">
        <v>187</v>
      </c>
      <c r="C20" s="336"/>
      <c r="D20" s="335"/>
      <c r="E20" s="400" t="s">
        <v>194</v>
      </c>
      <c r="F20" s="335"/>
      <c r="G20" s="400" t="s">
        <v>228</v>
      </c>
      <c r="H20" s="450"/>
      <c r="I20" s="461" t="s">
        <v>228</v>
      </c>
      <c r="J20" s="335"/>
      <c r="K20" s="461"/>
      <c r="L20" s="335"/>
      <c r="M20" s="461"/>
      <c r="N20" s="335"/>
      <c r="O20" s="461"/>
      <c r="P20" s="335"/>
      <c r="Q20" s="461"/>
      <c r="R20" s="335"/>
      <c r="S20" s="461"/>
      <c r="T20" s="335"/>
      <c r="U20" s="461"/>
      <c r="V20" s="335"/>
      <c r="W20" s="461"/>
      <c r="X20" s="335"/>
      <c r="Y20" s="461"/>
      <c r="Z20" s="335"/>
      <c r="AA20" s="461"/>
      <c r="AB20" s="335"/>
      <c r="AC20" s="461"/>
      <c r="AD20" s="335"/>
      <c r="AE20" s="461"/>
      <c r="AF20" s="335"/>
      <c r="AG20" s="461"/>
      <c r="AH20" s="335"/>
      <c r="AI20" s="461"/>
      <c r="AJ20" s="335"/>
      <c r="AK20" s="461"/>
      <c r="AL20" s="335"/>
      <c r="AM20" s="461"/>
      <c r="AN20" s="335"/>
      <c r="AO20" s="461"/>
      <c r="AP20" s="335"/>
      <c r="AQ20" s="461"/>
      <c r="AR20" s="335"/>
      <c r="AS20" s="461"/>
      <c r="AT20" s="335"/>
      <c r="AU20" s="461"/>
      <c r="AV20" s="335"/>
      <c r="AW20" s="461"/>
      <c r="AX20" s="335"/>
      <c r="AY20" s="461"/>
      <c r="AZ20" s="335"/>
      <c r="BA20" s="461"/>
      <c r="BB20" s="335"/>
      <c r="BC20" s="461"/>
      <c r="BD20" s="335"/>
      <c r="BE20" s="461"/>
      <c r="BF20" s="335"/>
      <c r="BG20" s="461"/>
      <c r="BH20" s="335"/>
      <c r="BI20" s="461"/>
      <c r="BJ20" s="335"/>
      <c r="BK20" s="461"/>
      <c r="BL20" s="335"/>
      <c r="BM20" s="461"/>
      <c r="BN20" s="335"/>
      <c r="BO20" s="461"/>
      <c r="BP20" s="335"/>
      <c r="BQ20" s="461"/>
      <c r="BR20" s="335"/>
      <c r="BS20" s="461"/>
      <c r="BT20" s="335"/>
      <c r="BU20" s="461"/>
      <c r="BV20" s="335"/>
      <c r="BW20" s="461"/>
      <c r="BX20" s="335"/>
      <c r="BY20" s="461"/>
      <c r="BZ20" s="335"/>
      <c r="CA20" s="461"/>
      <c r="CB20" s="335"/>
      <c r="CC20" s="461"/>
      <c r="CD20" s="335"/>
      <c r="CE20" s="461"/>
      <c r="CF20" s="335"/>
      <c r="CG20" s="461"/>
      <c r="CH20" s="335"/>
      <c r="CI20" s="461"/>
      <c r="CJ20" s="335"/>
      <c r="CK20" s="461"/>
      <c r="CL20" s="335"/>
      <c r="CM20" s="461"/>
      <c r="CN20" s="335"/>
      <c r="CO20" s="461"/>
      <c r="CP20" s="335"/>
      <c r="CQ20" s="461"/>
      <c r="CR20" s="335"/>
      <c r="CS20" s="461"/>
      <c r="CT20" s="335"/>
      <c r="CU20" s="461"/>
      <c r="CV20" s="335"/>
      <c r="CW20" s="461"/>
      <c r="CX20" s="335"/>
      <c r="CY20" s="461"/>
      <c r="CZ20" s="335"/>
      <c r="DA20" s="461"/>
      <c r="DB20" s="335"/>
      <c r="DC20" s="461"/>
      <c r="DD20" s="335"/>
      <c r="DE20" s="461"/>
      <c r="DF20" s="335"/>
      <c r="DG20" s="461"/>
      <c r="DH20" s="335"/>
      <c r="DI20" s="461"/>
      <c r="DJ20" s="335"/>
      <c r="DK20" s="461"/>
      <c r="DL20" s="335"/>
      <c r="DM20" s="461"/>
      <c r="DN20" s="335"/>
      <c r="DO20" s="461"/>
      <c r="DP20" s="335"/>
      <c r="DQ20" s="461"/>
      <c r="DR20" s="335"/>
      <c r="DS20" s="461"/>
      <c r="DT20" s="335"/>
      <c r="DU20" s="461"/>
      <c r="DV20" s="335"/>
      <c r="DW20" s="461"/>
      <c r="DX20" s="335"/>
      <c r="DY20" s="461"/>
      <c r="DZ20" s="335"/>
      <c r="EA20" s="461"/>
      <c r="EB20" s="335"/>
      <c r="EC20" s="461"/>
      <c r="ED20" s="335"/>
      <c r="EE20" s="461"/>
      <c r="EF20" s="335"/>
      <c r="EG20" s="461"/>
      <c r="EH20" s="335"/>
      <c r="EI20" s="461"/>
      <c r="EJ20" s="335"/>
      <c r="EK20" s="461"/>
      <c r="EL20" s="335"/>
      <c r="EM20" s="461"/>
      <c r="EN20" s="335"/>
      <c r="EO20" s="461"/>
      <c r="EP20" s="335"/>
      <c r="EQ20" s="461"/>
      <c r="ER20" s="335"/>
      <c r="ES20" s="461"/>
      <c r="ET20" s="335"/>
      <c r="EU20" s="461"/>
      <c r="EV20" s="335"/>
      <c r="EW20" s="461"/>
      <c r="EX20" s="335"/>
      <c r="EY20" s="461"/>
      <c r="EZ20" s="335"/>
      <c r="FA20" s="461"/>
      <c r="FB20" s="335"/>
      <c r="FC20" s="461"/>
      <c r="FD20" s="335"/>
      <c r="FE20" s="461"/>
      <c r="FF20" s="335"/>
      <c r="FG20" s="461"/>
      <c r="FH20" s="335"/>
      <c r="FI20" s="461"/>
      <c r="FJ20" s="335"/>
      <c r="FK20" s="461"/>
      <c r="FL20" s="335"/>
      <c r="FM20" s="461"/>
      <c r="FN20" s="335"/>
      <c r="FO20" s="461"/>
      <c r="FP20" s="335"/>
      <c r="FQ20" s="461"/>
      <c r="FR20" s="335"/>
      <c r="FS20" s="461"/>
      <c r="FT20" s="335"/>
      <c r="FU20" s="461"/>
      <c r="FV20" s="335"/>
      <c r="FW20" s="461"/>
      <c r="FX20" s="335"/>
      <c r="FY20" s="461"/>
      <c r="FZ20" s="335"/>
      <c r="GA20" s="461"/>
      <c r="GB20" s="335"/>
      <c r="GC20" s="461"/>
      <c r="GD20" s="335"/>
      <c r="GE20" s="461"/>
      <c r="GF20" s="335"/>
      <c r="GG20" s="461"/>
      <c r="GH20" s="335"/>
      <c r="GI20" s="461"/>
      <c r="GJ20" s="335"/>
      <c r="GK20" s="461"/>
      <c r="GL20" s="335"/>
      <c r="GM20" s="461"/>
      <c r="GN20" s="335"/>
      <c r="GO20" s="461"/>
      <c r="GP20" s="335"/>
      <c r="GQ20" s="461"/>
      <c r="GR20" s="335"/>
      <c r="GS20" s="461"/>
      <c r="GT20" s="335"/>
      <c r="GU20" s="495"/>
      <c r="GV20" s="486"/>
      <c r="GW20" s="486"/>
      <c r="GX20" s="486"/>
      <c r="GY20" s="486"/>
      <c r="GZ20" s="486"/>
      <c r="HA20" s="486"/>
      <c r="HB20" s="486"/>
      <c r="HC20" s="486"/>
      <c r="HD20" s="486"/>
      <c r="HE20" s="486"/>
      <c r="HF20" s="486"/>
      <c r="HG20" s="486"/>
      <c r="HH20" s="486"/>
      <c r="HI20" s="486"/>
      <c r="HJ20" s="486"/>
      <c r="HK20" s="486"/>
      <c r="HL20" s="486"/>
      <c r="HM20" s="486"/>
      <c r="HN20" s="486"/>
      <c r="HO20" s="486"/>
      <c r="HP20" s="486"/>
      <c r="HQ20" s="486"/>
      <c r="HR20" s="486"/>
      <c r="HS20" s="486"/>
      <c r="HT20" s="486"/>
      <c r="HU20" s="486"/>
      <c r="HV20" s="486"/>
      <c r="HW20" s="486"/>
      <c r="HX20" s="486"/>
      <c r="HY20" s="486"/>
      <c r="HZ20" s="486"/>
      <c r="IA20" s="486"/>
      <c r="IB20" s="486"/>
      <c r="IC20" s="486"/>
      <c r="ID20" s="486"/>
      <c r="IE20" s="486"/>
      <c r="IF20" s="486"/>
      <c r="IG20" s="486"/>
      <c r="IH20" s="486"/>
      <c r="II20" s="486"/>
      <c r="IJ20" s="486"/>
      <c r="IK20" s="486"/>
      <c r="IL20" s="486"/>
      <c r="IM20" s="486"/>
      <c r="IN20" s="486"/>
      <c r="IO20" s="486"/>
      <c r="IP20" s="486"/>
      <c r="IQ20" s="486"/>
      <c r="IR20" s="486"/>
      <c r="IS20" s="486"/>
      <c r="IT20" s="486"/>
      <c r="IU20" s="486"/>
      <c r="IV20" s="486"/>
      <c r="IW20" s="486"/>
      <c r="IX20" s="486"/>
      <c r="IY20" s="486"/>
      <c r="IZ20" s="486"/>
      <c r="JA20" s="486"/>
      <c r="JB20" s="486"/>
      <c r="JC20" s="486"/>
      <c r="JD20" s="486"/>
      <c r="JE20" s="486"/>
      <c r="JF20" s="486"/>
      <c r="JG20" s="486"/>
      <c r="JH20" s="486"/>
      <c r="JI20" s="486"/>
      <c r="JJ20" s="486"/>
      <c r="JK20" s="486"/>
      <c r="JL20" s="486"/>
      <c r="JM20" s="486"/>
      <c r="JN20" s="486"/>
      <c r="JO20" s="486"/>
      <c r="JP20" s="486"/>
      <c r="JQ20" s="486"/>
      <c r="JR20" s="486"/>
      <c r="JS20" s="486"/>
      <c r="JT20" s="486"/>
      <c r="JU20" s="486"/>
      <c r="JV20" s="486"/>
      <c r="JW20" s="486"/>
      <c r="JX20" s="486"/>
      <c r="JY20" s="486"/>
      <c r="JZ20" s="486"/>
      <c r="KA20" s="486"/>
      <c r="KB20" s="486"/>
      <c r="KC20" s="486"/>
      <c r="KD20" s="486"/>
      <c r="KE20" s="486"/>
      <c r="KF20" s="486"/>
      <c r="KG20" s="486"/>
      <c r="KH20" s="486"/>
      <c r="KI20" s="486"/>
      <c r="KJ20" s="486"/>
      <c r="KK20" s="486"/>
      <c r="KL20" s="486"/>
      <c r="KM20" s="486"/>
      <c r="KN20" s="486"/>
      <c r="KO20" s="486"/>
      <c r="KP20" s="486"/>
      <c r="KQ20" s="486"/>
      <c r="KR20" s="486"/>
      <c r="KS20" s="486"/>
      <c r="KT20" s="486"/>
      <c r="KU20" s="486"/>
      <c r="KV20" s="486"/>
      <c r="KW20" s="486"/>
      <c r="KX20" s="486"/>
      <c r="KY20" s="486"/>
      <c r="KZ20" s="486"/>
      <c r="LA20" s="486"/>
      <c r="LB20" s="486"/>
      <c r="LC20" s="486"/>
      <c r="LD20" s="486"/>
      <c r="LE20" s="486"/>
      <c r="LF20" s="486"/>
      <c r="LG20" s="486"/>
      <c r="LH20" s="486"/>
      <c r="LI20" s="486"/>
      <c r="LJ20" s="486"/>
      <c r="LK20" s="486"/>
      <c r="LL20" s="486"/>
      <c r="LM20" s="486"/>
      <c r="LN20" s="486"/>
      <c r="LO20" s="486"/>
      <c r="LP20" s="486"/>
      <c r="LQ20" s="486"/>
      <c r="LR20" s="486"/>
      <c r="LS20" s="486"/>
      <c r="LT20" s="486"/>
      <c r="LU20" s="486"/>
      <c r="LV20" s="486"/>
      <c r="LW20" s="486"/>
      <c r="LX20" s="486"/>
      <c r="LY20" s="486"/>
      <c r="LZ20" s="486"/>
      <c r="MA20" s="486"/>
      <c r="MB20" s="486"/>
      <c r="MC20" s="486"/>
      <c r="MD20" s="486"/>
      <c r="ME20" s="486"/>
      <c r="MF20" s="486"/>
      <c r="MG20" s="486"/>
      <c r="MH20" s="486"/>
      <c r="MI20" s="486"/>
      <c r="MJ20" s="486"/>
      <c r="MK20" s="486"/>
      <c r="ML20" s="486"/>
      <c r="MM20" s="486"/>
      <c r="MN20" s="486"/>
      <c r="MO20" s="486"/>
      <c r="MP20" s="486"/>
      <c r="MQ20" s="486"/>
      <c r="MR20" s="486"/>
      <c r="MS20" s="486"/>
      <c r="MT20" s="486"/>
      <c r="MU20" s="486"/>
      <c r="MV20" s="486"/>
      <c r="MW20" s="486"/>
      <c r="MX20" s="486"/>
      <c r="MY20" s="486"/>
      <c r="MZ20" s="486"/>
      <c r="NA20" s="486"/>
      <c r="NB20" s="486"/>
      <c r="NC20" s="486"/>
      <c r="ND20" s="486"/>
      <c r="NE20" s="486"/>
      <c r="NF20" s="486"/>
      <c r="NG20" s="486"/>
      <c r="NH20" s="486"/>
      <c r="NI20" s="486"/>
      <c r="NJ20" s="486"/>
      <c r="NK20" s="486"/>
      <c r="NL20" s="486"/>
      <c r="NM20" s="486"/>
      <c r="NN20" s="486"/>
      <c r="NO20" s="486"/>
      <c r="NP20" s="486"/>
      <c r="NQ20" s="486"/>
      <c r="NR20" s="486"/>
      <c r="NS20" s="486"/>
      <c r="NT20" s="486"/>
      <c r="NU20" s="486"/>
      <c r="NV20" s="486"/>
      <c r="NW20" s="486"/>
      <c r="NX20" s="486"/>
      <c r="NY20" s="486"/>
      <c r="NZ20" s="486"/>
      <c r="OA20" s="486"/>
      <c r="OB20" s="486"/>
      <c r="OC20" s="486"/>
      <c r="OD20" s="486"/>
      <c r="OE20" s="486"/>
      <c r="OF20" s="486"/>
      <c r="OG20" s="486"/>
      <c r="OH20" s="486"/>
      <c r="OI20" s="486"/>
      <c r="OJ20" s="486"/>
      <c r="OK20" s="486"/>
      <c r="OL20" s="486"/>
      <c r="OM20" s="486"/>
      <c r="ON20" s="486"/>
      <c r="OO20" s="486"/>
      <c r="OP20" s="486"/>
      <c r="OQ20" s="486"/>
      <c r="OR20" s="486"/>
      <c r="OS20" s="486"/>
      <c r="OT20" s="486"/>
      <c r="OU20" s="486"/>
      <c r="OV20" s="486"/>
      <c r="OW20" s="486"/>
      <c r="OX20" s="486"/>
      <c r="OY20" s="486"/>
      <c r="OZ20" s="486"/>
      <c r="PA20" s="486"/>
      <c r="PB20" s="486"/>
      <c r="PC20" s="486"/>
      <c r="PD20" s="486"/>
      <c r="PE20" s="486"/>
      <c r="PF20" s="486"/>
      <c r="PG20" s="486"/>
      <c r="PH20" s="486"/>
      <c r="PI20" s="486"/>
      <c r="PJ20" s="486"/>
      <c r="PK20" s="486"/>
      <c r="PL20" s="486"/>
      <c r="PM20" s="486"/>
      <c r="PN20" s="486"/>
      <c r="PO20" s="486"/>
      <c r="PP20" s="486"/>
      <c r="PQ20" s="486"/>
      <c r="PR20" s="486"/>
      <c r="PS20" s="486"/>
      <c r="PT20" s="486"/>
      <c r="PU20" s="486"/>
      <c r="PV20" s="486"/>
      <c r="PW20" s="486"/>
      <c r="PX20" s="486"/>
      <c r="PY20" s="486"/>
      <c r="PZ20" s="486"/>
      <c r="QA20" s="486"/>
      <c r="QB20" s="486"/>
      <c r="QC20" s="486"/>
      <c r="QD20" s="486"/>
      <c r="QE20" s="486"/>
      <c r="QF20" s="486"/>
      <c r="QG20" s="486"/>
      <c r="QH20" s="486"/>
      <c r="QI20" s="486"/>
      <c r="QJ20" s="486"/>
      <c r="QK20" s="486"/>
      <c r="QL20" s="486"/>
      <c r="QM20" s="486"/>
      <c r="QN20" s="486"/>
      <c r="QO20" s="486"/>
      <c r="QP20" s="486"/>
      <c r="QQ20" s="486"/>
      <c r="QR20" s="486"/>
      <c r="QS20" s="486"/>
      <c r="QT20" s="486"/>
      <c r="QU20" s="486"/>
      <c r="QV20" s="486"/>
      <c r="QW20" s="486"/>
      <c r="QX20" s="486"/>
      <c r="QY20" s="486"/>
      <c r="QZ20" s="486"/>
      <c r="RA20" s="486"/>
      <c r="RB20" s="486"/>
      <c r="RC20" s="486"/>
      <c r="RD20" s="486"/>
      <c r="RE20" s="486"/>
      <c r="RF20" s="486"/>
      <c r="RG20" s="486"/>
      <c r="RH20" s="486"/>
      <c r="RI20" s="486"/>
      <c r="RJ20" s="486"/>
      <c r="RK20" s="486"/>
      <c r="RL20" s="486"/>
      <c r="RM20" s="486"/>
      <c r="RN20" s="486"/>
      <c r="RO20" s="486"/>
      <c r="RP20" s="486"/>
      <c r="RQ20" s="486"/>
      <c r="RR20" s="486"/>
      <c r="RS20" s="486"/>
      <c r="RT20" s="486"/>
      <c r="RU20" s="486"/>
      <c r="RV20" s="486"/>
      <c r="RW20" s="486"/>
      <c r="RX20" s="486"/>
      <c r="RY20" s="486"/>
      <c r="RZ20" s="486"/>
      <c r="SA20" s="486"/>
      <c r="SB20" s="486"/>
      <c r="SC20" s="486"/>
      <c r="SD20" s="486"/>
      <c r="SE20" s="486"/>
      <c r="SF20" s="486"/>
      <c r="SG20" s="486"/>
      <c r="SH20" s="486"/>
      <c r="SI20" s="486"/>
      <c r="SJ20" s="486"/>
      <c r="SK20" s="486"/>
      <c r="SL20" s="486"/>
      <c r="SM20" s="486"/>
      <c r="SN20" s="486"/>
      <c r="SO20" s="486"/>
      <c r="SP20" s="486"/>
      <c r="SQ20" s="486"/>
      <c r="SR20" s="486"/>
      <c r="SS20" s="486"/>
      <c r="ST20" s="486"/>
      <c r="SU20" s="486"/>
      <c r="SV20" s="486"/>
      <c r="SW20" s="486"/>
      <c r="SX20" s="486"/>
      <c r="SY20" s="486"/>
      <c r="SZ20" s="486"/>
      <c r="TA20" s="486"/>
      <c r="TB20" s="486"/>
      <c r="TC20" s="486"/>
      <c r="TD20" s="486"/>
      <c r="TE20" s="486"/>
      <c r="TF20" s="486"/>
      <c r="TG20" s="486"/>
      <c r="TH20" s="486"/>
      <c r="TI20" s="486"/>
      <c r="TJ20" s="486"/>
      <c r="TK20" s="486"/>
      <c r="TL20" s="486"/>
      <c r="TM20" s="486"/>
      <c r="TN20" s="486"/>
      <c r="TO20" s="486"/>
      <c r="TP20" s="486"/>
      <c r="TQ20" s="486"/>
      <c r="TR20" s="486"/>
      <c r="TS20" s="486"/>
      <c r="TT20" s="486"/>
      <c r="TU20" s="486"/>
      <c r="TV20" s="486"/>
      <c r="TW20" s="486"/>
      <c r="TX20" s="486"/>
      <c r="TY20" s="486"/>
      <c r="TZ20" s="486"/>
      <c r="UA20" s="486"/>
      <c r="UB20" s="486"/>
      <c r="UC20" s="486"/>
      <c r="UD20" s="486"/>
      <c r="UE20" s="486"/>
      <c r="UF20" s="486"/>
      <c r="UG20" s="486"/>
      <c r="UH20" s="486"/>
      <c r="UI20" s="486"/>
      <c r="UJ20" s="486"/>
      <c r="UK20" s="486"/>
    </row>
    <row r="21" spans="1:558" s="332" customFormat="1" ht="15" customHeight="1">
      <c r="A21" s="333"/>
      <c r="B21" s="334" t="s">
        <v>186</v>
      </c>
      <c r="C21" s="334"/>
      <c r="D21" s="333"/>
      <c r="E21" s="400" t="s">
        <v>227</v>
      </c>
      <c r="F21" s="333"/>
      <c r="G21" s="400" t="s">
        <v>227</v>
      </c>
      <c r="H21" s="449"/>
      <c r="I21" s="461" t="s">
        <v>136</v>
      </c>
      <c r="J21" s="333"/>
      <c r="K21" s="461"/>
      <c r="L21" s="333"/>
      <c r="M21" s="461"/>
      <c r="N21" s="333"/>
      <c r="O21" s="461"/>
      <c r="P21" s="333"/>
      <c r="Q21" s="461"/>
      <c r="R21" s="333"/>
      <c r="S21" s="461"/>
      <c r="T21" s="333"/>
      <c r="U21" s="461"/>
      <c r="V21" s="333"/>
      <c r="W21" s="461"/>
      <c r="X21" s="333"/>
      <c r="Y21" s="461"/>
      <c r="Z21" s="333"/>
      <c r="AA21" s="461"/>
      <c r="AB21" s="333"/>
      <c r="AC21" s="461"/>
      <c r="AD21" s="333"/>
      <c r="AE21" s="461"/>
      <c r="AF21" s="333"/>
      <c r="AG21" s="461"/>
      <c r="AH21" s="333"/>
      <c r="AI21" s="461"/>
      <c r="AJ21" s="333"/>
      <c r="AK21" s="461"/>
      <c r="AL21" s="333"/>
      <c r="AM21" s="461"/>
      <c r="AN21" s="333"/>
      <c r="AO21" s="461"/>
      <c r="AP21" s="333"/>
      <c r="AQ21" s="461"/>
      <c r="AR21" s="333"/>
      <c r="AS21" s="461"/>
      <c r="AT21" s="333"/>
      <c r="AU21" s="461"/>
      <c r="AV21" s="333"/>
      <c r="AW21" s="461"/>
      <c r="AX21" s="333"/>
      <c r="AY21" s="461"/>
      <c r="AZ21" s="333"/>
      <c r="BA21" s="461"/>
      <c r="BB21" s="333"/>
      <c r="BC21" s="461"/>
      <c r="BD21" s="333"/>
      <c r="BE21" s="461"/>
      <c r="BF21" s="333"/>
      <c r="BG21" s="461"/>
      <c r="BH21" s="333"/>
      <c r="BI21" s="461"/>
      <c r="BJ21" s="333"/>
      <c r="BK21" s="461"/>
      <c r="BL21" s="333"/>
      <c r="BM21" s="461"/>
      <c r="BN21" s="333"/>
      <c r="BO21" s="461"/>
      <c r="BP21" s="333"/>
      <c r="BQ21" s="461"/>
      <c r="BR21" s="333"/>
      <c r="BS21" s="461"/>
      <c r="BT21" s="333"/>
      <c r="BU21" s="461"/>
      <c r="BV21" s="333"/>
      <c r="BW21" s="461"/>
      <c r="BX21" s="333"/>
      <c r="BY21" s="461"/>
      <c r="BZ21" s="333"/>
      <c r="CA21" s="461"/>
      <c r="CB21" s="333"/>
      <c r="CC21" s="461"/>
      <c r="CD21" s="333"/>
      <c r="CE21" s="461"/>
      <c r="CF21" s="333"/>
      <c r="CG21" s="461"/>
      <c r="CH21" s="333"/>
      <c r="CI21" s="461"/>
      <c r="CJ21" s="333"/>
      <c r="CK21" s="461"/>
      <c r="CL21" s="333"/>
      <c r="CM21" s="461"/>
      <c r="CN21" s="333"/>
      <c r="CO21" s="461"/>
      <c r="CP21" s="333"/>
      <c r="CQ21" s="461"/>
      <c r="CR21" s="333"/>
      <c r="CS21" s="461"/>
      <c r="CT21" s="333"/>
      <c r="CU21" s="461"/>
      <c r="CV21" s="333"/>
      <c r="CW21" s="461"/>
      <c r="CX21" s="333"/>
      <c r="CY21" s="461"/>
      <c r="CZ21" s="333"/>
      <c r="DA21" s="461"/>
      <c r="DB21" s="333"/>
      <c r="DC21" s="461"/>
      <c r="DD21" s="333"/>
      <c r="DE21" s="461"/>
      <c r="DF21" s="333"/>
      <c r="DG21" s="461"/>
      <c r="DH21" s="333"/>
      <c r="DI21" s="461"/>
      <c r="DJ21" s="333"/>
      <c r="DK21" s="461"/>
      <c r="DL21" s="333"/>
      <c r="DM21" s="461"/>
      <c r="DN21" s="333"/>
      <c r="DO21" s="461"/>
      <c r="DP21" s="333"/>
      <c r="DQ21" s="461"/>
      <c r="DR21" s="333"/>
      <c r="DS21" s="461"/>
      <c r="DT21" s="333"/>
      <c r="DU21" s="461"/>
      <c r="DV21" s="333"/>
      <c r="DW21" s="461"/>
      <c r="DX21" s="333"/>
      <c r="DY21" s="461"/>
      <c r="DZ21" s="333"/>
      <c r="EA21" s="461"/>
      <c r="EB21" s="333"/>
      <c r="EC21" s="461"/>
      <c r="ED21" s="333"/>
      <c r="EE21" s="461"/>
      <c r="EF21" s="333"/>
      <c r="EG21" s="461"/>
      <c r="EH21" s="333"/>
      <c r="EI21" s="461"/>
      <c r="EJ21" s="333"/>
      <c r="EK21" s="461"/>
      <c r="EL21" s="333"/>
      <c r="EM21" s="461"/>
      <c r="EN21" s="333"/>
      <c r="EO21" s="461"/>
      <c r="EP21" s="333"/>
      <c r="EQ21" s="461"/>
      <c r="ER21" s="333"/>
      <c r="ES21" s="461"/>
      <c r="ET21" s="333"/>
      <c r="EU21" s="461"/>
      <c r="EV21" s="333"/>
      <c r="EW21" s="461"/>
      <c r="EX21" s="333"/>
      <c r="EY21" s="461"/>
      <c r="EZ21" s="333"/>
      <c r="FA21" s="461"/>
      <c r="FB21" s="333"/>
      <c r="FC21" s="461"/>
      <c r="FD21" s="333"/>
      <c r="FE21" s="461"/>
      <c r="FF21" s="333"/>
      <c r="FG21" s="461"/>
      <c r="FH21" s="333"/>
      <c r="FI21" s="461"/>
      <c r="FJ21" s="333"/>
      <c r="FK21" s="461"/>
      <c r="FL21" s="333"/>
      <c r="FM21" s="461"/>
      <c r="FN21" s="333"/>
      <c r="FO21" s="461"/>
      <c r="FP21" s="333"/>
      <c r="FQ21" s="461"/>
      <c r="FR21" s="333"/>
      <c r="FS21" s="461"/>
      <c r="FT21" s="333"/>
      <c r="FU21" s="461"/>
      <c r="FV21" s="333"/>
      <c r="FW21" s="461"/>
      <c r="FX21" s="333"/>
      <c r="FY21" s="461"/>
      <c r="FZ21" s="333"/>
      <c r="GA21" s="461"/>
      <c r="GB21" s="333"/>
      <c r="GC21" s="461"/>
      <c r="GD21" s="333"/>
      <c r="GE21" s="461"/>
      <c r="GF21" s="333"/>
      <c r="GG21" s="461"/>
      <c r="GH21" s="333"/>
      <c r="GI21" s="461"/>
      <c r="GJ21" s="333"/>
      <c r="GK21" s="461"/>
      <c r="GL21" s="333"/>
      <c r="GM21" s="461"/>
      <c r="GN21" s="333"/>
      <c r="GO21" s="461"/>
      <c r="GP21" s="333"/>
      <c r="GQ21" s="461"/>
      <c r="GR21" s="333"/>
      <c r="GS21" s="461"/>
      <c r="GT21" s="333"/>
      <c r="GU21" s="495"/>
      <c r="GV21" s="486"/>
      <c r="GW21" s="486"/>
      <c r="GX21" s="486"/>
      <c r="GY21" s="486"/>
      <c r="GZ21" s="486"/>
      <c r="HA21" s="486"/>
      <c r="HB21" s="486"/>
      <c r="HC21" s="486"/>
      <c r="HD21" s="486"/>
      <c r="HE21" s="486"/>
      <c r="HF21" s="486"/>
      <c r="HG21" s="486"/>
      <c r="HH21" s="486"/>
      <c r="HI21" s="486"/>
      <c r="HJ21" s="486"/>
      <c r="HK21" s="486"/>
      <c r="HL21" s="486"/>
      <c r="HM21" s="486"/>
      <c r="HN21" s="486"/>
      <c r="HO21" s="486"/>
      <c r="HP21" s="486"/>
      <c r="HQ21" s="486"/>
      <c r="HR21" s="486"/>
      <c r="HS21" s="486"/>
      <c r="HT21" s="486"/>
      <c r="HU21" s="486"/>
      <c r="HV21" s="486"/>
      <c r="HW21" s="486"/>
      <c r="HX21" s="486"/>
      <c r="HY21" s="486"/>
      <c r="HZ21" s="486"/>
      <c r="IA21" s="486"/>
      <c r="IB21" s="486"/>
      <c r="IC21" s="486"/>
      <c r="ID21" s="486"/>
      <c r="IE21" s="486"/>
      <c r="IF21" s="486"/>
      <c r="IG21" s="486"/>
      <c r="IH21" s="486"/>
      <c r="II21" s="486"/>
      <c r="IJ21" s="486"/>
      <c r="IK21" s="486"/>
      <c r="IL21" s="486"/>
      <c r="IM21" s="486"/>
      <c r="IN21" s="486"/>
      <c r="IO21" s="486"/>
      <c r="IP21" s="486"/>
      <c r="IQ21" s="486"/>
      <c r="IR21" s="486"/>
      <c r="IS21" s="486"/>
      <c r="IT21" s="486"/>
      <c r="IU21" s="486"/>
      <c r="IV21" s="486"/>
      <c r="IW21" s="486"/>
      <c r="IX21" s="486"/>
      <c r="IY21" s="486"/>
      <c r="IZ21" s="486"/>
      <c r="JA21" s="486"/>
      <c r="JB21" s="486"/>
      <c r="JC21" s="486"/>
      <c r="JD21" s="486"/>
      <c r="JE21" s="486"/>
      <c r="JF21" s="486"/>
      <c r="JG21" s="486"/>
      <c r="JH21" s="486"/>
      <c r="JI21" s="486"/>
      <c r="JJ21" s="486"/>
      <c r="JK21" s="486"/>
      <c r="JL21" s="486"/>
      <c r="JM21" s="486"/>
      <c r="JN21" s="486"/>
      <c r="JO21" s="486"/>
      <c r="JP21" s="486"/>
      <c r="JQ21" s="486"/>
      <c r="JR21" s="486"/>
      <c r="JS21" s="486"/>
      <c r="JT21" s="486"/>
      <c r="JU21" s="486"/>
      <c r="JV21" s="486"/>
      <c r="JW21" s="486"/>
      <c r="JX21" s="486"/>
      <c r="JY21" s="486"/>
      <c r="JZ21" s="486"/>
      <c r="KA21" s="486"/>
      <c r="KB21" s="486"/>
      <c r="KC21" s="486"/>
      <c r="KD21" s="486"/>
      <c r="KE21" s="486"/>
      <c r="KF21" s="486"/>
      <c r="KG21" s="486"/>
      <c r="KH21" s="486"/>
      <c r="KI21" s="486"/>
      <c r="KJ21" s="486"/>
      <c r="KK21" s="486"/>
      <c r="KL21" s="486"/>
      <c r="KM21" s="486"/>
      <c r="KN21" s="486"/>
      <c r="KO21" s="486"/>
      <c r="KP21" s="486"/>
      <c r="KQ21" s="486"/>
      <c r="KR21" s="486"/>
      <c r="KS21" s="486"/>
      <c r="KT21" s="486"/>
      <c r="KU21" s="486"/>
      <c r="KV21" s="486"/>
      <c r="KW21" s="486"/>
      <c r="KX21" s="486"/>
      <c r="KY21" s="486"/>
      <c r="KZ21" s="486"/>
      <c r="LA21" s="486"/>
      <c r="LB21" s="486"/>
      <c r="LC21" s="486"/>
      <c r="LD21" s="486"/>
      <c r="LE21" s="486"/>
      <c r="LF21" s="486"/>
      <c r="LG21" s="486"/>
      <c r="LH21" s="486"/>
      <c r="LI21" s="486"/>
      <c r="LJ21" s="486"/>
      <c r="LK21" s="486"/>
      <c r="LL21" s="486"/>
      <c r="LM21" s="486"/>
      <c r="LN21" s="486"/>
      <c r="LO21" s="486"/>
      <c r="LP21" s="486"/>
      <c r="LQ21" s="486"/>
      <c r="LR21" s="486"/>
      <c r="LS21" s="486"/>
      <c r="LT21" s="486"/>
      <c r="LU21" s="486"/>
      <c r="LV21" s="486"/>
      <c r="LW21" s="486"/>
      <c r="LX21" s="486"/>
      <c r="LY21" s="486"/>
      <c r="LZ21" s="486"/>
      <c r="MA21" s="486"/>
      <c r="MB21" s="486"/>
      <c r="MC21" s="486"/>
      <c r="MD21" s="486"/>
      <c r="ME21" s="486"/>
      <c r="MF21" s="486"/>
      <c r="MG21" s="486"/>
      <c r="MH21" s="486"/>
      <c r="MI21" s="486"/>
      <c r="MJ21" s="486"/>
      <c r="MK21" s="486"/>
      <c r="ML21" s="486"/>
      <c r="MM21" s="486"/>
      <c r="MN21" s="486"/>
      <c r="MO21" s="486"/>
      <c r="MP21" s="486"/>
      <c r="MQ21" s="486"/>
      <c r="MR21" s="486"/>
      <c r="MS21" s="486"/>
      <c r="MT21" s="486"/>
      <c r="MU21" s="486"/>
      <c r="MV21" s="486"/>
      <c r="MW21" s="486"/>
      <c r="MX21" s="486"/>
      <c r="MY21" s="486"/>
      <c r="MZ21" s="486"/>
      <c r="NA21" s="486"/>
      <c r="NB21" s="486"/>
      <c r="NC21" s="486"/>
      <c r="ND21" s="486"/>
      <c r="NE21" s="486"/>
      <c r="NF21" s="486"/>
      <c r="NG21" s="486"/>
      <c r="NH21" s="486"/>
      <c r="NI21" s="486"/>
      <c r="NJ21" s="486"/>
      <c r="NK21" s="486"/>
      <c r="NL21" s="486"/>
      <c r="NM21" s="486"/>
      <c r="NN21" s="486"/>
      <c r="NO21" s="486"/>
      <c r="NP21" s="486"/>
      <c r="NQ21" s="486"/>
      <c r="NR21" s="486"/>
      <c r="NS21" s="486"/>
      <c r="NT21" s="486"/>
      <c r="NU21" s="486"/>
      <c r="NV21" s="486"/>
      <c r="NW21" s="486"/>
      <c r="NX21" s="486"/>
      <c r="NY21" s="486"/>
      <c r="NZ21" s="486"/>
      <c r="OA21" s="486"/>
      <c r="OB21" s="486"/>
      <c r="OC21" s="486"/>
      <c r="OD21" s="486"/>
      <c r="OE21" s="486"/>
      <c r="OF21" s="486"/>
      <c r="OG21" s="486"/>
      <c r="OH21" s="486"/>
      <c r="OI21" s="486"/>
      <c r="OJ21" s="486"/>
      <c r="OK21" s="486"/>
      <c r="OL21" s="486"/>
      <c r="OM21" s="486"/>
      <c r="ON21" s="486"/>
      <c r="OO21" s="486"/>
      <c r="OP21" s="486"/>
      <c r="OQ21" s="486"/>
      <c r="OR21" s="486"/>
      <c r="OS21" s="486"/>
      <c r="OT21" s="486"/>
      <c r="OU21" s="486"/>
      <c r="OV21" s="486"/>
      <c r="OW21" s="486"/>
      <c r="OX21" s="486"/>
      <c r="OY21" s="486"/>
      <c r="OZ21" s="486"/>
      <c r="PA21" s="486"/>
      <c r="PB21" s="486"/>
      <c r="PC21" s="486"/>
      <c r="PD21" s="486"/>
      <c r="PE21" s="486"/>
      <c r="PF21" s="486"/>
      <c r="PG21" s="486"/>
      <c r="PH21" s="486"/>
      <c r="PI21" s="486"/>
      <c r="PJ21" s="486"/>
      <c r="PK21" s="486"/>
      <c r="PL21" s="486"/>
      <c r="PM21" s="486"/>
      <c r="PN21" s="486"/>
      <c r="PO21" s="486"/>
      <c r="PP21" s="486"/>
      <c r="PQ21" s="486"/>
      <c r="PR21" s="486"/>
      <c r="PS21" s="486"/>
      <c r="PT21" s="486"/>
      <c r="PU21" s="486"/>
      <c r="PV21" s="486"/>
      <c r="PW21" s="486"/>
      <c r="PX21" s="486"/>
      <c r="PY21" s="486"/>
      <c r="PZ21" s="486"/>
      <c r="QA21" s="486"/>
      <c r="QB21" s="486"/>
      <c r="QC21" s="486"/>
      <c r="QD21" s="486"/>
      <c r="QE21" s="486"/>
      <c r="QF21" s="486"/>
      <c r="QG21" s="486"/>
      <c r="QH21" s="486"/>
      <c r="QI21" s="486"/>
      <c r="QJ21" s="486"/>
      <c r="QK21" s="486"/>
      <c r="QL21" s="486"/>
      <c r="QM21" s="486"/>
      <c r="QN21" s="486"/>
      <c r="QO21" s="486"/>
      <c r="QP21" s="486"/>
      <c r="QQ21" s="486"/>
      <c r="QR21" s="486"/>
      <c r="QS21" s="486"/>
      <c r="QT21" s="486"/>
      <c r="QU21" s="486"/>
      <c r="QV21" s="486"/>
      <c r="QW21" s="486"/>
      <c r="QX21" s="486"/>
      <c r="QY21" s="486"/>
      <c r="QZ21" s="486"/>
      <c r="RA21" s="486"/>
      <c r="RB21" s="486"/>
      <c r="RC21" s="486"/>
      <c r="RD21" s="486"/>
      <c r="RE21" s="486"/>
      <c r="RF21" s="486"/>
      <c r="RG21" s="486"/>
      <c r="RH21" s="486"/>
      <c r="RI21" s="486"/>
      <c r="RJ21" s="486"/>
      <c r="RK21" s="486"/>
      <c r="RL21" s="486"/>
      <c r="RM21" s="486"/>
      <c r="RN21" s="486"/>
      <c r="RO21" s="486"/>
      <c r="RP21" s="486"/>
      <c r="RQ21" s="486"/>
      <c r="RR21" s="486"/>
      <c r="RS21" s="486"/>
      <c r="RT21" s="486"/>
      <c r="RU21" s="486"/>
      <c r="RV21" s="486"/>
      <c r="RW21" s="486"/>
      <c r="RX21" s="486"/>
      <c r="RY21" s="486"/>
      <c r="RZ21" s="486"/>
      <c r="SA21" s="486"/>
      <c r="SB21" s="486"/>
      <c r="SC21" s="486"/>
      <c r="SD21" s="486"/>
      <c r="SE21" s="486"/>
      <c r="SF21" s="486"/>
      <c r="SG21" s="486"/>
      <c r="SH21" s="486"/>
      <c r="SI21" s="486"/>
      <c r="SJ21" s="486"/>
      <c r="SK21" s="486"/>
      <c r="SL21" s="486"/>
      <c r="SM21" s="486"/>
      <c r="SN21" s="486"/>
      <c r="SO21" s="486"/>
      <c r="SP21" s="486"/>
      <c r="SQ21" s="486"/>
      <c r="SR21" s="486"/>
      <c r="SS21" s="486"/>
      <c r="ST21" s="486"/>
      <c r="SU21" s="486"/>
      <c r="SV21" s="486"/>
      <c r="SW21" s="486"/>
      <c r="SX21" s="486"/>
      <c r="SY21" s="486"/>
      <c r="SZ21" s="486"/>
      <c r="TA21" s="486"/>
      <c r="TB21" s="486"/>
      <c r="TC21" s="486"/>
      <c r="TD21" s="486"/>
      <c r="TE21" s="486"/>
      <c r="TF21" s="486"/>
      <c r="TG21" s="486"/>
      <c r="TH21" s="486"/>
      <c r="TI21" s="486"/>
      <c r="TJ21" s="486"/>
      <c r="TK21" s="486"/>
      <c r="TL21" s="486"/>
      <c r="TM21" s="486"/>
      <c r="TN21" s="486"/>
      <c r="TO21" s="486"/>
      <c r="TP21" s="486"/>
      <c r="TQ21" s="486"/>
      <c r="TR21" s="486"/>
      <c r="TS21" s="486"/>
      <c r="TT21" s="486"/>
      <c r="TU21" s="486"/>
      <c r="TV21" s="486"/>
      <c r="TW21" s="486"/>
      <c r="TX21" s="486"/>
      <c r="TY21" s="486"/>
      <c r="TZ21" s="486"/>
      <c r="UA21" s="486"/>
      <c r="UB21" s="486"/>
      <c r="UC21" s="486"/>
      <c r="UD21" s="486"/>
      <c r="UE21" s="486"/>
      <c r="UF21" s="486"/>
      <c r="UG21" s="486"/>
      <c r="UH21" s="486"/>
      <c r="UI21" s="486"/>
      <c r="UJ21" s="486"/>
      <c r="UK21" s="486"/>
    </row>
    <row r="22" spans="1:558" s="297" customFormat="1" ht="11.1" customHeight="1">
      <c r="A22" s="287"/>
      <c r="B22" s="308" t="s">
        <v>185</v>
      </c>
      <c r="C22" s="307"/>
      <c r="D22" s="287"/>
      <c r="E22" s="331">
        <f>$C3-E15</f>
        <v>-2002</v>
      </c>
      <c r="F22" s="287"/>
      <c r="G22" s="331">
        <f>$C3-G15</f>
        <v>-2002</v>
      </c>
      <c r="H22" s="427"/>
      <c r="I22" s="448">
        <v>10</v>
      </c>
      <c r="J22" s="287"/>
      <c r="K22" s="448">
        <v>10</v>
      </c>
      <c r="L22" s="287"/>
      <c r="M22" s="448">
        <v>10</v>
      </c>
      <c r="N22" s="287"/>
      <c r="O22" s="448">
        <v>10</v>
      </c>
      <c r="P22" s="287"/>
      <c r="Q22" s="448">
        <v>10</v>
      </c>
      <c r="R22" s="287"/>
      <c r="S22" s="448">
        <v>10</v>
      </c>
      <c r="T22" s="287"/>
      <c r="U22" s="448">
        <v>10</v>
      </c>
      <c r="V22" s="287"/>
      <c r="W22" s="448">
        <v>10</v>
      </c>
      <c r="X22" s="287"/>
      <c r="Y22" s="448">
        <v>10</v>
      </c>
      <c r="Z22" s="287"/>
      <c r="AA22" s="448">
        <v>10</v>
      </c>
      <c r="AB22" s="287"/>
      <c r="AC22" s="448">
        <v>10</v>
      </c>
      <c r="AD22" s="287"/>
      <c r="AE22" s="448">
        <v>10</v>
      </c>
      <c r="AF22" s="287"/>
      <c r="AG22" s="448">
        <v>10</v>
      </c>
      <c r="AH22" s="287"/>
      <c r="AI22" s="448">
        <v>10</v>
      </c>
      <c r="AJ22" s="287"/>
      <c r="AK22" s="448">
        <v>10</v>
      </c>
      <c r="AL22" s="287"/>
      <c r="AM22" s="448">
        <v>10</v>
      </c>
      <c r="AN22" s="287"/>
      <c r="AO22" s="448">
        <v>10</v>
      </c>
      <c r="AP22" s="287"/>
      <c r="AQ22" s="448">
        <v>10</v>
      </c>
      <c r="AR22" s="287"/>
      <c r="AS22" s="448">
        <v>10</v>
      </c>
      <c r="AT22" s="287"/>
      <c r="AU22" s="448">
        <v>10</v>
      </c>
      <c r="AV22" s="287"/>
      <c r="AW22" s="448">
        <v>10</v>
      </c>
      <c r="AX22" s="287"/>
      <c r="AY22" s="448">
        <v>10</v>
      </c>
      <c r="AZ22" s="287"/>
      <c r="BA22" s="448">
        <v>10</v>
      </c>
      <c r="BB22" s="287"/>
      <c r="BC22" s="448">
        <v>10</v>
      </c>
      <c r="BD22" s="287"/>
      <c r="BE22" s="448">
        <v>10</v>
      </c>
      <c r="BF22" s="287"/>
      <c r="BG22" s="448">
        <v>10</v>
      </c>
      <c r="BH22" s="287"/>
      <c r="BI22" s="448">
        <v>10</v>
      </c>
      <c r="BJ22" s="287"/>
      <c r="BK22" s="448">
        <v>10</v>
      </c>
      <c r="BL22" s="287"/>
      <c r="BM22" s="448">
        <v>10</v>
      </c>
      <c r="BN22" s="287"/>
      <c r="BO22" s="448">
        <v>10</v>
      </c>
      <c r="BP22" s="287"/>
      <c r="BQ22" s="448">
        <v>10</v>
      </c>
      <c r="BR22" s="287"/>
      <c r="BS22" s="448">
        <v>10</v>
      </c>
      <c r="BT22" s="287"/>
      <c r="BU22" s="448">
        <v>10</v>
      </c>
      <c r="BV22" s="287"/>
      <c r="BW22" s="448">
        <v>10</v>
      </c>
      <c r="BX22" s="287"/>
      <c r="BY22" s="448">
        <v>10</v>
      </c>
      <c r="BZ22" s="287"/>
      <c r="CA22" s="448">
        <v>10</v>
      </c>
      <c r="CB22" s="287"/>
      <c r="CC22" s="448">
        <v>10</v>
      </c>
      <c r="CD22" s="287"/>
      <c r="CE22" s="448">
        <v>10</v>
      </c>
      <c r="CF22" s="287"/>
      <c r="CG22" s="448">
        <v>10</v>
      </c>
      <c r="CH22" s="287"/>
      <c r="CI22" s="448">
        <v>10</v>
      </c>
      <c r="CJ22" s="287"/>
      <c r="CK22" s="448">
        <v>10</v>
      </c>
      <c r="CL22" s="287"/>
      <c r="CM22" s="448">
        <v>10</v>
      </c>
      <c r="CN22" s="287"/>
      <c r="CO22" s="448">
        <v>10</v>
      </c>
      <c r="CP22" s="287"/>
      <c r="CQ22" s="448">
        <v>10</v>
      </c>
      <c r="CR22" s="287"/>
      <c r="CS22" s="448">
        <v>10</v>
      </c>
      <c r="CT22" s="287"/>
      <c r="CU22" s="448">
        <v>10</v>
      </c>
      <c r="CV22" s="287"/>
      <c r="CW22" s="448">
        <v>10</v>
      </c>
      <c r="CX22" s="287"/>
      <c r="CY22" s="448">
        <v>10</v>
      </c>
      <c r="CZ22" s="287"/>
      <c r="DA22" s="448">
        <v>10</v>
      </c>
      <c r="DB22" s="287"/>
      <c r="DC22" s="448">
        <v>10</v>
      </c>
      <c r="DD22" s="287"/>
      <c r="DE22" s="448">
        <v>10</v>
      </c>
      <c r="DF22" s="287"/>
      <c r="DG22" s="448">
        <v>10</v>
      </c>
      <c r="DH22" s="287"/>
      <c r="DI22" s="448">
        <v>10</v>
      </c>
      <c r="DJ22" s="287"/>
      <c r="DK22" s="448">
        <v>10</v>
      </c>
      <c r="DL22" s="287"/>
      <c r="DM22" s="448">
        <v>10</v>
      </c>
      <c r="DN22" s="287"/>
      <c r="DO22" s="448">
        <v>10</v>
      </c>
      <c r="DP22" s="287"/>
      <c r="DQ22" s="448">
        <v>10</v>
      </c>
      <c r="DR22" s="287"/>
      <c r="DS22" s="448">
        <v>10</v>
      </c>
      <c r="DT22" s="287"/>
      <c r="DU22" s="448">
        <v>10</v>
      </c>
      <c r="DV22" s="287"/>
      <c r="DW22" s="448">
        <v>10</v>
      </c>
      <c r="DX22" s="287"/>
      <c r="DY22" s="448">
        <v>10</v>
      </c>
      <c r="DZ22" s="287"/>
      <c r="EA22" s="448">
        <v>10</v>
      </c>
      <c r="EB22" s="287"/>
      <c r="EC22" s="448">
        <v>10</v>
      </c>
      <c r="ED22" s="287"/>
      <c r="EE22" s="448">
        <v>10</v>
      </c>
      <c r="EF22" s="287"/>
      <c r="EG22" s="448">
        <v>10</v>
      </c>
      <c r="EH22" s="287"/>
      <c r="EI22" s="448">
        <v>10</v>
      </c>
      <c r="EJ22" s="287"/>
      <c r="EK22" s="448">
        <v>10</v>
      </c>
      <c r="EL22" s="287"/>
      <c r="EM22" s="448">
        <v>10</v>
      </c>
      <c r="EN22" s="287"/>
      <c r="EO22" s="448">
        <v>10</v>
      </c>
      <c r="EP22" s="287"/>
      <c r="EQ22" s="448">
        <v>10</v>
      </c>
      <c r="ER22" s="287"/>
      <c r="ES22" s="448">
        <v>10</v>
      </c>
      <c r="ET22" s="287"/>
      <c r="EU22" s="448">
        <v>10</v>
      </c>
      <c r="EV22" s="287"/>
      <c r="EW22" s="448">
        <v>10</v>
      </c>
      <c r="EX22" s="287"/>
      <c r="EY22" s="448">
        <v>10</v>
      </c>
      <c r="EZ22" s="287"/>
      <c r="FA22" s="448">
        <v>10</v>
      </c>
      <c r="FB22" s="287"/>
      <c r="FC22" s="448">
        <v>10</v>
      </c>
      <c r="FD22" s="287"/>
      <c r="FE22" s="448">
        <v>10</v>
      </c>
      <c r="FF22" s="287"/>
      <c r="FG22" s="448">
        <v>10</v>
      </c>
      <c r="FH22" s="287"/>
      <c r="FI22" s="448">
        <v>10</v>
      </c>
      <c r="FJ22" s="287"/>
      <c r="FK22" s="448">
        <v>10</v>
      </c>
      <c r="FL22" s="287"/>
      <c r="FM22" s="448">
        <v>10</v>
      </c>
      <c r="FN22" s="287"/>
      <c r="FO22" s="448">
        <v>10</v>
      </c>
      <c r="FP22" s="287"/>
      <c r="FQ22" s="448">
        <v>10</v>
      </c>
      <c r="FR22" s="287"/>
      <c r="FS22" s="448">
        <v>10</v>
      </c>
      <c r="FT22" s="287"/>
      <c r="FU22" s="448">
        <v>10</v>
      </c>
      <c r="FV22" s="287"/>
      <c r="FW22" s="448">
        <v>10</v>
      </c>
      <c r="FX22" s="287"/>
      <c r="FY22" s="448">
        <v>10</v>
      </c>
      <c r="FZ22" s="287"/>
      <c r="GA22" s="448">
        <v>10</v>
      </c>
      <c r="GB22" s="287"/>
      <c r="GC22" s="448">
        <v>10</v>
      </c>
      <c r="GD22" s="287"/>
      <c r="GE22" s="448">
        <v>10</v>
      </c>
      <c r="GF22" s="287"/>
      <c r="GG22" s="448">
        <v>10</v>
      </c>
      <c r="GH22" s="287"/>
      <c r="GI22" s="448">
        <v>10</v>
      </c>
      <c r="GJ22" s="287"/>
      <c r="GK22" s="448">
        <v>10</v>
      </c>
      <c r="GL22" s="287"/>
      <c r="GM22" s="448">
        <v>10</v>
      </c>
      <c r="GN22" s="287"/>
      <c r="GO22" s="448">
        <v>10</v>
      </c>
      <c r="GP22" s="287"/>
      <c r="GQ22" s="448">
        <v>10</v>
      </c>
      <c r="GR22" s="287"/>
      <c r="GS22" s="448">
        <v>10</v>
      </c>
      <c r="GT22" s="287"/>
      <c r="GU22" s="496">
        <v>10</v>
      </c>
    </row>
    <row r="23" spans="1:558" s="297" customFormat="1" ht="11.1" customHeight="1">
      <c r="A23" s="287"/>
      <c r="B23" s="308" t="s">
        <v>184</v>
      </c>
      <c r="C23" s="307"/>
      <c r="D23" s="298"/>
      <c r="E23" s="330">
        <f>E20-E22+$C3</f>
        <v>2027</v>
      </c>
      <c r="F23" s="298"/>
      <c r="G23" s="330">
        <f>G20-G22+$C3</f>
        <v>2022</v>
      </c>
      <c r="H23" s="433"/>
      <c r="I23" s="447">
        <v>2023</v>
      </c>
      <c r="J23" s="298"/>
      <c r="K23" s="447">
        <v>2023</v>
      </c>
      <c r="L23" s="298"/>
      <c r="M23" s="447">
        <v>2023</v>
      </c>
      <c r="N23" s="298"/>
      <c r="O23" s="447">
        <v>2023</v>
      </c>
      <c r="P23" s="298"/>
      <c r="Q23" s="447">
        <v>2023</v>
      </c>
      <c r="R23" s="298"/>
      <c r="S23" s="447">
        <v>2023</v>
      </c>
      <c r="T23" s="298"/>
      <c r="U23" s="447">
        <v>2023</v>
      </c>
      <c r="V23" s="298"/>
      <c r="W23" s="447">
        <v>2023</v>
      </c>
      <c r="X23" s="298"/>
      <c r="Y23" s="447">
        <v>2023</v>
      </c>
      <c r="Z23" s="298"/>
      <c r="AA23" s="447">
        <v>2023</v>
      </c>
      <c r="AB23" s="298"/>
      <c r="AC23" s="447">
        <v>2023</v>
      </c>
      <c r="AD23" s="298"/>
      <c r="AE23" s="447">
        <v>2023</v>
      </c>
      <c r="AF23" s="298"/>
      <c r="AG23" s="447">
        <v>2023</v>
      </c>
      <c r="AH23" s="298"/>
      <c r="AI23" s="447">
        <v>2023</v>
      </c>
      <c r="AJ23" s="298"/>
      <c r="AK23" s="447">
        <v>2023</v>
      </c>
      <c r="AL23" s="298"/>
      <c r="AM23" s="447">
        <v>2023</v>
      </c>
      <c r="AN23" s="298"/>
      <c r="AO23" s="447">
        <v>2023</v>
      </c>
      <c r="AP23" s="298"/>
      <c r="AQ23" s="447">
        <v>2023</v>
      </c>
      <c r="AR23" s="298"/>
      <c r="AS23" s="447">
        <v>2023</v>
      </c>
      <c r="AT23" s="298"/>
      <c r="AU23" s="447">
        <v>2023</v>
      </c>
      <c r="AV23" s="298"/>
      <c r="AW23" s="447">
        <v>2023</v>
      </c>
      <c r="AX23" s="298"/>
      <c r="AY23" s="447">
        <v>2023</v>
      </c>
      <c r="AZ23" s="298"/>
      <c r="BA23" s="447">
        <v>2023</v>
      </c>
      <c r="BB23" s="298"/>
      <c r="BC23" s="447">
        <v>2023</v>
      </c>
      <c r="BD23" s="298"/>
      <c r="BE23" s="447">
        <v>2023</v>
      </c>
      <c r="BF23" s="298"/>
      <c r="BG23" s="447">
        <v>2023</v>
      </c>
      <c r="BH23" s="298"/>
      <c r="BI23" s="447">
        <v>2023</v>
      </c>
      <c r="BJ23" s="298"/>
      <c r="BK23" s="447">
        <v>2023</v>
      </c>
      <c r="BL23" s="298"/>
      <c r="BM23" s="447">
        <v>2023</v>
      </c>
      <c r="BN23" s="298"/>
      <c r="BO23" s="447">
        <v>2023</v>
      </c>
      <c r="BP23" s="298"/>
      <c r="BQ23" s="447">
        <v>2023</v>
      </c>
      <c r="BR23" s="298"/>
      <c r="BS23" s="447">
        <v>2023</v>
      </c>
      <c r="BT23" s="298"/>
      <c r="BU23" s="447">
        <v>2023</v>
      </c>
      <c r="BV23" s="298"/>
      <c r="BW23" s="447">
        <v>2023</v>
      </c>
      <c r="BX23" s="298"/>
      <c r="BY23" s="447">
        <v>2023</v>
      </c>
      <c r="BZ23" s="298"/>
      <c r="CA23" s="447">
        <v>2023</v>
      </c>
      <c r="CB23" s="298"/>
      <c r="CC23" s="447">
        <v>2023</v>
      </c>
      <c r="CD23" s="298"/>
      <c r="CE23" s="447">
        <v>2023</v>
      </c>
      <c r="CF23" s="298"/>
      <c r="CG23" s="447">
        <v>2023</v>
      </c>
      <c r="CH23" s="298"/>
      <c r="CI23" s="447">
        <v>2023</v>
      </c>
      <c r="CJ23" s="298"/>
      <c r="CK23" s="447">
        <v>2023</v>
      </c>
      <c r="CL23" s="298"/>
      <c r="CM23" s="447">
        <v>2023</v>
      </c>
      <c r="CN23" s="298"/>
      <c r="CO23" s="447">
        <v>2023</v>
      </c>
      <c r="CP23" s="298"/>
      <c r="CQ23" s="447">
        <v>2023</v>
      </c>
      <c r="CR23" s="298"/>
      <c r="CS23" s="447">
        <v>2023</v>
      </c>
      <c r="CT23" s="298"/>
      <c r="CU23" s="447">
        <v>2023</v>
      </c>
      <c r="CV23" s="298"/>
      <c r="CW23" s="447">
        <v>2023</v>
      </c>
      <c r="CX23" s="298"/>
      <c r="CY23" s="447">
        <v>2023</v>
      </c>
      <c r="CZ23" s="298"/>
      <c r="DA23" s="447">
        <v>2023</v>
      </c>
      <c r="DB23" s="298"/>
      <c r="DC23" s="447">
        <v>2023</v>
      </c>
      <c r="DD23" s="298"/>
      <c r="DE23" s="447">
        <v>2023</v>
      </c>
      <c r="DF23" s="298"/>
      <c r="DG23" s="447">
        <v>2023</v>
      </c>
      <c r="DH23" s="298"/>
      <c r="DI23" s="447">
        <v>2023</v>
      </c>
      <c r="DJ23" s="298"/>
      <c r="DK23" s="447">
        <v>2023</v>
      </c>
      <c r="DL23" s="298"/>
      <c r="DM23" s="447">
        <v>2023</v>
      </c>
      <c r="DN23" s="298"/>
      <c r="DO23" s="447">
        <v>2023</v>
      </c>
      <c r="DP23" s="298"/>
      <c r="DQ23" s="447">
        <v>2023</v>
      </c>
      <c r="DR23" s="298"/>
      <c r="DS23" s="447">
        <v>2023</v>
      </c>
      <c r="DT23" s="298"/>
      <c r="DU23" s="447">
        <v>2023</v>
      </c>
      <c r="DV23" s="298"/>
      <c r="DW23" s="447">
        <v>2023</v>
      </c>
      <c r="DX23" s="298"/>
      <c r="DY23" s="447">
        <v>2023</v>
      </c>
      <c r="DZ23" s="298"/>
      <c r="EA23" s="447">
        <v>2023</v>
      </c>
      <c r="EB23" s="298"/>
      <c r="EC23" s="447">
        <v>2023</v>
      </c>
      <c r="ED23" s="298"/>
      <c r="EE23" s="447">
        <v>2023</v>
      </c>
      <c r="EF23" s="298"/>
      <c r="EG23" s="447">
        <v>2023</v>
      </c>
      <c r="EH23" s="298"/>
      <c r="EI23" s="447">
        <v>2023</v>
      </c>
      <c r="EJ23" s="298"/>
      <c r="EK23" s="447">
        <v>2023</v>
      </c>
      <c r="EL23" s="298"/>
      <c r="EM23" s="447">
        <v>2023</v>
      </c>
      <c r="EN23" s="298"/>
      <c r="EO23" s="447">
        <v>2023</v>
      </c>
      <c r="EP23" s="298"/>
      <c r="EQ23" s="447">
        <v>2023</v>
      </c>
      <c r="ER23" s="298"/>
      <c r="ES23" s="447">
        <v>2023</v>
      </c>
      <c r="ET23" s="298"/>
      <c r="EU23" s="447">
        <v>2023</v>
      </c>
      <c r="EV23" s="298"/>
      <c r="EW23" s="447">
        <v>2023</v>
      </c>
      <c r="EX23" s="298"/>
      <c r="EY23" s="447">
        <v>2023</v>
      </c>
      <c r="EZ23" s="298"/>
      <c r="FA23" s="447">
        <v>2023</v>
      </c>
      <c r="FB23" s="298"/>
      <c r="FC23" s="447">
        <v>2023</v>
      </c>
      <c r="FD23" s="298"/>
      <c r="FE23" s="447">
        <v>2023</v>
      </c>
      <c r="FF23" s="298"/>
      <c r="FG23" s="447">
        <v>2023</v>
      </c>
      <c r="FH23" s="298"/>
      <c r="FI23" s="447">
        <v>2023</v>
      </c>
      <c r="FJ23" s="298"/>
      <c r="FK23" s="447">
        <v>2023</v>
      </c>
      <c r="FL23" s="298"/>
      <c r="FM23" s="447">
        <v>2023</v>
      </c>
      <c r="FN23" s="298"/>
      <c r="FO23" s="447">
        <v>2023</v>
      </c>
      <c r="FP23" s="298"/>
      <c r="FQ23" s="447">
        <v>2023</v>
      </c>
      <c r="FR23" s="298"/>
      <c r="FS23" s="447">
        <v>2023</v>
      </c>
      <c r="FT23" s="298"/>
      <c r="FU23" s="447">
        <v>2023</v>
      </c>
      <c r="FV23" s="298"/>
      <c r="FW23" s="447">
        <v>2023</v>
      </c>
      <c r="FX23" s="298"/>
      <c r="FY23" s="447">
        <v>2023</v>
      </c>
      <c r="FZ23" s="298"/>
      <c r="GA23" s="447">
        <v>2023</v>
      </c>
      <c r="GB23" s="298"/>
      <c r="GC23" s="447">
        <v>2023</v>
      </c>
      <c r="GD23" s="298"/>
      <c r="GE23" s="447">
        <v>2023</v>
      </c>
      <c r="GF23" s="298"/>
      <c r="GG23" s="447">
        <v>2023</v>
      </c>
      <c r="GH23" s="298"/>
      <c r="GI23" s="447">
        <v>2023</v>
      </c>
      <c r="GJ23" s="298"/>
      <c r="GK23" s="447">
        <v>2023</v>
      </c>
      <c r="GL23" s="298"/>
      <c r="GM23" s="447">
        <v>2023</v>
      </c>
      <c r="GN23" s="298"/>
      <c r="GO23" s="447">
        <v>2023</v>
      </c>
      <c r="GP23" s="298"/>
      <c r="GQ23" s="447">
        <v>2023</v>
      </c>
      <c r="GR23" s="298"/>
      <c r="GS23" s="447">
        <v>2023</v>
      </c>
      <c r="GT23" s="298"/>
      <c r="GU23" s="497">
        <v>2023</v>
      </c>
    </row>
    <row r="24" spans="1:558" s="297" customFormat="1" ht="11.1" customHeight="1">
      <c r="A24" s="328"/>
      <c r="B24" s="308" t="s">
        <v>183</v>
      </c>
      <c r="C24" s="326"/>
      <c r="D24" s="325"/>
      <c r="E24" s="329">
        <f>E20-E22+(E21)+$C3</f>
        <v>2027</v>
      </c>
      <c r="F24" s="325"/>
      <c r="G24" s="329">
        <f>G20-G22+(G21)+$C3</f>
        <v>2022</v>
      </c>
      <c r="H24" s="445"/>
      <c r="I24" s="446">
        <v>2028</v>
      </c>
      <c r="J24" s="325"/>
      <c r="K24" s="446">
        <v>2028</v>
      </c>
      <c r="L24" s="325"/>
      <c r="M24" s="446">
        <v>2028</v>
      </c>
      <c r="N24" s="325"/>
      <c r="O24" s="446">
        <v>2028</v>
      </c>
      <c r="P24" s="325"/>
      <c r="Q24" s="446">
        <v>2028</v>
      </c>
      <c r="R24" s="325"/>
      <c r="S24" s="446">
        <v>2028</v>
      </c>
      <c r="T24" s="325"/>
      <c r="U24" s="446">
        <v>2028</v>
      </c>
      <c r="V24" s="325"/>
      <c r="W24" s="446">
        <v>2028</v>
      </c>
      <c r="X24" s="325"/>
      <c r="Y24" s="446">
        <v>2028</v>
      </c>
      <c r="Z24" s="325"/>
      <c r="AA24" s="446">
        <v>2028</v>
      </c>
      <c r="AB24" s="325"/>
      <c r="AC24" s="446">
        <v>2028</v>
      </c>
      <c r="AD24" s="325"/>
      <c r="AE24" s="446">
        <v>2028</v>
      </c>
      <c r="AF24" s="325"/>
      <c r="AG24" s="446">
        <v>2028</v>
      </c>
      <c r="AH24" s="325"/>
      <c r="AI24" s="446">
        <v>2028</v>
      </c>
      <c r="AJ24" s="325"/>
      <c r="AK24" s="446">
        <v>2028</v>
      </c>
      <c r="AL24" s="325"/>
      <c r="AM24" s="446">
        <v>2028</v>
      </c>
      <c r="AN24" s="325"/>
      <c r="AO24" s="446">
        <v>2028</v>
      </c>
      <c r="AP24" s="325"/>
      <c r="AQ24" s="446">
        <v>2028</v>
      </c>
      <c r="AR24" s="325"/>
      <c r="AS24" s="446">
        <v>2028</v>
      </c>
      <c r="AT24" s="325"/>
      <c r="AU24" s="446">
        <v>2028</v>
      </c>
      <c r="AV24" s="325"/>
      <c r="AW24" s="446">
        <v>2028</v>
      </c>
      <c r="AX24" s="325"/>
      <c r="AY24" s="446">
        <v>2028</v>
      </c>
      <c r="AZ24" s="325"/>
      <c r="BA24" s="446">
        <v>2028</v>
      </c>
      <c r="BB24" s="325"/>
      <c r="BC24" s="446">
        <v>2028</v>
      </c>
      <c r="BD24" s="325"/>
      <c r="BE24" s="446">
        <v>2028</v>
      </c>
      <c r="BF24" s="325"/>
      <c r="BG24" s="446">
        <v>2028</v>
      </c>
      <c r="BH24" s="325"/>
      <c r="BI24" s="446">
        <v>2028</v>
      </c>
      <c r="BJ24" s="325"/>
      <c r="BK24" s="446">
        <v>2028</v>
      </c>
      <c r="BL24" s="325"/>
      <c r="BM24" s="446">
        <v>2028</v>
      </c>
      <c r="BN24" s="325"/>
      <c r="BO24" s="446">
        <v>2028</v>
      </c>
      <c r="BP24" s="325"/>
      <c r="BQ24" s="446">
        <v>2028</v>
      </c>
      <c r="BR24" s="325"/>
      <c r="BS24" s="446">
        <v>2028</v>
      </c>
      <c r="BT24" s="325"/>
      <c r="BU24" s="446">
        <v>2028</v>
      </c>
      <c r="BV24" s="325"/>
      <c r="BW24" s="446">
        <v>2028</v>
      </c>
      <c r="BX24" s="325"/>
      <c r="BY24" s="446">
        <v>2028</v>
      </c>
      <c r="BZ24" s="325"/>
      <c r="CA24" s="446">
        <v>2028</v>
      </c>
      <c r="CB24" s="325"/>
      <c r="CC24" s="446">
        <v>2028</v>
      </c>
      <c r="CD24" s="325"/>
      <c r="CE24" s="446">
        <v>2028</v>
      </c>
      <c r="CF24" s="325"/>
      <c r="CG24" s="446">
        <v>2028</v>
      </c>
      <c r="CH24" s="325"/>
      <c r="CI24" s="446">
        <v>2028</v>
      </c>
      <c r="CJ24" s="325"/>
      <c r="CK24" s="446">
        <v>2028</v>
      </c>
      <c r="CL24" s="325"/>
      <c r="CM24" s="446">
        <v>2028</v>
      </c>
      <c r="CN24" s="325"/>
      <c r="CO24" s="446">
        <v>2028</v>
      </c>
      <c r="CP24" s="325"/>
      <c r="CQ24" s="446">
        <v>2028</v>
      </c>
      <c r="CR24" s="325"/>
      <c r="CS24" s="446">
        <v>2028</v>
      </c>
      <c r="CT24" s="325"/>
      <c r="CU24" s="446">
        <v>2028</v>
      </c>
      <c r="CV24" s="325"/>
      <c r="CW24" s="446">
        <v>2028</v>
      </c>
      <c r="CX24" s="325"/>
      <c r="CY24" s="446">
        <v>2028</v>
      </c>
      <c r="CZ24" s="325"/>
      <c r="DA24" s="446">
        <v>2028</v>
      </c>
      <c r="DB24" s="325"/>
      <c r="DC24" s="446">
        <v>2028</v>
      </c>
      <c r="DD24" s="325"/>
      <c r="DE24" s="446">
        <v>2028</v>
      </c>
      <c r="DF24" s="325"/>
      <c r="DG24" s="446">
        <v>2028</v>
      </c>
      <c r="DH24" s="325"/>
      <c r="DI24" s="446">
        <v>2028</v>
      </c>
      <c r="DJ24" s="325"/>
      <c r="DK24" s="446">
        <v>2028</v>
      </c>
      <c r="DL24" s="325"/>
      <c r="DM24" s="446">
        <v>2028</v>
      </c>
      <c r="DN24" s="325"/>
      <c r="DO24" s="446">
        <v>2028</v>
      </c>
      <c r="DP24" s="325"/>
      <c r="DQ24" s="446">
        <v>2028</v>
      </c>
      <c r="DR24" s="325"/>
      <c r="DS24" s="446">
        <v>2028</v>
      </c>
      <c r="DT24" s="325"/>
      <c r="DU24" s="446">
        <v>2028</v>
      </c>
      <c r="DV24" s="325"/>
      <c r="DW24" s="446">
        <v>2028</v>
      </c>
      <c r="DX24" s="325"/>
      <c r="DY24" s="446">
        <v>2028</v>
      </c>
      <c r="DZ24" s="325"/>
      <c r="EA24" s="446">
        <v>2028</v>
      </c>
      <c r="EB24" s="325"/>
      <c r="EC24" s="446">
        <v>2028</v>
      </c>
      <c r="ED24" s="325"/>
      <c r="EE24" s="446">
        <v>2028</v>
      </c>
      <c r="EF24" s="325"/>
      <c r="EG24" s="446">
        <v>2028</v>
      </c>
      <c r="EH24" s="325"/>
      <c r="EI24" s="446">
        <v>2028</v>
      </c>
      <c r="EJ24" s="325"/>
      <c r="EK24" s="446">
        <v>2028</v>
      </c>
      <c r="EL24" s="325"/>
      <c r="EM24" s="446">
        <v>2028</v>
      </c>
      <c r="EN24" s="325"/>
      <c r="EO24" s="446">
        <v>2028</v>
      </c>
      <c r="EP24" s="325"/>
      <c r="EQ24" s="446">
        <v>2028</v>
      </c>
      <c r="ER24" s="325"/>
      <c r="ES24" s="446">
        <v>2028</v>
      </c>
      <c r="ET24" s="325"/>
      <c r="EU24" s="446">
        <v>2028</v>
      </c>
      <c r="EV24" s="325"/>
      <c r="EW24" s="446">
        <v>2028</v>
      </c>
      <c r="EX24" s="325"/>
      <c r="EY24" s="446">
        <v>2028</v>
      </c>
      <c r="EZ24" s="325"/>
      <c r="FA24" s="446">
        <v>2028</v>
      </c>
      <c r="FB24" s="325"/>
      <c r="FC24" s="446">
        <v>2028</v>
      </c>
      <c r="FD24" s="325"/>
      <c r="FE24" s="446">
        <v>2028</v>
      </c>
      <c r="FF24" s="325"/>
      <c r="FG24" s="446">
        <v>2028</v>
      </c>
      <c r="FH24" s="325"/>
      <c r="FI24" s="446">
        <v>2028</v>
      </c>
      <c r="FJ24" s="325"/>
      <c r="FK24" s="446">
        <v>2028</v>
      </c>
      <c r="FL24" s="325"/>
      <c r="FM24" s="446">
        <v>2028</v>
      </c>
      <c r="FN24" s="325"/>
      <c r="FO24" s="446">
        <v>2028</v>
      </c>
      <c r="FP24" s="325"/>
      <c r="FQ24" s="446">
        <v>2028</v>
      </c>
      <c r="FR24" s="325"/>
      <c r="FS24" s="446">
        <v>2028</v>
      </c>
      <c r="FT24" s="325"/>
      <c r="FU24" s="446">
        <v>2028</v>
      </c>
      <c r="FV24" s="325"/>
      <c r="FW24" s="446">
        <v>2028</v>
      </c>
      <c r="FX24" s="325"/>
      <c r="FY24" s="446">
        <v>2028</v>
      </c>
      <c r="FZ24" s="325"/>
      <c r="GA24" s="446">
        <v>2028</v>
      </c>
      <c r="GB24" s="325"/>
      <c r="GC24" s="446">
        <v>2028</v>
      </c>
      <c r="GD24" s="325"/>
      <c r="GE24" s="446">
        <v>2028</v>
      </c>
      <c r="GF24" s="325"/>
      <c r="GG24" s="446">
        <v>2028</v>
      </c>
      <c r="GH24" s="325"/>
      <c r="GI24" s="446">
        <v>2028</v>
      </c>
      <c r="GJ24" s="325"/>
      <c r="GK24" s="446">
        <v>2028</v>
      </c>
      <c r="GL24" s="325"/>
      <c r="GM24" s="446">
        <v>2028</v>
      </c>
      <c r="GN24" s="325"/>
      <c r="GO24" s="446">
        <v>2028</v>
      </c>
      <c r="GP24" s="325"/>
      <c r="GQ24" s="446">
        <v>2028</v>
      </c>
      <c r="GR24" s="325"/>
      <c r="GS24" s="446">
        <v>2028</v>
      </c>
      <c r="GT24" s="325"/>
      <c r="GU24" s="498">
        <v>2028</v>
      </c>
    </row>
    <row r="25" spans="1:558" s="297" customFormat="1" ht="11.1" customHeight="1">
      <c r="A25" s="328"/>
      <c r="B25" s="327" t="s">
        <v>50</v>
      </c>
      <c r="C25" s="326"/>
      <c r="D25" s="325"/>
      <c r="E25" s="272">
        <f>E27*E26</f>
        <v>1235</v>
      </c>
      <c r="F25" s="325"/>
      <c r="G25" s="272">
        <f>G27*G26</f>
        <v>1070</v>
      </c>
      <c r="H25" s="445"/>
      <c r="I25" s="272">
        <f>I27*I26</f>
        <v>1110</v>
      </c>
      <c r="J25" s="325"/>
      <c r="K25" s="272">
        <f>K27*K26</f>
        <v>0</v>
      </c>
      <c r="L25" s="325"/>
      <c r="M25" s="272">
        <f>M27*M26</f>
        <v>0</v>
      </c>
      <c r="N25" s="325"/>
      <c r="O25" s="272">
        <f>O27*O26</f>
        <v>0</v>
      </c>
      <c r="P25" s="325"/>
      <c r="Q25" s="272">
        <f t="shared" ref="Q25" si="0">Q27*Q26</f>
        <v>0</v>
      </c>
      <c r="R25" s="325"/>
      <c r="S25" s="272">
        <f t="shared" ref="S25" si="1">S27*S26</f>
        <v>0</v>
      </c>
      <c r="T25" s="325"/>
      <c r="U25" s="272">
        <f t="shared" ref="U25" si="2">U27*U26</f>
        <v>0</v>
      </c>
      <c r="V25" s="325"/>
      <c r="W25" s="272">
        <f t="shared" ref="W25" si="3">W27*W26</f>
        <v>0</v>
      </c>
      <c r="X25" s="325"/>
      <c r="Y25" s="272">
        <f t="shared" ref="Y25" si="4">Y27*Y26</f>
        <v>0</v>
      </c>
      <c r="Z25" s="325"/>
      <c r="AA25" s="272">
        <f t="shared" ref="AA25" si="5">AA27*AA26</f>
        <v>0</v>
      </c>
      <c r="AB25" s="325"/>
      <c r="AC25" s="272">
        <f t="shared" ref="AC25" si="6">AC27*AC26</f>
        <v>0</v>
      </c>
      <c r="AD25" s="325"/>
      <c r="AE25" s="272">
        <f t="shared" ref="AE25" si="7">AE27*AE26</f>
        <v>0</v>
      </c>
      <c r="AF25" s="325"/>
      <c r="AG25" s="272">
        <f t="shared" ref="AG25" si="8">AG27*AG26</f>
        <v>0</v>
      </c>
      <c r="AH25" s="325"/>
      <c r="AI25" s="272">
        <f t="shared" ref="AI25" si="9">AI27*AI26</f>
        <v>0</v>
      </c>
      <c r="AJ25" s="325"/>
      <c r="AK25" s="272">
        <f t="shared" ref="AK25" si="10">AK27*AK26</f>
        <v>0</v>
      </c>
      <c r="AL25" s="325"/>
      <c r="AM25" s="272">
        <f t="shared" ref="AM25" si="11">AM27*AM26</f>
        <v>0</v>
      </c>
      <c r="AN25" s="325"/>
      <c r="AO25" s="272">
        <f t="shared" ref="AO25" si="12">AO27*AO26</f>
        <v>0</v>
      </c>
      <c r="AP25" s="325"/>
      <c r="AQ25" s="272">
        <f t="shared" ref="AQ25" si="13">AQ27*AQ26</f>
        <v>0</v>
      </c>
      <c r="AR25" s="325"/>
      <c r="AS25" s="272">
        <f t="shared" ref="AS25" si="14">AS27*AS26</f>
        <v>0</v>
      </c>
      <c r="AT25" s="325"/>
      <c r="AU25" s="272">
        <f t="shared" ref="AU25" si="15">AU27*AU26</f>
        <v>0</v>
      </c>
      <c r="AV25" s="325"/>
      <c r="AW25" s="272">
        <f t="shared" ref="AW25" si="16">AW27*AW26</f>
        <v>0</v>
      </c>
      <c r="AX25" s="325"/>
      <c r="AY25" s="272">
        <f t="shared" ref="AY25" si="17">AY27*AY26</f>
        <v>0</v>
      </c>
      <c r="AZ25" s="325"/>
      <c r="BA25" s="272">
        <f t="shared" ref="BA25" si="18">BA27*BA26</f>
        <v>0</v>
      </c>
      <c r="BB25" s="325"/>
      <c r="BC25" s="272">
        <f t="shared" ref="BC25" si="19">BC27*BC26</f>
        <v>0</v>
      </c>
      <c r="BD25" s="325"/>
      <c r="BE25" s="272">
        <f t="shared" ref="BE25" si="20">BE27*BE26</f>
        <v>0</v>
      </c>
      <c r="BF25" s="325"/>
      <c r="BG25" s="272">
        <f t="shared" ref="BG25" si="21">BG27*BG26</f>
        <v>0</v>
      </c>
      <c r="BH25" s="325"/>
      <c r="BI25" s="272">
        <f t="shared" ref="BI25" si="22">BI27*BI26</f>
        <v>0</v>
      </c>
      <c r="BJ25" s="325"/>
      <c r="BK25" s="272">
        <f t="shared" ref="BK25" si="23">BK27*BK26</f>
        <v>0</v>
      </c>
      <c r="BL25" s="325"/>
      <c r="BM25" s="272">
        <f t="shared" ref="BM25" si="24">BM27*BM26</f>
        <v>0</v>
      </c>
      <c r="BN25" s="325"/>
      <c r="BO25" s="272">
        <f t="shared" ref="BO25" si="25">BO27*BO26</f>
        <v>0</v>
      </c>
      <c r="BP25" s="325"/>
      <c r="BQ25" s="272">
        <f t="shared" ref="BQ25" si="26">BQ27*BQ26</f>
        <v>0</v>
      </c>
      <c r="BR25" s="325"/>
      <c r="BS25" s="272">
        <f t="shared" ref="BS25" si="27">BS27*BS26</f>
        <v>0</v>
      </c>
      <c r="BT25" s="325"/>
      <c r="BU25" s="272">
        <f t="shared" ref="BU25" si="28">BU27*BU26</f>
        <v>0</v>
      </c>
      <c r="BV25" s="325"/>
      <c r="BW25" s="272">
        <f t="shared" ref="BW25" si="29">BW27*BW26</f>
        <v>0</v>
      </c>
      <c r="BX25" s="325"/>
      <c r="BY25" s="272">
        <f t="shared" ref="BY25" si="30">BY27*BY26</f>
        <v>0</v>
      </c>
      <c r="BZ25" s="325"/>
      <c r="CA25" s="272">
        <f t="shared" ref="CA25" si="31">CA27*CA26</f>
        <v>0</v>
      </c>
      <c r="CB25" s="325"/>
      <c r="CC25" s="272">
        <f t="shared" ref="CC25" si="32">CC27*CC26</f>
        <v>0</v>
      </c>
      <c r="CD25" s="325"/>
      <c r="CE25" s="272">
        <f t="shared" ref="CE25" si="33">CE27*CE26</f>
        <v>0</v>
      </c>
      <c r="CF25" s="325"/>
      <c r="CG25" s="272">
        <f t="shared" ref="CG25" si="34">CG27*CG26</f>
        <v>0</v>
      </c>
      <c r="CH25" s="325"/>
      <c r="CI25" s="272">
        <f t="shared" ref="CI25" si="35">CI27*CI26</f>
        <v>0</v>
      </c>
      <c r="CJ25" s="325"/>
      <c r="CK25" s="272">
        <f t="shared" ref="CK25" si="36">CK27*CK26</f>
        <v>0</v>
      </c>
      <c r="CL25" s="325"/>
      <c r="CM25" s="272">
        <f t="shared" ref="CM25" si="37">CM27*CM26</f>
        <v>0</v>
      </c>
      <c r="CN25" s="325"/>
      <c r="CO25" s="272">
        <f t="shared" ref="CO25" si="38">CO27*CO26</f>
        <v>0</v>
      </c>
      <c r="CP25" s="325"/>
      <c r="CQ25" s="272">
        <f t="shared" ref="CQ25" si="39">CQ27*CQ26</f>
        <v>0</v>
      </c>
      <c r="CR25" s="325"/>
      <c r="CS25" s="272">
        <f t="shared" ref="CS25" si="40">CS27*CS26</f>
        <v>0</v>
      </c>
      <c r="CT25" s="325"/>
      <c r="CU25" s="272">
        <f t="shared" ref="CU25" si="41">CU27*CU26</f>
        <v>0</v>
      </c>
      <c r="CV25" s="325"/>
      <c r="CW25" s="272">
        <f t="shared" ref="CW25" si="42">CW27*CW26</f>
        <v>0</v>
      </c>
      <c r="CX25" s="325"/>
      <c r="CY25" s="272">
        <f t="shared" ref="CY25" si="43">CY27*CY26</f>
        <v>0</v>
      </c>
      <c r="CZ25" s="325"/>
      <c r="DA25" s="272">
        <f t="shared" ref="DA25" si="44">DA27*DA26</f>
        <v>0</v>
      </c>
      <c r="DB25" s="325"/>
      <c r="DC25" s="272">
        <f t="shared" ref="DC25" si="45">DC27*DC26</f>
        <v>0</v>
      </c>
      <c r="DD25" s="325"/>
      <c r="DE25" s="272">
        <f t="shared" ref="DE25" si="46">DE27*DE26</f>
        <v>0</v>
      </c>
      <c r="DF25" s="325"/>
      <c r="DG25" s="272">
        <f t="shared" ref="DG25" si="47">DG27*DG26</f>
        <v>0</v>
      </c>
      <c r="DH25" s="325"/>
      <c r="DI25" s="272">
        <f t="shared" ref="DI25" si="48">DI27*DI26</f>
        <v>0</v>
      </c>
      <c r="DJ25" s="325"/>
      <c r="DK25" s="272">
        <f t="shared" ref="DK25" si="49">DK27*DK26</f>
        <v>0</v>
      </c>
      <c r="DL25" s="325"/>
      <c r="DM25" s="272">
        <f t="shared" ref="DM25" si="50">DM27*DM26</f>
        <v>0</v>
      </c>
      <c r="DN25" s="325"/>
      <c r="DO25" s="272">
        <f t="shared" ref="DO25" si="51">DO27*DO26</f>
        <v>0</v>
      </c>
      <c r="DP25" s="325"/>
      <c r="DQ25" s="272">
        <f t="shared" ref="DQ25" si="52">DQ27*DQ26</f>
        <v>0</v>
      </c>
      <c r="DR25" s="325"/>
      <c r="DS25" s="272">
        <f t="shared" ref="DS25" si="53">DS27*DS26</f>
        <v>0</v>
      </c>
      <c r="DT25" s="325"/>
      <c r="DU25" s="272">
        <f t="shared" ref="DU25" si="54">DU27*DU26</f>
        <v>0</v>
      </c>
      <c r="DV25" s="325"/>
      <c r="DW25" s="272">
        <f t="shared" ref="DW25" si="55">DW27*DW26</f>
        <v>0</v>
      </c>
      <c r="DX25" s="325"/>
      <c r="DY25" s="272">
        <f t="shared" ref="DY25" si="56">DY27*DY26</f>
        <v>0</v>
      </c>
      <c r="DZ25" s="325"/>
      <c r="EA25" s="272">
        <f t="shared" ref="EA25" si="57">EA27*EA26</f>
        <v>0</v>
      </c>
      <c r="EB25" s="325"/>
      <c r="EC25" s="272">
        <f t="shared" ref="EC25" si="58">EC27*EC26</f>
        <v>0</v>
      </c>
      <c r="ED25" s="325"/>
      <c r="EE25" s="272">
        <f t="shared" ref="EE25" si="59">EE27*EE26</f>
        <v>0</v>
      </c>
      <c r="EF25" s="325"/>
      <c r="EG25" s="272">
        <f t="shared" ref="EG25" si="60">EG27*EG26</f>
        <v>0</v>
      </c>
      <c r="EH25" s="325"/>
      <c r="EI25" s="272">
        <f t="shared" ref="EI25" si="61">EI27*EI26</f>
        <v>0</v>
      </c>
      <c r="EJ25" s="325"/>
      <c r="EK25" s="272">
        <f t="shared" ref="EK25" si="62">EK27*EK26</f>
        <v>0</v>
      </c>
      <c r="EL25" s="325"/>
      <c r="EM25" s="272">
        <f t="shared" ref="EM25" si="63">EM27*EM26</f>
        <v>0</v>
      </c>
      <c r="EN25" s="325"/>
      <c r="EO25" s="272">
        <f t="shared" ref="EO25" si="64">EO27*EO26</f>
        <v>0</v>
      </c>
      <c r="EP25" s="325"/>
      <c r="EQ25" s="272">
        <f t="shared" ref="EQ25" si="65">EQ27*EQ26</f>
        <v>0</v>
      </c>
      <c r="ER25" s="325"/>
      <c r="ES25" s="272">
        <f t="shared" ref="ES25" si="66">ES27*ES26</f>
        <v>0</v>
      </c>
      <c r="ET25" s="325"/>
      <c r="EU25" s="272">
        <f t="shared" ref="EU25" si="67">EU27*EU26</f>
        <v>0</v>
      </c>
      <c r="EV25" s="325"/>
      <c r="EW25" s="272">
        <f t="shared" ref="EW25" si="68">EW27*EW26</f>
        <v>0</v>
      </c>
      <c r="EX25" s="325"/>
      <c r="EY25" s="272">
        <f t="shared" ref="EY25" si="69">EY27*EY26</f>
        <v>0</v>
      </c>
      <c r="EZ25" s="325"/>
      <c r="FA25" s="272">
        <f t="shared" ref="FA25" si="70">FA27*FA26</f>
        <v>0</v>
      </c>
      <c r="FB25" s="325"/>
      <c r="FC25" s="272">
        <f t="shared" ref="FC25" si="71">FC27*FC26</f>
        <v>0</v>
      </c>
      <c r="FD25" s="325"/>
      <c r="FE25" s="272">
        <f t="shared" ref="FE25" si="72">FE27*FE26</f>
        <v>0</v>
      </c>
      <c r="FF25" s="325"/>
      <c r="FG25" s="272">
        <f t="shared" ref="FG25" si="73">FG27*FG26</f>
        <v>0</v>
      </c>
      <c r="FH25" s="325"/>
      <c r="FI25" s="272">
        <f t="shared" ref="FI25" si="74">FI27*FI26</f>
        <v>0</v>
      </c>
      <c r="FJ25" s="325"/>
      <c r="FK25" s="272">
        <f t="shared" ref="FK25" si="75">FK27*FK26</f>
        <v>0</v>
      </c>
      <c r="FL25" s="325"/>
      <c r="FM25" s="272">
        <f t="shared" ref="FM25" si="76">FM27*FM26</f>
        <v>0</v>
      </c>
      <c r="FN25" s="325"/>
      <c r="FO25" s="272">
        <f t="shared" ref="FO25" si="77">FO27*FO26</f>
        <v>0</v>
      </c>
      <c r="FP25" s="325"/>
      <c r="FQ25" s="272">
        <f t="shared" ref="FQ25" si="78">FQ27*FQ26</f>
        <v>0</v>
      </c>
      <c r="FR25" s="325"/>
      <c r="FS25" s="272">
        <f t="shared" ref="FS25" si="79">FS27*FS26</f>
        <v>0</v>
      </c>
      <c r="FT25" s="325"/>
      <c r="FU25" s="272">
        <f t="shared" ref="FU25" si="80">FU27*FU26</f>
        <v>0</v>
      </c>
      <c r="FV25" s="325"/>
      <c r="FW25" s="272">
        <f t="shared" ref="FW25" si="81">FW27*FW26</f>
        <v>0</v>
      </c>
      <c r="FX25" s="325"/>
      <c r="FY25" s="272">
        <f t="shared" ref="FY25" si="82">FY27*FY26</f>
        <v>0</v>
      </c>
      <c r="FZ25" s="325"/>
      <c r="GA25" s="272">
        <f t="shared" ref="GA25" si="83">GA27*GA26</f>
        <v>0</v>
      </c>
      <c r="GB25" s="325"/>
      <c r="GC25" s="272">
        <f t="shared" ref="GC25" si="84">GC27*GC26</f>
        <v>0</v>
      </c>
      <c r="GD25" s="325"/>
      <c r="GE25" s="272">
        <f t="shared" ref="GE25" si="85">GE27*GE26</f>
        <v>0</v>
      </c>
      <c r="GF25" s="325"/>
      <c r="GG25" s="272">
        <f t="shared" ref="GG25" si="86">GG27*GG26</f>
        <v>0</v>
      </c>
      <c r="GH25" s="325"/>
      <c r="GI25" s="272">
        <f t="shared" ref="GI25" si="87">GI27*GI26</f>
        <v>0</v>
      </c>
      <c r="GJ25" s="325"/>
      <c r="GK25" s="272">
        <f t="shared" ref="GK25" si="88">GK27*GK26</f>
        <v>0</v>
      </c>
      <c r="GL25" s="325"/>
      <c r="GM25" s="272">
        <f t="shared" ref="GM25" si="89">GM27*GM26</f>
        <v>0</v>
      </c>
      <c r="GN25" s="325"/>
      <c r="GO25" s="272">
        <f t="shared" ref="GO25" si="90">GO27*GO26</f>
        <v>0</v>
      </c>
      <c r="GP25" s="325"/>
      <c r="GQ25" s="272">
        <f t="shared" ref="GQ25" si="91">GQ27*GQ26</f>
        <v>0</v>
      </c>
      <c r="GR25" s="325"/>
      <c r="GS25" s="272">
        <f t="shared" ref="GS25" si="92">GS27*GS26</f>
        <v>0</v>
      </c>
      <c r="GT25" s="325"/>
      <c r="GU25" s="499">
        <f t="shared" ref="GU25" si="93">GU27*GU26</f>
        <v>0</v>
      </c>
    </row>
    <row r="26" spans="1:558" s="323" customFormat="1" ht="17.25" customHeight="1">
      <c r="A26" s="324"/>
      <c r="B26" s="308" t="s">
        <v>243</v>
      </c>
      <c r="C26" s="308"/>
      <c r="D26" s="308"/>
      <c r="E26" s="471">
        <f>E95</f>
        <v>1235</v>
      </c>
      <c r="F26" s="308"/>
      <c r="G26" s="471">
        <f>G95</f>
        <v>1070</v>
      </c>
      <c r="H26" s="485"/>
      <c r="I26" s="471">
        <f>I95</f>
        <v>1110</v>
      </c>
      <c r="K26" s="471">
        <f>K95</f>
        <v>0</v>
      </c>
      <c r="M26" s="471">
        <f>M95</f>
        <v>0</v>
      </c>
      <c r="O26" s="471">
        <f>O95</f>
        <v>0</v>
      </c>
      <c r="Q26" s="471">
        <f t="shared" ref="Q26" si="94">Q95</f>
        <v>0</v>
      </c>
      <c r="S26" s="471">
        <f t="shared" ref="S26" si="95">S95</f>
        <v>0</v>
      </c>
      <c r="U26" s="471">
        <f t="shared" ref="U26" si="96">U95</f>
        <v>0</v>
      </c>
      <c r="W26" s="471">
        <f t="shared" ref="W26" si="97">W95</f>
        <v>0</v>
      </c>
      <c r="Y26" s="471">
        <f t="shared" ref="Y26" si="98">Y95</f>
        <v>0</v>
      </c>
      <c r="AA26" s="471">
        <f t="shared" ref="AA26" si="99">AA95</f>
        <v>0</v>
      </c>
      <c r="AC26" s="471">
        <f t="shared" ref="AC26" si="100">AC95</f>
        <v>0</v>
      </c>
      <c r="AE26" s="471">
        <f t="shared" ref="AE26" si="101">AE95</f>
        <v>0</v>
      </c>
      <c r="AG26" s="471">
        <f t="shared" ref="AG26" si="102">AG95</f>
        <v>0</v>
      </c>
      <c r="AI26" s="471">
        <f t="shared" ref="AI26" si="103">AI95</f>
        <v>0</v>
      </c>
      <c r="AK26" s="471">
        <f t="shared" ref="AK26" si="104">AK95</f>
        <v>0</v>
      </c>
      <c r="AM26" s="471">
        <f t="shared" ref="AM26" si="105">AM95</f>
        <v>0</v>
      </c>
      <c r="AO26" s="471">
        <f t="shared" ref="AO26" si="106">AO95</f>
        <v>0</v>
      </c>
      <c r="AQ26" s="471">
        <f t="shared" ref="AQ26" si="107">AQ95</f>
        <v>0</v>
      </c>
      <c r="AS26" s="471">
        <f t="shared" ref="AS26" si="108">AS95</f>
        <v>0</v>
      </c>
      <c r="AU26" s="471">
        <f t="shared" ref="AU26" si="109">AU95</f>
        <v>0</v>
      </c>
      <c r="AW26" s="471">
        <f t="shared" ref="AW26" si="110">AW95</f>
        <v>0</v>
      </c>
      <c r="AY26" s="471">
        <f t="shared" ref="AY26" si="111">AY95</f>
        <v>0</v>
      </c>
      <c r="BA26" s="471">
        <f t="shared" ref="BA26" si="112">BA95</f>
        <v>0</v>
      </c>
      <c r="BC26" s="471">
        <f t="shared" ref="BC26" si="113">BC95</f>
        <v>0</v>
      </c>
      <c r="BE26" s="471">
        <f t="shared" ref="BE26" si="114">BE95</f>
        <v>0</v>
      </c>
      <c r="BG26" s="471">
        <f t="shared" ref="BG26" si="115">BG95</f>
        <v>0</v>
      </c>
      <c r="BI26" s="471">
        <f t="shared" ref="BI26" si="116">BI95</f>
        <v>0</v>
      </c>
      <c r="BK26" s="471">
        <f t="shared" ref="BK26" si="117">BK95</f>
        <v>0</v>
      </c>
      <c r="BM26" s="471">
        <f t="shared" ref="BM26" si="118">BM95</f>
        <v>0</v>
      </c>
      <c r="BO26" s="471">
        <f t="shared" ref="BO26" si="119">BO95</f>
        <v>0</v>
      </c>
      <c r="BQ26" s="471">
        <f t="shared" ref="BQ26" si="120">BQ95</f>
        <v>0</v>
      </c>
      <c r="BS26" s="471">
        <f t="shared" ref="BS26" si="121">BS95</f>
        <v>0</v>
      </c>
      <c r="BU26" s="471">
        <f t="shared" ref="BU26" si="122">BU95</f>
        <v>0</v>
      </c>
      <c r="BW26" s="471">
        <f t="shared" ref="BW26" si="123">BW95</f>
        <v>0</v>
      </c>
      <c r="BY26" s="471">
        <f t="shared" ref="BY26" si="124">BY95</f>
        <v>0</v>
      </c>
      <c r="CA26" s="471">
        <f t="shared" ref="CA26" si="125">CA95</f>
        <v>0</v>
      </c>
      <c r="CC26" s="471">
        <f t="shared" ref="CC26" si="126">CC95</f>
        <v>0</v>
      </c>
      <c r="CE26" s="471">
        <f t="shared" ref="CE26" si="127">CE95</f>
        <v>0</v>
      </c>
      <c r="CG26" s="471">
        <f t="shared" ref="CG26" si="128">CG95</f>
        <v>0</v>
      </c>
      <c r="CI26" s="471">
        <f t="shared" ref="CI26" si="129">CI95</f>
        <v>0</v>
      </c>
      <c r="CK26" s="471">
        <f t="shared" ref="CK26" si="130">CK95</f>
        <v>0</v>
      </c>
      <c r="CM26" s="471">
        <f t="shared" ref="CM26" si="131">CM95</f>
        <v>0</v>
      </c>
      <c r="CO26" s="471">
        <f t="shared" ref="CO26" si="132">CO95</f>
        <v>0</v>
      </c>
      <c r="CQ26" s="471">
        <f t="shared" ref="CQ26" si="133">CQ95</f>
        <v>0</v>
      </c>
      <c r="CS26" s="471">
        <f t="shared" ref="CS26" si="134">CS95</f>
        <v>0</v>
      </c>
      <c r="CU26" s="471">
        <f t="shared" ref="CU26" si="135">CU95</f>
        <v>0</v>
      </c>
      <c r="CW26" s="471">
        <f t="shared" ref="CW26" si="136">CW95</f>
        <v>0</v>
      </c>
      <c r="CY26" s="471">
        <f t="shared" ref="CY26" si="137">CY95</f>
        <v>0</v>
      </c>
      <c r="DA26" s="471">
        <f t="shared" ref="DA26" si="138">DA95</f>
        <v>0</v>
      </c>
      <c r="DC26" s="471">
        <f t="shared" ref="DC26" si="139">DC95</f>
        <v>0</v>
      </c>
      <c r="DE26" s="471">
        <f t="shared" ref="DE26" si="140">DE95</f>
        <v>0</v>
      </c>
      <c r="DG26" s="471">
        <f t="shared" ref="DG26" si="141">DG95</f>
        <v>0</v>
      </c>
      <c r="DI26" s="471">
        <f t="shared" ref="DI26" si="142">DI95</f>
        <v>0</v>
      </c>
      <c r="DK26" s="471">
        <f t="shared" ref="DK26" si="143">DK95</f>
        <v>0</v>
      </c>
      <c r="DM26" s="471">
        <f t="shared" ref="DM26" si="144">DM95</f>
        <v>0</v>
      </c>
      <c r="DO26" s="471">
        <f t="shared" ref="DO26" si="145">DO95</f>
        <v>0</v>
      </c>
      <c r="DQ26" s="471">
        <f t="shared" ref="DQ26" si="146">DQ95</f>
        <v>0</v>
      </c>
      <c r="DS26" s="471">
        <f t="shared" ref="DS26" si="147">DS95</f>
        <v>0</v>
      </c>
      <c r="DU26" s="471">
        <f t="shared" ref="DU26" si="148">DU95</f>
        <v>0</v>
      </c>
      <c r="DW26" s="471">
        <f t="shared" ref="DW26" si="149">DW95</f>
        <v>0</v>
      </c>
      <c r="DY26" s="471">
        <f t="shared" ref="DY26" si="150">DY95</f>
        <v>0</v>
      </c>
      <c r="EA26" s="471">
        <f t="shared" ref="EA26" si="151">EA95</f>
        <v>0</v>
      </c>
      <c r="EC26" s="471">
        <f t="shared" ref="EC26" si="152">EC95</f>
        <v>0</v>
      </c>
      <c r="EE26" s="471">
        <f t="shared" ref="EE26" si="153">EE95</f>
        <v>0</v>
      </c>
      <c r="EG26" s="471">
        <f t="shared" ref="EG26" si="154">EG95</f>
        <v>0</v>
      </c>
      <c r="EI26" s="471">
        <f t="shared" ref="EI26" si="155">EI95</f>
        <v>0</v>
      </c>
      <c r="EK26" s="471">
        <f t="shared" ref="EK26" si="156">EK95</f>
        <v>0</v>
      </c>
      <c r="EM26" s="471">
        <f t="shared" ref="EM26" si="157">EM95</f>
        <v>0</v>
      </c>
      <c r="EO26" s="471">
        <f t="shared" ref="EO26" si="158">EO95</f>
        <v>0</v>
      </c>
      <c r="EQ26" s="471">
        <f t="shared" ref="EQ26" si="159">EQ95</f>
        <v>0</v>
      </c>
      <c r="ES26" s="471">
        <f t="shared" ref="ES26" si="160">ES95</f>
        <v>0</v>
      </c>
      <c r="EU26" s="471">
        <f t="shared" ref="EU26" si="161">EU95</f>
        <v>0</v>
      </c>
      <c r="EW26" s="471">
        <f t="shared" ref="EW26" si="162">EW95</f>
        <v>0</v>
      </c>
      <c r="EY26" s="471">
        <f t="shared" ref="EY26" si="163">EY95</f>
        <v>0</v>
      </c>
      <c r="FA26" s="471">
        <f t="shared" ref="FA26" si="164">FA95</f>
        <v>0</v>
      </c>
      <c r="FC26" s="471">
        <f t="shared" ref="FC26" si="165">FC95</f>
        <v>0</v>
      </c>
      <c r="FE26" s="471">
        <f t="shared" ref="FE26" si="166">FE95</f>
        <v>0</v>
      </c>
      <c r="FG26" s="471">
        <f t="shared" ref="FG26" si="167">FG95</f>
        <v>0</v>
      </c>
      <c r="FI26" s="471">
        <f t="shared" ref="FI26" si="168">FI95</f>
        <v>0</v>
      </c>
      <c r="FK26" s="471">
        <f t="shared" ref="FK26" si="169">FK95</f>
        <v>0</v>
      </c>
      <c r="FM26" s="471">
        <f t="shared" ref="FM26" si="170">FM95</f>
        <v>0</v>
      </c>
      <c r="FO26" s="471">
        <f t="shared" ref="FO26" si="171">FO95</f>
        <v>0</v>
      </c>
      <c r="FQ26" s="471">
        <f t="shared" ref="FQ26" si="172">FQ95</f>
        <v>0</v>
      </c>
      <c r="FS26" s="471">
        <f t="shared" ref="FS26" si="173">FS95</f>
        <v>0</v>
      </c>
      <c r="FU26" s="471">
        <f t="shared" ref="FU26" si="174">FU95</f>
        <v>0</v>
      </c>
      <c r="FW26" s="471">
        <f t="shared" ref="FW26" si="175">FW95</f>
        <v>0</v>
      </c>
      <c r="FY26" s="471">
        <f t="shared" ref="FY26" si="176">FY95</f>
        <v>0</v>
      </c>
      <c r="GA26" s="471">
        <f t="shared" ref="GA26" si="177">GA95</f>
        <v>0</v>
      </c>
      <c r="GC26" s="471">
        <f t="shared" ref="GC26" si="178">GC95</f>
        <v>0</v>
      </c>
      <c r="GE26" s="471">
        <f t="shared" ref="GE26" si="179">GE95</f>
        <v>0</v>
      </c>
      <c r="GG26" s="471">
        <f t="shared" ref="GG26" si="180">GG95</f>
        <v>0</v>
      </c>
      <c r="GI26" s="471">
        <f t="shared" ref="GI26" si="181">GI95</f>
        <v>0</v>
      </c>
      <c r="GK26" s="471">
        <f t="shared" ref="GK26" si="182">GK95</f>
        <v>0</v>
      </c>
      <c r="GM26" s="471">
        <f t="shared" ref="GM26" si="183">GM95</f>
        <v>0</v>
      </c>
      <c r="GO26" s="471">
        <f t="shared" ref="GO26" si="184">GO95</f>
        <v>0</v>
      </c>
      <c r="GQ26" s="471">
        <f t="shared" ref="GQ26" si="185">GQ95</f>
        <v>0</v>
      </c>
      <c r="GS26" s="471">
        <f t="shared" ref="GS26" si="186">GS95</f>
        <v>0</v>
      </c>
      <c r="GU26" s="500">
        <f t="shared" ref="GU26" si="187">GU95</f>
        <v>0</v>
      </c>
      <c r="GV26" s="491"/>
      <c r="GW26" s="491"/>
      <c r="GX26" s="491"/>
      <c r="GY26" s="491"/>
      <c r="GZ26" s="491"/>
      <c r="HA26" s="491"/>
      <c r="HB26" s="491"/>
      <c r="HC26" s="491"/>
      <c r="HD26" s="491"/>
      <c r="HE26" s="491"/>
      <c r="HF26" s="491"/>
      <c r="HG26" s="491"/>
      <c r="HH26" s="491"/>
      <c r="HI26" s="491"/>
      <c r="HJ26" s="491"/>
      <c r="HK26" s="491"/>
      <c r="HL26" s="491"/>
      <c r="HM26" s="491"/>
      <c r="HN26" s="491"/>
      <c r="HO26" s="491"/>
      <c r="HP26" s="491"/>
      <c r="HQ26" s="491"/>
      <c r="HR26" s="491"/>
      <c r="HS26" s="491"/>
      <c r="HT26" s="491"/>
      <c r="HU26" s="491"/>
      <c r="HV26" s="491"/>
      <c r="HW26" s="491"/>
      <c r="HX26" s="491"/>
      <c r="HY26" s="491"/>
      <c r="HZ26" s="491"/>
      <c r="IA26" s="491"/>
      <c r="IB26" s="491"/>
      <c r="IC26" s="491"/>
      <c r="ID26" s="491"/>
      <c r="IE26" s="491"/>
      <c r="IF26" s="491"/>
      <c r="IG26" s="491"/>
      <c r="IH26" s="491"/>
      <c r="II26" s="491"/>
      <c r="IJ26" s="491"/>
      <c r="IK26" s="491"/>
      <c r="IL26" s="491"/>
      <c r="IM26" s="491"/>
      <c r="IN26" s="491"/>
      <c r="IO26" s="491"/>
      <c r="IP26" s="491"/>
      <c r="IQ26" s="491"/>
      <c r="IR26" s="491"/>
      <c r="IS26" s="491"/>
      <c r="IT26" s="491"/>
      <c r="IU26" s="491"/>
      <c r="IV26" s="491"/>
      <c r="IW26" s="491"/>
      <c r="IX26" s="491"/>
      <c r="IY26" s="491"/>
      <c r="IZ26" s="491"/>
      <c r="JA26" s="491"/>
      <c r="JB26" s="491"/>
      <c r="JC26" s="491"/>
      <c r="JD26" s="491"/>
      <c r="JE26" s="491"/>
      <c r="JF26" s="491"/>
      <c r="JG26" s="491"/>
      <c r="JH26" s="491"/>
      <c r="JI26" s="491"/>
      <c r="JJ26" s="491"/>
      <c r="JK26" s="491"/>
      <c r="JL26" s="491"/>
      <c r="JM26" s="491"/>
      <c r="JN26" s="491"/>
      <c r="JO26" s="491"/>
      <c r="JP26" s="491"/>
      <c r="JQ26" s="491"/>
      <c r="JR26" s="491"/>
      <c r="JS26" s="491"/>
      <c r="JT26" s="491"/>
      <c r="JU26" s="491"/>
      <c r="JV26" s="491"/>
      <c r="JW26" s="491"/>
      <c r="JX26" s="491"/>
      <c r="JY26" s="491"/>
      <c r="JZ26" s="491"/>
      <c r="KA26" s="491"/>
      <c r="KB26" s="491"/>
      <c r="KC26" s="491"/>
      <c r="KD26" s="491"/>
      <c r="KE26" s="491"/>
      <c r="KF26" s="491"/>
      <c r="KG26" s="491"/>
      <c r="KH26" s="491"/>
      <c r="KI26" s="491"/>
      <c r="KJ26" s="491"/>
      <c r="KK26" s="491"/>
      <c r="KL26" s="491"/>
      <c r="KM26" s="491"/>
      <c r="KN26" s="491"/>
      <c r="KO26" s="491"/>
      <c r="KP26" s="491"/>
      <c r="KQ26" s="491"/>
      <c r="KR26" s="491"/>
      <c r="KS26" s="491"/>
      <c r="KT26" s="491"/>
      <c r="KU26" s="491"/>
      <c r="KV26" s="491"/>
      <c r="KW26" s="491"/>
      <c r="KX26" s="491"/>
      <c r="KY26" s="491"/>
      <c r="KZ26" s="491"/>
      <c r="LA26" s="491"/>
      <c r="LB26" s="491"/>
      <c r="LC26" s="491"/>
      <c r="LD26" s="491"/>
      <c r="LE26" s="491"/>
      <c r="LF26" s="491"/>
      <c r="LG26" s="491"/>
      <c r="LH26" s="491"/>
      <c r="LI26" s="491"/>
      <c r="LJ26" s="491"/>
      <c r="LK26" s="491"/>
      <c r="LL26" s="491"/>
      <c r="LM26" s="491"/>
      <c r="LN26" s="491"/>
      <c r="LO26" s="491"/>
      <c r="LP26" s="491"/>
      <c r="LQ26" s="491"/>
      <c r="LR26" s="491"/>
      <c r="LS26" s="491"/>
      <c r="LT26" s="491"/>
      <c r="LU26" s="491"/>
      <c r="LV26" s="491"/>
      <c r="LW26" s="491"/>
      <c r="LX26" s="491"/>
      <c r="LY26" s="491"/>
      <c r="LZ26" s="491"/>
      <c r="MA26" s="491"/>
      <c r="MB26" s="491"/>
      <c r="MC26" s="491"/>
      <c r="MD26" s="491"/>
      <c r="ME26" s="491"/>
      <c r="MF26" s="491"/>
      <c r="MG26" s="491"/>
      <c r="MH26" s="491"/>
      <c r="MI26" s="491"/>
      <c r="MJ26" s="491"/>
      <c r="MK26" s="491"/>
      <c r="ML26" s="491"/>
      <c r="MM26" s="491"/>
      <c r="MN26" s="491"/>
      <c r="MO26" s="491"/>
      <c r="MP26" s="491"/>
      <c r="MQ26" s="491"/>
      <c r="MR26" s="491"/>
      <c r="MS26" s="491"/>
      <c r="MT26" s="491"/>
      <c r="MU26" s="491"/>
      <c r="MV26" s="491"/>
      <c r="MW26" s="491"/>
      <c r="MX26" s="491"/>
      <c r="MY26" s="491"/>
      <c r="MZ26" s="491"/>
      <c r="NA26" s="491"/>
      <c r="NB26" s="491"/>
      <c r="NC26" s="491"/>
      <c r="ND26" s="491"/>
      <c r="NE26" s="491"/>
      <c r="NF26" s="491"/>
      <c r="NG26" s="491"/>
      <c r="NH26" s="491"/>
      <c r="NI26" s="491"/>
      <c r="NJ26" s="491"/>
      <c r="NK26" s="491"/>
      <c r="NL26" s="491"/>
      <c r="NM26" s="491"/>
      <c r="NN26" s="491"/>
      <c r="NO26" s="491"/>
      <c r="NP26" s="491"/>
      <c r="NQ26" s="491"/>
      <c r="NR26" s="491"/>
      <c r="NS26" s="491"/>
      <c r="NT26" s="491"/>
      <c r="NU26" s="491"/>
      <c r="NV26" s="491"/>
      <c r="NW26" s="491"/>
      <c r="NX26" s="491"/>
      <c r="NY26" s="491"/>
      <c r="NZ26" s="491"/>
      <c r="OA26" s="491"/>
      <c r="OB26" s="491"/>
      <c r="OC26" s="491"/>
      <c r="OD26" s="491"/>
      <c r="OE26" s="491"/>
      <c r="OF26" s="491"/>
      <c r="OG26" s="491"/>
      <c r="OH26" s="491"/>
      <c r="OI26" s="491"/>
      <c r="OJ26" s="491"/>
      <c r="OK26" s="491"/>
      <c r="OL26" s="491"/>
      <c r="OM26" s="491"/>
      <c r="ON26" s="491"/>
      <c r="OO26" s="491"/>
      <c r="OP26" s="491"/>
      <c r="OQ26" s="491"/>
      <c r="OR26" s="491"/>
      <c r="OS26" s="491"/>
      <c r="OT26" s="491"/>
      <c r="OU26" s="491"/>
      <c r="OV26" s="491"/>
      <c r="OW26" s="491"/>
      <c r="OX26" s="491"/>
      <c r="OY26" s="491"/>
      <c r="OZ26" s="491"/>
      <c r="PA26" s="491"/>
      <c r="PB26" s="491"/>
      <c r="PC26" s="491"/>
      <c r="PD26" s="491"/>
      <c r="PE26" s="491"/>
      <c r="PF26" s="491"/>
      <c r="PG26" s="491"/>
      <c r="PH26" s="491"/>
      <c r="PI26" s="491"/>
      <c r="PJ26" s="491"/>
      <c r="PK26" s="491"/>
      <c r="PL26" s="491"/>
      <c r="PM26" s="491"/>
      <c r="PN26" s="491"/>
      <c r="PO26" s="491"/>
      <c r="PP26" s="491"/>
      <c r="PQ26" s="491"/>
      <c r="PR26" s="491"/>
      <c r="PS26" s="491"/>
      <c r="PT26" s="491"/>
      <c r="PU26" s="491"/>
      <c r="PV26" s="491"/>
      <c r="PW26" s="491"/>
      <c r="PX26" s="491"/>
      <c r="PY26" s="491"/>
      <c r="PZ26" s="491"/>
      <c r="QA26" s="491"/>
      <c r="QB26" s="491"/>
      <c r="QC26" s="491"/>
      <c r="QD26" s="491"/>
      <c r="QE26" s="491"/>
      <c r="QF26" s="491"/>
      <c r="QG26" s="491"/>
      <c r="QH26" s="491"/>
      <c r="QI26" s="491"/>
      <c r="QJ26" s="491"/>
      <c r="QK26" s="491"/>
      <c r="QL26" s="491"/>
      <c r="QM26" s="491"/>
      <c r="QN26" s="491"/>
      <c r="QO26" s="491"/>
      <c r="QP26" s="491"/>
      <c r="QQ26" s="491"/>
      <c r="QR26" s="491"/>
      <c r="QS26" s="491"/>
      <c r="QT26" s="491"/>
      <c r="QU26" s="491"/>
      <c r="QV26" s="491"/>
      <c r="QW26" s="491"/>
      <c r="QX26" s="491"/>
      <c r="QY26" s="491"/>
      <c r="QZ26" s="491"/>
      <c r="RA26" s="491"/>
      <c r="RB26" s="491"/>
      <c r="RC26" s="491"/>
      <c r="RD26" s="491"/>
      <c r="RE26" s="491"/>
      <c r="RF26" s="491"/>
      <c r="RG26" s="491"/>
      <c r="RH26" s="491"/>
      <c r="RI26" s="491"/>
      <c r="RJ26" s="491"/>
      <c r="RK26" s="491"/>
      <c r="RL26" s="491"/>
      <c r="RM26" s="491"/>
      <c r="RN26" s="491"/>
      <c r="RO26" s="491"/>
      <c r="RP26" s="491"/>
      <c r="RQ26" s="491"/>
      <c r="RR26" s="491"/>
      <c r="RS26" s="491"/>
      <c r="RT26" s="491"/>
      <c r="RU26" s="491"/>
      <c r="RV26" s="491"/>
      <c r="RW26" s="491"/>
      <c r="RX26" s="491"/>
      <c r="RY26" s="491"/>
      <c r="RZ26" s="491"/>
      <c r="SA26" s="491"/>
      <c r="SB26" s="491"/>
      <c r="SC26" s="491"/>
      <c r="SD26" s="491"/>
      <c r="SE26" s="491"/>
      <c r="SF26" s="491"/>
      <c r="SG26" s="491"/>
      <c r="SH26" s="491"/>
      <c r="SI26" s="491"/>
      <c r="SJ26" s="491"/>
      <c r="SK26" s="491"/>
      <c r="SL26" s="491"/>
      <c r="SM26" s="491"/>
      <c r="SN26" s="491"/>
      <c r="SO26" s="491"/>
      <c r="SP26" s="491"/>
      <c r="SQ26" s="491"/>
      <c r="SR26" s="491"/>
      <c r="SS26" s="491"/>
      <c r="ST26" s="491"/>
      <c r="SU26" s="491"/>
      <c r="SV26" s="491"/>
      <c r="SW26" s="491"/>
      <c r="SX26" s="491"/>
      <c r="SY26" s="491"/>
      <c r="SZ26" s="491"/>
      <c r="TA26" s="491"/>
      <c r="TB26" s="491"/>
      <c r="TC26" s="491"/>
      <c r="TD26" s="491"/>
      <c r="TE26" s="491"/>
      <c r="TF26" s="491"/>
      <c r="TG26" s="491"/>
      <c r="TH26" s="491"/>
      <c r="TI26" s="491"/>
      <c r="TJ26" s="491"/>
      <c r="TK26" s="491"/>
      <c r="TL26" s="491"/>
      <c r="TM26" s="491"/>
      <c r="TN26" s="491"/>
      <c r="TO26" s="491"/>
      <c r="TP26" s="491"/>
      <c r="TQ26" s="491"/>
      <c r="TR26" s="491"/>
      <c r="TS26" s="491"/>
      <c r="TT26" s="491"/>
      <c r="TU26" s="491"/>
      <c r="TV26" s="491"/>
      <c r="TW26" s="491"/>
      <c r="TX26" s="491"/>
      <c r="TY26" s="491"/>
      <c r="TZ26" s="491"/>
      <c r="UA26" s="491"/>
      <c r="UB26" s="491"/>
      <c r="UC26" s="491"/>
      <c r="UD26" s="491"/>
      <c r="UE26" s="491"/>
      <c r="UF26" s="491"/>
      <c r="UG26" s="491"/>
      <c r="UH26" s="491"/>
      <c r="UI26" s="491"/>
      <c r="UJ26" s="491"/>
      <c r="UK26" s="491"/>
      <c r="UL26" s="492"/>
    </row>
    <row r="27" spans="1:558" s="320" customFormat="1" ht="18.75" customHeight="1">
      <c r="A27" s="311"/>
      <c r="B27" s="310" t="s">
        <v>182</v>
      </c>
      <c r="C27" s="322"/>
      <c r="D27" s="321"/>
      <c r="E27" s="321">
        <v>1</v>
      </c>
      <c r="F27" s="321"/>
      <c r="G27" s="321">
        <v>1</v>
      </c>
      <c r="H27" s="444"/>
      <c r="I27" s="444">
        <v>1</v>
      </c>
      <c r="J27" s="321"/>
      <c r="K27" s="444">
        <v>1</v>
      </c>
      <c r="L27" s="321"/>
      <c r="M27" s="444">
        <v>1</v>
      </c>
      <c r="N27" s="321"/>
      <c r="O27" s="444">
        <v>1</v>
      </c>
      <c r="P27" s="321"/>
      <c r="Q27" s="444">
        <v>1</v>
      </c>
      <c r="R27" s="321"/>
      <c r="S27" s="444">
        <v>1</v>
      </c>
      <c r="T27" s="321"/>
      <c r="U27" s="444">
        <v>1</v>
      </c>
      <c r="V27" s="321"/>
      <c r="W27" s="444">
        <v>1</v>
      </c>
      <c r="X27" s="321"/>
      <c r="Y27" s="444">
        <v>1</v>
      </c>
      <c r="Z27" s="321"/>
      <c r="AA27" s="444">
        <v>1</v>
      </c>
      <c r="AB27" s="321"/>
      <c r="AC27" s="444">
        <v>1</v>
      </c>
      <c r="AD27" s="321"/>
      <c r="AE27" s="444">
        <v>1</v>
      </c>
      <c r="AF27" s="321"/>
      <c r="AG27" s="444">
        <v>1</v>
      </c>
      <c r="AH27" s="321"/>
      <c r="AI27" s="444">
        <v>1</v>
      </c>
      <c r="AJ27" s="321"/>
      <c r="AK27" s="444">
        <v>1</v>
      </c>
      <c r="AL27" s="321"/>
      <c r="AM27" s="444">
        <v>1</v>
      </c>
      <c r="AN27" s="321"/>
      <c r="AO27" s="444">
        <v>1</v>
      </c>
      <c r="AP27" s="321"/>
      <c r="AQ27" s="444">
        <v>1</v>
      </c>
      <c r="AR27" s="321"/>
      <c r="AS27" s="444">
        <v>1</v>
      </c>
      <c r="AT27" s="321"/>
      <c r="AU27" s="444">
        <v>1</v>
      </c>
      <c r="AV27" s="321"/>
      <c r="AW27" s="444">
        <v>1</v>
      </c>
      <c r="AX27" s="321"/>
      <c r="AY27" s="444">
        <v>1</v>
      </c>
      <c r="AZ27" s="321"/>
      <c r="BA27" s="444">
        <v>1</v>
      </c>
      <c r="BB27" s="321"/>
      <c r="BC27" s="444">
        <v>1</v>
      </c>
      <c r="BD27" s="321"/>
      <c r="BE27" s="444">
        <v>1</v>
      </c>
      <c r="BF27" s="321"/>
      <c r="BG27" s="444">
        <v>1</v>
      </c>
      <c r="BH27" s="321"/>
      <c r="BI27" s="444">
        <v>1</v>
      </c>
      <c r="BJ27" s="321"/>
      <c r="BK27" s="444">
        <v>1</v>
      </c>
      <c r="BL27" s="321"/>
      <c r="BM27" s="444">
        <v>1</v>
      </c>
      <c r="BN27" s="321"/>
      <c r="BO27" s="444">
        <v>1</v>
      </c>
      <c r="BP27" s="321"/>
      <c r="BQ27" s="444">
        <v>1</v>
      </c>
      <c r="BR27" s="321"/>
      <c r="BS27" s="444">
        <v>1</v>
      </c>
      <c r="BT27" s="321"/>
      <c r="BU27" s="444">
        <v>1</v>
      </c>
      <c r="BV27" s="321"/>
      <c r="BW27" s="444">
        <v>1</v>
      </c>
      <c r="BX27" s="321"/>
      <c r="BY27" s="444">
        <v>1</v>
      </c>
      <c r="BZ27" s="321"/>
      <c r="CA27" s="444">
        <v>1</v>
      </c>
      <c r="CB27" s="321"/>
      <c r="CC27" s="444">
        <v>1</v>
      </c>
      <c r="CD27" s="321"/>
      <c r="CE27" s="444">
        <v>1</v>
      </c>
      <c r="CF27" s="321"/>
      <c r="CG27" s="444">
        <v>1</v>
      </c>
      <c r="CH27" s="321"/>
      <c r="CI27" s="444">
        <v>1</v>
      </c>
      <c r="CJ27" s="321"/>
      <c r="CK27" s="444">
        <v>1</v>
      </c>
      <c r="CL27" s="321"/>
      <c r="CM27" s="444">
        <v>1</v>
      </c>
      <c r="CN27" s="321"/>
      <c r="CO27" s="444">
        <v>1</v>
      </c>
      <c r="CP27" s="321"/>
      <c r="CQ27" s="444">
        <v>1</v>
      </c>
      <c r="CR27" s="321"/>
      <c r="CS27" s="444">
        <v>1</v>
      </c>
      <c r="CT27" s="321"/>
      <c r="CU27" s="444">
        <v>1</v>
      </c>
      <c r="CV27" s="321"/>
      <c r="CW27" s="444">
        <v>1</v>
      </c>
      <c r="CX27" s="321"/>
      <c r="CY27" s="444">
        <v>1</v>
      </c>
      <c r="CZ27" s="321"/>
      <c r="DA27" s="444">
        <v>1</v>
      </c>
      <c r="DB27" s="321"/>
      <c r="DC27" s="444">
        <v>1</v>
      </c>
      <c r="DD27" s="321"/>
      <c r="DE27" s="444">
        <v>1</v>
      </c>
      <c r="DF27" s="321"/>
      <c r="DG27" s="444">
        <v>1</v>
      </c>
      <c r="DH27" s="321"/>
      <c r="DI27" s="444">
        <v>1</v>
      </c>
      <c r="DJ27" s="321"/>
      <c r="DK27" s="444">
        <v>1</v>
      </c>
      <c r="DL27" s="321"/>
      <c r="DM27" s="444">
        <v>1</v>
      </c>
      <c r="DN27" s="321"/>
      <c r="DO27" s="444">
        <v>1</v>
      </c>
      <c r="DP27" s="321"/>
      <c r="DQ27" s="444">
        <v>1</v>
      </c>
      <c r="DR27" s="321"/>
      <c r="DS27" s="444">
        <v>1</v>
      </c>
      <c r="DT27" s="321"/>
      <c r="DU27" s="444">
        <v>1</v>
      </c>
      <c r="DV27" s="321"/>
      <c r="DW27" s="444">
        <v>1</v>
      </c>
      <c r="DX27" s="321"/>
      <c r="DY27" s="444">
        <v>1</v>
      </c>
      <c r="DZ27" s="321"/>
      <c r="EA27" s="444">
        <v>1</v>
      </c>
      <c r="EB27" s="321"/>
      <c r="EC27" s="444">
        <v>1</v>
      </c>
      <c r="ED27" s="321"/>
      <c r="EE27" s="444">
        <v>1</v>
      </c>
      <c r="EF27" s="321"/>
      <c r="EG27" s="444">
        <v>1</v>
      </c>
      <c r="EH27" s="321"/>
      <c r="EI27" s="444">
        <v>1</v>
      </c>
      <c r="EJ27" s="321"/>
      <c r="EK27" s="444">
        <v>1</v>
      </c>
      <c r="EL27" s="321"/>
      <c r="EM27" s="444">
        <v>1</v>
      </c>
      <c r="EN27" s="321"/>
      <c r="EO27" s="444">
        <v>1</v>
      </c>
      <c r="EP27" s="321"/>
      <c r="EQ27" s="444">
        <v>1</v>
      </c>
      <c r="ER27" s="321"/>
      <c r="ES27" s="444">
        <v>1</v>
      </c>
      <c r="ET27" s="321"/>
      <c r="EU27" s="444">
        <v>1</v>
      </c>
      <c r="EV27" s="321"/>
      <c r="EW27" s="444">
        <v>1</v>
      </c>
      <c r="EX27" s="321"/>
      <c r="EY27" s="444">
        <v>1</v>
      </c>
      <c r="EZ27" s="321"/>
      <c r="FA27" s="444">
        <v>1</v>
      </c>
      <c r="FB27" s="321"/>
      <c r="FC27" s="444">
        <v>1</v>
      </c>
      <c r="FD27" s="321"/>
      <c r="FE27" s="444">
        <v>1</v>
      </c>
      <c r="FF27" s="321"/>
      <c r="FG27" s="444">
        <v>1</v>
      </c>
      <c r="FH27" s="321"/>
      <c r="FI27" s="444">
        <v>1</v>
      </c>
      <c r="FJ27" s="321"/>
      <c r="FK27" s="444">
        <v>1</v>
      </c>
      <c r="FL27" s="321"/>
      <c r="FM27" s="444">
        <v>1</v>
      </c>
      <c r="FN27" s="321"/>
      <c r="FO27" s="444">
        <v>1</v>
      </c>
      <c r="FP27" s="321"/>
      <c r="FQ27" s="444">
        <v>1</v>
      </c>
      <c r="FR27" s="321"/>
      <c r="FS27" s="444">
        <v>1</v>
      </c>
      <c r="FT27" s="321"/>
      <c r="FU27" s="444">
        <v>1</v>
      </c>
      <c r="FV27" s="321"/>
      <c r="FW27" s="444">
        <v>1</v>
      </c>
      <c r="FX27" s="321"/>
      <c r="FY27" s="444">
        <v>1</v>
      </c>
      <c r="FZ27" s="321"/>
      <c r="GA27" s="444">
        <v>1</v>
      </c>
      <c r="GB27" s="321"/>
      <c r="GC27" s="444">
        <v>1</v>
      </c>
      <c r="GD27" s="321"/>
      <c r="GE27" s="444">
        <v>1</v>
      </c>
      <c r="GF27" s="321"/>
      <c r="GG27" s="444">
        <v>1</v>
      </c>
      <c r="GH27" s="321"/>
      <c r="GI27" s="444">
        <v>1</v>
      </c>
      <c r="GJ27" s="321"/>
      <c r="GK27" s="444">
        <v>1</v>
      </c>
      <c r="GL27" s="321"/>
      <c r="GM27" s="444">
        <v>1</v>
      </c>
      <c r="GN27" s="321"/>
      <c r="GO27" s="444">
        <v>1</v>
      </c>
      <c r="GP27" s="321"/>
      <c r="GQ27" s="444">
        <v>1</v>
      </c>
      <c r="GR27" s="321"/>
      <c r="GS27" s="444">
        <v>1</v>
      </c>
      <c r="GT27" s="321"/>
      <c r="GU27" s="444">
        <v>1</v>
      </c>
    </row>
    <row r="28" spans="1:558" s="316" customFormat="1" ht="16.5" customHeight="1">
      <c r="A28" s="319"/>
      <c r="B28" s="318" t="s">
        <v>189</v>
      </c>
      <c r="C28" s="318"/>
      <c r="D28" s="317"/>
      <c r="E28" s="399" t="s">
        <v>194</v>
      </c>
      <c r="F28" s="317"/>
      <c r="G28" s="399" t="s">
        <v>229</v>
      </c>
      <c r="H28" s="442"/>
      <c r="I28" s="460" t="s">
        <v>239</v>
      </c>
      <c r="J28" s="317"/>
      <c r="K28" s="460"/>
      <c r="L28" s="317"/>
      <c r="M28" s="460"/>
      <c r="N28" s="317"/>
      <c r="O28" s="460"/>
      <c r="P28" s="317"/>
      <c r="Q28" s="460"/>
      <c r="R28" s="317"/>
      <c r="S28" s="460"/>
      <c r="T28" s="317"/>
      <c r="U28" s="460"/>
      <c r="V28" s="317"/>
      <c r="W28" s="460"/>
      <c r="X28" s="317"/>
      <c r="Y28" s="460"/>
      <c r="Z28" s="317"/>
      <c r="AA28" s="460"/>
      <c r="AB28" s="317"/>
      <c r="AC28" s="460"/>
      <c r="AD28" s="317"/>
      <c r="AE28" s="460"/>
      <c r="AF28" s="317"/>
      <c r="AG28" s="460"/>
      <c r="AH28" s="317"/>
      <c r="AI28" s="460"/>
      <c r="AJ28" s="317"/>
      <c r="AK28" s="460"/>
      <c r="AL28" s="317"/>
      <c r="AM28" s="460"/>
      <c r="AN28" s="317"/>
      <c r="AO28" s="460"/>
      <c r="AP28" s="317"/>
      <c r="AQ28" s="460"/>
      <c r="AR28" s="317"/>
      <c r="AS28" s="460"/>
      <c r="AT28" s="317"/>
      <c r="AU28" s="460"/>
      <c r="AV28" s="317"/>
      <c r="AW28" s="460"/>
      <c r="AX28" s="317"/>
      <c r="AY28" s="460"/>
      <c r="AZ28" s="317"/>
      <c r="BA28" s="460"/>
      <c r="BB28" s="317"/>
      <c r="BC28" s="460"/>
      <c r="BD28" s="317"/>
      <c r="BE28" s="460"/>
      <c r="BF28" s="317"/>
      <c r="BG28" s="460"/>
      <c r="BH28" s="317"/>
      <c r="BI28" s="460"/>
      <c r="BJ28" s="317"/>
      <c r="BK28" s="460"/>
      <c r="BL28" s="317"/>
      <c r="BM28" s="460"/>
      <c r="BN28" s="317"/>
      <c r="BO28" s="460"/>
      <c r="BP28" s="317"/>
      <c r="BQ28" s="460"/>
      <c r="BR28" s="317"/>
      <c r="BS28" s="460"/>
      <c r="BT28" s="317"/>
      <c r="BU28" s="460"/>
      <c r="BV28" s="317"/>
      <c r="BW28" s="460"/>
      <c r="BX28" s="317"/>
      <c r="BY28" s="460"/>
      <c r="BZ28" s="317"/>
      <c r="CA28" s="460"/>
      <c r="CB28" s="317"/>
      <c r="CC28" s="460"/>
      <c r="CD28" s="317"/>
      <c r="CE28" s="460"/>
      <c r="CF28" s="317"/>
      <c r="CG28" s="460"/>
      <c r="CH28" s="317"/>
      <c r="CI28" s="460"/>
      <c r="CJ28" s="317"/>
      <c r="CK28" s="460"/>
      <c r="CL28" s="317"/>
      <c r="CM28" s="460"/>
      <c r="CN28" s="317"/>
      <c r="CO28" s="460"/>
      <c r="CP28" s="317"/>
      <c r="CQ28" s="460"/>
      <c r="CR28" s="317"/>
      <c r="CS28" s="460"/>
      <c r="CT28" s="317"/>
      <c r="CU28" s="460"/>
      <c r="CV28" s="317"/>
      <c r="CW28" s="460"/>
      <c r="CX28" s="317"/>
      <c r="CY28" s="460"/>
      <c r="CZ28" s="317"/>
      <c r="DA28" s="460"/>
      <c r="DB28" s="317"/>
      <c r="DC28" s="460"/>
      <c r="DD28" s="317"/>
      <c r="DE28" s="460"/>
      <c r="DF28" s="317"/>
      <c r="DG28" s="460"/>
      <c r="DH28" s="317"/>
      <c r="DI28" s="460"/>
      <c r="DJ28" s="317"/>
      <c r="DK28" s="460"/>
      <c r="DL28" s="317"/>
      <c r="DM28" s="460"/>
      <c r="DN28" s="317"/>
      <c r="DO28" s="460"/>
      <c r="DP28" s="317"/>
      <c r="DQ28" s="460"/>
      <c r="DR28" s="317"/>
      <c r="DS28" s="460"/>
      <c r="DT28" s="317"/>
      <c r="DU28" s="460"/>
      <c r="DV28" s="317"/>
      <c r="DW28" s="460"/>
      <c r="DX28" s="317"/>
      <c r="DY28" s="460"/>
      <c r="DZ28" s="317"/>
      <c r="EA28" s="460"/>
      <c r="EB28" s="317"/>
      <c r="EC28" s="460"/>
      <c r="ED28" s="317"/>
      <c r="EE28" s="460"/>
      <c r="EF28" s="317"/>
      <c r="EG28" s="460"/>
      <c r="EH28" s="317"/>
      <c r="EI28" s="460"/>
      <c r="EJ28" s="317"/>
      <c r="EK28" s="460"/>
      <c r="EL28" s="317"/>
      <c r="EM28" s="460"/>
      <c r="EN28" s="317"/>
      <c r="EO28" s="460"/>
      <c r="EP28" s="317"/>
      <c r="EQ28" s="460"/>
      <c r="ER28" s="317"/>
      <c r="ES28" s="460"/>
      <c r="ET28" s="317"/>
      <c r="EU28" s="460"/>
      <c r="EV28" s="317"/>
      <c r="EW28" s="460"/>
      <c r="EX28" s="317"/>
      <c r="EY28" s="460"/>
      <c r="EZ28" s="317"/>
      <c r="FA28" s="460"/>
      <c r="FB28" s="317"/>
      <c r="FC28" s="460"/>
      <c r="FD28" s="317"/>
      <c r="FE28" s="460"/>
      <c r="FF28" s="317"/>
      <c r="FG28" s="460"/>
      <c r="FH28" s="317"/>
      <c r="FI28" s="460"/>
      <c r="FJ28" s="317"/>
      <c r="FK28" s="460"/>
      <c r="FL28" s="317"/>
      <c r="FM28" s="460"/>
      <c r="FN28" s="317"/>
      <c r="FO28" s="460"/>
      <c r="FP28" s="317"/>
      <c r="FQ28" s="460"/>
      <c r="FR28" s="317"/>
      <c r="FS28" s="460"/>
      <c r="FT28" s="317"/>
      <c r="FU28" s="460"/>
      <c r="FV28" s="317"/>
      <c r="FW28" s="460"/>
      <c r="FX28" s="317"/>
      <c r="FY28" s="460"/>
      <c r="FZ28" s="317"/>
      <c r="GA28" s="460"/>
      <c r="GB28" s="317"/>
      <c r="GC28" s="460"/>
      <c r="GD28" s="317"/>
      <c r="GE28" s="460"/>
      <c r="GF28" s="317"/>
      <c r="GG28" s="460"/>
      <c r="GH28" s="317"/>
      <c r="GI28" s="460"/>
      <c r="GJ28" s="317"/>
      <c r="GK28" s="460"/>
      <c r="GL28" s="317"/>
      <c r="GM28" s="460"/>
      <c r="GN28" s="317"/>
      <c r="GO28" s="460"/>
      <c r="GP28" s="317"/>
      <c r="GQ28" s="460"/>
      <c r="GR28" s="317"/>
      <c r="GS28" s="460"/>
      <c r="GT28" s="317"/>
      <c r="GU28" s="501"/>
      <c r="GV28" s="487"/>
      <c r="GW28" s="487"/>
      <c r="GX28" s="487"/>
      <c r="GY28" s="487"/>
      <c r="GZ28" s="487"/>
      <c r="HA28" s="487"/>
      <c r="HB28" s="487"/>
      <c r="HC28" s="487"/>
      <c r="HD28" s="487"/>
      <c r="HE28" s="487"/>
      <c r="HF28" s="487"/>
      <c r="HG28" s="487"/>
      <c r="HH28" s="487"/>
      <c r="HI28" s="487"/>
      <c r="HJ28" s="487"/>
      <c r="HK28" s="487"/>
      <c r="HL28" s="487"/>
      <c r="HM28" s="487"/>
      <c r="HN28" s="487"/>
      <c r="HO28" s="487"/>
      <c r="HP28" s="487"/>
      <c r="HQ28" s="487"/>
      <c r="HR28" s="487"/>
      <c r="HS28" s="487"/>
      <c r="HT28" s="487"/>
      <c r="HU28" s="487"/>
      <c r="HV28" s="487"/>
      <c r="HW28" s="487"/>
      <c r="HX28" s="487"/>
      <c r="HY28" s="487"/>
      <c r="HZ28" s="487"/>
      <c r="IA28" s="487"/>
      <c r="IB28" s="487"/>
      <c r="IC28" s="487"/>
      <c r="ID28" s="487"/>
      <c r="IE28" s="487"/>
      <c r="IF28" s="487"/>
      <c r="IG28" s="487"/>
      <c r="IH28" s="487"/>
      <c r="II28" s="487"/>
      <c r="IJ28" s="487"/>
      <c r="IK28" s="487"/>
      <c r="IL28" s="487"/>
      <c r="IM28" s="487"/>
      <c r="IN28" s="487"/>
      <c r="IO28" s="487"/>
      <c r="IP28" s="487"/>
      <c r="IQ28" s="487"/>
      <c r="IR28" s="487"/>
      <c r="IS28" s="487"/>
      <c r="IT28" s="487"/>
      <c r="IU28" s="487"/>
      <c r="IV28" s="487"/>
      <c r="IW28" s="487"/>
      <c r="IX28" s="487"/>
      <c r="IY28" s="487"/>
      <c r="IZ28" s="487"/>
      <c r="JA28" s="487"/>
      <c r="JB28" s="487"/>
      <c r="JC28" s="487"/>
      <c r="JD28" s="487"/>
      <c r="JE28" s="487"/>
      <c r="JF28" s="487"/>
      <c r="JG28" s="487"/>
      <c r="JH28" s="487"/>
      <c r="JI28" s="487"/>
      <c r="JJ28" s="487"/>
      <c r="JK28" s="487"/>
      <c r="JL28" s="487"/>
      <c r="JM28" s="487"/>
      <c r="JN28" s="487"/>
      <c r="JO28" s="487"/>
      <c r="JP28" s="487"/>
      <c r="JQ28" s="487"/>
      <c r="JR28" s="487"/>
      <c r="JS28" s="487"/>
      <c r="JT28" s="487"/>
      <c r="JU28" s="487"/>
      <c r="JV28" s="487"/>
      <c r="JW28" s="487"/>
      <c r="JX28" s="487"/>
      <c r="JY28" s="487"/>
      <c r="JZ28" s="487"/>
      <c r="KA28" s="487"/>
      <c r="KB28" s="487"/>
      <c r="KC28" s="487"/>
      <c r="KD28" s="487"/>
      <c r="KE28" s="487"/>
      <c r="KF28" s="487"/>
      <c r="KG28" s="487"/>
      <c r="KH28" s="487"/>
      <c r="KI28" s="487"/>
      <c r="KJ28" s="487"/>
      <c r="KK28" s="487"/>
      <c r="KL28" s="487"/>
      <c r="KM28" s="487"/>
      <c r="KN28" s="487"/>
      <c r="KO28" s="487"/>
      <c r="KP28" s="487"/>
      <c r="KQ28" s="487"/>
      <c r="KR28" s="487"/>
      <c r="KS28" s="487"/>
      <c r="KT28" s="487"/>
      <c r="KU28" s="487"/>
      <c r="KV28" s="487"/>
      <c r="KW28" s="487"/>
      <c r="KX28" s="487"/>
      <c r="KY28" s="487"/>
      <c r="KZ28" s="487"/>
      <c r="LA28" s="487"/>
      <c r="LB28" s="487"/>
      <c r="LC28" s="487"/>
      <c r="LD28" s="487"/>
      <c r="LE28" s="487"/>
      <c r="LF28" s="487"/>
      <c r="LG28" s="487"/>
      <c r="LH28" s="487"/>
      <c r="LI28" s="487"/>
      <c r="LJ28" s="487"/>
      <c r="LK28" s="487"/>
      <c r="LL28" s="487"/>
      <c r="LM28" s="487"/>
      <c r="LN28" s="487"/>
      <c r="LO28" s="487"/>
      <c r="LP28" s="487"/>
      <c r="LQ28" s="487"/>
      <c r="LR28" s="487"/>
      <c r="LS28" s="487"/>
      <c r="LT28" s="487"/>
      <c r="LU28" s="487"/>
      <c r="LV28" s="487"/>
      <c r="LW28" s="487"/>
      <c r="LX28" s="487"/>
      <c r="LY28" s="487"/>
      <c r="LZ28" s="487"/>
      <c r="MA28" s="487"/>
      <c r="MB28" s="487"/>
      <c r="MC28" s="487"/>
      <c r="MD28" s="487"/>
      <c r="ME28" s="487"/>
      <c r="MF28" s="487"/>
      <c r="MG28" s="487"/>
      <c r="MH28" s="487"/>
      <c r="MI28" s="487"/>
      <c r="MJ28" s="487"/>
      <c r="MK28" s="487"/>
      <c r="ML28" s="487"/>
      <c r="MM28" s="487"/>
      <c r="MN28" s="487"/>
      <c r="MO28" s="487"/>
      <c r="MP28" s="487"/>
      <c r="MQ28" s="487"/>
      <c r="MR28" s="487"/>
      <c r="MS28" s="487"/>
      <c r="MT28" s="487"/>
      <c r="MU28" s="487"/>
      <c r="MV28" s="487"/>
      <c r="MW28" s="487"/>
      <c r="MX28" s="487"/>
      <c r="MY28" s="487"/>
      <c r="MZ28" s="487"/>
      <c r="NA28" s="487"/>
      <c r="NB28" s="487"/>
      <c r="NC28" s="487"/>
      <c r="ND28" s="487"/>
      <c r="NE28" s="487"/>
      <c r="NF28" s="487"/>
      <c r="NG28" s="487"/>
      <c r="NH28" s="487"/>
      <c r="NI28" s="487"/>
      <c r="NJ28" s="487"/>
      <c r="NK28" s="487"/>
      <c r="NL28" s="487"/>
      <c r="NM28" s="487"/>
      <c r="NN28" s="487"/>
      <c r="NO28" s="487"/>
      <c r="NP28" s="487"/>
      <c r="NQ28" s="487"/>
      <c r="NR28" s="487"/>
      <c r="NS28" s="487"/>
      <c r="NT28" s="487"/>
      <c r="NU28" s="487"/>
      <c r="NV28" s="487"/>
      <c r="NW28" s="487"/>
      <c r="NX28" s="487"/>
      <c r="NY28" s="487"/>
      <c r="NZ28" s="487"/>
      <c r="OA28" s="487"/>
      <c r="OB28" s="487"/>
      <c r="OC28" s="487"/>
      <c r="OD28" s="487"/>
      <c r="OE28" s="487"/>
      <c r="OF28" s="487"/>
      <c r="OG28" s="487"/>
      <c r="OH28" s="487"/>
      <c r="OI28" s="487"/>
      <c r="OJ28" s="487"/>
      <c r="OK28" s="487"/>
      <c r="OL28" s="487"/>
      <c r="OM28" s="487"/>
      <c r="ON28" s="487"/>
      <c r="OO28" s="487"/>
      <c r="OP28" s="487"/>
      <c r="OQ28" s="487"/>
      <c r="OR28" s="487"/>
      <c r="OS28" s="487"/>
      <c r="OT28" s="487"/>
      <c r="OU28" s="487"/>
      <c r="OV28" s="487"/>
      <c r="OW28" s="487"/>
      <c r="OX28" s="487"/>
      <c r="OY28" s="487"/>
      <c r="OZ28" s="487"/>
      <c r="PA28" s="487"/>
      <c r="PB28" s="487"/>
      <c r="PC28" s="487"/>
      <c r="PD28" s="487"/>
      <c r="PE28" s="487"/>
      <c r="PF28" s="487"/>
      <c r="PG28" s="487"/>
      <c r="PH28" s="487"/>
      <c r="PI28" s="487"/>
      <c r="PJ28" s="487"/>
      <c r="PK28" s="487"/>
      <c r="PL28" s="487"/>
      <c r="PM28" s="487"/>
      <c r="PN28" s="487"/>
      <c r="PO28" s="487"/>
      <c r="PP28" s="487"/>
      <c r="PQ28" s="487"/>
      <c r="PR28" s="487"/>
      <c r="PS28" s="487"/>
      <c r="PT28" s="487"/>
      <c r="PU28" s="487"/>
      <c r="PV28" s="487"/>
      <c r="PW28" s="487"/>
      <c r="PX28" s="487"/>
      <c r="PY28" s="487"/>
      <c r="PZ28" s="487"/>
      <c r="QA28" s="487"/>
      <c r="QB28" s="487"/>
      <c r="QC28" s="487"/>
      <c r="QD28" s="487"/>
      <c r="QE28" s="487"/>
      <c r="QF28" s="487"/>
      <c r="QG28" s="487"/>
      <c r="QH28" s="487"/>
      <c r="QI28" s="487"/>
      <c r="QJ28" s="487"/>
      <c r="QK28" s="487"/>
      <c r="QL28" s="487"/>
      <c r="QM28" s="487"/>
      <c r="QN28" s="487"/>
      <c r="QO28" s="487"/>
      <c r="QP28" s="487"/>
      <c r="QQ28" s="487"/>
      <c r="QR28" s="487"/>
      <c r="QS28" s="487"/>
      <c r="QT28" s="487"/>
      <c r="QU28" s="487"/>
      <c r="QV28" s="487"/>
      <c r="QW28" s="487"/>
      <c r="QX28" s="487"/>
      <c r="QY28" s="487"/>
      <c r="QZ28" s="487"/>
      <c r="RA28" s="487"/>
      <c r="RB28" s="487"/>
      <c r="RC28" s="487"/>
      <c r="RD28" s="487"/>
      <c r="RE28" s="487"/>
      <c r="RF28" s="487"/>
      <c r="RG28" s="487"/>
      <c r="RH28" s="487"/>
      <c r="RI28" s="487"/>
      <c r="RJ28" s="487"/>
      <c r="RK28" s="487"/>
      <c r="RL28" s="487"/>
      <c r="RM28" s="487"/>
      <c r="RN28" s="487"/>
      <c r="RO28" s="487"/>
      <c r="RP28" s="487"/>
      <c r="RQ28" s="487"/>
      <c r="RR28" s="487"/>
      <c r="RS28" s="487"/>
      <c r="RT28" s="487"/>
      <c r="RU28" s="487"/>
      <c r="RV28" s="487"/>
      <c r="RW28" s="487"/>
      <c r="RX28" s="487"/>
      <c r="RY28" s="487"/>
      <c r="RZ28" s="487"/>
      <c r="SA28" s="487"/>
      <c r="SB28" s="487"/>
      <c r="SC28" s="487"/>
      <c r="SD28" s="487"/>
      <c r="SE28" s="487"/>
      <c r="SF28" s="487"/>
      <c r="SG28" s="487"/>
      <c r="SH28" s="487"/>
      <c r="SI28" s="487"/>
      <c r="SJ28" s="487"/>
      <c r="SK28" s="487"/>
      <c r="SL28" s="487"/>
      <c r="SM28" s="487"/>
      <c r="SN28" s="487"/>
      <c r="SO28" s="487"/>
      <c r="SP28" s="487"/>
      <c r="SQ28" s="487"/>
      <c r="SR28" s="487"/>
      <c r="SS28" s="487"/>
      <c r="ST28" s="487"/>
      <c r="SU28" s="487"/>
      <c r="SV28" s="487"/>
      <c r="SW28" s="487"/>
      <c r="SX28" s="487"/>
      <c r="SY28" s="487"/>
      <c r="SZ28" s="487"/>
      <c r="TA28" s="487"/>
      <c r="TB28" s="487"/>
      <c r="TC28" s="487"/>
      <c r="TD28" s="487"/>
      <c r="TE28" s="487"/>
      <c r="TF28" s="487"/>
      <c r="TG28" s="487"/>
      <c r="TH28" s="487"/>
      <c r="TI28" s="487"/>
      <c r="TJ28" s="487"/>
      <c r="TK28" s="487"/>
      <c r="TL28" s="487"/>
      <c r="TM28" s="487"/>
      <c r="TN28" s="487"/>
      <c r="TO28" s="487"/>
      <c r="TP28" s="487"/>
      <c r="TQ28" s="487"/>
      <c r="TR28" s="487"/>
      <c r="TS28" s="487"/>
      <c r="TT28" s="487"/>
      <c r="TU28" s="487"/>
      <c r="TV28" s="487"/>
      <c r="TW28" s="487"/>
      <c r="TX28" s="487"/>
      <c r="TY28" s="487"/>
      <c r="TZ28" s="487"/>
      <c r="UA28" s="487"/>
      <c r="UB28" s="487"/>
      <c r="UC28" s="487"/>
      <c r="UD28" s="487"/>
      <c r="UE28" s="487"/>
      <c r="UF28" s="487"/>
      <c r="UG28" s="487"/>
      <c r="UH28" s="487"/>
      <c r="UI28" s="487"/>
      <c r="UJ28" s="487"/>
      <c r="UK28" s="487"/>
    </row>
    <row r="29" spans="1:558" s="316" customFormat="1" ht="16.5" customHeight="1">
      <c r="A29" s="319"/>
      <c r="B29" s="318" t="s">
        <v>189</v>
      </c>
      <c r="C29" s="318"/>
      <c r="D29" s="317"/>
      <c r="E29" s="399" t="s">
        <v>195</v>
      </c>
      <c r="F29" s="317"/>
      <c r="G29" s="399" t="s">
        <v>230</v>
      </c>
      <c r="H29" s="442"/>
      <c r="I29" s="460" t="s">
        <v>240</v>
      </c>
      <c r="J29" s="317"/>
      <c r="K29" s="460"/>
      <c r="L29" s="317"/>
      <c r="M29" s="460"/>
      <c r="N29" s="317"/>
      <c r="O29" s="460"/>
      <c r="P29" s="317"/>
      <c r="Q29" s="460"/>
      <c r="R29" s="317"/>
      <c r="S29" s="460"/>
      <c r="T29" s="317"/>
      <c r="U29" s="460"/>
      <c r="V29" s="317"/>
      <c r="W29" s="460"/>
      <c r="X29" s="317"/>
      <c r="Y29" s="460"/>
      <c r="Z29" s="317"/>
      <c r="AA29" s="460"/>
      <c r="AB29" s="317"/>
      <c r="AC29" s="460"/>
      <c r="AD29" s="317"/>
      <c r="AE29" s="460"/>
      <c r="AF29" s="317"/>
      <c r="AG29" s="460"/>
      <c r="AH29" s="317"/>
      <c r="AI29" s="460"/>
      <c r="AJ29" s="317"/>
      <c r="AK29" s="460"/>
      <c r="AL29" s="317"/>
      <c r="AM29" s="460"/>
      <c r="AN29" s="317"/>
      <c r="AO29" s="460"/>
      <c r="AP29" s="317"/>
      <c r="AQ29" s="460"/>
      <c r="AR29" s="317"/>
      <c r="AS29" s="460"/>
      <c r="AT29" s="317"/>
      <c r="AU29" s="460"/>
      <c r="AV29" s="317"/>
      <c r="AW29" s="460"/>
      <c r="AX29" s="317"/>
      <c r="AY29" s="460"/>
      <c r="AZ29" s="317"/>
      <c r="BA29" s="460"/>
      <c r="BB29" s="317"/>
      <c r="BC29" s="460"/>
      <c r="BD29" s="317"/>
      <c r="BE29" s="460"/>
      <c r="BF29" s="317"/>
      <c r="BG29" s="460"/>
      <c r="BH29" s="317"/>
      <c r="BI29" s="460"/>
      <c r="BJ29" s="317"/>
      <c r="BK29" s="460"/>
      <c r="BL29" s="317"/>
      <c r="BM29" s="460"/>
      <c r="BN29" s="317"/>
      <c r="BO29" s="460"/>
      <c r="BP29" s="317"/>
      <c r="BQ29" s="460"/>
      <c r="BR29" s="317"/>
      <c r="BS29" s="460"/>
      <c r="BT29" s="317"/>
      <c r="BU29" s="460"/>
      <c r="BV29" s="317"/>
      <c r="BW29" s="460"/>
      <c r="BX29" s="317"/>
      <c r="BY29" s="460"/>
      <c r="BZ29" s="317"/>
      <c r="CA29" s="460"/>
      <c r="CB29" s="317"/>
      <c r="CC29" s="460"/>
      <c r="CD29" s="317"/>
      <c r="CE29" s="460"/>
      <c r="CF29" s="317"/>
      <c r="CG29" s="460"/>
      <c r="CH29" s="317"/>
      <c r="CI29" s="460"/>
      <c r="CJ29" s="317"/>
      <c r="CK29" s="460"/>
      <c r="CL29" s="317"/>
      <c r="CM29" s="460"/>
      <c r="CN29" s="317"/>
      <c r="CO29" s="460"/>
      <c r="CP29" s="317"/>
      <c r="CQ29" s="460"/>
      <c r="CR29" s="317"/>
      <c r="CS29" s="460"/>
      <c r="CT29" s="317"/>
      <c r="CU29" s="460"/>
      <c r="CV29" s="317"/>
      <c r="CW29" s="460"/>
      <c r="CX29" s="317"/>
      <c r="CY29" s="460"/>
      <c r="CZ29" s="317"/>
      <c r="DA29" s="460"/>
      <c r="DB29" s="317"/>
      <c r="DC29" s="460"/>
      <c r="DD29" s="317"/>
      <c r="DE29" s="460"/>
      <c r="DF29" s="317"/>
      <c r="DG29" s="460"/>
      <c r="DH29" s="317"/>
      <c r="DI29" s="460"/>
      <c r="DJ29" s="317"/>
      <c r="DK29" s="460"/>
      <c r="DL29" s="317"/>
      <c r="DM29" s="460"/>
      <c r="DN29" s="317"/>
      <c r="DO29" s="460"/>
      <c r="DP29" s="317"/>
      <c r="DQ29" s="460"/>
      <c r="DR29" s="317"/>
      <c r="DS29" s="460"/>
      <c r="DT29" s="317"/>
      <c r="DU29" s="460"/>
      <c r="DV29" s="317"/>
      <c r="DW29" s="460"/>
      <c r="DX29" s="317"/>
      <c r="DY29" s="460"/>
      <c r="DZ29" s="317"/>
      <c r="EA29" s="460"/>
      <c r="EB29" s="317"/>
      <c r="EC29" s="460"/>
      <c r="ED29" s="317"/>
      <c r="EE29" s="460"/>
      <c r="EF29" s="317"/>
      <c r="EG29" s="460"/>
      <c r="EH29" s="317"/>
      <c r="EI29" s="460"/>
      <c r="EJ29" s="317"/>
      <c r="EK29" s="460"/>
      <c r="EL29" s="317"/>
      <c r="EM29" s="460"/>
      <c r="EN29" s="317"/>
      <c r="EO29" s="460"/>
      <c r="EP29" s="317"/>
      <c r="EQ29" s="460"/>
      <c r="ER29" s="317"/>
      <c r="ES29" s="460"/>
      <c r="ET29" s="317"/>
      <c r="EU29" s="460"/>
      <c r="EV29" s="317"/>
      <c r="EW29" s="460"/>
      <c r="EX29" s="317"/>
      <c r="EY29" s="460"/>
      <c r="EZ29" s="317"/>
      <c r="FA29" s="460"/>
      <c r="FB29" s="317"/>
      <c r="FC29" s="460"/>
      <c r="FD29" s="317"/>
      <c r="FE29" s="460"/>
      <c r="FF29" s="317"/>
      <c r="FG29" s="460"/>
      <c r="FH29" s="317"/>
      <c r="FI29" s="460"/>
      <c r="FJ29" s="317"/>
      <c r="FK29" s="460"/>
      <c r="FL29" s="317"/>
      <c r="FM29" s="460"/>
      <c r="FN29" s="317"/>
      <c r="FO29" s="460"/>
      <c r="FP29" s="317"/>
      <c r="FQ29" s="460"/>
      <c r="FR29" s="317"/>
      <c r="FS29" s="460"/>
      <c r="FT29" s="317"/>
      <c r="FU29" s="460"/>
      <c r="FV29" s="317"/>
      <c r="FW29" s="460"/>
      <c r="FX29" s="317"/>
      <c r="FY29" s="460"/>
      <c r="FZ29" s="317"/>
      <c r="GA29" s="460"/>
      <c r="GB29" s="317"/>
      <c r="GC29" s="460"/>
      <c r="GD29" s="317"/>
      <c r="GE29" s="460"/>
      <c r="GF29" s="317"/>
      <c r="GG29" s="460"/>
      <c r="GH29" s="317"/>
      <c r="GI29" s="460"/>
      <c r="GJ29" s="317"/>
      <c r="GK29" s="460"/>
      <c r="GL29" s="317"/>
      <c r="GM29" s="460"/>
      <c r="GN29" s="317"/>
      <c r="GO29" s="460"/>
      <c r="GP29" s="317"/>
      <c r="GQ29" s="460"/>
      <c r="GR29" s="317"/>
      <c r="GS29" s="460"/>
      <c r="GT29" s="317"/>
      <c r="GU29" s="501"/>
      <c r="GV29" s="487"/>
      <c r="GW29" s="487"/>
      <c r="GX29" s="487"/>
      <c r="GY29" s="487"/>
      <c r="GZ29" s="487"/>
      <c r="HA29" s="487"/>
      <c r="HB29" s="487"/>
      <c r="HC29" s="487"/>
      <c r="HD29" s="487"/>
      <c r="HE29" s="487"/>
      <c r="HF29" s="487"/>
      <c r="HG29" s="487"/>
      <c r="HH29" s="487"/>
      <c r="HI29" s="487"/>
      <c r="HJ29" s="487"/>
      <c r="HK29" s="487"/>
      <c r="HL29" s="487"/>
      <c r="HM29" s="487"/>
      <c r="HN29" s="487"/>
      <c r="HO29" s="487"/>
      <c r="HP29" s="487"/>
      <c r="HQ29" s="487"/>
      <c r="HR29" s="487"/>
      <c r="HS29" s="487"/>
      <c r="HT29" s="487"/>
      <c r="HU29" s="487"/>
      <c r="HV29" s="487"/>
      <c r="HW29" s="487"/>
      <c r="HX29" s="487"/>
      <c r="HY29" s="487"/>
      <c r="HZ29" s="487"/>
      <c r="IA29" s="487"/>
      <c r="IB29" s="487"/>
      <c r="IC29" s="487"/>
      <c r="ID29" s="487"/>
      <c r="IE29" s="487"/>
      <c r="IF29" s="487"/>
      <c r="IG29" s="487"/>
      <c r="IH29" s="487"/>
      <c r="II29" s="487"/>
      <c r="IJ29" s="487"/>
      <c r="IK29" s="487"/>
      <c r="IL29" s="487"/>
      <c r="IM29" s="487"/>
      <c r="IN29" s="487"/>
      <c r="IO29" s="487"/>
      <c r="IP29" s="487"/>
      <c r="IQ29" s="487"/>
      <c r="IR29" s="487"/>
      <c r="IS29" s="487"/>
      <c r="IT29" s="487"/>
      <c r="IU29" s="487"/>
      <c r="IV29" s="487"/>
      <c r="IW29" s="487"/>
      <c r="IX29" s="487"/>
      <c r="IY29" s="487"/>
      <c r="IZ29" s="487"/>
      <c r="JA29" s="487"/>
      <c r="JB29" s="487"/>
      <c r="JC29" s="487"/>
      <c r="JD29" s="487"/>
      <c r="JE29" s="487"/>
      <c r="JF29" s="487"/>
      <c r="JG29" s="487"/>
      <c r="JH29" s="487"/>
      <c r="JI29" s="487"/>
      <c r="JJ29" s="487"/>
      <c r="JK29" s="487"/>
      <c r="JL29" s="487"/>
      <c r="JM29" s="487"/>
      <c r="JN29" s="487"/>
      <c r="JO29" s="487"/>
      <c r="JP29" s="487"/>
      <c r="JQ29" s="487"/>
      <c r="JR29" s="487"/>
      <c r="JS29" s="487"/>
      <c r="JT29" s="487"/>
      <c r="JU29" s="487"/>
      <c r="JV29" s="487"/>
      <c r="JW29" s="487"/>
      <c r="JX29" s="487"/>
      <c r="JY29" s="487"/>
      <c r="JZ29" s="487"/>
      <c r="KA29" s="487"/>
      <c r="KB29" s="487"/>
      <c r="KC29" s="487"/>
      <c r="KD29" s="487"/>
      <c r="KE29" s="487"/>
      <c r="KF29" s="487"/>
      <c r="KG29" s="487"/>
      <c r="KH29" s="487"/>
      <c r="KI29" s="487"/>
      <c r="KJ29" s="487"/>
      <c r="KK29" s="487"/>
      <c r="KL29" s="487"/>
      <c r="KM29" s="487"/>
      <c r="KN29" s="487"/>
      <c r="KO29" s="487"/>
      <c r="KP29" s="487"/>
      <c r="KQ29" s="487"/>
      <c r="KR29" s="487"/>
      <c r="KS29" s="487"/>
      <c r="KT29" s="487"/>
      <c r="KU29" s="487"/>
      <c r="KV29" s="487"/>
      <c r="KW29" s="487"/>
      <c r="KX29" s="487"/>
      <c r="KY29" s="487"/>
      <c r="KZ29" s="487"/>
      <c r="LA29" s="487"/>
      <c r="LB29" s="487"/>
      <c r="LC29" s="487"/>
      <c r="LD29" s="487"/>
      <c r="LE29" s="487"/>
      <c r="LF29" s="487"/>
      <c r="LG29" s="487"/>
      <c r="LH29" s="487"/>
      <c r="LI29" s="487"/>
      <c r="LJ29" s="487"/>
      <c r="LK29" s="487"/>
      <c r="LL29" s="487"/>
      <c r="LM29" s="487"/>
      <c r="LN29" s="487"/>
      <c r="LO29" s="487"/>
      <c r="LP29" s="487"/>
      <c r="LQ29" s="487"/>
      <c r="LR29" s="487"/>
      <c r="LS29" s="487"/>
      <c r="LT29" s="487"/>
      <c r="LU29" s="487"/>
      <c r="LV29" s="487"/>
      <c r="LW29" s="487"/>
      <c r="LX29" s="487"/>
      <c r="LY29" s="487"/>
      <c r="LZ29" s="487"/>
      <c r="MA29" s="487"/>
      <c r="MB29" s="487"/>
      <c r="MC29" s="487"/>
      <c r="MD29" s="487"/>
      <c r="ME29" s="487"/>
      <c r="MF29" s="487"/>
      <c r="MG29" s="487"/>
      <c r="MH29" s="487"/>
      <c r="MI29" s="487"/>
      <c r="MJ29" s="487"/>
      <c r="MK29" s="487"/>
      <c r="ML29" s="487"/>
      <c r="MM29" s="487"/>
      <c r="MN29" s="487"/>
      <c r="MO29" s="487"/>
      <c r="MP29" s="487"/>
      <c r="MQ29" s="487"/>
      <c r="MR29" s="487"/>
      <c r="MS29" s="487"/>
      <c r="MT29" s="487"/>
      <c r="MU29" s="487"/>
      <c r="MV29" s="487"/>
      <c r="MW29" s="487"/>
      <c r="MX29" s="487"/>
      <c r="MY29" s="487"/>
      <c r="MZ29" s="487"/>
      <c r="NA29" s="487"/>
      <c r="NB29" s="487"/>
      <c r="NC29" s="487"/>
      <c r="ND29" s="487"/>
      <c r="NE29" s="487"/>
      <c r="NF29" s="487"/>
      <c r="NG29" s="487"/>
      <c r="NH29" s="487"/>
      <c r="NI29" s="487"/>
      <c r="NJ29" s="487"/>
      <c r="NK29" s="487"/>
      <c r="NL29" s="487"/>
      <c r="NM29" s="487"/>
      <c r="NN29" s="487"/>
      <c r="NO29" s="487"/>
      <c r="NP29" s="487"/>
      <c r="NQ29" s="487"/>
      <c r="NR29" s="487"/>
      <c r="NS29" s="487"/>
      <c r="NT29" s="487"/>
      <c r="NU29" s="487"/>
      <c r="NV29" s="487"/>
      <c r="NW29" s="487"/>
      <c r="NX29" s="487"/>
      <c r="NY29" s="487"/>
      <c r="NZ29" s="487"/>
      <c r="OA29" s="487"/>
      <c r="OB29" s="487"/>
      <c r="OC29" s="487"/>
      <c r="OD29" s="487"/>
      <c r="OE29" s="487"/>
      <c r="OF29" s="487"/>
      <c r="OG29" s="487"/>
      <c r="OH29" s="487"/>
      <c r="OI29" s="487"/>
      <c r="OJ29" s="487"/>
      <c r="OK29" s="487"/>
      <c r="OL29" s="487"/>
      <c r="OM29" s="487"/>
      <c r="ON29" s="487"/>
      <c r="OO29" s="487"/>
      <c r="OP29" s="487"/>
      <c r="OQ29" s="487"/>
      <c r="OR29" s="487"/>
      <c r="OS29" s="487"/>
      <c r="OT29" s="487"/>
      <c r="OU29" s="487"/>
      <c r="OV29" s="487"/>
      <c r="OW29" s="487"/>
      <c r="OX29" s="487"/>
      <c r="OY29" s="487"/>
      <c r="OZ29" s="487"/>
      <c r="PA29" s="487"/>
      <c r="PB29" s="487"/>
      <c r="PC29" s="487"/>
      <c r="PD29" s="487"/>
      <c r="PE29" s="487"/>
      <c r="PF29" s="487"/>
      <c r="PG29" s="487"/>
      <c r="PH29" s="487"/>
      <c r="PI29" s="487"/>
      <c r="PJ29" s="487"/>
      <c r="PK29" s="487"/>
      <c r="PL29" s="487"/>
      <c r="PM29" s="487"/>
      <c r="PN29" s="487"/>
      <c r="PO29" s="487"/>
      <c r="PP29" s="487"/>
      <c r="PQ29" s="487"/>
      <c r="PR29" s="487"/>
      <c r="PS29" s="487"/>
      <c r="PT29" s="487"/>
      <c r="PU29" s="487"/>
      <c r="PV29" s="487"/>
      <c r="PW29" s="487"/>
      <c r="PX29" s="487"/>
      <c r="PY29" s="487"/>
      <c r="PZ29" s="487"/>
      <c r="QA29" s="487"/>
      <c r="QB29" s="487"/>
      <c r="QC29" s="487"/>
      <c r="QD29" s="487"/>
      <c r="QE29" s="487"/>
      <c r="QF29" s="487"/>
      <c r="QG29" s="487"/>
      <c r="QH29" s="487"/>
      <c r="QI29" s="487"/>
      <c r="QJ29" s="487"/>
      <c r="QK29" s="487"/>
      <c r="QL29" s="487"/>
      <c r="QM29" s="487"/>
      <c r="QN29" s="487"/>
      <c r="QO29" s="487"/>
      <c r="QP29" s="487"/>
      <c r="QQ29" s="487"/>
      <c r="QR29" s="487"/>
      <c r="QS29" s="487"/>
      <c r="QT29" s="487"/>
      <c r="QU29" s="487"/>
      <c r="QV29" s="487"/>
      <c r="QW29" s="487"/>
      <c r="QX29" s="487"/>
      <c r="QY29" s="487"/>
      <c r="QZ29" s="487"/>
      <c r="RA29" s="487"/>
      <c r="RB29" s="487"/>
      <c r="RC29" s="487"/>
      <c r="RD29" s="487"/>
      <c r="RE29" s="487"/>
      <c r="RF29" s="487"/>
      <c r="RG29" s="487"/>
      <c r="RH29" s="487"/>
      <c r="RI29" s="487"/>
      <c r="RJ29" s="487"/>
      <c r="RK29" s="487"/>
      <c r="RL29" s="487"/>
      <c r="RM29" s="487"/>
      <c r="RN29" s="487"/>
      <c r="RO29" s="487"/>
      <c r="RP29" s="487"/>
      <c r="RQ29" s="487"/>
      <c r="RR29" s="487"/>
      <c r="RS29" s="487"/>
      <c r="RT29" s="487"/>
      <c r="RU29" s="487"/>
      <c r="RV29" s="487"/>
      <c r="RW29" s="487"/>
      <c r="RX29" s="487"/>
      <c r="RY29" s="487"/>
      <c r="RZ29" s="487"/>
      <c r="SA29" s="487"/>
      <c r="SB29" s="487"/>
      <c r="SC29" s="487"/>
      <c r="SD29" s="487"/>
      <c r="SE29" s="487"/>
      <c r="SF29" s="487"/>
      <c r="SG29" s="487"/>
      <c r="SH29" s="487"/>
      <c r="SI29" s="487"/>
      <c r="SJ29" s="487"/>
      <c r="SK29" s="487"/>
      <c r="SL29" s="487"/>
      <c r="SM29" s="487"/>
      <c r="SN29" s="487"/>
      <c r="SO29" s="487"/>
      <c r="SP29" s="487"/>
      <c r="SQ29" s="487"/>
      <c r="SR29" s="487"/>
      <c r="SS29" s="487"/>
      <c r="ST29" s="487"/>
      <c r="SU29" s="487"/>
      <c r="SV29" s="487"/>
      <c r="SW29" s="487"/>
      <c r="SX29" s="487"/>
      <c r="SY29" s="487"/>
      <c r="SZ29" s="487"/>
      <c r="TA29" s="487"/>
      <c r="TB29" s="487"/>
      <c r="TC29" s="487"/>
      <c r="TD29" s="487"/>
      <c r="TE29" s="487"/>
      <c r="TF29" s="487"/>
      <c r="TG29" s="487"/>
      <c r="TH29" s="487"/>
      <c r="TI29" s="487"/>
      <c r="TJ29" s="487"/>
      <c r="TK29" s="487"/>
      <c r="TL29" s="487"/>
      <c r="TM29" s="487"/>
      <c r="TN29" s="487"/>
      <c r="TO29" s="487"/>
      <c r="TP29" s="487"/>
      <c r="TQ29" s="487"/>
      <c r="TR29" s="487"/>
      <c r="TS29" s="487"/>
      <c r="TT29" s="487"/>
      <c r="TU29" s="487"/>
      <c r="TV29" s="487"/>
      <c r="TW29" s="487"/>
      <c r="TX29" s="487"/>
      <c r="TY29" s="487"/>
      <c r="TZ29" s="487"/>
      <c r="UA29" s="487"/>
      <c r="UB29" s="487"/>
      <c r="UC29" s="487"/>
      <c r="UD29" s="487"/>
      <c r="UE29" s="487"/>
      <c r="UF29" s="487"/>
      <c r="UG29" s="487"/>
      <c r="UH29" s="487"/>
      <c r="UI29" s="487"/>
      <c r="UJ29" s="487"/>
      <c r="UK29" s="487"/>
    </row>
    <row r="30" spans="1:558" s="312" customFormat="1" ht="27" customHeight="1" thickBot="1">
      <c r="A30" s="315"/>
      <c r="B30" s="314"/>
      <c r="C30" s="313"/>
      <c r="D30" s="313"/>
      <c r="E30" s="313"/>
      <c r="F30" s="313"/>
      <c r="G30" s="313"/>
      <c r="H30" s="440"/>
      <c r="I30" s="440"/>
      <c r="J30" s="313"/>
      <c r="K30" s="440"/>
      <c r="L30" s="313"/>
      <c r="M30" s="440"/>
      <c r="N30" s="313"/>
      <c r="O30" s="440"/>
      <c r="P30" s="313"/>
      <c r="Q30" s="440"/>
      <c r="R30" s="313"/>
      <c r="S30" s="440"/>
      <c r="T30" s="313"/>
      <c r="U30" s="440"/>
      <c r="V30" s="313"/>
      <c r="W30" s="440"/>
      <c r="X30" s="313"/>
      <c r="Y30" s="440"/>
      <c r="Z30" s="313"/>
      <c r="AA30" s="440"/>
      <c r="AB30" s="313"/>
      <c r="AC30" s="440"/>
      <c r="AD30" s="313"/>
      <c r="AE30" s="440"/>
      <c r="AF30" s="313"/>
      <c r="AG30" s="440"/>
      <c r="AH30" s="313"/>
      <c r="AI30" s="440"/>
      <c r="AJ30" s="313"/>
      <c r="AK30" s="440"/>
      <c r="AL30" s="313"/>
      <c r="AM30" s="440"/>
      <c r="AN30" s="313"/>
      <c r="AO30" s="440"/>
      <c r="AP30" s="313"/>
      <c r="AQ30" s="440"/>
      <c r="AR30" s="313"/>
      <c r="AS30" s="440"/>
      <c r="AT30" s="313"/>
      <c r="AU30" s="440"/>
      <c r="AV30" s="313"/>
      <c r="AW30" s="440"/>
      <c r="AX30" s="313"/>
      <c r="AY30" s="440"/>
      <c r="AZ30" s="313"/>
      <c r="BA30" s="440"/>
      <c r="BB30" s="313"/>
      <c r="BC30" s="440"/>
      <c r="BD30" s="313"/>
      <c r="BE30" s="440"/>
      <c r="BF30" s="313"/>
      <c r="BG30" s="440"/>
      <c r="BH30" s="313"/>
      <c r="BI30" s="440"/>
      <c r="BJ30" s="313"/>
      <c r="BK30" s="440"/>
      <c r="BL30" s="313"/>
      <c r="BM30" s="440"/>
      <c r="BN30" s="313"/>
      <c r="BO30" s="440"/>
      <c r="BP30" s="313"/>
      <c r="BQ30" s="440"/>
      <c r="BR30" s="313"/>
      <c r="BS30" s="440"/>
      <c r="BT30" s="313"/>
      <c r="BU30" s="440"/>
      <c r="BV30" s="313"/>
      <c r="BW30" s="440"/>
      <c r="BX30" s="313"/>
      <c r="BY30" s="440"/>
      <c r="BZ30" s="313"/>
      <c r="CA30" s="440"/>
      <c r="CB30" s="313"/>
      <c r="CC30" s="440"/>
      <c r="CD30" s="313"/>
      <c r="CE30" s="440"/>
      <c r="CF30" s="313"/>
      <c r="CG30" s="440"/>
      <c r="CH30" s="313"/>
      <c r="CI30" s="440"/>
      <c r="CJ30" s="313"/>
      <c r="CK30" s="440"/>
      <c r="CL30" s="313"/>
      <c r="CM30" s="440"/>
      <c r="CN30" s="313"/>
      <c r="CO30" s="440"/>
      <c r="CP30" s="313"/>
      <c r="CQ30" s="440"/>
      <c r="CR30" s="313"/>
      <c r="CS30" s="440"/>
      <c r="CT30" s="313"/>
      <c r="CU30" s="440"/>
      <c r="CV30" s="313"/>
      <c r="CW30" s="440"/>
      <c r="CX30" s="313"/>
      <c r="CY30" s="440"/>
      <c r="CZ30" s="313"/>
      <c r="DA30" s="440"/>
      <c r="DB30" s="313"/>
      <c r="DC30" s="440"/>
      <c r="DD30" s="313"/>
      <c r="DE30" s="440"/>
      <c r="DF30" s="313"/>
      <c r="DG30" s="440"/>
      <c r="DH30" s="313"/>
      <c r="DI30" s="440"/>
      <c r="DJ30" s="313"/>
      <c r="DK30" s="440"/>
      <c r="DL30" s="313"/>
      <c r="DM30" s="440"/>
      <c r="DN30" s="313"/>
      <c r="DO30" s="440"/>
      <c r="DP30" s="313"/>
      <c r="DQ30" s="440"/>
      <c r="DR30" s="313"/>
      <c r="DS30" s="440"/>
      <c r="DT30" s="313"/>
      <c r="DU30" s="440"/>
      <c r="DV30" s="313"/>
      <c r="DW30" s="440"/>
      <c r="DX30" s="313"/>
      <c r="DY30" s="440"/>
      <c r="DZ30" s="313"/>
      <c r="EA30" s="440"/>
      <c r="EB30" s="313"/>
      <c r="EC30" s="440"/>
      <c r="ED30" s="313"/>
      <c r="EE30" s="440"/>
      <c r="EF30" s="313"/>
      <c r="EG30" s="440"/>
      <c r="EH30" s="313"/>
      <c r="EI30" s="440"/>
      <c r="EJ30" s="313"/>
      <c r="EK30" s="440"/>
      <c r="EL30" s="313"/>
      <c r="EM30" s="440"/>
      <c r="EN30" s="313"/>
      <c r="EO30" s="440"/>
      <c r="EP30" s="313"/>
      <c r="EQ30" s="440"/>
      <c r="ER30" s="313"/>
      <c r="ES30" s="440"/>
      <c r="ET30" s="313"/>
      <c r="EU30" s="440"/>
      <c r="EV30" s="313"/>
      <c r="EW30" s="440"/>
      <c r="EX30" s="313"/>
      <c r="EY30" s="440"/>
      <c r="EZ30" s="313"/>
      <c r="FA30" s="440"/>
      <c r="FB30" s="313"/>
      <c r="FC30" s="440"/>
      <c r="FD30" s="313"/>
      <c r="FE30" s="440"/>
      <c r="FF30" s="313"/>
      <c r="FG30" s="440"/>
      <c r="FH30" s="313"/>
      <c r="FI30" s="440"/>
      <c r="FJ30" s="313"/>
      <c r="FK30" s="440"/>
      <c r="FL30" s="313"/>
      <c r="FM30" s="440"/>
      <c r="FN30" s="313"/>
      <c r="FO30" s="440"/>
      <c r="FP30" s="313"/>
      <c r="FQ30" s="440"/>
      <c r="FR30" s="313"/>
      <c r="FS30" s="440"/>
      <c r="FT30" s="313"/>
      <c r="FU30" s="440"/>
      <c r="FV30" s="313"/>
      <c r="FW30" s="440"/>
      <c r="FX30" s="313"/>
      <c r="FY30" s="440"/>
      <c r="FZ30" s="313"/>
      <c r="GA30" s="440"/>
      <c r="GB30" s="313"/>
      <c r="GC30" s="440"/>
      <c r="GD30" s="313"/>
      <c r="GE30" s="440"/>
      <c r="GF30" s="313"/>
      <c r="GG30" s="440"/>
      <c r="GH30" s="313"/>
      <c r="GI30" s="440"/>
      <c r="GJ30" s="313"/>
      <c r="GK30" s="440"/>
      <c r="GL30" s="313"/>
      <c r="GM30" s="440"/>
      <c r="GN30" s="313"/>
      <c r="GO30" s="440"/>
      <c r="GP30" s="313"/>
      <c r="GQ30" s="440"/>
      <c r="GR30" s="313"/>
      <c r="GS30" s="440"/>
      <c r="GT30" s="313"/>
      <c r="GU30" s="440"/>
      <c r="GV30" s="281"/>
      <c r="GW30" s="281"/>
      <c r="GX30" s="281"/>
      <c r="GY30" s="281"/>
      <c r="GZ30" s="281"/>
      <c r="HA30" s="281"/>
      <c r="HB30" s="281"/>
      <c r="HC30" s="281"/>
      <c r="HD30" s="281"/>
      <c r="HE30" s="281"/>
      <c r="HF30" s="281"/>
      <c r="HG30" s="281"/>
      <c r="HH30" s="281"/>
      <c r="HI30" s="281"/>
      <c r="HJ30" s="281"/>
      <c r="HK30" s="281"/>
      <c r="HL30" s="281"/>
      <c r="HM30" s="281"/>
      <c r="HN30" s="281"/>
      <c r="HO30" s="281"/>
      <c r="HP30" s="281"/>
      <c r="HQ30" s="281"/>
      <c r="HR30" s="281"/>
      <c r="HS30" s="281"/>
      <c r="HT30" s="281"/>
      <c r="HU30" s="281"/>
      <c r="HV30" s="281"/>
      <c r="HW30" s="281"/>
      <c r="HX30" s="281"/>
      <c r="HY30" s="281"/>
      <c r="HZ30" s="281"/>
      <c r="IA30" s="281"/>
      <c r="IB30" s="281"/>
      <c r="IC30" s="281"/>
      <c r="ID30" s="281"/>
      <c r="IE30" s="281"/>
      <c r="IF30" s="281"/>
      <c r="IG30" s="281"/>
      <c r="IH30" s="281"/>
      <c r="II30" s="281"/>
      <c r="IJ30" s="281"/>
      <c r="IK30" s="281"/>
      <c r="IL30" s="281"/>
      <c r="IM30" s="281"/>
      <c r="IN30" s="281"/>
      <c r="IO30" s="281"/>
      <c r="IP30" s="281"/>
      <c r="IQ30" s="281"/>
      <c r="IR30" s="281"/>
      <c r="IS30" s="281"/>
      <c r="IT30" s="281"/>
      <c r="IU30" s="281"/>
      <c r="IV30" s="281"/>
      <c r="IW30" s="281"/>
      <c r="IX30" s="281"/>
      <c r="IY30" s="281"/>
      <c r="IZ30" s="281"/>
      <c r="JA30" s="281"/>
      <c r="JB30" s="281"/>
      <c r="JC30" s="281"/>
      <c r="JD30" s="281"/>
      <c r="JE30" s="281"/>
      <c r="JF30" s="281"/>
      <c r="JG30" s="281"/>
      <c r="JH30" s="281"/>
      <c r="JI30" s="281"/>
      <c r="JJ30" s="281"/>
      <c r="JK30" s="281"/>
      <c r="JL30" s="281"/>
      <c r="JM30" s="281"/>
      <c r="JN30" s="281"/>
      <c r="JO30" s="281"/>
      <c r="JP30" s="281"/>
      <c r="JQ30" s="281"/>
      <c r="JR30" s="281"/>
      <c r="JS30" s="281"/>
      <c r="JT30" s="281"/>
      <c r="JU30" s="281"/>
      <c r="JV30" s="281"/>
      <c r="JW30" s="281"/>
      <c r="JX30" s="281"/>
      <c r="JY30" s="281"/>
      <c r="JZ30" s="281"/>
      <c r="KA30" s="281"/>
      <c r="KB30" s="281"/>
      <c r="KC30" s="281"/>
      <c r="KD30" s="281"/>
      <c r="KE30" s="281"/>
      <c r="KF30" s="281"/>
      <c r="KG30" s="281"/>
      <c r="KH30" s="281"/>
      <c r="KI30" s="281"/>
      <c r="KJ30" s="281"/>
      <c r="KK30" s="281"/>
      <c r="KL30" s="281"/>
      <c r="KM30" s="281"/>
      <c r="KN30" s="281"/>
      <c r="KO30" s="281"/>
      <c r="KP30" s="281"/>
      <c r="KQ30" s="281"/>
      <c r="KR30" s="281"/>
      <c r="KS30" s="281"/>
      <c r="KT30" s="281"/>
      <c r="KU30" s="281"/>
      <c r="KV30" s="281"/>
      <c r="KW30" s="281"/>
      <c r="KX30" s="281"/>
      <c r="KY30" s="281"/>
      <c r="KZ30" s="281"/>
      <c r="LA30" s="281"/>
      <c r="LB30" s="281"/>
      <c r="LC30" s="281"/>
      <c r="LD30" s="281"/>
      <c r="LE30" s="281"/>
      <c r="LF30" s="281"/>
      <c r="LG30" s="281"/>
      <c r="LH30" s="281"/>
      <c r="LI30" s="281"/>
      <c r="LJ30" s="281"/>
      <c r="LK30" s="281"/>
      <c r="LL30" s="281"/>
      <c r="LM30" s="281"/>
      <c r="LN30" s="281"/>
      <c r="LO30" s="281"/>
      <c r="LP30" s="281"/>
      <c r="LQ30" s="281"/>
      <c r="LR30" s="281"/>
      <c r="LS30" s="281"/>
      <c r="LT30" s="281"/>
      <c r="LU30" s="281"/>
      <c r="LV30" s="281"/>
      <c r="LW30" s="281"/>
      <c r="LX30" s="281"/>
      <c r="LY30" s="281"/>
      <c r="LZ30" s="281"/>
      <c r="MA30" s="281"/>
      <c r="MB30" s="281"/>
      <c r="MC30" s="281"/>
      <c r="MD30" s="281"/>
      <c r="ME30" s="281"/>
      <c r="MF30" s="281"/>
      <c r="MG30" s="281"/>
      <c r="MH30" s="281"/>
      <c r="MI30" s="281"/>
      <c r="MJ30" s="281"/>
      <c r="MK30" s="281"/>
      <c r="ML30" s="281"/>
      <c r="MM30" s="281"/>
      <c r="MN30" s="281"/>
      <c r="MO30" s="281"/>
      <c r="MP30" s="281"/>
      <c r="MQ30" s="281"/>
      <c r="MR30" s="281"/>
      <c r="MS30" s="281"/>
      <c r="MT30" s="281"/>
      <c r="MU30" s="281"/>
      <c r="MV30" s="281"/>
      <c r="MW30" s="281"/>
      <c r="MX30" s="281"/>
      <c r="MY30" s="281"/>
      <c r="MZ30" s="281"/>
      <c r="NA30" s="281"/>
      <c r="NB30" s="281"/>
      <c r="NC30" s="281"/>
      <c r="ND30" s="281"/>
      <c r="NE30" s="281"/>
      <c r="NF30" s="281"/>
      <c r="NG30" s="281"/>
      <c r="NH30" s="281"/>
      <c r="NI30" s="281"/>
      <c r="NJ30" s="281"/>
      <c r="NK30" s="281"/>
      <c r="NL30" s="281"/>
      <c r="NM30" s="281"/>
      <c r="NN30" s="281"/>
      <c r="NO30" s="281"/>
      <c r="NP30" s="281"/>
      <c r="NQ30" s="281"/>
      <c r="NR30" s="281"/>
      <c r="NS30" s="281"/>
      <c r="NT30" s="281"/>
      <c r="NU30" s="281"/>
      <c r="NV30" s="281"/>
      <c r="NW30" s="281"/>
      <c r="NX30" s="281"/>
      <c r="NY30" s="281"/>
      <c r="NZ30" s="281"/>
      <c r="OA30" s="281"/>
      <c r="OB30" s="281"/>
      <c r="OC30" s="281"/>
      <c r="OD30" s="281"/>
      <c r="OE30" s="281"/>
      <c r="OF30" s="281"/>
      <c r="OG30" s="281"/>
      <c r="OH30" s="281"/>
      <c r="OI30" s="281"/>
      <c r="OJ30" s="281"/>
      <c r="OK30" s="281"/>
      <c r="OL30" s="281"/>
      <c r="OM30" s="281"/>
      <c r="ON30" s="281"/>
      <c r="OO30" s="281"/>
      <c r="OP30" s="281"/>
      <c r="OQ30" s="281"/>
      <c r="OR30" s="281"/>
      <c r="OS30" s="281"/>
      <c r="OT30" s="281"/>
      <c r="OU30" s="281"/>
      <c r="OV30" s="281"/>
      <c r="OW30" s="281"/>
      <c r="OX30" s="281"/>
      <c r="OY30" s="281"/>
      <c r="OZ30" s="281"/>
      <c r="PA30" s="281"/>
      <c r="PB30" s="281"/>
      <c r="PC30" s="281"/>
      <c r="PD30" s="281"/>
      <c r="PE30" s="281"/>
      <c r="PF30" s="281"/>
      <c r="PG30" s="281"/>
      <c r="PH30" s="281"/>
      <c r="PI30" s="281"/>
      <c r="PJ30" s="281"/>
      <c r="PK30" s="281"/>
      <c r="PL30" s="281"/>
      <c r="PM30" s="281"/>
      <c r="PN30" s="281"/>
      <c r="PO30" s="281"/>
      <c r="PP30" s="281"/>
      <c r="PQ30" s="281"/>
      <c r="PR30" s="281"/>
      <c r="PS30" s="281"/>
      <c r="PT30" s="281"/>
      <c r="PU30" s="281"/>
      <c r="PV30" s="281"/>
      <c r="PW30" s="281"/>
      <c r="PX30" s="281"/>
      <c r="PY30" s="281"/>
      <c r="PZ30" s="281"/>
      <c r="QA30" s="281"/>
      <c r="QB30" s="281"/>
      <c r="QC30" s="281"/>
      <c r="QD30" s="281"/>
      <c r="QE30" s="281"/>
      <c r="QF30" s="281"/>
      <c r="QG30" s="281"/>
      <c r="QH30" s="281"/>
      <c r="QI30" s="281"/>
      <c r="QJ30" s="281"/>
      <c r="QK30" s="281"/>
      <c r="QL30" s="281"/>
      <c r="QM30" s="281"/>
      <c r="QN30" s="281"/>
      <c r="QO30" s="281"/>
      <c r="QP30" s="281"/>
      <c r="QQ30" s="281"/>
      <c r="QR30" s="281"/>
      <c r="QS30" s="281"/>
      <c r="QT30" s="281"/>
      <c r="QU30" s="281"/>
      <c r="QV30" s="281"/>
      <c r="QW30" s="281"/>
      <c r="QX30" s="281"/>
      <c r="QY30" s="281"/>
      <c r="QZ30" s="281"/>
      <c r="RA30" s="281"/>
      <c r="RB30" s="281"/>
      <c r="RC30" s="281"/>
      <c r="RD30" s="281"/>
      <c r="RE30" s="281"/>
      <c r="RF30" s="281"/>
      <c r="RG30" s="281"/>
      <c r="RH30" s="281"/>
      <c r="RI30" s="281"/>
      <c r="RJ30" s="281"/>
      <c r="RK30" s="281"/>
      <c r="RL30" s="281"/>
      <c r="RM30" s="281"/>
      <c r="RN30" s="281"/>
      <c r="RO30" s="281"/>
      <c r="RP30" s="281"/>
      <c r="RQ30" s="281"/>
      <c r="RR30" s="281"/>
      <c r="RS30" s="281"/>
      <c r="RT30" s="281"/>
      <c r="RU30" s="281"/>
      <c r="RV30" s="281"/>
      <c r="RW30" s="281"/>
      <c r="RX30" s="281"/>
      <c r="RY30" s="281"/>
      <c r="RZ30" s="281"/>
      <c r="SA30" s="281"/>
      <c r="SB30" s="281"/>
      <c r="SC30" s="281"/>
      <c r="SD30" s="281"/>
      <c r="SE30" s="281"/>
      <c r="SF30" s="281"/>
      <c r="SG30" s="281"/>
      <c r="SH30" s="281"/>
      <c r="SI30" s="281"/>
      <c r="SJ30" s="281"/>
      <c r="SK30" s="281"/>
      <c r="SL30" s="281"/>
      <c r="SM30" s="281"/>
      <c r="SN30" s="281"/>
      <c r="SO30" s="281"/>
      <c r="SP30" s="281"/>
      <c r="SQ30" s="281"/>
      <c r="SR30" s="281"/>
      <c r="SS30" s="281"/>
      <c r="ST30" s="281"/>
      <c r="SU30" s="281"/>
      <c r="SV30" s="281"/>
      <c r="SW30" s="281"/>
      <c r="SX30" s="281"/>
      <c r="SY30" s="281"/>
      <c r="SZ30" s="281"/>
      <c r="TA30" s="281"/>
      <c r="TB30" s="281"/>
      <c r="TC30" s="281"/>
      <c r="TD30" s="281"/>
      <c r="TE30" s="281"/>
      <c r="TF30" s="281"/>
      <c r="TG30" s="281"/>
      <c r="TH30" s="281"/>
      <c r="TI30" s="281"/>
      <c r="TJ30" s="281"/>
      <c r="TK30" s="281"/>
      <c r="TL30" s="281"/>
      <c r="TM30" s="281"/>
      <c r="TN30" s="281"/>
      <c r="TO30" s="281"/>
      <c r="TP30" s="281"/>
      <c r="TQ30" s="281"/>
      <c r="TR30" s="281"/>
      <c r="TS30" s="281"/>
      <c r="TT30" s="281"/>
      <c r="TU30" s="281"/>
      <c r="TV30" s="281"/>
      <c r="TW30" s="281"/>
      <c r="TX30" s="281"/>
      <c r="TY30" s="281"/>
      <c r="TZ30" s="281"/>
      <c r="UA30" s="281"/>
      <c r="UB30" s="281"/>
      <c r="UC30" s="281"/>
      <c r="UD30" s="281"/>
      <c r="UE30" s="281"/>
      <c r="UF30" s="281"/>
      <c r="UG30" s="281"/>
      <c r="UH30" s="281"/>
      <c r="UI30" s="281"/>
      <c r="UJ30" s="281"/>
      <c r="UK30" s="281"/>
      <c r="UL30" s="281"/>
    </row>
    <row r="31" spans="1:558" s="281" customFormat="1" ht="3" customHeight="1">
      <c r="A31" s="311"/>
      <c r="B31" s="310"/>
      <c r="C31" s="309"/>
      <c r="D31" s="309"/>
      <c r="E31" s="309"/>
      <c r="F31" s="309"/>
      <c r="G31" s="309"/>
      <c r="H31" s="438"/>
      <c r="I31" s="438"/>
      <c r="J31" s="309"/>
      <c r="K31" s="438"/>
      <c r="L31" s="309"/>
      <c r="M31" s="438"/>
      <c r="N31" s="309"/>
      <c r="O31" s="438"/>
      <c r="P31" s="309"/>
      <c r="Q31" s="438"/>
      <c r="R31" s="309"/>
      <c r="S31" s="438"/>
      <c r="T31" s="309"/>
      <c r="U31" s="438"/>
      <c r="V31" s="309"/>
      <c r="W31" s="438"/>
      <c r="X31" s="309"/>
      <c r="Y31" s="438"/>
      <c r="Z31" s="309"/>
      <c r="AA31" s="438"/>
      <c r="AB31" s="309"/>
      <c r="AC31" s="438"/>
      <c r="AD31" s="309"/>
      <c r="AE31" s="438"/>
      <c r="AF31" s="309"/>
      <c r="AG31" s="438"/>
      <c r="AH31" s="309"/>
      <c r="AI31" s="438"/>
      <c r="AJ31" s="309"/>
      <c r="AK31" s="438"/>
      <c r="AL31" s="309"/>
      <c r="AM31" s="438"/>
      <c r="AN31" s="309"/>
      <c r="AO31" s="438"/>
      <c r="AP31" s="309"/>
      <c r="AQ31" s="438"/>
      <c r="AR31" s="309"/>
      <c r="AS31" s="438"/>
      <c r="AT31" s="309"/>
      <c r="AU31" s="438"/>
      <c r="AV31" s="309"/>
      <c r="AW31" s="438"/>
      <c r="AX31" s="309"/>
      <c r="AY31" s="438"/>
      <c r="AZ31" s="309"/>
      <c r="BA31" s="438"/>
      <c r="BB31" s="309"/>
      <c r="BC31" s="438"/>
      <c r="BD31" s="309"/>
      <c r="BE31" s="438"/>
      <c r="BF31" s="309"/>
      <c r="BG31" s="438"/>
      <c r="BH31" s="309"/>
      <c r="BI31" s="438"/>
      <c r="BJ31" s="309"/>
      <c r="BK31" s="438"/>
      <c r="BL31" s="309"/>
      <c r="BM31" s="438"/>
      <c r="BN31" s="309"/>
      <c r="BO31" s="438"/>
      <c r="BP31" s="309"/>
      <c r="BQ31" s="438"/>
      <c r="BR31" s="309"/>
      <c r="BS31" s="438"/>
      <c r="BT31" s="309"/>
      <c r="BU31" s="438"/>
      <c r="BV31" s="309"/>
      <c r="BW31" s="438"/>
      <c r="BX31" s="309"/>
      <c r="BY31" s="438"/>
      <c r="BZ31" s="309"/>
      <c r="CA31" s="438"/>
      <c r="CB31" s="309"/>
      <c r="CC31" s="438"/>
      <c r="CD31" s="309"/>
      <c r="CE31" s="438"/>
      <c r="CF31" s="309"/>
      <c r="CG31" s="438"/>
      <c r="CH31" s="309"/>
      <c r="CI31" s="438"/>
      <c r="CJ31" s="309"/>
      <c r="CK31" s="438"/>
      <c r="CL31" s="309"/>
      <c r="CM31" s="438"/>
      <c r="CN31" s="309"/>
      <c r="CO31" s="438"/>
      <c r="CP31" s="309"/>
      <c r="CQ31" s="438"/>
      <c r="CR31" s="309"/>
      <c r="CS31" s="438"/>
      <c r="CT31" s="309"/>
      <c r="CU31" s="438"/>
      <c r="CV31" s="309"/>
      <c r="CW31" s="438"/>
      <c r="CX31" s="309"/>
      <c r="CY31" s="438"/>
      <c r="CZ31" s="309"/>
      <c r="DA31" s="438"/>
      <c r="DB31" s="309"/>
      <c r="DC31" s="438"/>
      <c r="DD31" s="309"/>
      <c r="DE31" s="438"/>
      <c r="DF31" s="309"/>
      <c r="DG31" s="438"/>
      <c r="DH31" s="309"/>
      <c r="DI31" s="438"/>
      <c r="DJ31" s="309"/>
      <c r="DK31" s="438"/>
      <c r="DL31" s="309"/>
      <c r="DM31" s="438"/>
      <c r="DN31" s="309"/>
      <c r="DO31" s="438"/>
      <c r="DP31" s="309"/>
      <c r="DQ31" s="438"/>
      <c r="DR31" s="309"/>
      <c r="DS31" s="438"/>
      <c r="DT31" s="309"/>
      <c r="DU31" s="438"/>
      <c r="DV31" s="309"/>
      <c r="DW31" s="438"/>
      <c r="DX31" s="309"/>
      <c r="DY31" s="438"/>
      <c r="DZ31" s="309"/>
      <c r="EA31" s="438"/>
      <c r="EB31" s="309"/>
      <c r="EC31" s="438"/>
      <c r="ED31" s="309"/>
      <c r="EE31" s="438"/>
      <c r="EF31" s="309"/>
      <c r="EG31" s="438"/>
      <c r="EH31" s="309"/>
      <c r="EI31" s="438"/>
      <c r="EJ31" s="309"/>
      <c r="EK31" s="438"/>
      <c r="EL31" s="309"/>
      <c r="EM31" s="438"/>
      <c r="EN31" s="309"/>
      <c r="EO31" s="438"/>
      <c r="EP31" s="309"/>
      <c r="EQ31" s="438"/>
      <c r="ER31" s="309"/>
      <c r="ES31" s="438"/>
      <c r="ET31" s="309"/>
      <c r="EU31" s="438"/>
      <c r="EV31" s="309"/>
      <c r="EW31" s="438"/>
      <c r="EX31" s="309"/>
      <c r="EY31" s="438"/>
      <c r="EZ31" s="309"/>
      <c r="FA31" s="438"/>
      <c r="FB31" s="309"/>
      <c r="FC31" s="438"/>
      <c r="FD31" s="309"/>
      <c r="FE31" s="438"/>
      <c r="FF31" s="309"/>
      <c r="FG31" s="438"/>
      <c r="FH31" s="309"/>
      <c r="FI31" s="438"/>
      <c r="FJ31" s="309"/>
      <c r="FK31" s="438"/>
      <c r="FL31" s="309"/>
      <c r="FM31" s="438"/>
      <c r="FN31" s="309"/>
      <c r="FO31" s="438"/>
      <c r="FP31" s="309"/>
      <c r="FQ31" s="438"/>
      <c r="FR31" s="309"/>
      <c r="FS31" s="438"/>
      <c r="FT31" s="309"/>
      <c r="FU31" s="438"/>
      <c r="FV31" s="309"/>
      <c r="FW31" s="438"/>
      <c r="FX31" s="309"/>
      <c r="FY31" s="438"/>
      <c r="FZ31" s="309"/>
      <c r="GA31" s="438"/>
      <c r="GB31" s="309"/>
      <c r="GC31" s="438"/>
      <c r="GD31" s="309"/>
      <c r="GE31" s="438"/>
      <c r="GF31" s="309"/>
      <c r="GG31" s="438"/>
      <c r="GH31" s="309"/>
      <c r="GI31" s="438"/>
      <c r="GJ31" s="309"/>
      <c r="GK31" s="438"/>
      <c r="GL31" s="309"/>
      <c r="GM31" s="438"/>
      <c r="GN31" s="309"/>
      <c r="GO31" s="438"/>
      <c r="GP31" s="309"/>
      <c r="GQ31" s="438"/>
      <c r="GR31" s="309"/>
      <c r="GS31" s="438"/>
      <c r="GT31" s="309"/>
      <c r="GU31" s="438"/>
    </row>
    <row r="32" spans="1:558" s="280" customFormat="1" ht="11.1" customHeight="1">
      <c r="A32" s="287"/>
      <c r="B32" s="373" t="s">
        <v>188</v>
      </c>
      <c r="C32" s="307"/>
      <c r="D32" s="306"/>
      <c r="E32" s="397" t="s">
        <v>201</v>
      </c>
      <c r="F32" s="306"/>
      <c r="G32" s="397" t="s">
        <v>219</v>
      </c>
      <c r="H32" s="437"/>
      <c r="I32" s="458" t="s">
        <v>201</v>
      </c>
      <c r="J32" s="306"/>
      <c r="K32" s="458"/>
      <c r="L32" s="306"/>
      <c r="M32" s="458"/>
      <c r="N32" s="306"/>
      <c r="O32" s="458"/>
      <c r="P32" s="306"/>
      <c r="Q32" s="458"/>
      <c r="R32" s="306"/>
      <c r="S32" s="458"/>
      <c r="T32" s="306"/>
      <c r="U32" s="458"/>
      <c r="V32" s="306"/>
      <c r="W32" s="458"/>
      <c r="X32" s="306"/>
      <c r="Y32" s="458"/>
      <c r="Z32" s="306"/>
      <c r="AA32" s="458"/>
      <c r="AB32" s="306"/>
      <c r="AC32" s="458"/>
      <c r="AD32" s="306"/>
      <c r="AE32" s="458"/>
      <c r="AF32" s="306"/>
      <c r="AG32" s="458"/>
      <c r="AH32" s="306"/>
      <c r="AI32" s="458"/>
      <c r="AJ32" s="306"/>
      <c r="AK32" s="458"/>
      <c r="AL32" s="306"/>
      <c r="AM32" s="458"/>
      <c r="AN32" s="306"/>
      <c r="AO32" s="458"/>
      <c r="AP32" s="306"/>
      <c r="AQ32" s="458"/>
      <c r="AR32" s="306"/>
      <c r="AS32" s="458"/>
      <c r="AT32" s="306"/>
      <c r="AU32" s="458"/>
      <c r="AV32" s="306"/>
      <c r="AW32" s="458"/>
      <c r="AX32" s="306"/>
      <c r="AY32" s="458"/>
      <c r="AZ32" s="306"/>
      <c r="BA32" s="458"/>
      <c r="BB32" s="306"/>
      <c r="BC32" s="458"/>
      <c r="BD32" s="306"/>
      <c r="BE32" s="458"/>
      <c r="BF32" s="306"/>
      <c r="BG32" s="458"/>
      <c r="BH32" s="306"/>
      <c r="BI32" s="458"/>
      <c r="BJ32" s="306"/>
      <c r="BK32" s="458"/>
      <c r="BL32" s="306"/>
      <c r="BM32" s="458"/>
      <c r="BN32" s="306"/>
      <c r="BO32" s="458"/>
      <c r="BP32" s="306"/>
      <c r="BQ32" s="458"/>
      <c r="BR32" s="306"/>
      <c r="BS32" s="458"/>
      <c r="BT32" s="306"/>
      <c r="BU32" s="458"/>
      <c r="BV32" s="306"/>
      <c r="BW32" s="458"/>
      <c r="BX32" s="306"/>
      <c r="BY32" s="458"/>
      <c r="BZ32" s="306"/>
      <c r="CA32" s="458"/>
      <c r="CB32" s="306"/>
      <c r="CC32" s="458"/>
      <c r="CD32" s="306"/>
      <c r="CE32" s="458"/>
      <c r="CF32" s="306"/>
      <c r="CG32" s="458"/>
      <c r="CH32" s="306"/>
      <c r="CI32" s="458"/>
      <c r="CJ32" s="306"/>
      <c r="CK32" s="458"/>
      <c r="CL32" s="306"/>
      <c r="CM32" s="458"/>
      <c r="CN32" s="306"/>
      <c r="CO32" s="458"/>
      <c r="CP32" s="306"/>
      <c r="CQ32" s="458"/>
      <c r="CR32" s="306"/>
      <c r="CS32" s="458"/>
      <c r="CT32" s="306"/>
      <c r="CU32" s="458"/>
      <c r="CV32" s="306"/>
      <c r="CW32" s="458"/>
      <c r="CX32" s="306"/>
      <c r="CY32" s="458"/>
      <c r="CZ32" s="306"/>
      <c r="DA32" s="458"/>
      <c r="DB32" s="306"/>
      <c r="DC32" s="458"/>
      <c r="DD32" s="306"/>
      <c r="DE32" s="458"/>
      <c r="DF32" s="306"/>
      <c r="DG32" s="458"/>
      <c r="DH32" s="306"/>
      <c r="DI32" s="458"/>
      <c r="DJ32" s="306"/>
      <c r="DK32" s="458"/>
      <c r="DL32" s="306"/>
      <c r="DM32" s="458"/>
      <c r="DN32" s="306"/>
      <c r="DO32" s="458"/>
      <c r="DP32" s="306"/>
      <c r="DQ32" s="458"/>
      <c r="DR32" s="306"/>
      <c r="DS32" s="458"/>
      <c r="DT32" s="306"/>
      <c r="DU32" s="458"/>
      <c r="DV32" s="306"/>
      <c r="DW32" s="458"/>
      <c r="DX32" s="306"/>
      <c r="DY32" s="458"/>
      <c r="DZ32" s="306"/>
      <c r="EA32" s="458"/>
      <c r="EB32" s="306"/>
      <c r="EC32" s="458"/>
      <c r="ED32" s="306"/>
      <c r="EE32" s="458"/>
      <c r="EF32" s="306"/>
      <c r="EG32" s="458"/>
      <c r="EH32" s="306"/>
      <c r="EI32" s="458"/>
      <c r="EJ32" s="306"/>
      <c r="EK32" s="458"/>
      <c r="EL32" s="306"/>
      <c r="EM32" s="458"/>
      <c r="EN32" s="306"/>
      <c r="EO32" s="458"/>
      <c r="EP32" s="306"/>
      <c r="EQ32" s="458"/>
      <c r="ER32" s="306"/>
      <c r="ES32" s="458"/>
      <c r="ET32" s="306"/>
      <c r="EU32" s="458"/>
      <c r="EV32" s="306"/>
      <c r="EW32" s="458"/>
      <c r="EX32" s="306"/>
      <c r="EY32" s="458"/>
      <c r="EZ32" s="306"/>
      <c r="FA32" s="458"/>
      <c r="FB32" s="306"/>
      <c r="FC32" s="458"/>
      <c r="FD32" s="306"/>
      <c r="FE32" s="458"/>
      <c r="FF32" s="306"/>
      <c r="FG32" s="458"/>
      <c r="FH32" s="306"/>
      <c r="FI32" s="458"/>
      <c r="FJ32" s="306"/>
      <c r="FK32" s="458"/>
      <c r="FL32" s="306"/>
      <c r="FM32" s="458"/>
      <c r="FN32" s="306"/>
      <c r="FO32" s="458"/>
      <c r="FP32" s="306"/>
      <c r="FQ32" s="458"/>
      <c r="FR32" s="306"/>
      <c r="FS32" s="458"/>
      <c r="FT32" s="306"/>
      <c r="FU32" s="458"/>
      <c r="FV32" s="306"/>
      <c r="FW32" s="458"/>
      <c r="FX32" s="306"/>
      <c r="FY32" s="458"/>
      <c r="FZ32" s="306"/>
      <c r="GA32" s="458"/>
      <c r="GB32" s="306"/>
      <c r="GC32" s="458"/>
      <c r="GD32" s="306"/>
      <c r="GE32" s="458"/>
      <c r="GF32" s="306"/>
      <c r="GG32" s="458"/>
      <c r="GH32" s="306"/>
      <c r="GI32" s="458"/>
      <c r="GJ32" s="306"/>
      <c r="GK32" s="458"/>
      <c r="GL32" s="306"/>
      <c r="GM32" s="458"/>
      <c r="GN32" s="306"/>
      <c r="GO32" s="458"/>
      <c r="GP32" s="306"/>
      <c r="GQ32" s="458"/>
      <c r="GR32" s="306"/>
      <c r="GS32" s="458"/>
      <c r="GT32" s="306"/>
      <c r="GU32" s="493"/>
    </row>
    <row r="33" spans="1:557" s="281" customFormat="1" ht="11.1" customHeight="1">
      <c r="A33" s="287"/>
      <c r="B33" s="374" t="s">
        <v>128</v>
      </c>
      <c r="C33" s="304"/>
      <c r="D33" s="304"/>
      <c r="E33" s="397" t="s">
        <v>202</v>
      </c>
      <c r="F33" s="304"/>
      <c r="G33" s="397" t="s">
        <v>220</v>
      </c>
      <c r="H33" s="436"/>
      <c r="I33" s="458" t="s">
        <v>202</v>
      </c>
      <c r="J33" s="304"/>
      <c r="K33" s="458"/>
      <c r="L33" s="304"/>
      <c r="M33" s="458"/>
      <c r="N33" s="304"/>
      <c r="O33" s="458"/>
      <c r="P33" s="304"/>
      <c r="Q33" s="458"/>
      <c r="R33" s="304"/>
      <c r="S33" s="458"/>
      <c r="T33" s="304"/>
      <c r="U33" s="458"/>
      <c r="V33" s="304"/>
      <c r="W33" s="458"/>
      <c r="X33" s="304"/>
      <c r="Y33" s="458"/>
      <c r="Z33" s="304"/>
      <c r="AA33" s="458"/>
      <c r="AB33" s="304"/>
      <c r="AC33" s="458"/>
      <c r="AD33" s="304"/>
      <c r="AE33" s="458"/>
      <c r="AF33" s="304"/>
      <c r="AG33" s="458"/>
      <c r="AH33" s="304"/>
      <c r="AI33" s="458"/>
      <c r="AJ33" s="304"/>
      <c r="AK33" s="458"/>
      <c r="AL33" s="304"/>
      <c r="AM33" s="458"/>
      <c r="AN33" s="304"/>
      <c r="AO33" s="458"/>
      <c r="AP33" s="304"/>
      <c r="AQ33" s="458"/>
      <c r="AR33" s="304"/>
      <c r="AS33" s="458"/>
      <c r="AT33" s="304"/>
      <c r="AU33" s="458"/>
      <c r="AV33" s="304"/>
      <c r="AW33" s="458"/>
      <c r="AX33" s="304"/>
      <c r="AY33" s="458"/>
      <c r="AZ33" s="304"/>
      <c r="BA33" s="458"/>
      <c r="BB33" s="304"/>
      <c r="BC33" s="458"/>
      <c r="BD33" s="304"/>
      <c r="BE33" s="458"/>
      <c r="BF33" s="304"/>
      <c r="BG33" s="458"/>
      <c r="BH33" s="304"/>
      <c r="BI33" s="458"/>
      <c r="BJ33" s="304"/>
      <c r="BK33" s="458"/>
      <c r="BL33" s="304"/>
      <c r="BM33" s="458"/>
      <c r="BN33" s="304"/>
      <c r="BO33" s="458"/>
      <c r="BP33" s="304"/>
      <c r="BQ33" s="458"/>
      <c r="BR33" s="304"/>
      <c r="BS33" s="458"/>
      <c r="BT33" s="304"/>
      <c r="BU33" s="458"/>
      <c r="BV33" s="304"/>
      <c r="BW33" s="458"/>
      <c r="BX33" s="304"/>
      <c r="BY33" s="458"/>
      <c r="BZ33" s="304"/>
      <c r="CA33" s="458"/>
      <c r="CB33" s="304"/>
      <c r="CC33" s="458"/>
      <c r="CD33" s="304"/>
      <c r="CE33" s="458"/>
      <c r="CF33" s="304"/>
      <c r="CG33" s="458"/>
      <c r="CH33" s="304"/>
      <c r="CI33" s="458"/>
      <c r="CJ33" s="304"/>
      <c r="CK33" s="458"/>
      <c r="CL33" s="304"/>
      <c r="CM33" s="458"/>
      <c r="CN33" s="304"/>
      <c r="CO33" s="458"/>
      <c r="CP33" s="304"/>
      <c r="CQ33" s="458"/>
      <c r="CR33" s="304"/>
      <c r="CS33" s="458"/>
      <c r="CT33" s="304"/>
      <c r="CU33" s="458"/>
      <c r="CV33" s="304"/>
      <c r="CW33" s="458"/>
      <c r="CX33" s="304"/>
      <c r="CY33" s="458"/>
      <c r="CZ33" s="304"/>
      <c r="DA33" s="458"/>
      <c r="DB33" s="304"/>
      <c r="DC33" s="458"/>
      <c r="DD33" s="304"/>
      <c r="DE33" s="458"/>
      <c r="DF33" s="304"/>
      <c r="DG33" s="458"/>
      <c r="DH33" s="304"/>
      <c r="DI33" s="458"/>
      <c r="DJ33" s="304"/>
      <c r="DK33" s="458"/>
      <c r="DL33" s="304"/>
      <c r="DM33" s="458"/>
      <c r="DN33" s="304"/>
      <c r="DO33" s="458"/>
      <c r="DP33" s="304"/>
      <c r="DQ33" s="458"/>
      <c r="DR33" s="304"/>
      <c r="DS33" s="458"/>
      <c r="DT33" s="304"/>
      <c r="DU33" s="458"/>
      <c r="DV33" s="304"/>
      <c r="DW33" s="458"/>
      <c r="DX33" s="304"/>
      <c r="DY33" s="458"/>
      <c r="DZ33" s="304"/>
      <c r="EA33" s="458"/>
      <c r="EB33" s="304"/>
      <c r="EC33" s="458"/>
      <c r="ED33" s="304"/>
      <c r="EE33" s="458"/>
      <c r="EF33" s="304"/>
      <c r="EG33" s="458"/>
      <c r="EH33" s="304"/>
      <c r="EI33" s="458"/>
      <c r="EJ33" s="304"/>
      <c r="EK33" s="458"/>
      <c r="EL33" s="304"/>
      <c r="EM33" s="458"/>
      <c r="EN33" s="304"/>
      <c r="EO33" s="458"/>
      <c r="EP33" s="304"/>
      <c r="EQ33" s="458"/>
      <c r="ER33" s="304"/>
      <c r="ES33" s="458"/>
      <c r="ET33" s="304"/>
      <c r="EU33" s="458"/>
      <c r="EV33" s="304"/>
      <c r="EW33" s="458"/>
      <c r="EX33" s="304"/>
      <c r="EY33" s="458"/>
      <c r="EZ33" s="304"/>
      <c r="FA33" s="458"/>
      <c r="FB33" s="304"/>
      <c r="FC33" s="458"/>
      <c r="FD33" s="304"/>
      <c r="FE33" s="458"/>
      <c r="FF33" s="304"/>
      <c r="FG33" s="458"/>
      <c r="FH33" s="304"/>
      <c r="FI33" s="458"/>
      <c r="FJ33" s="304"/>
      <c r="FK33" s="458"/>
      <c r="FL33" s="304"/>
      <c r="FM33" s="458"/>
      <c r="FN33" s="304"/>
      <c r="FO33" s="458"/>
      <c r="FP33" s="304"/>
      <c r="FQ33" s="458"/>
      <c r="FR33" s="304"/>
      <c r="FS33" s="458"/>
      <c r="FT33" s="304"/>
      <c r="FU33" s="458"/>
      <c r="FV33" s="304"/>
      <c r="FW33" s="458"/>
      <c r="FX33" s="304"/>
      <c r="FY33" s="458"/>
      <c r="FZ33" s="304"/>
      <c r="GA33" s="458"/>
      <c r="GB33" s="304"/>
      <c r="GC33" s="458"/>
      <c r="GD33" s="304"/>
      <c r="GE33" s="458"/>
      <c r="GF33" s="304"/>
      <c r="GG33" s="458"/>
      <c r="GH33" s="304"/>
      <c r="GI33" s="458"/>
      <c r="GJ33" s="304"/>
      <c r="GK33" s="458"/>
      <c r="GL33" s="304"/>
      <c r="GM33" s="458"/>
      <c r="GN33" s="304"/>
      <c r="GO33" s="458"/>
      <c r="GP33" s="304"/>
      <c r="GQ33" s="458"/>
      <c r="GR33" s="304"/>
      <c r="GS33" s="458"/>
      <c r="GT33" s="304"/>
      <c r="GU33" s="493"/>
    </row>
    <row r="34" spans="1:557" s="281" customFormat="1" ht="11.1" customHeight="1">
      <c r="A34" s="287"/>
      <c r="B34" s="374" t="s">
        <v>129</v>
      </c>
      <c r="C34" s="304"/>
      <c r="D34" s="304"/>
      <c r="E34" s="397" t="s">
        <v>203</v>
      </c>
      <c r="F34" s="304"/>
      <c r="G34" s="397" t="s">
        <v>209</v>
      </c>
      <c r="H34" s="436"/>
      <c r="I34" s="458" t="s">
        <v>203</v>
      </c>
      <c r="J34" s="304"/>
      <c r="K34" s="458"/>
      <c r="L34" s="304"/>
      <c r="M34" s="458"/>
      <c r="N34" s="304"/>
      <c r="O34" s="458"/>
      <c r="P34" s="304"/>
      <c r="Q34" s="458"/>
      <c r="R34" s="304"/>
      <c r="S34" s="458"/>
      <c r="T34" s="304"/>
      <c r="U34" s="458"/>
      <c r="V34" s="304"/>
      <c r="W34" s="458"/>
      <c r="X34" s="304"/>
      <c r="Y34" s="458"/>
      <c r="Z34" s="304"/>
      <c r="AA34" s="458"/>
      <c r="AB34" s="304"/>
      <c r="AC34" s="458"/>
      <c r="AD34" s="304"/>
      <c r="AE34" s="458"/>
      <c r="AF34" s="304"/>
      <c r="AG34" s="458"/>
      <c r="AH34" s="304"/>
      <c r="AI34" s="458"/>
      <c r="AJ34" s="304"/>
      <c r="AK34" s="458"/>
      <c r="AL34" s="304"/>
      <c r="AM34" s="458"/>
      <c r="AN34" s="304"/>
      <c r="AO34" s="458"/>
      <c r="AP34" s="304"/>
      <c r="AQ34" s="458"/>
      <c r="AR34" s="304"/>
      <c r="AS34" s="458"/>
      <c r="AT34" s="304"/>
      <c r="AU34" s="458"/>
      <c r="AV34" s="304"/>
      <c r="AW34" s="458"/>
      <c r="AX34" s="304"/>
      <c r="AY34" s="458"/>
      <c r="AZ34" s="304"/>
      <c r="BA34" s="458"/>
      <c r="BB34" s="304"/>
      <c r="BC34" s="458"/>
      <c r="BD34" s="304"/>
      <c r="BE34" s="458"/>
      <c r="BF34" s="304"/>
      <c r="BG34" s="458"/>
      <c r="BH34" s="304"/>
      <c r="BI34" s="458"/>
      <c r="BJ34" s="304"/>
      <c r="BK34" s="458"/>
      <c r="BL34" s="304"/>
      <c r="BM34" s="458"/>
      <c r="BN34" s="304"/>
      <c r="BO34" s="458"/>
      <c r="BP34" s="304"/>
      <c r="BQ34" s="458"/>
      <c r="BR34" s="304"/>
      <c r="BS34" s="458"/>
      <c r="BT34" s="304"/>
      <c r="BU34" s="458"/>
      <c r="BV34" s="304"/>
      <c r="BW34" s="458"/>
      <c r="BX34" s="304"/>
      <c r="BY34" s="458"/>
      <c r="BZ34" s="304"/>
      <c r="CA34" s="458"/>
      <c r="CB34" s="304"/>
      <c r="CC34" s="458"/>
      <c r="CD34" s="304"/>
      <c r="CE34" s="458"/>
      <c r="CF34" s="304"/>
      <c r="CG34" s="458"/>
      <c r="CH34" s="304"/>
      <c r="CI34" s="458"/>
      <c r="CJ34" s="304"/>
      <c r="CK34" s="458"/>
      <c r="CL34" s="304"/>
      <c r="CM34" s="458"/>
      <c r="CN34" s="304"/>
      <c r="CO34" s="458"/>
      <c r="CP34" s="304"/>
      <c r="CQ34" s="458"/>
      <c r="CR34" s="304"/>
      <c r="CS34" s="458"/>
      <c r="CT34" s="304"/>
      <c r="CU34" s="458"/>
      <c r="CV34" s="304"/>
      <c r="CW34" s="458"/>
      <c r="CX34" s="304"/>
      <c r="CY34" s="458"/>
      <c r="CZ34" s="304"/>
      <c r="DA34" s="458"/>
      <c r="DB34" s="304"/>
      <c r="DC34" s="458"/>
      <c r="DD34" s="304"/>
      <c r="DE34" s="458"/>
      <c r="DF34" s="304"/>
      <c r="DG34" s="458"/>
      <c r="DH34" s="304"/>
      <c r="DI34" s="458"/>
      <c r="DJ34" s="304"/>
      <c r="DK34" s="458"/>
      <c r="DL34" s="304"/>
      <c r="DM34" s="458"/>
      <c r="DN34" s="304"/>
      <c r="DO34" s="458"/>
      <c r="DP34" s="304"/>
      <c r="DQ34" s="458"/>
      <c r="DR34" s="304"/>
      <c r="DS34" s="458"/>
      <c r="DT34" s="304"/>
      <c r="DU34" s="458"/>
      <c r="DV34" s="304"/>
      <c r="DW34" s="458"/>
      <c r="DX34" s="304"/>
      <c r="DY34" s="458"/>
      <c r="DZ34" s="304"/>
      <c r="EA34" s="458"/>
      <c r="EB34" s="304"/>
      <c r="EC34" s="458"/>
      <c r="ED34" s="304"/>
      <c r="EE34" s="458"/>
      <c r="EF34" s="304"/>
      <c r="EG34" s="458"/>
      <c r="EH34" s="304"/>
      <c r="EI34" s="458"/>
      <c r="EJ34" s="304"/>
      <c r="EK34" s="458"/>
      <c r="EL34" s="304"/>
      <c r="EM34" s="458"/>
      <c r="EN34" s="304"/>
      <c r="EO34" s="458"/>
      <c r="EP34" s="304"/>
      <c r="EQ34" s="458"/>
      <c r="ER34" s="304"/>
      <c r="ES34" s="458"/>
      <c r="ET34" s="304"/>
      <c r="EU34" s="458"/>
      <c r="EV34" s="304"/>
      <c r="EW34" s="458"/>
      <c r="EX34" s="304"/>
      <c r="EY34" s="458"/>
      <c r="EZ34" s="304"/>
      <c r="FA34" s="458"/>
      <c r="FB34" s="304"/>
      <c r="FC34" s="458"/>
      <c r="FD34" s="304"/>
      <c r="FE34" s="458"/>
      <c r="FF34" s="304"/>
      <c r="FG34" s="458"/>
      <c r="FH34" s="304"/>
      <c r="FI34" s="458"/>
      <c r="FJ34" s="304"/>
      <c r="FK34" s="458"/>
      <c r="FL34" s="304"/>
      <c r="FM34" s="458"/>
      <c r="FN34" s="304"/>
      <c r="FO34" s="458"/>
      <c r="FP34" s="304"/>
      <c r="FQ34" s="458"/>
      <c r="FR34" s="304"/>
      <c r="FS34" s="458"/>
      <c r="FT34" s="304"/>
      <c r="FU34" s="458"/>
      <c r="FV34" s="304"/>
      <c r="FW34" s="458"/>
      <c r="FX34" s="304"/>
      <c r="FY34" s="458"/>
      <c r="FZ34" s="304"/>
      <c r="GA34" s="458"/>
      <c r="GB34" s="304"/>
      <c r="GC34" s="458"/>
      <c r="GD34" s="304"/>
      <c r="GE34" s="458"/>
      <c r="GF34" s="304"/>
      <c r="GG34" s="458"/>
      <c r="GH34" s="304"/>
      <c r="GI34" s="458"/>
      <c r="GJ34" s="304"/>
      <c r="GK34" s="458"/>
      <c r="GL34" s="304"/>
      <c r="GM34" s="458"/>
      <c r="GN34" s="304"/>
      <c r="GO34" s="458"/>
      <c r="GP34" s="304"/>
      <c r="GQ34" s="458"/>
      <c r="GR34" s="304"/>
      <c r="GS34" s="458"/>
      <c r="GT34" s="304"/>
      <c r="GU34" s="493"/>
    </row>
    <row r="35" spans="1:557" s="281" customFormat="1" ht="11.1" customHeight="1">
      <c r="A35" s="287"/>
      <c r="B35" s="374" t="s">
        <v>130</v>
      </c>
      <c r="C35" s="304"/>
      <c r="D35" s="304"/>
      <c r="E35" s="397" t="s">
        <v>204</v>
      </c>
      <c r="F35" s="304"/>
      <c r="G35" s="397" t="s">
        <v>221</v>
      </c>
      <c r="H35" s="436"/>
      <c r="I35" s="458" t="s">
        <v>204</v>
      </c>
      <c r="J35" s="304"/>
      <c r="K35" s="458"/>
      <c r="L35" s="304"/>
      <c r="M35" s="458"/>
      <c r="N35" s="304"/>
      <c r="O35" s="458"/>
      <c r="P35" s="304"/>
      <c r="Q35" s="458"/>
      <c r="R35" s="304"/>
      <c r="S35" s="458"/>
      <c r="T35" s="304"/>
      <c r="U35" s="458"/>
      <c r="V35" s="304"/>
      <c r="W35" s="458"/>
      <c r="X35" s="304"/>
      <c r="Y35" s="458"/>
      <c r="Z35" s="304"/>
      <c r="AA35" s="458"/>
      <c r="AB35" s="304"/>
      <c r="AC35" s="458"/>
      <c r="AD35" s="304"/>
      <c r="AE35" s="458"/>
      <c r="AF35" s="304"/>
      <c r="AG35" s="458"/>
      <c r="AH35" s="304"/>
      <c r="AI35" s="458"/>
      <c r="AJ35" s="304"/>
      <c r="AK35" s="458"/>
      <c r="AL35" s="304"/>
      <c r="AM35" s="458"/>
      <c r="AN35" s="304"/>
      <c r="AO35" s="458"/>
      <c r="AP35" s="304"/>
      <c r="AQ35" s="458"/>
      <c r="AR35" s="304"/>
      <c r="AS35" s="458"/>
      <c r="AT35" s="304"/>
      <c r="AU35" s="458"/>
      <c r="AV35" s="304"/>
      <c r="AW35" s="458"/>
      <c r="AX35" s="304"/>
      <c r="AY35" s="458"/>
      <c r="AZ35" s="304"/>
      <c r="BA35" s="458"/>
      <c r="BB35" s="304"/>
      <c r="BC35" s="458"/>
      <c r="BD35" s="304"/>
      <c r="BE35" s="458"/>
      <c r="BF35" s="304"/>
      <c r="BG35" s="458"/>
      <c r="BH35" s="304"/>
      <c r="BI35" s="458"/>
      <c r="BJ35" s="304"/>
      <c r="BK35" s="458"/>
      <c r="BL35" s="304"/>
      <c r="BM35" s="458"/>
      <c r="BN35" s="304"/>
      <c r="BO35" s="458"/>
      <c r="BP35" s="304"/>
      <c r="BQ35" s="458"/>
      <c r="BR35" s="304"/>
      <c r="BS35" s="458"/>
      <c r="BT35" s="304"/>
      <c r="BU35" s="458"/>
      <c r="BV35" s="304"/>
      <c r="BW35" s="458"/>
      <c r="BX35" s="304"/>
      <c r="BY35" s="458"/>
      <c r="BZ35" s="304"/>
      <c r="CA35" s="458"/>
      <c r="CB35" s="304"/>
      <c r="CC35" s="458"/>
      <c r="CD35" s="304"/>
      <c r="CE35" s="458"/>
      <c r="CF35" s="304"/>
      <c r="CG35" s="458"/>
      <c r="CH35" s="304"/>
      <c r="CI35" s="458"/>
      <c r="CJ35" s="304"/>
      <c r="CK35" s="458"/>
      <c r="CL35" s="304"/>
      <c r="CM35" s="458"/>
      <c r="CN35" s="304"/>
      <c r="CO35" s="458"/>
      <c r="CP35" s="304"/>
      <c r="CQ35" s="458"/>
      <c r="CR35" s="304"/>
      <c r="CS35" s="458"/>
      <c r="CT35" s="304"/>
      <c r="CU35" s="458"/>
      <c r="CV35" s="304"/>
      <c r="CW35" s="458"/>
      <c r="CX35" s="304"/>
      <c r="CY35" s="458"/>
      <c r="CZ35" s="304"/>
      <c r="DA35" s="458"/>
      <c r="DB35" s="304"/>
      <c r="DC35" s="458"/>
      <c r="DD35" s="304"/>
      <c r="DE35" s="458"/>
      <c r="DF35" s="304"/>
      <c r="DG35" s="458"/>
      <c r="DH35" s="304"/>
      <c r="DI35" s="458"/>
      <c r="DJ35" s="304"/>
      <c r="DK35" s="458"/>
      <c r="DL35" s="304"/>
      <c r="DM35" s="458"/>
      <c r="DN35" s="304"/>
      <c r="DO35" s="458"/>
      <c r="DP35" s="304"/>
      <c r="DQ35" s="458"/>
      <c r="DR35" s="304"/>
      <c r="DS35" s="458"/>
      <c r="DT35" s="304"/>
      <c r="DU35" s="458"/>
      <c r="DV35" s="304"/>
      <c r="DW35" s="458"/>
      <c r="DX35" s="304"/>
      <c r="DY35" s="458"/>
      <c r="DZ35" s="304"/>
      <c r="EA35" s="458"/>
      <c r="EB35" s="304"/>
      <c r="EC35" s="458"/>
      <c r="ED35" s="304"/>
      <c r="EE35" s="458"/>
      <c r="EF35" s="304"/>
      <c r="EG35" s="458"/>
      <c r="EH35" s="304"/>
      <c r="EI35" s="458"/>
      <c r="EJ35" s="304"/>
      <c r="EK35" s="458"/>
      <c r="EL35" s="304"/>
      <c r="EM35" s="458"/>
      <c r="EN35" s="304"/>
      <c r="EO35" s="458"/>
      <c r="EP35" s="304"/>
      <c r="EQ35" s="458"/>
      <c r="ER35" s="304"/>
      <c r="ES35" s="458"/>
      <c r="ET35" s="304"/>
      <c r="EU35" s="458"/>
      <c r="EV35" s="304"/>
      <c r="EW35" s="458"/>
      <c r="EX35" s="304"/>
      <c r="EY35" s="458"/>
      <c r="EZ35" s="304"/>
      <c r="FA35" s="458"/>
      <c r="FB35" s="304"/>
      <c r="FC35" s="458"/>
      <c r="FD35" s="304"/>
      <c r="FE35" s="458"/>
      <c r="FF35" s="304"/>
      <c r="FG35" s="458"/>
      <c r="FH35" s="304"/>
      <c r="FI35" s="458"/>
      <c r="FJ35" s="304"/>
      <c r="FK35" s="458"/>
      <c r="FL35" s="304"/>
      <c r="FM35" s="458"/>
      <c r="FN35" s="304"/>
      <c r="FO35" s="458"/>
      <c r="FP35" s="304"/>
      <c r="FQ35" s="458"/>
      <c r="FR35" s="304"/>
      <c r="FS35" s="458"/>
      <c r="FT35" s="304"/>
      <c r="FU35" s="458"/>
      <c r="FV35" s="304"/>
      <c r="FW35" s="458"/>
      <c r="FX35" s="304"/>
      <c r="FY35" s="458"/>
      <c r="FZ35" s="304"/>
      <c r="GA35" s="458"/>
      <c r="GB35" s="304"/>
      <c r="GC35" s="458"/>
      <c r="GD35" s="304"/>
      <c r="GE35" s="458"/>
      <c r="GF35" s="304"/>
      <c r="GG35" s="458"/>
      <c r="GH35" s="304"/>
      <c r="GI35" s="458"/>
      <c r="GJ35" s="304"/>
      <c r="GK35" s="458"/>
      <c r="GL35" s="304"/>
      <c r="GM35" s="458"/>
      <c r="GN35" s="304"/>
      <c r="GO35" s="458"/>
      <c r="GP35" s="304"/>
      <c r="GQ35" s="458"/>
      <c r="GR35" s="304"/>
      <c r="GS35" s="458"/>
      <c r="GT35" s="304"/>
      <c r="GU35" s="493"/>
    </row>
    <row r="36" spans="1:557" s="281" customFormat="1" ht="11.1" customHeight="1" thickBot="1">
      <c r="A36" s="287"/>
      <c r="B36" s="375" t="s">
        <v>133</v>
      </c>
      <c r="C36" s="305"/>
      <c r="D36" s="304"/>
      <c r="E36" s="403" t="s">
        <v>205</v>
      </c>
      <c r="F36" s="304"/>
      <c r="G36" s="403" t="s">
        <v>222</v>
      </c>
      <c r="H36" s="436"/>
      <c r="I36" s="464" t="s">
        <v>205</v>
      </c>
      <c r="J36" s="304"/>
      <c r="K36" s="464"/>
      <c r="L36" s="304"/>
      <c r="M36" s="464"/>
      <c r="N36" s="304"/>
      <c r="O36" s="464"/>
      <c r="P36" s="304"/>
      <c r="Q36" s="464"/>
      <c r="R36" s="304"/>
      <c r="S36" s="464"/>
      <c r="T36" s="304"/>
      <c r="U36" s="464"/>
      <c r="V36" s="304"/>
      <c r="W36" s="464"/>
      <c r="X36" s="304"/>
      <c r="Y36" s="464"/>
      <c r="Z36" s="304"/>
      <c r="AA36" s="464"/>
      <c r="AB36" s="304"/>
      <c r="AC36" s="464"/>
      <c r="AD36" s="304"/>
      <c r="AE36" s="464"/>
      <c r="AF36" s="304"/>
      <c r="AG36" s="464"/>
      <c r="AH36" s="304"/>
      <c r="AI36" s="464"/>
      <c r="AJ36" s="304"/>
      <c r="AK36" s="464"/>
      <c r="AL36" s="304"/>
      <c r="AM36" s="464"/>
      <c r="AN36" s="304"/>
      <c r="AO36" s="464"/>
      <c r="AP36" s="304"/>
      <c r="AQ36" s="464"/>
      <c r="AR36" s="304"/>
      <c r="AS36" s="464"/>
      <c r="AT36" s="304"/>
      <c r="AU36" s="464"/>
      <c r="AV36" s="304"/>
      <c r="AW36" s="464"/>
      <c r="AX36" s="304"/>
      <c r="AY36" s="464"/>
      <c r="AZ36" s="304"/>
      <c r="BA36" s="464"/>
      <c r="BB36" s="304"/>
      <c r="BC36" s="464"/>
      <c r="BD36" s="304"/>
      <c r="BE36" s="464"/>
      <c r="BF36" s="304"/>
      <c r="BG36" s="464"/>
      <c r="BH36" s="304"/>
      <c r="BI36" s="464"/>
      <c r="BJ36" s="304"/>
      <c r="BK36" s="464"/>
      <c r="BL36" s="304"/>
      <c r="BM36" s="464"/>
      <c r="BN36" s="304"/>
      <c r="BO36" s="464"/>
      <c r="BP36" s="304"/>
      <c r="BQ36" s="464"/>
      <c r="BR36" s="304"/>
      <c r="BS36" s="464"/>
      <c r="BT36" s="304"/>
      <c r="BU36" s="464"/>
      <c r="BV36" s="304"/>
      <c r="BW36" s="464"/>
      <c r="BX36" s="304"/>
      <c r="BY36" s="464"/>
      <c r="BZ36" s="304"/>
      <c r="CA36" s="464"/>
      <c r="CB36" s="304"/>
      <c r="CC36" s="464"/>
      <c r="CD36" s="304"/>
      <c r="CE36" s="464"/>
      <c r="CF36" s="304"/>
      <c r="CG36" s="464"/>
      <c r="CH36" s="304"/>
      <c r="CI36" s="464"/>
      <c r="CJ36" s="304"/>
      <c r="CK36" s="464"/>
      <c r="CL36" s="304"/>
      <c r="CM36" s="464"/>
      <c r="CN36" s="304"/>
      <c r="CO36" s="464"/>
      <c r="CP36" s="304"/>
      <c r="CQ36" s="464"/>
      <c r="CR36" s="304"/>
      <c r="CS36" s="464"/>
      <c r="CT36" s="304"/>
      <c r="CU36" s="464"/>
      <c r="CV36" s="304"/>
      <c r="CW36" s="464"/>
      <c r="CX36" s="304"/>
      <c r="CY36" s="464"/>
      <c r="CZ36" s="304"/>
      <c r="DA36" s="464"/>
      <c r="DB36" s="304"/>
      <c r="DC36" s="464"/>
      <c r="DD36" s="304"/>
      <c r="DE36" s="464"/>
      <c r="DF36" s="304"/>
      <c r="DG36" s="464"/>
      <c r="DH36" s="304"/>
      <c r="DI36" s="464"/>
      <c r="DJ36" s="304"/>
      <c r="DK36" s="464"/>
      <c r="DL36" s="304"/>
      <c r="DM36" s="464"/>
      <c r="DN36" s="304"/>
      <c r="DO36" s="464"/>
      <c r="DP36" s="304"/>
      <c r="DQ36" s="464"/>
      <c r="DR36" s="304"/>
      <c r="DS36" s="464"/>
      <c r="DT36" s="304"/>
      <c r="DU36" s="464"/>
      <c r="DV36" s="304"/>
      <c r="DW36" s="464"/>
      <c r="DX36" s="304"/>
      <c r="DY36" s="464"/>
      <c r="DZ36" s="304"/>
      <c r="EA36" s="464"/>
      <c r="EB36" s="304"/>
      <c r="EC36" s="464"/>
      <c r="ED36" s="304"/>
      <c r="EE36" s="464"/>
      <c r="EF36" s="304"/>
      <c r="EG36" s="464"/>
      <c r="EH36" s="304"/>
      <c r="EI36" s="464"/>
      <c r="EJ36" s="304"/>
      <c r="EK36" s="464"/>
      <c r="EL36" s="304"/>
      <c r="EM36" s="464"/>
      <c r="EN36" s="304"/>
      <c r="EO36" s="464"/>
      <c r="EP36" s="304"/>
      <c r="EQ36" s="464"/>
      <c r="ER36" s="304"/>
      <c r="ES36" s="464"/>
      <c r="ET36" s="304"/>
      <c r="EU36" s="464"/>
      <c r="EV36" s="304"/>
      <c r="EW36" s="464"/>
      <c r="EX36" s="304"/>
      <c r="EY36" s="464"/>
      <c r="EZ36" s="304"/>
      <c r="FA36" s="464"/>
      <c r="FB36" s="304"/>
      <c r="FC36" s="464"/>
      <c r="FD36" s="304"/>
      <c r="FE36" s="464"/>
      <c r="FF36" s="304"/>
      <c r="FG36" s="464"/>
      <c r="FH36" s="304"/>
      <c r="FI36" s="464"/>
      <c r="FJ36" s="304"/>
      <c r="FK36" s="464"/>
      <c r="FL36" s="304"/>
      <c r="FM36" s="464"/>
      <c r="FN36" s="304"/>
      <c r="FO36" s="464"/>
      <c r="FP36" s="304"/>
      <c r="FQ36" s="464"/>
      <c r="FR36" s="304"/>
      <c r="FS36" s="464"/>
      <c r="FT36" s="304"/>
      <c r="FU36" s="464"/>
      <c r="FV36" s="304"/>
      <c r="FW36" s="464"/>
      <c r="FX36" s="304"/>
      <c r="FY36" s="464"/>
      <c r="FZ36" s="304"/>
      <c r="GA36" s="464"/>
      <c r="GB36" s="304"/>
      <c r="GC36" s="464"/>
      <c r="GD36" s="304"/>
      <c r="GE36" s="464"/>
      <c r="GF36" s="304"/>
      <c r="GG36" s="464"/>
      <c r="GH36" s="304"/>
      <c r="GI36" s="464"/>
      <c r="GJ36" s="304"/>
      <c r="GK36" s="464"/>
      <c r="GL36" s="304"/>
      <c r="GM36" s="464"/>
      <c r="GN36" s="304"/>
      <c r="GO36" s="464"/>
      <c r="GP36" s="304"/>
      <c r="GQ36" s="464"/>
      <c r="GR36" s="304"/>
      <c r="GS36" s="464"/>
      <c r="GT36" s="304"/>
      <c r="GU36" s="464"/>
    </row>
    <row r="37" spans="1:557" s="297" customFormat="1" ht="11.1" customHeight="1">
      <c r="A37" s="287"/>
      <c r="B37" s="300"/>
      <c r="C37" s="299"/>
      <c r="D37" s="298"/>
      <c r="E37" s="303"/>
      <c r="F37" s="298"/>
      <c r="G37" s="303"/>
      <c r="H37" s="433"/>
      <c r="I37" s="435"/>
      <c r="J37" s="433"/>
      <c r="K37" s="435"/>
      <c r="L37" s="433"/>
      <c r="M37" s="435"/>
      <c r="N37" s="433"/>
      <c r="O37" s="435"/>
      <c r="P37" s="433"/>
      <c r="Q37" s="435"/>
      <c r="R37" s="433"/>
      <c r="S37" s="435"/>
      <c r="T37" s="433"/>
      <c r="U37" s="435"/>
      <c r="V37" s="433"/>
      <c r="W37" s="435"/>
      <c r="X37" s="433"/>
      <c r="Y37" s="435"/>
      <c r="Z37" s="433"/>
      <c r="AA37" s="435"/>
      <c r="AB37" s="433"/>
      <c r="AC37" s="435"/>
      <c r="AD37" s="433"/>
      <c r="AE37" s="435"/>
      <c r="AF37" s="433"/>
      <c r="AG37" s="435"/>
      <c r="AH37" s="433"/>
      <c r="AI37" s="435"/>
      <c r="AJ37" s="433"/>
      <c r="AK37" s="435"/>
      <c r="AL37" s="433"/>
      <c r="AM37" s="435"/>
      <c r="AN37" s="433"/>
      <c r="AO37" s="435"/>
      <c r="AP37" s="433"/>
      <c r="AQ37" s="435"/>
      <c r="AR37" s="433"/>
      <c r="AS37" s="435"/>
      <c r="AT37" s="433"/>
      <c r="AU37" s="435"/>
      <c r="AV37" s="433"/>
      <c r="AW37" s="435"/>
      <c r="AX37" s="433"/>
      <c r="AY37" s="435"/>
      <c r="AZ37" s="433"/>
      <c r="BA37" s="435"/>
      <c r="BB37" s="433"/>
      <c r="BC37" s="435"/>
      <c r="BD37" s="433"/>
      <c r="BE37" s="435"/>
      <c r="BF37" s="433"/>
      <c r="BG37" s="435"/>
      <c r="BH37" s="433"/>
      <c r="BI37" s="435"/>
      <c r="BJ37" s="433"/>
      <c r="BK37" s="435"/>
      <c r="BL37" s="433"/>
      <c r="BM37" s="435"/>
      <c r="BN37" s="433"/>
      <c r="BO37" s="435"/>
      <c r="BP37" s="433"/>
      <c r="BQ37" s="435"/>
      <c r="BR37" s="433"/>
      <c r="BS37" s="435"/>
      <c r="BT37" s="433"/>
      <c r="BU37" s="435"/>
      <c r="BV37" s="433"/>
      <c r="BW37" s="435"/>
      <c r="BX37" s="433"/>
      <c r="BY37" s="435"/>
      <c r="BZ37" s="433"/>
      <c r="CA37" s="435"/>
      <c r="CB37" s="433"/>
      <c r="CC37" s="435"/>
      <c r="CD37" s="433"/>
      <c r="CE37" s="435"/>
      <c r="CF37" s="433"/>
      <c r="CG37" s="435"/>
      <c r="CH37" s="433"/>
      <c r="CI37" s="435"/>
      <c r="CJ37" s="433"/>
      <c r="CK37" s="435"/>
      <c r="CL37" s="433"/>
      <c r="CM37" s="435"/>
      <c r="CN37" s="433"/>
      <c r="CO37" s="435"/>
      <c r="CP37" s="433"/>
      <c r="CQ37" s="435"/>
      <c r="CR37" s="433"/>
      <c r="CS37" s="435"/>
      <c r="CT37" s="433"/>
      <c r="CU37" s="435"/>
      <c r="CV37" s="433"/>
      <c r="CW37" s="435"/>
      <c r="CX37" s="433"/>
      <c r="CY37" s="435"/>
      <c r="CZ37" s="433"/>
      <c r="DA37" s="435"/>
      <c r="DB37" s="433"/>
      <c r="DC37" s="435"/>
      <c r="DD37" s="433"/>
      <c r="DE37" s="435"/>
      <c r="DF37" s="433"/>
      <c r="DG37" s="435"/>
      <c r="DH37" s="433"/>
      <c r="DI37" s="435"/>
      <c r="DJ37" s="433"/>
      <c r="DK37" s="435"/>
      <c r="DL37" s="433"/>
      <c r="DM37" s="435"/>
      <c r="DN37" s="433"/>
      <c r="DO37" s="435"/>
      <c r="DP37" s="433"/>
      <c r="DQ37" s="435"/>
      <c r="DR37" s="433"/>
      <c r="DS37" s="435"/>
      <c r="DT37" s="433"/>
      <c r="DU37" s="435"/>
      <c r="DV37" s="433"/>
      <c r="DW37" s="435"/>
      <c r="DX37" s="433"/>
      <c r="DY37" s="435"/>
      <c r="DZ37" s="433"/>
      <c r="EA37" s="435"/>
      <c r="EB37" s="433"/>
      <c r="EC37" s="435"/>
      <c r="ED37" s="433"/>
      <c r="EE37" s="435"/>
      <c r="EF37" s="433"/>
      <c r="EG37" s="435"/>
      <c r="EH37" s="433"/>
      <c r="EI37" s="435"/>
      <c r="EJ37" s="433"/>
      <c r="EK37" s="435"/>
      <c r="EL37" s="433"/>
      <c r="EM37" s="435"/>
      <c r="EN37" s="433"/>
      <c r="EO37" s="435"/>
      <c r="EP37" s="433"/>
      <c r="EQ37" s="435"/>
      <c r="ER37" s="433"/>
      <c r="ES37" s="435"/>
      <c r="ET37" s="433"/>
      <c r="EU37" s="435"/>
      <c r="EV37" s="433"/>
      <c r="EW37" s="435"/>
      <c r="EX37" s="433"/>
      <c r="EY37" s="435"/>
      <c r="EZ37" s="433"/>
      <c r="FA37" s="435"/>
      <c r="FB37" s="433"/>
      <c r="FC37" s="435"/>
      <c r="FD37" s="433"/>
      <c r="FE37" s="435"/>
      <c r="FF37" s="433"/>
      <c r="FG37" s="435"/>
      <c r="FH37" s="433"/>
      <c r="FI37" s="435"/>
      <c r="FJ37" s="433"/>
      <c r="FK37" s="435"/>
      <c r="FL37" s="433"/>
      <c r="FM37" s="435"/>
      <c r="FN37" s="433"/>
      <c r="FO37" s="435"/>
      <c r="FP37" s="433"/>
      <c r="FQ37" s="435"/>
      <c r="FR37" s="433"/>
      <c r="FS37" s="435"/>
      <c r="FT37" s="433"/>
      <c r="FU37" s="435"/>
      <c r="FV37" s="433"/>
      <c r="FW37" s="435"/>
      <c r="FX37" s="433"/>
      <c r="FY37" s="435"/>
      <c r="FZ37" s="433"/>
      <c r="GA37" s="435"/>
      <c r="GB37" s="433"/>
      <c r="GC37" s="435"/>
      <c r="GD37" s="433"/>
      <c r="GE37" s="435"/>
      <c r="GF37" s="433"/>
      <c r="GG37" s="435"/>
      <c r="GH37" s="433"/>
      <c r="GI37" s="435"/>
      <c r="GJ37" s="433"/>
      <c r="GK37" s="435"/>
      <c r="GL37" s="433"/>
      <c r="GM37" s="435"/>
      <c r="GN37" s="433"/>
      <c r="GO37" s="435"/>
      <c r="GP37" s="433"/>
      <c r="GQ37" s="435"/>
      <c r="GR37" s="433"/>
      <c r="GS37" s="435"/>
      <c r="GT37" s="433"/>
      <c r="GU37" s="502"/>
    </row>
    <row r="38" spans="1:557" s="297" customFormat="1" ht="11.1" customHeight="1">
      <c r="A38" s="287"/>
      <c r="B38" s="302"/>
      <c r="C38" s="299"/>
      <c r="D38" s="298"/>
      <c r="E38" s="301"/>
      <c r="F38" s="298"/>
      <c r="G38" s="301"/>
      <c r="H38" s="433"/>
      <c r="I38" s="434"/>
      <c r="J38" s="433"/>
      <c r="K38" s="434"/>
      <c r="L38" s="433"/>
      <c r="M38" s="434"/>
      <c r="N38" s="433"/>
      <c r="O38" s="434"/>
      <c r="P38" s="433"/>
      <c r="Q38" s="434"/>
      <c r="R38" s="433"/>
      <c r="S38" s="434"/>
      <c r="T38" s="433"/>
      <c r="U38" s="434"/>
      <c r="V38" s="433"/>
      <c r="W38" s="434"/>
      <c r="X38" s="433"/>
      <c r="Y38" s="434"/>
      <c r="Z38" s="433"/>
      <c r="AA38" s="434"/>
      <c r="AB38" s="433"/>
      <c r="AC38" s="434"/>
      <c r="AD38" s="433"/>
      <c r="AE38" s="434"/>
      <c r="AF38" s="433"/>
      <c r="AG38" s="434"/>
      <c r="AH38" s="433"/>
      <c r="AI38" s="434"/>
      <c r="AJ38" s="433"/>
      <c r="AK38" s="434"/>
      <c r="AL38" s="433"/>
      <c r="AM38" s="434"/>
      <c r="AN38" s="433"/>
      <c r="AO38" s="434"/>
      <c r="AP38" s="433"/>
      <c r="AQ38" s="434"/>
      <c r="AR38" s="433"/>
      <c r="AS38" s="434"/>
      <c r="AT38" s="433"/>
      <c r="AU38" s="434"/>
      <c r="AV38" s="433"/>
      <c r="AW38" s="434"/>
      <c r="AX38" s="433"/>
      <c r="AY38" s="434"/>
      <c r="AZ38" s="433"/>
      <c r="BA38" s="434"/>
      <c r="BB38" s="433"/>
      <c r="BC38" s="434"/>
      <c r="BD38" s="433"/>
      <c r="BE38" s="434"/>
      <c r="BF38" s="433"/>
      <c r="BG38" s="434"/>
      <c r="BH38" s="433"/>
      <c r="BI38" s="434"/>
      <c r="BJ38" s="433"/>
      <c r="BK38" s="434"/>
      <c r="BL38" s="433"/>
      <c r="BM38" s="434"/>
      <c r="BN38" s="433"/>
      <c r="BO38" s="434"/>
      <c r="BP38" s="433"/>
      <c r="BQ38" s="434"/>
      <c r="BR38" s="433"/>
      <c r="BS38" s="434"/>
      <c r="BT38" s="433"/>
      <c r="BU38" s="434"/>
      <c r="BV38" s="433"/>
      <c r="BW38" s="434"/>
      <c r="BX38" s="433"/>
      <c r="BY38" s="434"/>
      <c r="BZ38" s="433"/>
      <c r="CA38" s="434"/>
      <c r="CB38" s="433"/>
      <c r="CC38" s="434"/>
      <c r="CD38" s="433"/>
      <c r="CE38" s="434"/>
      <c r="CF38" s="433"/>
      <c r="CG38" s="434"/>
      <c r="CH38" s="433"/>
      <c r="CI38" s="434"/>
      <c r="CJ38" s="433"/>
      <c r="CK38" s="434"/>
      <c r="CL38" s="433"/>
      <c r="CM38" s="434"/>
      <c r="CN38" s="433"/>
      <c r="CO38" s="434"/>
      <c r="CP38" s="433"/>
      <c r="CQ38" s="434"/>
      <c r="CR38" s="433"/>
      <c r="CS38" s="434"/>
      <c r="CT38" s="433"/>
      <c r="CU38" s="434"/>
      <c r="CV38" s="433"/>
      <c r="CW38" s="434"/>
      <c r="CX38" s="433"/>
      <c r="CY38" s="434"/>
      <c r="CZ38" s="433"/>
      <c r="DA38" s="434"/>
      <c r="DB38" s="433"/>
      <c r="DC38" s="434"/>
      <c r="DD38" s="433"/>
      <c r="DE38" s="434"/>
      <c r="DF38" s="433"/>
      <c r="DG38" s="434"/>
      <c r="DH38" s="433"/>
      <c r="DI38" s="434"/>
      <c r="DJ38" s="433"/>
      <c r="DK38" s="434"/>
      <c r="DL38" s="433"/>
      <c r="DM38" s="434"/>
      <c r="DN38" s="433"/>
      <c r="DO38" s="434"/>
      <c r="DP38" s="433"/>
      <c r="DQ38" s="434"/>
      <c r="DR38" s="433"/>
      <c r="DS38" s="434"/>
      <c r="DT38" s="433"/>
      <c r="DU38" s="434"/>
      <c r="DV38" s="433"/>
      <c r="DW38" s="434"/>
      <c r="DX38" s="433"/>
      <c r="DY38" s="434"/>
      <c r="DZ38" s="433"/>
      <c r="EA38" s="434"/>
      <c r="EB38" s="433"/>
      <c r="EC38" s="434"/>
      <c r="ED38" s="433"/>
      <c r="EE38" s="434"/>
      <c r="EF38" s="433"/>
      <c r="EG38" s="434"/>
      <c r="EH38" s="433"/>
      <c r="EI38" s="434"/>
      <c r="EJ38" s="433"/>
      <c r="EK38" s="434"/>
      <c r="EL38" s="433"/>
      <c r="EM38" s="434"/>
      <c r="EN38" s="433"/>
      <c r="EO38" s="434"/>
      <c r="EP38" s="433"/>
      <c r="EQ38" s="434"/>
      <c r="ER38" s="433"/>
      <c r="ES38" s="434"/>
      <c r="ET38" s="433"/>
      <c r="EU38" s="434"/>
      <c r="EV38" s="433"/>
      <c r="EW38" s="434"/>
      <c r="EX38" s="433"/>
      <c r="EY38" s="434"/>
      <c r="EZ38" s="433"/>
      <c r="FA38" s="434"/>
      <c r="FB38" s="433"/>
      <c r="FC38" s="434"/>
      <c r="FD38" s="433"/>
      <c r="FE38" s="434"/>
      <c r="FF38" s="433"/>
      <c r="FG38" s="434"/>
      <c r="FH38" s="433"/>
      <c r="FI38" s="434"/>
      <c r="FJ38" s="433"/>
      <c r="FK38" s="434"/>
      <c r="FL38" s="433"/>
      <c r="FM38" s="434"/>
      <c r="FN38" s="433"/>
      <c r="FO38" s="434"/>
      <c r="FP38" s="433"/>
      <c r="FQ38" s="434"/>
      <c r="FR38" s="433"/>
      <c r="FS38" s="434"/>
      <c r="FT38" s="433"/>
      <c r="FU38" s="434"/>
      <c r="FV38" s="433"/>
      <c r="FW38" s="434"/>
      <c r="FX38" s="433"/>
      <c r="FY38" s="434"/>
      <c r="FZ38" s="433"/>
      <c r="GA38" s="434"/>
      <c r="GB38" s="433"/>
      <c r="GC38" s="434"/>
      <c r="GD38" s="433"/>
      <c r="GE38" s="434"/>
      <c r="GF38" s="433"/>
      <c r="GG38" s="434"/>
      <c r="GH38" s="433"/>
      <c r="GI38" s="434"/>
      <c r="GJ38" s="433"/>
      <c r="GK38" s="434"/>
      <c r="GL38" s="433"/>
      <c r="GM38" s="434"/>
      <c r="GN38" s="433"/>
      <c r="GO38" s="434"/>
      <c r="GP38" s="433"/>
      <c r="GQ38" s="434"/>
      <c r="GR38" s="433"/>
      <c r="GS38" s="434"/>
      <c r="GT38" s="433"/>
      <c r="GU38" s="493"/>
    </row>
    <row r="39" spans="1:557" s="297" customFormat="1" ht="11.1" customHeight="1">
      <c r="A39" s="287"/>
      <c r="B39" s="300"/>
      <c r="C39" s="299"/>
      <c r="D39" s="298"/>
      <c r="E39" s="271"/>
      <c r="F39" s="298"/>
      <c r="G39" s="271"/>
      <c r="H39" s="433"/>
      <c r="I39" s="420"/>
      <c r="J39" s="433"/>
      <c r="K39" s="420"/>
      <c r="L39" s="433"/>
      <c r="M39" s="420"/>
      <c r="N39" s="433"/>
      <c r="O39" s="420"/>
      <c r="P39" s="433"/>
      <c r="Q39" s="420"/>
      <c r="R39" s="433"/>
      <c r="S39" s="420"/>
      <c r="T39" s="433"/>
      <c r="U39" s="420"/>
      <c r="V39" s="433"/>
      <c r="W39" s="420"/>
      <c r="X39" s="433"/>
      <c r="Y39" s="420"/>
      <c r="Z39" s="433"/>
      <c r="AA39" s="420"/>
      <c r="AB39" s="433"/>
      <c r="AC39" s="420"/>
      <c r="AD39" s="433"/>
      <c r="AE39" s="420"/>
      <c r="AF39" s="433"/>
      <c r="AG39" s="420"/>
      <c r="AH39" s="433"/>
      <c r="AI39" s="420"/>
      <c r="AJ39" s="433"/>
      <c r="AK39" s="420"/>
      <c r="AL39" s="433"/>
      <c r="AM39" s="420"/>
      <c r="AN39" s="433"/>
      <c r="AO39" s="420"/>
      <c r="AP39" s="433"/>
      <c r="AQ39" s="420"/>
      <c r="AR39" s="433"/>
      <c r="AS39" s="420"/>
      <c r="AT39" s="433"/>
      <c r="AU39" s="420"/>
      <c r="AV39" s="433"/>
      <c r="AW39" s="420"/>
      <c r="AX39" s="433"/>
      <c r="AY39" s="420"/>
      <c r="AZ39" s="433"/>
      <c r="BA39" s="420"/>
      <c r="BB39" s="433"/>
      <c r="BC39" s="420"/>
      <c r="BD39" s="433"/>
      <c r="BE39" s="420"/>
      <c r="BF39" s="433"/>
      <c r="BG39" s="420"/>
      <c r="BH39" s="433"/>
      <c r="BI39" s="420"/>
      <c r="BJ39" s="433"/>
      <c r="BK39" s="420"/>
      <c r="BL39" s="433"/>
      <c r="BM39" s="420"/>
      <c r="BN39" s="433"/>
      <c r="BO39" s="420"/>
      <c r="BP39" s="433"/>
      <c r="BQ39" s="420"/>
      <c r="BR39" s="433"/>
      <c r="BS39" s="420"/>
      <c r="BT39" s="433"/>
      <c r="BU39" s="420"/>
      <c r="BV39" s="433"/>
      <c r="BW39" s="420"/>
      <c r="BX39" s="433"/>
      <c r="BY39" s="420"/>
      <c r="BZ39" s="433"/>
      <c r="CA39" s="420"/>
      <c r="CB39" s="433"/>
      <c r="CC39" s="420"/>
      <c r="CD39" s="433"/>
      <c r="CE39" s="420"/>
      <c r="CF39" s="433"/>
      <c r="CG39" s="420"/>
      <c r="CH39" s="433"/>
      <c r="CI39" s="420"/>
      <c r="CJ39" s="433"/>
      <c r="CK39" s="420"/>
      <c r="CL39" s="433"/>
      <c r="CM39" s="420"/>
      <c r="CN39" s="433"/>
      <c r="CO39" s="420"/>
      <c r="CP39" s="433"/>
      <c r="CQ39" s="420"/>
      <c r="CR39" s="433"/>
      <c r="CS39" s="420"/>
      <c r="CT39" s="433"/>
      <c r="CU39" s="420"/>
      <c r="CV39" s="433"/>
      <c r="CW39" s="420"/>
      <c r="CX39" s="433"/>
      <c r="CY39" s="420"/>
      <c r="CZ39" s="433"/>
      <c r="DA39" s="420"/>
      <c r="DB39" s="433"/>
      <c r="DC39" s="420"/>
      <c r="DD39" s="433"/>
      <c r="DE39" s="420"/>
      <c r="DF39" s="433"/>
      <c r="DG39" s="420"/>
      <c r="DH39" s="433"/>
      <c r="DI39" s="420"/>
      <c r="DJ39" s="433"/>
      <c r="DK39" s="420"/>
      <c r="DL39" s="433"/>
      <c r="DM39" s="420"/>
      <c r="DN39" s="433"/>
      <c r="DO39" s="420"/>
      <c r="DP39" s="433"/>
      <c r="DQ39" s="420"/>
      <c r="DR39" s="433"/>
      <c r="DS39" s="420"/>
      <c r="DT39" s="433"/>
      <c r="DU39" s="420"/>
      <c r="DV39" s="433"/>
      <c r="DW39" s="420"/>
      <c r="DX39" s="433"/>
      <c r="DY39" s="420"/>
      <c r="DZ39" s="433"/>
      <c r="EA39" s="420"/>
      <c r="EB39" s="433"/>
      <c r="EC39" s="420"/>
      <c r="ED39" s="433"/>
      <c r="EE39" s="420"/>
      <c r="EF39" s="433"/>
      <c r="EG39" s="420"/>
      <c r="EH39" s="433"/>
      <c r="EI39" s="420"/>
      <c r="EJ39" s="433"/>
      <c r="EK39" s="420"/>
      <c r="EL39" s="433"/>
      <c r="EM39" s="420"/>
      <c r="EN39" s="433"/>
      <c r="EO39" s="420"/>
      <c r="EP39" s="433"/>
      <c r="EQ39" s="420"/>
      <c r="ER39" s="433"/>
      <c r="ES39" s="420"/>
      <c r="ET39" s="433"/>
      <c r="EU39" s="420"/>
      <c r="EV39" s="433"/>
      <c r="EW39" s="420"/>
      <c r="EX39" s="433"/>
      <c r="EY39" s="420"/>
      <c r="EZ39" s="433"/>
      <c r="FA39" s="420"/>
      <c r="FB39" s="433"/>
      <c r="FC39" s="420"/>
      <c r="FD39" s="433"/>
      <c r="FE39" s="420"/>
      <c r="FF39" s="433"/>
      <c r="FG39" s="420"/>
      <c r="FH39" s="433"/>
      <c r="FI39" s="420"/>
      <c r="FJ39" s="433"/>
      <c r="FK39" s="420"/>
      <c r="FL39" s="433"/>
      <c r="FM39" s="420"/>
      <c r="FN39" s="433"/>
      <c r="FO39" s="420"/>
      <c r="FP39" s="433"/>
      <c r="FQ39" s="420"/>
      <c r="FR39" s="433"/>
      <c r="FS39" s="420"/>
      <c r="FT39" s="433"/>
      <c r="FU39" s="420"/>
      <c r="FV39" s="433"/>
      <c r="FW39" s="420"/>
      <c r="FX39" s="433"/>
      <c r="FY39" s="420"/>
      <c r="FZ39" s="433"/>
      <c r="GA39" s="420"/>
      <c r="GB39" s="433"/>
      <c r="GC39" s="420"/>
      <c r="GD39" s="433"/>
      <c r="GE39" s="420"/>
      <c r="GF39" s="433"/>
      <c r="GG39" s="420"/>
      <c r="GH39" s="433"/>
      <c r="GI39" s="420"/>
      <c r="GJ39" s="433"/>
      <c r="GK39" s="420"/>
      <c r="GL39" s="433"/>
      <c r="GM39" s="420"/>
      <c r="GN39" s="433"/>
      <c r="GO39" s="420"/>
      <c r="GP39" s="433"/>
      <c r="GQ39" s="420"/>
      <c r="GR39" s="433"/>
      <c r="GS39" s="420"/>
      <c r="GT39" s="433"/>
      <c r="GU39" s="503"/>
    </row>
    <row r="40" spans="1:557" s="297" customFormat="1" ht="11.1" customHeight="1">
      <c r="A40" s="287"/>
      <c r="B40" s="300"/>
      <c r="C40" s="299"/>
      <c r="D40" s="298"/>
      <c r="E40" s="301"/>
      <c r="F40" s="298"/>
      <c r="G40" s="301"/>
      <c r="H40" s="433"/>
      <c r="I40" s="434"/>
      <c r="J40" s="433"/>
      <c r="K40" s="434"/>
      <c r="L40" s="433"/>
      <c r="M40" s="434"/>
      <c r="N40" s="433"/>
      <c r="O40" s="434"/>
      <c r="P40" s="433"/>
      <c r="Q40" s="434"/>
      <c r="R40" s="433"/>
      <c r="S40" s="434"/>
      <c r="T40" s="433"/>
      <c r="U40" s="434"/>
      <c r="V40" s="433"/>
      <c r="W40" s="434"/>
      <c r="X40" s="433"/>
      <c r="Y40" s="434"/>
      <c r="Z40" s="433"/>
      <c r="AA40" s="434"/>
      <c r="AB40" s="433"/>
      <c r="AC40" s="434"/>
      <c r="AD40" s="433"/>
      <c r="AE40" s="434"/>
      <c r="AF40" s="433"/>
      <c r="AG40" s="434"/>
      <c r="AH40" s="433"/>
      <c r="AI40" s="434"/>
      <c r="AJ40" s="433"/>
      <c r="AK40" s="434"/>
      <c r="AL40" s="433"/>
      <c r="AM40" s="434"/>
      <c r="AN40" s="433"/>
      <c r="AO40" s="434"/>
      <c r="AP40" s="433"/>
      <c r="AQ40" s="434"/>
      <c r="AR40" s="433"/>
      <c r="AS40" s="434"/>
      <c r="AT40" s="433"/>
      <c r="AU40" s="434"/>
      <c r="AV40" s="433"/>
      <c r="AW40" s="434"/>
      <c r="AX40" s="433"/>
      <c r="AY40" s="434"/>
      <c r="AZ40" s="433"/>
      <c r="BA40" s="434"/>
      <c r="BB40" s="433"/>
      <c r="BC40" s="434"/>
      <c r="BD40" s="433"/>
      <c r="BE40" s="434"/>
      <c r="BF40" s="433"/>
      <c r="BG40" s="434"/>
      <c r="BH40" s="433"/>
      <c r="BI40" s="434"/>
      <c r="BJ40" s="433"/>
      <c r="BK40" s="434"/>
      <c r="BL40" s="433"/>
      <c r="BM40" s="434"/>
      <c r="BN40" s="433"/>
      <c r="BO40" s="434"/>
      <c r="BP40" s="433"/>
      <c r="BQ40" s="434"/>
      <c r="BR40" s="433"/>
      <c r="BS40" s="434"/>
      <c r="BT40" s="433"/>
      <c r="BU40" s="434"/>
      <c r="BV40" s="433"/>
      <c r="BW40" s="434"/>
      <c r="BX40" s="433"/>
      <c r="BY40" s="434"/>
      <c r="BZ40" s="433"/>
      <c r="CA40" s="434"/>
      <c r="CB40" s="433"/>
      <c r="CC40" s="434"/>
      <c r="CD40" s="433"/>
      <c r="CE40" s="434"/>
      <c r="CF40" s="433"/>
      <c r="CG40" s="434"/>
      <c r="CH40" s="433"/>
      <c r="CI40" s="434"/>
      <c r="CJ40" s="433"/>
      <c r="CK40" s="434"/>
      <c r="CL40" s="433"/>
      <c r="CM40" s="434"/>
      <c r="CN40" s="433"/>
      <c r="CO40" s="434"/>
      <c r="CP40" s="433"/>
      <c r="CQ40" s="434"/>
      <c r="CR40" s="433"/>
      <c r="CS40" s="434"/>
      <c r="CT40" s="433"/>
      <c r="CU40" s="434"/>
      <c r="CV40" s="433"/>
      <c r="CW40" s="434"/>
      <c r="CX40" s="433"/>
      <c r="CY40" s="434"/>
      <c r="CZ40" s="433"/>
      <c r="DA40" s="434"/>
      <c r="DB40" s="433"/>
      <c r="DC40" s="434"/>
      <c r="DD40" s="433"/>
      <c r="DE40" s="434"/>
      <c r="DF40" s="433"/>
      <c r="DG40" s="434"/>
      <c r="DH40" s="433"/>
      <c r="DI40" s="434"/>
      <c r="DJ40" s="433"/>
      <c r="DK40" s="434"/>
      <c r="DL40" s="433"/>
      <c r="DM40" s="434"/>
      <c r="DN40" s="433"/>
      <c r="DO40" s="434"/>
      <c r="DP40" s="433"/>
      <c r="DQ40" s="434"/>
      <c r="DR40" s="433"/>
      <c r="DS40" s="434"/>
      <c r="DT40" s="433"/>
      <c r="DU40" s="434"/>
      <c r="DV40" s="433"/>
      <c r="DW40" s="434"/>
      <c r="DX40" s="433"/>
      <c r="DY40" s="434"/>
      <c r="DZ40" s="433"/>
      <c r="EA40" s="434"/>
      <c r="EB40" s="433"/>
      <c r="EC40" s="434"/>
      <c r="ED40" s="433"/>
      <c r="EE40" s="434"/>
      <c r="EF40" s="433"/>
      <c r="EG40" s="434"/>
      <c r="EH40" s="433"/>
      <c r="EI40" s="434"/>
      <c r="EJ40" s="433"/>
      <c r="EK40" s="434"/>
      <c r="EL40" s="433"/>
      <c r="EM40" s="434"/>
      <c r="EN40" s="433"/>
      <c r="EO40" s="434"/>
      <c r="EP40" s="433"/>
      <c r="EQ40" s="434"/>
      <c r="ER40" s="433"/>
      <c r="ES40" s="434"/>
      <c r="ET40" s="433"/>
      <c r="EU40" s="434"/>
      <c r="EV40" s="433"/>
      <c r="EW40" s="434"/>
      <c r="EX40" s="433"/>
      <c r="EY40" s="434"/>
      <c r="EZ40" s="433"/>
      <c r="FA40" s="434"/>
      <c r="FB40" s="433"/>
      <c r="FC40" s="434"/>
      <c r="FD40" s="433"/>
      <c r="FE40" s="434"/>
      <c r="FF40" s="433"/>
      <c r="FG40" s="434"/>
      <c r="FH40" s="433"/>
      <c r="FI40" s="434"/>
      <c r="FJ40" s="433"/>
      <c r="FK40" s="434"/>
      <c r="FL40" s="433"/>
      <c r="FM40" s="434"/>
      <c r="FN40" s="433"/>
      <c r="FO40" s="434"/>
      <c r="FP40" s="433"/>
      <c r="FQ40" s="434"/>
      <c r="FR40" s="433"/>
      <c r="FS40" s="434"/>
      <c r="FT40" s="433"/>
      <c r="FU40" s="434"/>
      <c r="FV40" s="433"/>
      <c r="FW40" s="434"/>
      <c r="FX40" s="433"/>
      <c r="FY40" s="434"/>
      <c r="FZ40" s="433"/>
      <c r="GA40" s="434"/>
      <c r="GB40" s="433"/>
      <c r="GC40" s="434"/>
      <c r="GD40" s="433"/>
      <c r="GE40" s="434"/>
      <c r="GF40" s="433"/>
      <c r="GG40" s="434"/>
      <c r="GH40" s="433"/>
      <c r="GI40" s="434"/>
      <c r="GJ40" s="433"/>
      <c r="GK40" s="434"/>
      <c r="GL40" s="433"/>
      <c r="GM40" s="434"/>
      <c r="GN40" s="433"/>
      <c r="GO40" s="434"/>
      <c r="GP40" s="433"/>
      <c r="GQ40" s="434"/>
      <c r="GR40" s="433"/>
      <c r="GS40" s="434"/>
      <c r="GT40" s="433"/>
      <c r="GU40" s="493"/>
    </row>
    <row r="41" spans="1:557" s="297" customFormat="1" ht="11.1" customHeight="1">
      <c r="A41" s="287"/>
      <c r="B41" s="300"/>
      <c r="C41" s="299"/>
      <c r="D41" s="298"/>
      <c r="E41" s="271"/>
      <c r="F41" s="298"/>
      <c r="G41" s="271"/>
      <c r="H41" s="433"/>
      <c r="I41" s="420"/>
      <c r="J41" s="433"/>
      <c r="K41" s="420"/>
      <c r="L41" s="433"/>
      <c r="M41" s="420"/>
      <c r="N41" s="433"/>
      <c r="O41" s="420"/>
      <c r="P41" s="433"/>
      <c r="Q41" s="420"/>
      <c r="R41" s="433"/>
      <c r="S41" s="420"/>
      <c r="T41" s="433"/>
      <c r="U41" s="420"/>
      <c r="V41" s="433"/>
      <c r="W41" s="420"/>
      <c r="X41" s="433"/>
      <c r="Y41" s="420"/>
      <c r="Z41" s="433"/>
      <c r="AA41" s="420"/>
      <c r="AB41" s="433"/>
      <c r="AC41" s="420"/>
      <c r="AD41" s="433"/>
      <c r="AE41" s="420"/>
      <c r="AF41" s="433"/>
      <c r="AG41" s="420"/>
      <c r="AH41" s="433"/>
      <c r="AI41" s="420"/>
      <c r="AJ41" s="433"/>
      <c r="AK41" s="420"/>
      <c r="AL41" s="433"/>
      <c r="AM41" s="420"/>
      <c r="AN41" s="433"/>
      <c r="AO41" s="420"/>
      <c r="AP41" s="433"/>
      <c r="AQ41" s="420"/>
      <c r="AR41" s="433"/>
      <c r="AS41" s="420"/>
      <c r="AT41" s="433"/>
      <c r="AU41" s="420"/>
      <c r="AV41" s="433"/>
      <c r="AW41" s="420"/>
      <c r="AX41" s="433"/>
      <c r="AY41" s="420"/>
      <c r="AZ41" s="433"/>
      <c r="BA41" s="420"/>
      <c r="BB41" s="433"/>
      <c r="BC41" s="420"/>
      <c r="BD41" s="433"/>
      <c r="BE41" s="420"/>
      <c r="BF41" s="433"/>
      <c r="BG41" s="420"/>
      <c r="BH41" s="433"/>
      <c r="BI41" s="420"/>
      <c r="BJ41" s="433"/>
      <c r="BK41" s="420"/>
      <c r="BL41" s="433"/>
      <c r="BM41" s="420"/>
      <c r="BN41" s="433"/>
      <c r="BO41" s="420"/>
      <c r="BP41" s="433"/>
      <c r="BQ41" s="420"/>
      <c r="BR41" s="433"/>
      <c r="BS41" s="420"/>
      <c r="BT41" s="433"/>
      <c r="BU41" s="420"/>
      <c r="BV41" s="433"/>
      <c r="BW41" s="420"/>
      <c r="BX41" s="433"/>
      <c r="BY41" s="420"/>
      <c r="BZ41" s="433"/>
      <c r="CA41" s="420"/>
      <c r="CB41" s="433"/>
      <c r="CC41" s="420"/>
      <c r="CD41" s="433"/>
      <c r="CE41" s="420"/>
      <c r="CF41" s="433"/>
      <c r="CG41" s="420"/>
      <c r="CH41" s="433"/>
      <c r="CI41" s="420"/>
      <c r="CJ41" s="433"/>
      <c r="CK41" s="420"/>
      <c r="CL41" s="433"/>
      <c r="CM41" s="420"/>
      <c r="CN41" s="433"/>
      <c r="CO41" s="420"/>
      <c r="CP41" s="433"/>
      <c r="CQ41" s="420"/>
      <c r="CR41" s="433"/>
      <c r="CS41" s="420"/>
      <c r="CT41" s="433"/>
      <c r="CU41" s="420"/>
      <c r="CV41" s="433"/>
      <c r="CW41" s="420"/>
      <c r="CX41" s="433"/>
      <c r="CY41" s="420"/>
      <c r="CZ41" s="433"/>
      <c r="DA41" s="420"/>
      <c r="DB41" s="433"/>
      <c r="DC41" s="420"/>
      <c r="DD41" s="433"/>
      <c r="DE41" s="420"/>
      <c r="DF41" s="433"/>
      <c r="DG41" s="420"/>
      <c r="DH41" s="433"/>
      <c r="DI41" s="420"/>
      <c r="DJ41" s="433"/>
      <c r="DK41" s="420"/>
      <c r="DL41" s="433"/>
      <c r="DM41" s="420"/>
      <c r="DN41" s="433"/>
      <c r="DO41" s="420"/>
      <c r="DP41" s="433"/>
      <c r="DQ41" s="420"/>
      <c r="DR41" s="433"/>
      <c r="DS41" s="420"/>
      <c r="DT41" s="433"/>
      <c r="DU41" s="420"/>
      <c r="DV41" s="433"/>
      <c r="DW41" s="420"/>
      <c r="DX41" s="433"/>
      <c r="DY41" s="420"/>
      <c r="DZ41" s="433"/>
      <c r="EA41" s="420"/>
      <c r="EB41" s="433"/>
      <c r="EC41" s="420"/>
      <c r="ED41" s="433"/>
      <c r="EE41" s="420"/>
      <c r="EF41" s="433"/>
      <c r="EG41" s="420"/>
      <c r="EH41" s="433"/>
      <c r="EI41" s="420"/>
      <c r="EJ41" s="433"/>
      <c r="EK41" s="420"/>
      <c r="EL41" s="433"/>
      <c r="EM41" s="420"/>
      <c r="EN41" s="433"/>
      <c r="EO41" s="420"/>
      <c r="EP41" s="433"/>
      <c r="EQ41" s="420"/>
      <c r="ER41" s="433"/>
      <c r="ES41" s="420"/>
      <c r="ET41" s="433"/>
      <c r="EU41" s="420"/>
      <c r="EV41" s="433"/>
      <c r="EW41" s="420"/>
      <c r="EX41" s="433"/>
      <c r="EY41" s="420"/>
      <c r="EZ41" s="433"/>
      <c r="FA41" s="420"/>
      <c r="FB41" s="433"/>
      <c r="FC41" s="420"/>
      <c r="FD41" s="433"/>
      <c r="FE41" s="420"/>
      <c r="FF41" s="433"/>
      <c r="FG41" s="420"/>
      <c r="FH41" s="433"/>
      <c r="FI41" s="420"/>
      <c r="FJ41" s="433"/>
      <c r="FK41" s="420"/>
      <c r="FL41" s="433"/>
      <c r="FM41" s="420"/>
      <c r="FN41" s="433"/>
      <c r="FO41" s="420"/>
      <c r="FP41" s="433"/>
      <c r="FQ41" s="420"/>
      <c r="FR41" s="433"/>
      <c r="FS41" s="420"/>
      <c r="FT41" s="433"/>
      <c r="FU41" s="420"/>
      <c r="FV41" s="433"/>
      <c r="FW41" s="420"/>
      <c r="FX41" s="433"/>
      <c r="FY41" s="420"/>
      <c r="FZ41" s="433"/>
      <c r="GA41" s="420"/>
      <c r="GB41" s="433"/>
      <c r="GC41" s="420"/>
      <c r="GD41" s="433"/>
      <c r="GE41" s="420"/>
      <c r="GF41" s="433"/>
      <c r="GG41" s="420"/>
      <c r="GH41" s="433"/>
      <c r="GI41" s="420"/>
      <c r="GJ41" s="433"/>
      <c r="GK41" s="420"/>
      <c r="GL41" s="433"/>
      <c r="GM41" s="420"/>
      <c r="GN41" s="433"/>
      <c r="GO41" s="420"/>
      <c r="GP41" s="433"/>
      <c r="GQ41" s="420"/>
      <c r="GR41" s="433"/>
      <c r="GS41" s="420"/>
      <c r="GT41" s="433"/>
      <c r="GU41" s="503"/>
    </row>
    <row r="42" spans="1:557" s="293" customFormat="1" ht="21.75" customHeight="1">
      <c r="A42" s="296"/>
      <c r="B42" s="470" t="s">
        <v>244</v>
      </c>
      <c r="C42" s="295"/>
      <c r="D42" s="295"/>
      <c r="E42" s="515">
        <v>200</v>
      </c>
      <c r="F42" s="295"/>
      <c r="G42" s="294">
        <v>400</v>
      </c>
      <c r="H42" s="431"/>
      <c r="I42" s="430">
        <v>300</v>
      </c>
      <c r="J42" s="431"/>
      <c r="K42" s="430">
        <v>0</v>
      </c>
      <c r="L42" s="431"/>
      <c r="M42" s="430">
        <v>0</v>
      </c>
      <c r="N42" s="431"/>
      <c r="O42" s="430">
        <v>0</v>
      </c>
      <c r="P42" s="431"/>
      <c r="Q42" s="430">
        <v>0</v>
      </c>
      <c r="R42" s="431"/>
      <c r="S42" s="430">
        <v>0</v>
      </c>
      <c r="T42" s="431"/>
      <c r="U42" s="430">
        <v>0</v>
      </c>
      <c r="V42" s="431"/>
      <c r="W42" s="430">
        <v>0</v>
      </c>
      <c r="X42" s="431"/>
      <c r="Y42" s="430">
        <v>0</v>
      </c>
      <c r="Z42" s="431"/>
      <c r="AA42" s="430">
        <v>0</v>
      </c>
      <c r="AB42" s="431"/>
      <c r="AC42" s="430">
        <v>0</v>
      </c>
      <c r="AD42" s="431"/>
      <c r="AE42" s="430">
        <v>0</v>
      </c>
      <c r="AF42" s="431"/>
      <c r="AG42" s="430">
        <v>0</v>
      </c>
      <c r="AH42" s="431"/>
      <c r="AI42" s="430">
        <v>0</v>
      </c>
      <c r="AJ42" s="431"/>
      <c r="AK42" s="430">
        <v>0</v>
      </c>
      <c r="AL42" s="431"/>
      <c r="AM42" s="430">
        <v>0</v>
      </c>
      <c r="AN42" s="431"/>
      <c r="AO42" s="430">
        <v>0</v>
      </c>
      <c r="AP42" s="431"/>
      <c r="AQ42" s="430">
        <v>0</v>
      </c>
      <c r="AR42" s="431"/>
      <c r="AS42" s="430">
        <v>0</v>
      </c>
      <c r="AT42" s="431"/>
      <c r="AU42" s="430">
        <v>0</v>
      </c>
      <c r="AV42" s="431"/>
      <c r="AW42" s="430">
        <v>0</v>
      </c>
      <c r="AX42" s="431"/>
      <c r="AY42" s="430">
        <v>0</v>
      </c>
      <c r="AZ42" s="431"/>
      <c r="BA42" s="430">
        <v>0</v>
      </c>
      <c r="BB42" s="431"/>
      <c r="BC42" s="430">
        <v>0</v>
      </c>
      <c r="BD42" s="431"/>
      <c r="BE42" s="430">
        <v>0</v>
      </c>
      <c r="BF42" s="431"/>
      <c r="BG42" s="430">
        <v>0</v>
      </c>
      <c r="BH42" s="431"/>
      <c r="BI42" s="430">
        <v>0</v>
      </c>
      <c r="BJ42" s="431"/>
      <c r="BK42" s="430">
        <v>0</v>
      </c>
      <c r="BL42" s="431"/>
      <c r="BM42" s="430">
        <v>0</v>
      </c>
      <c r="BN42" s="431"/>
      <c r="BO42" s="430">
        <v>0</v>
      </c>
      <c r="BP42" s="431"/>
      <c r="BQ42" s="430">
        <v>0</v>
      </c>
      <c r="BR42" s="431"/>
      <c r="BS42" s="430">
        <v>0</v>
      </c>
      <c r="BT42" s="431"/>
      <c r="BU42" s="430">
        <v>0</v>
      </c>
      <c r="BV42" s="431"/>
      <c r="BW42" s="430">
        <v>0</v>
      </c>
      <c r="BX42" s="431"/>
      <c r="BY42" s="430">
        <v>0</v>
      </c>
      <c r="BZ42" s="431"/>
      <c r="CA42" s="430">
        <v>0</v>
      </c>
      <c r="CB42" s="431"/>
      <c r="CC42" s="430">
        <v>0</v>
      </c>
      <c r="CD42" s="431"/>
      <c r="CE42" s="430">
        <v>0</v>
      </c>
      <c r="CF42" s="431"/>
      <c r="CG42" s="430">
        <v>0</v>
      </c>
      <c r="CH42" s="431"/>
      <c r="CI42" s="430">
        <v>0</v>
      </c>
      <c r="CJ42" s="431"/>
      <c r="CK42" s="430">
        <v>0</v>
      </c>
      <c r="CL42" s="431"/>
      <c r="CM42" s="430">
        <v>0</v>
      </c>
      <c r="CN42" s="431"/>
      <c r="CO42" s="430">
        <v>0</v>
      </c>
      <c r="CP42" s="431"/>
      <c r="CQ42" s="430">
        <v>0</v>
      </c>
      <c r="CR42" s="431"/>
      <c r="CS42" s="430">
        <v>0</v>
      </c>
      <c r="CT42" s="431"/>
      <c r="CU42" s="430">
        <v>0</v>
      </c>
      <c r="CV42" s="431"/>
      <c r="CW42" s="430">
        <v>0</v>
      </c>
      <c r="CX42" s="431"/>
      <c r="CY42" s="430">
        <v>0</v>
      </c>
      <c r="CZ42" s="431"/>
      <c r="DA42" s="430">
        <v>0</v>
      </c>
      <c r="DB42" s="431"/>
      <c r="DC42" s="430">
        <v>0</v>
      </c>
      <c r="DD42" s="431"/>
      <c r="DE42" s="430">
        <v>0</v>
      </c>
      <c r="DF42" s="431"/>
      <c r="DG42" s="430">
        <v>0</v>
      </c>
      <c r="DH42" s="431"/>
      <c r="DI42" s="430">
        <v>0</v>
      </c>
      <c r="DJ42" s="431"/>
      <c r="DK42" s="430">
        <v>0</v>
      </c>
      <c r="DL42" s="431"/>
      <c r="DM42" s="430">
        <v>0</v>
      </c>
      <c r="DN42" s="431"/>
      <c r="DO42" s="430">
        <v>0</v>
      </c>
      <c r="DP42" s="431"/>
      <c r="DQ42" s="430">
        <v>0</v>
      </c>
      <c r="DR42" s="431"/>
      <c r="DS42" s="430">
        <v>0</v>
      </c>
      <c r="DT42" s="431"/>
      <c r="DU42" s="430">
        <v>0</v>
      </c>
      <c r="DV42" s="431"/>
      <c r="DW42" s="430">
        <v>0</v>
      </c>
      <c r="DX42" s="431"/>
      <c r="DY42" s="430">
        <v>0</v>
      </c>
      <c r="DZ42" s="431"/>
      <c r="EA42" s="430">
        <v>0</v>
      </c>
      <c r="EB42" s="431"/>
      <c r="EC42" s="430">
        <v>0</v>
      </c>
      <c r="ED42" s="431"/>
      <c r="EE42" s="430">
        <v>0</v>
      </c>
      <c r="EF42" s="431"/>
      <c r="EG42" s="430">
        <v>0</v>
      </c>
      <c r="EH42" s="431"/>
      <c r="EI42" s="430">
        <v>0</v>
      </c>
      <c r="EJ42" s="431"/>
      <c r="EK42" s="430">
        <v>0</v>
      </c>
      <c r="EL42" s="431"/>
      <c r="EM42" s="430">
        <v>0</v>
      </c>
      <c r="EN42" s="431"/>
      <c r="EO42" s="430">
        <v>0</v>
      </c>
      <c r="EP42" s="431"/>
      <c r="EQ42" s="430">
        <v>0</v>
      </c>
      <c r="ER42" s="431"/>
      <c r="ES42" s="430">
        <v>0</v>
      </c>
      <c r="ET42" s="431"/>
      <c r="EU42" s="430">
        <v>0</v>
      </c>
      <c r="EV42" s="431"/>
      <c r="EW42" s="430">
        <v>0</v>
      </c>
      <c r="EX42" s="431"/>
      <c r="EY42" s="430">
        <v>0</v>
      </c>
      <c r="EZ42" s="431"/>
      <c r="FA42" s="430">
        <v>0</v>
      </c>
      <c r="FB42" s="431"/>
      <c r="FC42" s="430">
        <v>0</v>
      </c>
      <c r="FD42" s="431"/>
      <c r="FE42" s="430">
        <v>0</v>
      </c>
      <c r="FF42" s="431"/>
      <c r="FG42" s="430">
        <v>0</v>
      </c>
      <c r="FH42" s="431"/>
      <c r="FI42" s="430">
        <v>0</v>
      </c>
      <c r="FJ42" s="431"/>
      <c r="FK42" s="430">
        <v>0</v>
      </c>
      <c r="FL42" s="431"/>
      <c r="FM42" s="430">
        <v>0</v>
      </c>
      <c r="FN42" s="431"/>
      <c r="FO42" s="430">
        <v>0</v>
      </c>
      <c r="FP42" s="431"/>
      <c r="FQ42" s="430">
        <v>0</v>
      </c>
      <c r="FR42" s="431"/>
      <c r="FS42" s="430">
        <v>0</v>
      </c>
      <c r="FT42" s="431"/>
      <c r="FU42" s="430">
        <v>0</v>
      </c>
      <c r="FV42" s="431"/>
      <c r="FW42" s="430">
        <v>0</v>
      </c>
      <c r="FX42" s="431"/>
      <c r="FY42" s="430">
        <v>0</v>
      </c>
      <c r="FZ42" s="431"/>
      <c r="GA42" s="430">
        <v>0</v>
      </c>
      <c r="GB42" s="431"/>
      <c r="GC42" s="430">
        <v>0</v>
      </c>
      <c r="GD42" s="431"/>
      <c r="GE42" s="430">
        <v>0</v>
      </c>
      <c r="GF42" s="431"/>
      <c r="GG42" s="430">
        <v>0</v>
      </c>
      <c r="GH42" s="431"/>
      <c r="GI42" s="430">
        <v>0</v>
      </c>
      <c r="GJ42" s="431"/>
      <c r="GK42" s="430">
        <v>0</v>
      </c>
      <c r="GL42" s="431"/>
      <c r="GM42" s="430">
        <v>0</v>
      </c>
      <c r="GN42" s="431"/>
      <c r="GO42" s="430">
        <v>0</v>
      </c>
      <c r="GP42" s="431"/>
      <c r="GQ42" s="430">
        <v>0</v>
      </c>
      <c r="GR42" s="431"/>
      <c r="GS42" s="430">
        <v>0</v>
      </c>
      <c r="GT42" s="431"/>
      <c r="GU42" s="430">
        <v>0</v>
      </c>
      <c r="GV42" s="235"/>
      <c r="GW42" s="235"/>
      <c r="GX42" s="235"/>
      <c r="GY42" s="235"/>
      <c r="GZ42" s="235"/>
      <c r="HA42" s="235"/>
      <c r="HB42" s="235"/>
      <c r="HC42" s="235"/>
      <c r="HD42" s="235"/>
      <c r="HE42" s="235"/>
      <c r="HF42" s="235"/>
      <c r="HG42" s="235"/>
      <c r="HH42" s="235"/>
      <c r="HI42" s="235"/>
      <c r="HJ42" s="235"/>
      <c r="HK42" s="235"/>
      <c r="HL42" s="235"/>
      <c r="HM42" s="235"/>
      <c r="HN42" s="235"/>
      <c r="HO42" s="235"/>
      <c r="HP42" s="235"/>
      <c r="HQ42" s="235"/>
      <c r="HR42" s="235"/>
      <c r="HS42" s="235"/>
      <c r="HT42" s="235"/>
      <c r="HU42" s="235"/>
      <c r="HV42" s="235"/>
      <c r="HW42" s="235"/>
      <c r="HX42" s="235"/>
      <c r="HY42" s="235"/>
      <c r="HZ42" s="235"/>
      <c r="IA42" s="235"/>
      <c r="IB42" s="235"/>
      <c r="IC42" s="235"/>
      <c r="ID42" s="235"/>
      <c r="IE42" s="235"/>
      <c r="IF42" s="235"/>
      <c r="IG42" s="235"/>
      <c r="IH42" s="235"/>
      <c r="II42" s="235"/>
      <c r="IJ42" s="235"/>
      <c r="IK42" s="235"/>
      <c r="IL42" s="235"/>
      <c r="IM42" s="235"/>
      <c r="IN42" s="235"/>
      <c r="IO42" s="235"/>
      <c r="IP42" s="235"/>
      <c r="IQ42" s="235"/>
      <c r="IR42" s="235"/>
      <c r="IS42" s="235"/>
      <c r="IT42" s="235"/>
      <c r="IU42" s="235"/>
      <c r="IV42" s="235"/>
      <c r="IW42" s="235"/>
      <c r="IX42" s="235"/>
      <c r="IY42" s="235"/>
      <c r="IZ42" s="235"/>
      <c r="JA42" s="235"/>
      <c r="JB42" s="235"/>
      <c r="JC42" s="235"/>
      <c r="JD42" s="235"/>
      <c r="JE42" s="235"/>
      <c r="JF42" s="235"/>
      <c r="JG42" s="235"/>
      <c r="JH42" s="235"/>
      <c r="JI42" s="235"/>
      <c r="JJ42" s="235"/>
      <c r="JK42" s="235"/>
      <c r="JL42" s="235"/>
      <c r="JM42" s="235"/>
      <c r="JN42" s="235"/>
      <c r="JO42" s="235"/>
      <c r="JP42" s="235"/>
      <c r="JQ42" s="235"/>
      <c r="JR42" s="235"/>
      <c r="JS42" s="235"/>
      <c r="JT42" s="235"/>
      <c r="JU42" s="235"/>
      <c r="JV42" s="235"/>
      <c r="JW42" s="235"/>
      <c r="JX42" s="235"/>
      <c r="JY42" s="235"/>
      <c r="JZ42" s="235"/>
      <c r="KA42" s="235"/>
      <c r="KB42" s="235"/>
      <c r="KC42" s="235"/>
      <c r="KD42" s="235"/>
      <c r="KE42" s="235"/>
      <c r="KF42" s="235"/>
      <c r="KG42" s="235"/>
      <c r="KH42" s="235"/>
      <c r="KI42" s="235"/>
      <c r="KJ42" s="235"/>
      <c r="KK42" s="235"/>
      <c r="KL42" s="235"/>
      <c r="KM42" s="235"/>
      <c r="KN42" s="235"/>
      <c r="KO42" s="235"/>
      <c r="KP42" s="235"/>
      <c r="KQ42" s="235"/>
      <c r="KR42" s="235"/>
      <c r="KS42" s="235"/>
      <c r="KT42" s="235"/>
      <c r="KU42" s="235"/>
      <c r="KV42" s="235"/>
      <c r="KW42" s="235"/>
      <c r="KX42" s="235"/>
      <c r="KY42" s="235"/>
      <c r="KZ42" s="235"/>
      <c r="LA42" s="235"/>
      <c r="LB42" s="235"/>
      <c r="LC42" s="235"/>
      <c r="LD42" s="235"/>
      <c r="LE42" s="235"/>
      <c r="LF42" s="235"/>
      <c r="LG42" s="235"/>
      <c r="LH42" s="235"/>
      <c r="LI42" s="235"/>
      <c r="LJ42" s="235"/>
      <c r="LK42" s="235"/>
      <c r="LL42" s="235"/>
      <c r="LM42" s="235"/>
      <c r="LN42" s="235"/>
      <c r="LO42" s="235"/>
      <c r="LP42" s="235"/>
      <c r="LQ42" s="235"/>
      <c r="LR42" s="235"/>
      <c r="LS42" s="235"/>
      <c r="LT42" s="235"/>
      <c r="LU42" s="235"/>
      <c r="LV42" s="235"/>
      <c r="LW42" s="235"/>
      <c r="LX42" s="235"/>
      <c r="LY42" s="235"/>
      <c r="LZ42" s="235"/>
      <c r="MA42" s="235"/>
      <c r="MB42" s="235"/>
      <c r="MC42" s="235"/>
      <c r="MD42" s="235"/>
      <c r="ME42" s="235"/>
      <c r="MF42" s="235"/>
      <c r="MG42" s="235"/>
      <c r="MH42" s="235"/>
      <c r="MI42" s="235"/>
      <c r="MJ42" s="235"/>
      <c r="MK42" s="235"/>
      <c r="ML42" s="235"/>
      <c r="MM42" s="235"/>
      <c r="MN42" s="235"/>
      <c r="MO42" s="235"/>
      <c r="MP42" s="235"/>
      <c r="MQ42" s="235"/>
      <c r="MR42" s="235"/>
      <c r="MS42" s="235"/>
      <c r="MT42" s="235"/>
      <c r="MU42" s="235"/>
      <c r="MV42" s="235"/>
      <c r="MW42" s="235"/>
      <c r="MX42" s="235"/>
      <c r="MY42" s="235"/>
      <c r="MZ42" s="235"/>
      <c r="NA42" s="235"/>
      <c r="NB42" s="235"/>
      <c r="NC42" s="235"/>
      <c r="ND42" s="235"/>
      <c r="NE42" s="235"/>
      <c r="NF42" s="235"/>
      <c r="NG42" s="235"/>
      <c r="NH42" s="235"/>
      <c r="NI42" s="235"/>
      <c r="NJ42" s="235"/>
      <c r="NK42" s="235"/>
      <c r="NL42" s="235"/>
      <c r="NM42" s="235"/>
      <c r="NN42" s="235"/>
      <c r="NO42" s="235"/>
      <c r="NP42" s="235"/>
      <c r="NQ42" s="235"/>
      <c r="NR42" s="235"/>
      <c r="NS42" s="235"/>
      <c r="NT42" s="235"/>
      <c r="NU42" s="235"/>
      <c r="NV42" s="235"/>
      <c r="NW42" s="235"/>
      <c r="NX42" s="235"/>
      <c r="NY42" s="235"/>
      <c r="NZ42" s="235"/>
      <c r="OA42" s="235"/>
      <c r="OB42" s="235"/>
      <c r="OC42" s="235"/>
      <c r="OD42" s="235"/>
      <c r="OE42" s="235"/>
      <c r="OF42" s="235"/>
      <c r="OG42" s="235"/>
      <c r="OH42" s="235"/>
      <c r="OI42" s="235"/>
      <c r="OJ42" s="235"/>
      <c r="OK42" s="235"/>
      <c r="OL42" s="235"/>
      <c r="OM42" s="235"/>
      <c r="ON42" s="235"/>
      <c r="OO42" s="235"/>
      <c r="OP42" s="235"/>
      <c r="OQ42" s="235"/>
      <c r="OR42" s="235"/>
      <c r="OS42" s="235"/>
      <c r="OT42" s="235"/>
      <c r="OU42" s="235"/>
      <c r="OV42" s="235"/>
      <c r="OW42" s="235"/>
      <c r="OX42" s="235"/>
      <c r="OY42" s="235"/>
      <c r="OZ42" s="235"/>
      <c r="PA42" s="235"/>
      <c r="PB42" s="235"/>
      <c r="PC42" s="235"/>
      <c r="PD42" s="235"/>
      <c r="PE42" s="235"/>
      <c r="PF42" s="235"/>
      <c r="PG42" s="235"/>
      <c r="PH42" s="235"/>
      <c r="PI42" s="235"/>
      <c r="PJ42" s="235"/>
      <c r="PK42" s="235"/>
      <c r="PL42" s="235"/>
      <c r="PM42" s="235"/>
      <c r="PN42" s="235"/>
      <c r="PO42" s="235"/>
      <c r="PP42" s="235"/>
      <c r="PQ42" s="235"/>
      <c r="PR42" s="235"/>
      <c r="PS42" s="235"/>
      <c r="PT42" s="235"/>
      <c r="PU42" s="235"/>
      <c r="PV42" s="235"/>
      <c r="PW42" s="235"/>
      <c r="PX42" s="235"/>
      <c r="PY42" s="235"/>
      <c r="PZ42" s="235"/>
      <c r="QA42" s="235"/>
      <c r="QB42" s="235"/>
      <c r="QC42" s="235"/>
      <c r="QD42" s="235"/>
      <c r="QE42" s="235"/>
      <c r="QF42" s="235"/>
      <c r="QG42" s="235"/>
      <c r="QH42" s="235"/>
      <c r="QI42" s="235"/>
      <c r="QJ42" s="235"/>
      <c r="QK42" s="235"/>
      <c r="QL42" s="235"/>
      <c r="QM42" s="235"/>
      <c r="QN42" s="235"/>
      <c r="QO42" s="235"/>
      <c r="QP42" s="235"/>
      <c r="QQ42" s="235"/>
      <c r="QR42" s="235"/>
      <c r="QS42" s="235"/>
      <c r="QT42" s="235"/>
      <c r="QU42" s="235"/>
      <c r="QV42" s="235"/>
      <c r="QW42" s="235"/>
      <c r="QX42" s="235"/>
      <c r="QY42" s="235"/>
      <c r="QZ42" s="235"/>
      <c r="RA42" s="235"/>
      <c r="RB42" s="235"/>
      <c r="RC42" s="235"/>
      <c r="RD42" s="235"/>
      <c r="RE42" s="235"/>
      <c r="RF42" s="235"/>
      <c r="RG42" s="235"/>
      <c r="RH42" s="235"/>
      <c r="RI42" s="235"/>
      <c r="RJ42" s="235"/>
      <c r="RK42" s="235"/>
      <c r="RL42" s="235"/>
      <c r="RM42" s="235"/>
      <c r="RN42" s="235"/>
      <c r="RO42" s="235"/>
      <c r="RP42" s="235"/>
      <c r="RQ42" s="235"/>
      <c r="RR42" s="235"/>
      <c r="RS42" s="235"/>
      <c r="RT42" s="235"/>
      <c r="RU42" s="235"/>
      <c r="RV42" s="235"/>
      <c r="RW42" s="235"/>
      <c r="RX42" s="235"/>
      <c r="RY42" s="235"/>
      <c r="RZ42" s="235"/>
      <c r="SA42" s="235"/>
      <c r="SB42" s="235"/>
      <c r="SC42" s="235"/>
      <c r="SD42" s="235"/>
      <c r="SE42" s="235"/>
      <c r="SF42" s="235"/>
      <c r="SG42" s="235"/>
      <c r="SH42" s="235"/>
      <c r="SI42" s="235"/>
      <c r="SJ42" s="235"/>
      <c r="SK42" s="235"/>
      <c r="SL42" s="235"/>
      <c r="SM42" s="235"/>
      <c r="SN42" s="235"/>
      <c r="SO42" s="235"/>
      <c r="SP42" s="235"/>
      <c r="SQ42" s="235"/>
      <c r="SR42" s="235"/>
      <c r="SS42" s="235"/>
      <c r="ST42" s="235"/>
      <c r="SU42" s="235"/>
      <c r="SV42" s="235"/>
      <c r="SW42" s="235"/>
      <c r="SX42" s="235"/>
      <c r="SY42" s="235"/>
      <c r="SZ42" s="235"/>
      <c r="TA42" s="235"/>
      <c r="TB42" s="235"/>
      <c r="TC42" s="235"/>
      <c r="TD42" s="235"/>
      <c r="TE42" s="235"/>
      <c r="TF42" s="235"/>
      <c r="TG42" s="235"/>
      <c r="TH42" s="235"/>
      <c r="TI42" s="235"/>
      <c r="TJ42" s="235"/>
      <c r="TK42" s="235"/>
      <c r="TL42" s="235"/>
      <c r="TM42" s="235"/>
      <c r="TN42" s="235"/>
      <c r="TO42" s="235"/>
      <c r="TP42" s="235"/>
      <c r="TQ42" s="235"/>
      <c r="TR42" s="235"/>
      <c r="TS42" s="235"/>
      <c r="TT42" s="235"/>
      <c r="TU42" s="235"/>
      <c r="TV42" s="235"/>
      <c r="TW42" s="235"/>
      <c r="TX42" s="235"/>
      <c r="TY42" s="235"/>
      <c r="TZ42" s="235"/>
      <c r="UA42" s="235"/>
      <c r="UB42" s="235"/>
      <c r="UC42" s="235"/>
      <c r="UD42" s="235"/>
      <c r="UE42" s="235"/>
      <c r="UF42" s="235"/>
      <c r="UG42" s="235"/>
      <c r="UH42" s="235"/>
      <c r="UI42" s="235"/>
      <c r="UJ42" s="235"/>
      <c r="UK42" s="235"/>
    </row>
    <row r="43" spans="1:557" s="288" customFormat="1" ht="12" customHeight="1" thickBot="1">
      <c r="A43" s="287"/>
      <c r="B43" s="292"/>
      <c r="C43" s="291"/>
      <c r="D43" s="290"/>
      <c r="E43" s="289"/>
      <c r="F43" s="290"/>
      <c r="G43" s="289"/>
      <c r="H43" s="429"/>
      <c r="I43" s="428"/>
      <c r="J43" s="429"/>
      <c r="K43" s="428"/>
      <c r="L43" s="429"/>
      <c r="M43" s="428"/>
      <c r="N43" s="429"/>
      <c r="O43" s="428"/>
      <c r="P43" s="429"/>
      <c r="Q43" s="428"/>
      <c r="R43" s="429"/>
      <c r="S43" s="428"/>
      <c r="T43" s="429"/>
      <c r="U43" s="428"/>
      <c r="V43" s="429"/>
      <c r="W43" s="428"/>
      <c r="X43" s="429"/>
      <c r="Y43" s="428"/>
      <c r="Z43" s="429"/>
      <c r="AA43" s="428"/>
      <c r="AB43" s="429"/>
      <c r="AC43" s="428"/>
      <c r="AD43" s="429"/>
      <c r="AE43" s="428"/>
      <c r="AF43" s="429"/>
      <c r="AG43" s="428"/>
      <c r="AH43" s="429"/>
      <c r="AI43" s="428"/>
      <c r="AJ43" s="429"/>
      <c r="AK43" s="428"/>
      <c r="AL43" s="429"/>
      <c r="AM43" s="428"/>
      <c r="AN43" s="429"/>
      <c r="AO43" s="428"/>
      <c r="AP43" s="429"/>
      <c r="AQ43" s="428"/>
      <c r="AR43" s="429"/>
      <c r="AS43" s="428"/>
      <c r="AT43" s="429"/>
      <c r="AU43" s="428"/>
      <c r="AV43" s="429"/>
      <c r="AW43" s="428"/>
      <c r="AX43" s="429"/>
      <c r="AY43" s="428"/>
      <c r="AZ43" s="429"/>
      <c r="BA43" s="428"/>
      <c r="BB43" s="429"/>
      <c r="BC43" s="428"/>
      <c r="BD43" s="429"/>
      <c r="BE43" s="428"/>
      <c r="BF43" s="429"/>
      <c r="BG43" s="428"/>
      <c r="BH43" s="429"/>
      <c r="BI43" s="428"/>
      <c r="BJ43" s="429"/>
      <c r="BK43" s="428"/>
      <c r="BL43" s="429"/>
      <c r="BM43" s="428"/>
      <c r="BN43" s="429"/>
      <c r="BO43" s="428"/>
      <c r="BP43" s="429"/>
      <c r="BQ43" s="428"/>
      <c r="BR43" s="429"/>
      <c r="BS43" s="428"/>
      <c r="BT43" s="429"/>
      <c r="BU43" s="428"/>
      <c r="BV43" s="429"/>
      <c r="BW43" s="428"/>
      <c r="BX43" s="429"/>
      <c r="BY43" s="428"/>
      <c r="BZ43" s="429"/>
      <c r="CA43" s="428"/>
      <c r="CB43" s="429"/>
      <c r="CC43" s="428"/>
      <c r="CD43" s="429"/>
      <c r="CE43" s="428"/>
      <c r="CF43" s="429"/>
      <c r="CG43" s="428"/>
      <c r="CH43" s="429"/>
      <c r="CI43" s="428"/>
      <c r="CJ43" s="429"/>
      <c r="CK43" s="428"/>
      <c r="CL43" s="429"/>
      <c r="CM43" s="428"/>
      <c r="CN43" s="429"/>
      <c r="CO43" s="428"/>
      <c r="CP43" s="429"/>
      <c r="CQ43" s="428"/>
      <c r="CR43" s="429"/>
      <c r="CS43" s="428"/>
      <c r="CT43" s="429"/>
      <c r="CU43" s="428"/>
      <c r="CV43" s="429"/>
      <c r="CW43" s="428"/>
      <c r="CX43" s="429"/>
      <c r="CY43" s="428"/>
      <c r="CZ43" s="429"/>
      <c r="DA43" s="428"/>
      <c r="DB43" s="429"/>
      <c r="DC43" s="428"/>
      <c r="DD43" s="429"/>
      <c r="DE43" s="428"/>
      <c r="DF43" s="429"/>
      <c r="DG43" s="428"/>
      <c r="DH43" s="429"/>
      <c r="DI43" s="428"/>
      <c r="DJ43" s="429"/>
      <c r="DK43" s="428"/>
      <c r="DL43" s="429"/>
      <c r="DM43" s="428"/>
      <c r="DN43" s="429"/>
      <c r="DO43" s="428"/>
      <c r="DP43" s="429"/>
      <c r="DQ43" s="428"/>
      <c r="DR43" s="429"/>
      <c r="DS43" s="428"/>
      <c r="DT43" s="429"/>
      <c r="DU43" s="428"/>
      <c r="DV43" s="429"/>
      <c r="DW43" s="428"/>
      <c r="DX43" s="429"/>
      <c r="DY43" s="428"/>
      <c r="DZ43" s="429"/>
      <c r="EA43" s="428"/>
      <c r="EB43" s="429"/>
      <c r="EC43" s="428"/>
      <c r="ED43" s="429"/>
      <c r="EE43" s="428"/>
      <c r="EF43" s="429"/>
      <c r="EG43" s="428"/>
      <c r="EH43" s="429"/>
      <c r="EI43" s="428"/>
      <c r="EJ43" s="429"/>
      <c r="EK43" s="428"/>
      <c r="EL43" s="429"/>
      <c r="EM43" s="428"/>
      <c r="EN43" s="429"/>
      <c r="EO43" s="428"/>
      <c r="EP43" s="429"/>
      <c r="EQ43" s="428"/>
      <c r="ER43" s="429"/>
      <c r="ES43" s="428"/>
      <c r="ET43" s="429"/>
      <c r="EU43" s="428"/>
      <c r="EV43" s="429"/>
      <c r="EW43" s="428"/>
      <c r="EX43" s="429"/>
      <c r="EY43" s="428"/>
      <c r="EZ43" s="429"/>
      <c r="FA43" s="428"/>
      <c r="FB43" s="429"/>
      <c r="FC43" s="428"/>
      <c r="FD43" s="429"/>
      <c r="FE43" s="428"/>
      <c r="FF43" s="429"/>
      <c r="FG43" s="428"/>
      <c r="FH43" s="429"/>
      <c r="FI43" s="428"/>
      <c r="FJ43" s="429"/>
      <c r="FK43" s="428"/>
      <c r="FL43" s="429"/>
      <c r="FM43" s="428"/>
      <c r="FN43" s="429"/>
      <c r="FO43" s="428"/>
      <c r="FP43" s="429"/>
      <c r="FQ43" s="428"/>
      <c r="FR43" s="429"/>
      <c r="FS43" s="428"/>
      <c r="FT43" s="429"/>
      <c r="FU43" s="428"/>
      <c r="FV43" s="429"/>
      <c r="FW43" s="428"/>
      <c r="FX43" s="429"/>
      <c r="FY43" s="428"/>
      <c r="FZ43" s="429"/>
      <c r="GA43" s="428"/>
      <c r="GB43" s="429"/>
      <c r="GC43" s="428"/>
      <c r="GD43" s="429"/>
      <c r="GE43" s="428"/>
      <c r="GF43" s="429"/>
      <c r="GG43" s="428"/>
      <c r="GH43" s="429"/>
      <c r="GI43" s="428"/>
      <c r="GJ43" s="429"/>
      <c r="GK43" s="428"/>
      <c r="GL43" s="429"/>
      <c r="GM43" s="428"/>
      <c r="GN43" s="429"/>
      <c r="GO43" s="428"/>
      <c r="GP43" s="429"/>
      <c r="GQ43" s="428"/>
      <c r="GR43" s="429"/>
      <c r="GS43" s="428"/>
      <c r="GT43" s="429"/>
      <c r="GU43" s="428"/>
    </row>
    <row r="44" spans="1:557" s="236" customFormat="1" ht="18.75" customHeight="1" thickTop="1">
      <c r="A44" s="287"/>
      <c r="B44" s="254" t="s">
        <v>251</v>
      </c>
      <c r="C44" s="253"/>
      <c r="D44" s="252"/>
      <c r="E44" s="251">
        <f>E42/(1-(E43/100))</f>
        <v>200</v>
      </c>
      <c r="F44" s="252"/>
      <c r="G44" s="251">
        <f>G42/(1-(G43/100))</f>
        <v>400</v>
      </c>
      <c r="H44" s="413"/>
      <c r="I44" s="251">
        <f>I42/(1-(I43/100))</f>
        <v>300</v>
      </c>
      <c r="J44" s="413"/>
      <c r="K44" s="251">
        <f>K42/(1-(K43/100))</f>
        <v>0</v>
      </c>
      <c r="L44" s="413"/>
      <c r="M44" s="251">
        <f>M42/(1-(M43/100))</f>
        <v>0</v>
      </c>
      <c r="N44" s="413"/>
      <c r="O44" s="251">
        <f>O42/(1-(O43/100))</f>
        <v>0</v>
      </c>
      <c r="P44" s="413"/>
      <c r="Q44" s="251">
        <f t="shared" ref="Q44" si="188">Q42/(1-(Q43/100))</f>
        <v>0</v>
      </c>
      <c r="R44" s="413"/>
      <c r="S44" s="251">
        <f t="shared" ref="S44" si="189">S42/(1-(S43/100))</f>
        <v>0</v>
      </c>
      <c r="T44" s="413"/>
      <c r="U44" s="251">
        <f t="shared" ref="U44" si="190">U42/(1-(U43/100))</f>
        <v>0</v>
      </c>
      <c r="V44" s="413"/>
      <c r="W44" s="251">
        <f t="shared" ref="W44" si="191">W42/(1-(W43/100))</f>
        <v>0</v>
      </c>
      <c r="X44" s="413"/>
      <c r="Y44" s="251">
        <f t="shared" ref="Y44" si="192">Y42/(1-(Y43/100))</f>
        <v>0</v>
      </c>
      <c r="Z44" s="413"/>
      <c r="AA44" s="251">
        <f t="shared" ref="AA44" si="193">AA42/(1-(AA43/100))</f>
        <v>0</v>
      </c>
      <c r="AB44" s="413"/>
      <c r="AC44" s="251">
        <f t="shared" ref="AC44" si="194">AC42/(1-(AC43/100))</f>
        <v>0</v>
      </c>
      <c r="AD44" s="413"/>
      <c r="AE44" s="251">
        <f t="shared" ref="AE44" si="195">AE42/(1-(AE43/100))</f>
        <v>0</v>
      </c>
      <c r="AF44" s="413"/>
      <c r="AG44" s="251">
        <f t="shared" ref="AG44" si="196">AG42/(1-(AG43/100))</f>
        <v>0</v>
      </c>
      <c r="AH44" s="413"/>
      <c r="AI44" s="251">
        <f t="shared" ref="AI44" si="197">AI42/(1-(AI43/100))</f>
        <v>0</v>
      </c>
      <c r="AJ44" s="413"/>
      <c r="AK44" s="251">
        <f t="shared" ref="AK44" si="198">AK42/(1-(AK43/100))</f>
        <v>0</v>
      </c>
      <c r="AL44" s="413"/>
      <c r="AM44" s="251">
        <f t="shared" ref="AM44" si="199">AM42/(1-(AM43/100))</f>
        <v>0</v>
      </c>
      <c r="AN44" s="413"/>
      <c r="AO44" s="251">
        <f t="shared" ref="AO44" si="200">AO42/(1-(AO43/100))</f>
        <v>0</v>
      </c>
      <c r="AP44" s="413"/>
      <c r="AQ44" s="251">
        <f t="shared" ref="AQ44" si="201">AQ42/(1-(AQ43/100))</f>
        <v>0</v>
      </c>
      <c r="AR44" s="413"/>
      <c r="AS44" s="251">
        <f t="shared" ref="AS44" si="202">AS42/(1-(AS43/100))</f>
        <v>0</v>
      </c>
      <c r="AT44" s="413"/>
      <c r="AU44" s="251">
        <f t="shared" ref="AU44" si="203">AU42/(1-(AU43/100))</f>
        <v>0</v>
      </c>
      <c r="AV44" s="413"/>
      <c r="AW44" s="251">
        <f t="shared" ref="AW44" si="204">AW42/(1-(AW43/100))</f>
        <v>0</v>
      </c>
      <c r="AX44" s="413"/>
      <c r="AY44" s="251">
        <f t="shared" ref="AY44" si="205">AY42/(1-(AY43/100))</f>
        <v>0</v>
      </c>
      <c r="AZ44" s="413"/>
      <c r="BA44" s="251">
        <f t="shared" ref="BA44" si="206">BA42/(1-(BA43/100))</f>
        <v>0</v>
      </c>
      <c r="BB44" s="413"/>
      <c r="BC44" s="251">
        <f t="shared" ref="BC44" si="207">BC42/(1-(BC43/100))</f>
        <v>0</v>
      </c>
      <c r="BD44" s="413"/>
      <c r="BE44" s="251">
        <f t="shared" ref="BE44" si="208">BE42/(1-(BE43/100))</f>
        <v>0</v>
      </c>
      <c r="BF44" s="413"/>
      <c r="BG44" s="251">
        <f t="shared" ref="BG44" si="209">BG42/(1-(BG43/100))</f>
        <v>0</v>
      </c>
      <c r="BH44" s="413"/>
      <c r="BI44" s="251">
        <f t="shared" ref="BI44" si="210">BI42/(1-(BI43/100))</f>
        <v>0</v>
      </c>
      <c r="BJ44" s="413"/>
      <c r="BK44" s="251">
        <f t="shared" ref="BK44" si="211">BK42/(1-(BK43/100))</f>
        <v>0</v>
      </c>
      <c r="BL44" s="413"/>
      <c r="BM44" s="251">
        <f t="shared" ref="BM44" si="212">BM42/(1-(BM43/100))</f>
        <v>0</v>
      </c>
      <c r="BN44" s="413"/>
      <c r="BO44" s="251">
        <f t="shared" ref="BO44" si="213">BO42/(1-(BO43/100))</f>
        <v>0</v>
      </c>
      <c r="BP44" s="413"/>
      <c r="BQ44" s="251">
        <f t="shared" ref="BQ44" si="214">BQ42/(1-(BQ43/100))</f>
        <v>0</v>
      </c>
      <c r="BR44" s="413"/>
      <c r="BS44" s="251">
        <f t="shared" ref="BS44" si="215">BS42/(1-(BS43/100))</f>
        <v>0</v>
      </c>
      <c r="BT44" s="413"/>
      <c r="BU44" s="251">
        <f t="shared" ref="BU44" si="216">BU42/(1-(BU43/100))</f>
        <v>0</v>
      </c>
      <c r="BV44" s="413"/>
      <c r="BW44" s="251">
        <f t="shared" ref="BW44" si="217">BW42/(1-(BW43/100))</f>
        <v>0</v>
      </c>
      <c r="BX44" s="413"/>
      <c r="BY44" s="251">
        <f t="shared" ref="BY44" si="218">BY42/(1-(BY43/100))</f>
        <v>0</v>
      </c>
      <c r="BZ44" s="413"/>
      <c r="CA44" s="251">
        <f t="shared" ref="CA44" si="219">CA42/(1-(CA43/100))</f>
        <v>0</v>
      </c>
      <c r="CB44" s="413"/>
      <c r="CC44" s="251">
        <f t="shared" ref="CC44" si="220">CC42/(1-(CC43/100))</f>
        <v>0</v>
      </c>
      <c r="CD44" s="413"/>
      <c r="CE44" s="251">
        <f t="shared" ref="CE44" si="221">CE42/(1-(CE43/100))</f>
        <v>0</v>
      </c>
      <c r="CF44" s="413"/>
      <c r="CG44" s="251">
        <f t="shared" ref="CG44" si="222">CG42/(1-(CG43/100))</f>
        <v>0</v>
      </c>
      <c r="CH44" s="413"/>
      <c r="CI44" s="251">
        <f t="shared" ref="CI44" si="223">CI42/(1-(CI43/100))</f>
        <v>0</v>
      </c>
      <c r="CJ44" s="413"/>
      <c r="CK44" s="251">
        <f t="shared" ref="CK44" si="224">CK42/(1-(CK43/100))</f>
        <v>0</v>
      </c>
      <c r="CL44" s="413"/>
      <c r="CM44" s="251">
        <f t="shared" ref="CM44" si="225">CM42/(1-(CM43/100))</f>
        <v>0</v>
      </c>
      <c r="CN44" s="413"/>
      <c r="CO44" s="251">
        <f t="shared" ref="CO44" si="226">CO42/(1-(CO43/100))</f>
        <v>0</v>
      </c>
      <c r="CP44" s="413"/>
      <c r="CQ44" s="251">
        <f t="shared" ref="CQ44" si="227">CQ42/(1-(CQ43/100))</f>
        <v>0</v>
      </c>
      <c r="CR44" s="413"/>
      <c r="CS44" s="251">
        <f t="shared" ref="CS44" si="228">CS42/(1-(CS43/100))</f>
        <v>0</v>
      </c>
      <c r="CT44" s="413"/>
      <c r="CU44" s="251">
        <f t="shared" ref="CU44" si="229">CU42/(1-(CU43/100))</f>
        <v>0</v>
      </c>
      <c r="CV44" s="413"/>
      <c r="CW44" s="251">
        <f t="shared" ref="CW44" si="230">CW42/(1-(CW43/100))</f>
        <v>0</v>
      </c>
      <c r="CX44" s="413"/>
      <c r="CY44" s="251">
        <f t="shared" ref="CY44" si="231">CY42/(1-(CY43/100))</f>
        <v>0</v>
      </c>
      <c r="CZ44" s="413"/>
      <c r="DA44" s="251">
        <f t="shared" ref="DA44" si="232">DA42/(1-(DA43/100))</f>
        <v>0</v>
      </c>
      <c r="DB44" s="413"/>
      <c r="DC44" s="251">
        <f t="shared" ref="DC44" si="233">DC42/(1-(DC43/100))</f>
        <v>0</v>
      </c>
      <c r="DD44" s="413"/>
      <c r="DE44" s="251">
        <f t="shared" ref="DE44" si="234">DE42/(1-(DE43/100))</f>
        <v>0</v>
      </c>
      <c r="DF44" s="413"/>
      <c r="DG44" s="251">
        <f t="shared" ref="DG44" si="235">DG42/(1-(DG43/100))</f>
        <v>0</v>
      </c>
      <c r="DH44" s="413"/>
      <c r="DI44" s="251">
        <f t="shared" ref="DI44" si="236">DI42/(1-(DI43/100))</f>
        <v>0</v>
      </c>
      <c r="DJ44" s="413"/>
      <c r="DK44" s="251">
        <f t="shared" ref="DK44" si="237">DK42/(1-(DK43/100))</f>
        <v>0</v>
      </c>
      <c r="DL44" s="413"/>
      <c r="DM44" s="251">
        <f t="shared" ref="DM44" si="238">DM42/(1-(DM43/100))</f>
        <v>0</v>
      </c>
      <c r="DN44" s="413"/>
      <c r="DO44" s="251">
        <f t="shared" ref="DO44" si="239">DO42/(1-(DO43/100))</f>
        <v>0</v>
      </c>
      <c r="DP44" s="413"/>
      <c r="DQ44" s="251">
        <f t="shared" ref="DQ44" si="240">DQ42/(1-(DQ43/100))</f>
        <v>0</v>
      </c>
      <c r="DR44" s="413"/>
      <c r="DS44" s="251">
        <f t="shared" ref="DS44" si="241">DS42/(1-(DS43/100))</f>
        <v>0</v>
      </c>
      <c r="DT44" s="413"/>
      <c r="DU44" s="251">
        <f t="shared" ref="DU44" si="242">DU42/(1-(DU43/100))</f>
        <v>0</v>
      </c>
      <c r="DV44" s="413"/>
      <c r="DW44" s="251">
        <f t="shared" ref="DW44" si="243">DW42/(1-(DW43/100))</f>
        <v>0</v>
      </c>
      <c r="DX44" s="413"/>
      <c r="DY44" s="251">
        <f t="shared" ref="DY44" si="244">DY42/(1-(DY43/100))</f>
        <v>0</v>
      </c>
      <c r="DZ44" s="413"/>
      <c r="EA44" s="251">
        <f t="shared" ref="EA44" si="245">EA42/(1-(EA43/100))</f>
        <v>0</v>
      </c>
      <c r="EB44" s="413"/>
      <c r="EC44" s="251">
        <f t="shared" ref="EC44" si="246">EC42/(1-(EC43/100))</f>
        <v>0</v>
      </c>
      <c r="ED44" s="413"/>
      <c r="EE44" s="251">
        <f t="shared" ref="EE44" si="247">EE42/(1-(EE43/100))</f>
        <v>0</v>
      </c>
      <c r="EF44" s="413"/>
      <c r="EG44" s="251">
        <f t="shared" ref="EG44" si="248">EG42/(1-(EG43/100))</f>
        <v>0</v>
      </c>
      <c r="EH44" s="413"/>
      <c r="EI44" s="251">
        <f t="shared" ref="EI44" si="249">EI42/(1-(EI43/100))</f>
        <v>0</v>
      </c>
      <c r="EJ44" s="413"/>
      <c r="EK44" s="251">
        <f t="shared" ref="EK44" si="250">EK42/(1-(EK43/100))</f>
        <v>0</v>
      </c>
      <c r="EL44" s="413"/>
      <c r="EM44" s="251">
        <f t="shared" ref="EM44" si="251">EM42/(1-(EM43/100))</f>
        <v>0</v>
      </c>
      <c r="EN44" s="413"/>
      <c r="EO44" s="251">
        <f t="shared" ref="EO44" si="252">EO42/(1-(EO43/100))</f>
        <v>0</v>
      </c>
      <c r="EP44" s="413"/>
      <c r="EQ44" s="251">
        <f t="shared" ref="EQ44" si="253">EQ42/(1-(EQ43/100))</f>
        <v>0</v>
      </c>
      <c r="ER44" s="413"/>
      <c r="ES44" s="251">
        <f t="shared" ref="ES44" si="254">ES42/(1-(ES43/100))</f>
        <v>0</v>
      </c>
      <c r="ET44" s="413"/>
      <c r="EU44" s="251">
        <f t="shared" ref="EU44" si="255">EU42/(1-(EU43/100))</f>
        <v>0</v>
      </c>
      <c r="EV44" s="413"/>
      <c r="EW44" s="251">
        <f t="shared" ref="EW44" si="256">EW42/(1-(EW43/100))</f>
        <v>0</v>
      </c>
      <c r="EX44" s="413"/>
      <c r="EY44" s="251">
        <f t="shared" ref="EY44" si="257">EY42/(1-(EY43/100))</f>
        <v>0</v>
      </c>
      <c r="EZ44" s="413"/>
      <c r="FA44" s="251">
        <f t="shared" ref="FA44" si="258">FA42/(1-(FA43/100))</f>
        <v>0</v>
      </c>
      <c r="FB44" s="413"/>
      <c r="FC44" s="251">
        <f t="shared" ref="FC44" si="259">FC42/(1-(FC43/100))</f>
        <v>0</v>
      </c>
      <c r="FD44" s="413"/>
      <c r="FE44" s="251">
        <f t="shared" ref="FE44" si="260">FE42/(1-(FE43/100))</f>
        <v>0</v>
      </c>
      <c r="FF44" s="413"/>
      <c r="FG44" s="251">
        <f t="shared" ref="FG44" si="261">FG42/(1-(FG43/100))</f>
        <v>0</v>
      </c>
      <c r="FH44" s="413"/>
      <c r="FI44" s="251">
        <f t="shared" ref="FI44" si="262">FI42/(1-(FI43/100))</f>
        <v>0</v>
      </c>
      <c r="FJ44" s="413"/>
      <c r="FK44" s="251">
        <f t="shared" ref="FK44" si="263">FK42/(1-(FK43/100))</f>
        <v>0</v>
      </c>
      <c r="FL44" s="413"/>
      <c r="FM44" s="251">
        <f t="shared" ref="FM44" si="264">FM42/(1-(FM43/100))</f>
        <v>0</v>
      </c>
      <c r="FN44" s="413"/>
      <c r="FO44" s="251">
        <f t="shared" ref="FO44" si="265">FO42/(1-(FO43/100))</f>
        <v>0</v>
      </c>
      <c r="FP44" s="413"/>
      <c r="FQ44" s="251">
        <f t="shared" ref="FQ44" si="266">FQ42/(1-(FQ43/100))</f>
        <v>0</v>
      </c>
      <c r="FR44" s="413"/>
      <c r="FS44" s="251">
        <f t="shared" ref="FS44" si="267">FS42/(1-(FS43/100))</f>
        <v>0</v>
      </c>
      <c r="FT44" s="413"/>
      <c r="FU44" s="251">
        <f t="shared" ref="FU44" si="268">FU42/(1-(FU43/100))</f>
        <v>0</v>
      </c>
      <c r="FV44" s="413"/>
      <c r="FW44" s="251">
        <f t="shared" ref="FW44" si="269">FW42/(1-(FW43/100))</f>
        <v>0</v>
      </c>
      <c r="FX44" s="413"/>
      <c r="FY44" s="251">
        <f t="shared" ref="FY44" si="270">FY42/(1-(FY43/100))</f>
        <v>0</v>
      </c>
      <c r="FZ44" s="413"/>
      <c r="GA44" s="251">
        <f t="shared" ref="GA44" si="271">GA42/(1-(GA43/100))</f>
        <v>0</v>
      </c>
      <c r="GB44" s="413"/>
      <c r="GC44" s="251">
        <f t="shared" ref="GC44" si="272">GC42/(1-(GC43/100))</f>
        <v>0</v>
      </c>
      <c r="GD44" s="413"/>
      <c r="GE44" s="251">
        <f t="shared" ref="GE44" si="273">GE42/(1-(GE43/100))</f>
        <v>0</v>
      </c>
      <c r="GF44" s="413"/>
      <c r="GG44" s="251">
        <f t="shared" ref="GG44" si="274">GG42/(1-(GG43/100))</f>
        <v>0</v>
      </c>
      <c r="GH44" s="413"/>
      <c r="GI44" s="251">
        <f t="shared" ref="GI44" si="275">GI42/(1-(GI43/100))</f>
        <v>0</v>
      </c>
      <c r="GJ44" s="413"/>
      <c r="GK44" s="251">
        <f t="shared" ref="GK44" si="276">GK42/(1-(GK43/100))</f>
        <v>0</v>
      </c>
      <c r="GL44" s="413"/>
      <c r="GM44" s="251">
        <f t="shared" ref="GM44" si="277">GM42/(1-(GM43/100))</f>
        <v>0</v>
      </c>
      <c r="GN44" s="413"/>
      <c r="GO44" s="251">
        <f t="shared" ref="GO44" si="278">GO42/(1-(GO43/100))</f>
        <v>0</v>
      </c>
      <c r="GP44" s="413"/>
      <c r="GQ44" s="251">
        <f t="shared" ref="GQ44" si="279">GQ42/(1-(GQ43/100))</f>
        <v>0</v>
      </c>
      <c r="GR44" s="413"/>
      <c r="GS44" s="251">
        <f t="shared" ref="GS44" si="280">GS42/(1-(GS43/100))</f>
        <v>0</v>
      </c>
      <c r="GT44" s="413"/>
      <c r="GU44" s="251">
        <f t="shared" ref="GU44" si="281">GU42/(1-(GU43/100))</f>
        <v>0</v>
      </c>
    </row>
    <row r="45" spans="1:557" s="263" customFormat="1" ht="11.1" customHeight="1">
      <c r="A45" s="286"/>
      <c r="B45" s="278"/>
      <c r="C45" s="278"/>
      <c r="D45" s="285"/>
      <c r="E45" s="284"/>
      <c r="F45" s="285"/>
      <c r="G45" s="284"/>
      <c r="H45" s="426"/>
      <c r="I45" s="425"/>
      <c r="J45" s="426"/>
      <c r="K45" s="425"/>
      <c r="L45" s="426"/>
      <c r="M45" s="425"/>
      <c r="N45" s="426"/>
      <c r="O45" s="425"/>
      <c r="P45" s="426"/>
      <c r="Q45" s="425"/>
      <c r="R45" s="426"/>
      <c r="S45" s="425"/>
      <c r="T45" s="426"/>
      <c r="U45" s="425"/>
      <c r="V45" s="426"/>
      <c r="W45" s="425"/>
      <c r="X45" s="426"/>
      <c r="Y45" s="425"/>
      <c r="Z45" s="426"/>
      <c r="AA45" s="425"/>
      <c r="AB45" s="426"/>
      <c r="AC45" s="425"/>
      <c r="AD45" s="426"/>
      <c r="AE45" s="425"/>
      <c r="AF45" s="426"/>
      <c r="AG45" s="425"/>
      <c r="AH45" s="426"/>
      <c r="AI45" s="425"/>
      <c r="AJ45" s="426"/>
      <c r="AK45" s="425"/>
      <c r="AL45" s="426"/>
      <c r="AM45" s="425"/>
      <c r="AN45" s="426"/>
      <c r="AO45" s="425"/>
      <c r="AP45" s="426"/>
      <c r="AQ45" s="425"/>
      <c r="AR45" s="426"/>
      <c r="AS45" s="425"/>
      <c r="AT45" s="426"/>
      <c r="AU45" s="425"/>
      <c r="AV45" s="426"/>
      <c r="AW45" s="425"/>
      <c r="AX45" s="426"/>
      <c r="AY45" s="425"/>
      <c r="AZ45" s="426"/>
      <c r="BA45" s="425"/>
      <c r="BB45" s="426"/>
      <c r="BC45" s="425"/>
      <c r="BD45" s="426"/>
      <c r="BE45" s="425"/>
      <c r="BF45" s="426"/>
      <c r="BG45" s="425"/>
      <c r="BH45" s="426"/>
      <c r="BI45" s="425"/>
      <c r="BJ45" s="426"/>
      <c r="BK45" s="425"/>
      <c r="BL45" s="426"/>
      <c r="BM45" s="425"/>
      <c r="BN45" s="426"/>
      <c r="BO45" s="425"/>
      <c r="BP45" s="426"/>
      <c r="BQ45" s="425"/>
      <c r="BR45" s="426"/>
      <c r="BS45" s="425"/>
      <c r="BT45" s="426"/>
      <c r="BU45" s="425"/>
      <c r="BV45" s="426"/>
      <c r="BW45" s="425"/>
      <c r="BX45" s="426"/>
      <c r="BY45" s="425"/>
      <c r="BZ45" s="426"/>
      <c r="CA45" s="425"/>
      <c r="CB45" s="426"/>
      <c r="CC45" s="425"/>
      <c r="CD45" s="426"/>
      <c r="CE45" s="425"/>
      <c r="CF45" s="426"/>
      <c r="CG45" s="425"/>
      <c r="CH45" s="426"/>
      <c r="CI45" s="425"/>
      <c r="CJ45" s="426"/>
      <c r="CK45" s="425"/>
      <c r="CL45" s="426"/>
      <c r="CM45" s="425"/>
      <c r="CN45" s="426"/>
      <c r="CO45" s="425"/>
      <c r="CP45" s="426"/>
      <c r="CQ45" s="425"/>
      <c r="CR45" s="426"/>
      <c r="CS45" s="425"/>
      <c r="CT45" s="426"/>
      <c r="CU45" s="425"/>
      <c r="CV45" s="426"/>
      <c r="CW45" s="425"/>
      <c r="CX45" s="426"/>
      <c r="CY45" s="425"/>
      <c r="CZ45" s="426"/>
      <c r="DA45" s="425"/>
      <c r="DB45" s="426"/>
      <c r="DC45" s="425"/>
      <c r="DD45" s="426"/>
      <c r="DE45" s="425"/>
      <c r="DF45" s="426"/>
      <c r="DG45" s="425"/>
      <c r="DH45" s="426"/>
      <c r="DI45" s="425"/>
      <c r="DJ45" s="426"/>
      <c r="DK45" s="425"/>
      <c r="DL45" s="426"/>
      <c r="DM45" s="425"/>
      <c r="DN45" s="426"/>
      <c r="DO45" s="425"/>
      <c r="DP45" s="426"/>
      <c r="DQ45" s="425"/>
      <c r="DR45" s="426"/>
      <c r="DS45" s="425"/>
      <c r="DT45" s="426"/>
      <c r="DU45" s="425"/>
      <c r="DV45" s="426"/>
      <c r="DW45" s="425"/>
      <c r="DX45" s="426"/>
      <c r="DY45" s="425"/>
      <c r="DZ45" s="426"/>
      <c r="EA45" s="425"/>
      <c r="EB45" s="426"/>
      <c r="EC45" s="425"/>
      <c r="ED45" s="426"/>
      <c r="EE45" s="425"/>
      <c r="EF45" s="426"/>
      <c r="EG45" s="425"/>
      <c r="EH45" s="426"/>
      <c r="EI45" s="425"/>
      <c r="EJ45" s="426"/>
      <c r="EK45" s="425"/>
      <c r="EL45" s="426"/>
      <c r="EM45" s="425"/>
      <c r="EN45" s="426"/>
      <c r="EO45" s="425"/>
      <c r="EP45" s="426"/>
      <c r="EQ45" s="425"/>
      <c r="ER45" s="426"/>
      <c r="ES45" s="425"/>
      <c r="ET45" s="426"/>
      <c r="EU45" s="425"/>
      <c r="EV45" s="426"/>
      <c r="EW45" s="425"/>
      <c r="EX45" s="426"/>
      <c r="EY45" s="425"/>
      <c r="EZ45" s="426"/>
      <c r="FA45" s="425"/>
      <c r="FB45" s="426"/>
      <c r="FC45" s="425"/>
      <c r="FD45" s="426"/>
      <c r="FE45" s="425"/>
      <c r="FF45" s="426"/>
      <c r="FG45" s="425"/>
      <c r="FH45" s="426"/>
      <c r="FI45" s="425"/>
      <c r="FJ45" s="426"/>
      <c r="FK45" s="425"/>
      <c r="FL45" s="426"/>
      <c r="FM45" s="425"/>
      <c r="FN45" s="426"/>
      <c r="FO45" s="425"/>
      <c r="FP45" s="426"/>
      <c r="FQ45" s="425"/>
      <c r="FR45" s="426"/>
      <c r="FS45" s="425"/>
      <c r="FT45" s="426"/>
      <c r="FU45" s="425"/>
      <c r="FV45" s="426"/>
      <c r="FW45" s="425"/>
      <c r="FX45" s="426"/>
      <c r="FY45" s="425"/>
      <c r="FZ45" s="426"/>
      <c r="GA45" s="425"/>
      <c r="GB45" s="426"/>
      <c r="GC45" s="425"/>
      <c r="GD45" s="426"/>
      <c r="GE45" s="425"/>
      <c r="GF45" s="426"/>
      <c r="GG45" s="425"/>
      <c r="GH45" s="426"/>
      <c r="GI45" s="425"/>
      <c r="GJ45" s="426"/>
      <c r="GK45" s="425"/>
      <c r="GL45" s="426"/>
      <c r="GM45" s="425"/>
      <c r="GN45" s="426"/>
      <c r="GO45" s="425"/>
      <c r="GP45" s="426"/>
      <c r="GQ45" s="425"/>
      <c r="GR45" s="426"/>
      <c r="GS45" s="425"/>
      <c r="GT45" s="426"/>
      <c r="GU45" s="504"/>
      <c r="GV45" s="488"/>
      <c r="GW45" s="488"/>
      <c r="GX45" s="488"/>
      <c r="GY45" s="488"/>
      <c r="GZ45" s="488"/>
      <c r="HA45" s="488"/>
      <c r="HB45" s="488"/>
      <c r="HC45" s="488"/>
      <c r="HD45" s="488"/>
      <c r="HE45" s="488"/>
      <c r="HF45" s="488"/>
      <c r="HG45" s="488"/>
      <c r="HH45" s="488"/>
      <c r="HI45" s="488"/>
      <c r="HJ45" s="488"/>
      <c r="HK45" s="488"/>
      <c r="HL45" s="488"/>
      <c r="HM45" s="488"/>
      <c r="HN45" s="488"/>
      <c r="HO45" s="488"/>
      <c r="HP45" s="488"/>
      <c r="HQ45" s="488"/>
      <c r="HR45" s="488"/>
      <c r="HS45" s="488"/>
      <c r="HT45" s="488"/>
      <c r="HU45" s="488"/>
      <c r="HV45" s="488"/>
      <c r="HW45" s="488"/>
      <c r="HX45" s="488"/>
      <c r="HY45" s="488"/>
      <c r="HZ45" s="488"/>
      <c r="IA45" s="488"/>
      <c r="IB45" s="488"/>
      <c r="IC45" s="488"/>
      <c r="ID45" s="488"/>
      <c r="IE45" s="488"/>
      <c r="IF45" s="488"/>
      <c r="IG45" s="488"/>
      <c r="IH45" s="488"/>
      <c r="II45" s="488"/>
      <c r="IJ45" s="488"/>
      <c r="IK45" s="488"/>
      <c r="IL45" s="488"/>
      <c r="IM45" s="488"/>
      <c r="IN45" s="488"/>
      <c r="IO45" s="488"/>
      <c r="IP45" s="488"/>
      <c r="IQ45" s="488"/>
      <c r="IR45" s="488"/>
      <c r="IS45" s="488"/>
      <c r="IT45" s="488"/>
      <c r="IU45" s="488"/>
      <c r="IV45" s="488"/>
      <c r="IW45" s="488"/>
      <c r="IX45" s="488"/>
      <c r="IY45" s="488"/>
      <c r="IZ45" s="488"/>
      <c r="JA45" s="488"/>
      <c r="JB45" s="488"/>
      <c r="JC45" s="488"/>
      <c r="JD45" s="488"/>
      <c r="JE45" s="488"/>
      <c r="JF45" s="488"/>
      <c r="JG45" s="488"/>
      <c r="JH45" s="488"/>
      <c r="JI45" s="488"/>
      <c r="JJ45" s="488"/>
      <c r="JK45" s="488"/>
      <c r="JL45" s="488"/>
      <c r="JM45" s="488"/>
      <c r="JN45" s="488"/>
      <c r="JO45" s="488"/>
      <c r="JP45" s="488"/>
      <c r="JQ45" s="488"/>
      <c r="JR45" s="488"/>
      <c r="JS45" s="488"/>
      <c r="JT45" s="488"/>
      <c r="JU45" s="488"/>
      <c r="JV45" s="488"/>
      <c r="JW45" s="488"/>
      <c r="JX45" s="488"/>
      <c r="JY45" s="488"/>
      <c r="JZ45" s="488"/>
      <c r="KA45" s="488"/>
      <c r="KB45" s="488"/>
      <c r="KC45" s="488"/>
      <c r="KD45" s="488"/>
      <c r="KE45" s="488"/>
      <c r="KF45" s="488"/>
      <c r="KG45" s="488"/>
      <c r="KH45" s="488"/>
      <c r="KI45" s="488"/>
      <c r="KJ45" s="488"/>
      <c r="KK45" s="488"/>
      <c r="KL45" s="488"/>
      <c r="KM45" s="488"/>
      <c r="KN45" s="488"/>
      <c r="KO45" s="488"/>
      <c r="KP45" s="488"/>
      <c r="KQ45" s="488"/>
      <c r="KR45" s="488"/>
      <c r="KS45" s="488"/>
      <c r="KT45" s="488"/>
      <c r="KU45" s="488"/>
      <c r="KV45" s="488"/>
      <c r="KW45" s="488"/>
      <c r="KX45" s="488"/>
      <c r="KY45" s="488"/>
      <c r="KZ45" s="488"/>
      <c r="LA45" s="488"/>
      <c r="LB45" s="488"/>
      <c r="LC45" s="488"/>
      <c r="LD45" s="488"/>
      <c r="LE45" s="488"/>
      <c r="LF45" s="488"/>
      <c r="LG45" s="488"/>
      <c r="LH45" s="488"/>
      <c r="LI45" s="488"/>
      <c r="LJ45" s="488"/>
      <c r="LK45" s="488"/>
      <c r="LL45" s="488"/>
      <c r="LM45" s="488"/>
      <c r="LN45" s="488"/>
      <c r="LO45" s="488"/>
      <c r="LP45" s="488"/>
      <c r="LQ45" s="488"/>
      <c r="LR45" s="488"/>
      <c r="LS45" s="488"/>
      <c r="LT45" s="488"/>
      <c r="LU45" s="488"/>
      <c r="LV45" s="488"/>
      <c r="LW45" s="488"/>
      <c r="LX45" s="488"/>
      <c r="LY45" s="488"/>
      <c r="LZ45" s="488"/>
      <c r="MA45" s="488"/>
      <c r="MB45" s="488"/>
      <c r="MC45" s="488"/>
      <c r="MD45" s="488"/>
      <c r="ME45" s="488"/>
      <c r="MF45" s="488"/>
      <c r="MG45" s="488"/>
      <c r="MH45" s="488"/>
      <c r="MI45" s="488"/>
      <c r="MJ45" s="488"/>
      <c r="MK45" s="488"/>
      <c r="ML45" s="488"/>
      <c r="MM45" s="488"/>
      <c r="MN45" s="488"/>
      <c r="MO45" s="488"/>
      <c r="MP45" s="488"/>
      <c r="MQ45" s="488"/>
      <c r="MR45" s="488"/>
      <c r="MS45" s="488"/>
      <c r="MT45" s="488"/>
      <c r="MU45" s="488"/>
      <c r="MV45" s="488"/>
      <c r="MW45" s="488"/>
      <c r="MX45" s="488"/>
      <c r="MY45" s="488"/>
      <c r="MZ45" s="488"/>
      <c r="NA45" s="488"/>
      <c r="NB45" s="488"/>
      <c r="NC45" s="488"/>
      <c r="ND45" s="488"/>
      <c r="NE45" s="488"/>
      <c r="NF45" s="488"/>
      <c r="NG45" s="488"/>
      <c r="NH45" s="488"/>
      <c r="NI45" s="488"/>
      <c r="NJ45" s="488"/>
      <c r="NK45" s="488"/>
      <c r="NL45" s="488"/>
      <c r="NM45" s="488"/>
      <c r="NN45" s="488"/>
      <c r="NO45" s="488"/>
      <c r="NP45" s="488"/>
      <c r="NQ45" s="488"/>
      <c r="NR45" s="488"/>
      <c r="NS45" s="488"/>
      <c r="NT45" s="488"/>
      <c r="NU45" s="488"/>
      <c r="NV45" s="488"/>
      <c r="NW45" s="488"/>
      <c r="NX45" s="488"/>
      <c r="NY45" s="488"/>
      <c r="NZ45" s="488"/>
      <c r="OA45" s="488"/>
      <c r="OB45" s="488"/>
      <c r="OC45" s="488"/>
      <c r="OD45" s="488"/>
      <c r="OE45" s="488"/>
      <c r="OF45" s="488"/>
      <c r="OG45" s="488"/>
      <c r="OH45" s="488"/>
      <c r="OI45" s="488"/>
      <c r="OJ45" s="488"/>
      <c r="OK45" s="488"/>
      <c r="OL45" s="488"/>
      <c r="OM45" s="488"/>
      <c r="ON45" s="488"/>
      <c r="OO45" s="488"/>
      <c r="OP45" s="488"/>
      <c r="OQ45" s="488"/>
      <c r="OR45" s="488"/>
      <c r="OS45" s="488"/>
      <c r="OT45" s="488"/>
      <c r="OU45" s="488"/>
      <c r="OV45" s="488"/>
      <c r="OW45" s="488"/>
      <c r="OX45" s="488"/>
      <c r="OY45" s="488"/>
      <c r="OZ45" s="488"/>
      <c r="PA45" s="488"/>
      <c r="PB45" s="488"/>
      <c r="PC45" s="488"/>
      <c r="PD45" s="488"/>
      <c r="PE45" s="488"/>
      <c r="PF45" s="488"/>
      <c r="PG45" s="488"/>
      <c r="PH45" s="488"/>
      <c r="PI45" s="488"/>
      <c r="PJ45" s="488"/>
      <c r="PK45" s="488"/>
      <c r="PL45" s="488"/>
      <c r="PM45" s="488"/>
      <c r="PN45" s="488"/>
      <c r="PO45" s="488"/>
      <c r="PP45" s="488"/>
      <c r="PQ45" s="488"/>
      <c r="PR45" s="488"/>
      <c r="PS45" s="488"/>
      <c r="PT45" s="488"/>
      <c r="PU45" s="488"/>
      <c r="PV45" s="488"/>
      <c r="PW45" s="488"/>
      <c r="PX45" s="488"/>
      <c r="PY45" s="488"/>
      <c r="PZ45" s="488"/>
      <c r="QA45" s="488"/>
      <c r="QB45" s="488"/>
      <c r="QC45" s="488"/>
      <c r="QD45" s="488"/>
      <c r="QE45" s="488"/>
      <c r="QF45" s="488"/>
      <c r="QG45" s="488"/>
      <c r="QH45" s="488"/>
      <c r="QI45" s="488"/>
      <c r="QJ45" s="488"/>
      <c r="QK45" s="488"/>
      <c r="QL45" s="488"/>
      <c r="QM45" s="488"/>
      <c r="QN45" s="488"/>
      <c r="QO45" s="488"/>
      <c r="QP45" s="488"/>
      <c r="QQ45" s="488"/>
      <c r="QR45" s="488"/>
      <c r="QS45" s="488"/>
      <c r="QT45" s="488"/>
      <c r="QU45" s="488"/>
      <c r="QV45" s="488"/>
      <c r="QW45" s="488"/>
      <c r="QX45" s="488"/>
      <c r="QY45" s="488"/>
      <c r="QZ45" s="488"/>
      <c r="RA45" s="488"/>
      <c r="RB45" s="488"/>
      <c r="RC45" s="488"/>
      <c r="RD45" s="488"/>
      <c r="RE45" s="488"/>
      <c r="RF45" s="488"/>
      <c r="RG45" s="488"/>
      <c r="RH45" s="488"/>
      <c r="RI45" s="488"/>
      <c r="RJ45" s="488"/>
      <c r="RK45" s="488"/>
      <c r="RL45" s="488"/>
      <c r="RM45" s="488"/>
      <c r="RN45" s="488"/>
      <c r="RO45" s="488"/>
      <c r="RP45" s="488"/>
      <c r="RQ45" s="488"/>
      <c r="RR45" s="488"/>
      <c r="RS45" s="488"/>
      <c r="RT45" s="488"/>
      <c r="RU45" s="488"/>
      <c r="RV45" s="488"/>
      <c r="RW45" s="488"/>
      <c r="RX45" s="488"/>
      <c r="RY45" s="488"/>
      <c r="RZ45" s="488"/>
      <c r="SA45" s="488"/>
      <c r="SB45" s="488"/>
      <c r="SC45" s="488"/>
      <c r="SD45" s="488"/>
      <c r="SE45" s="488"/>
      <c r="SF45" s="488"/>
      <c r="SG45" s="488"/>
      <c r="SH45" s="488"/>
      <c r="SI45" s="488"/>
      <c r="SJ45" s="488"/>
      <c r="SK45" s="488"/>
      <c r="SL45" s="488"/>
      <c r="SM45" s="488"/>
      <c r="SN45" s="488"/>
      <c r="SO45" s="488"/>
      <c r="SP45" s="488"/>
      <c r="SQ45" s="488"/>
      <c r="SR45" s="488"/>
      <c r="SS45" s="488"/>
      <c r="ST45" s="488"/>
      <c r="SU45" s="488"/>
      <c r="SV45" s="488"/>
      <c r="SW45" s="488"/>
      <c r="SX45" s="488"/>
      <c r="SY45" s="488"/>
      <c r="SZ45" s="488"/>
      <c r="TA45" s="488"/>
      <c r="TB45" s="488"/>
      <c r="TC45" s="488"/>
      <c r="TD45" s="488"/>
      <c r="TE45" s="488"/>
      <c r="TF45" s="488"/>
      <c r="TG45" s="488"/>
      <c r="TH45" s="488"/>
      <c r="TI45" s="488"/>
      <c r="TJ45" s="488"/>
      <c r="TK45" s="488"/>
      <c r="TL45" s="488"/>
      <c r="TM45" s="488"/>
      <c r="TN45" s="488"/>
      <c r="TO45" s="488"/>
      <c r="TP45" s="488"/>
      <c r="TQ45" s="488"/>
      <c r="TR45" s="488"/>
      <c r="TS45" s="488"/>
      <c r="TT45" s="488"/>
      <c r="TU45" s="488"/>
      <c r="TV45" s="488"/>
      <c r="TW45" s="488"/>
      <c r="TX45" s="488"/>
      <c r="TY45" s="488"/>
      <c r="TZ45" s="488"/>
      <c r="UA45" s="488"/>
      <c r="UB45" s="488"/>
      <c r="UC45" s="488"/>
      <c r="UD45" s="488"/>
      <c r="UE45" s="488"/>
      <c r="UF45" s="488"/>
      <c r="UG45" s="488"/>
      <c r="UH45" s="488"/>
      <c r="UI45" s="488"/>
      <c r="UJ45" s="488"/>
      <c r="UK45" s="488"/>
    </row>
    <row r="46" spans="1:557" s="263" customFormat="1" ht="11.1" customHeight="1">
      <c r="A46" s="241"/>
      <c r="B46" s="275"/>
      <c r="C46" s="255"/>
      <c r="D46" s="238"/>
      <c r="E46" s="247"/>
      <c r="F46" s="238"/>
      <c r="G46" s="247"/>
      <c r="H46" s="409"/>
      <c r="I46" s="247"/>
      <c r="J46" s="409"/>
      <c r="K46" s="247"/>
      <c r="L46" s="409"/>
      <c r="M46" s="247"/>
      <c r="N46" s="409"/>
      <c r="O46" s="247"/>
      <c r="P46" s="409"/>
      <c r="Q46" s="247"/>
      <c r="R46" s="409"/>
      <c r="S46" s="247"/>
      <c r="T46" s="409"/>
      <c r="U46" s="247"/>
      <c r="V46" s="409"/>
      <c r="W46" s="247"/>
      <c r="X46" s="409"/>
      <c r="Y46" s="247"/>
      <c r="Z46" s="409"/>
      <c r="AA46" s="247"/>
      <c r="AB46" s="409"/>
      <c r="AC46" s="247"/>
      <c r="AD46" s="409"/>
      <c r="AE46" s="247"/>
      <c r="AF46" s="409"/>
      <c r="AG46" s="247"/>
      <c r="AH46" s="409"/>
      <c r="AI46" s="247"/>
      <c r="AJ46" s="409"/>
      <c r="AK46" s="247"/>
      <c r="AL46" s="409"/>
      <c r="AM46" s="247"/>
      <c r="AN46" s="409"/>
      <c r="AO46" s="247"/>
      <c r="AP46" s="409"/>
      <c r="AQ46" s="247"/>
      <c r="AR46" s="409"/>
      <c r="AS46" s="247"/>
      <c r="AT46" s="409"/>
      <c r="AU46" s="247"/>
      <c r="AV46" s="409"/>
      <c r="AW46" s="247"/>
      <c r="AX46" s="409"/>
      <c r="AY46" s="247"/>
      <c r="AZ46" s="409"/>
      <c r="BA46" s="247"/>
      <c r="BB46" s="409"/>
      <c r="BC46" s="247"/>
      <c r="BD46" s="409"/>
      <c r="BE46" s="247"/>
      <c r="BF46" s="409"/>
      <c r="BG46" s="247"/>
      <c r="BH46" s="409"/>
      <c r="BI46" s="247"/>
      <c r="BJ46" s="409"/>
      <c r="BK46" s="247"/>
      <c r="BL46" s="409"/>
      <c r="BM46" s="247"/>
      <c r="BN46" s="409"/>
      <c r="BO46" s="247"/>
      <c r="BP46" s="409"/>
      <c r="BQ46" s="247"/>
      <c r="BR46" s="409"/>
      <c r="BS46" s="247"/>
      <c r="BT46" s="409"/>
      <c r="BU46" s="247"/>
      <c r="BV46" s="409"/>
      <c r="BW46" s="247"/>
      <c r="BX46" s="409"/>
      <c r="BY46" s="247"/>
      <c r="BZ46" s="409"/>
      <c r="CA46" s="247"/>
      <c r="CB46" s="409"/>
      <c r="CC46" s="247"/>
      <c r="CD46" s="409"/>
      <c r="CE46" s="247"/>
      <c r="CF46" s="409"/>
      <c r="CG46" s="247"/>
      <c r="CH46" s="409"/>
      <c r="CI46" s="247"/>
      <c r="CJ46" s="409"/>
      <c r="CK46" s="247"/>
      <c r="CL46" s="409"/>
      <c r="CM46" s="247"/>
      <c r="CN46" s="409"/>
      <c r="CO46" s="247"/>
      <c r="CP46" s="409"/>
      <c r="CQ46" s="247"/>
      <c r="CR46" s="409"/>
      <c r="CS46" s="247"/>
      <c r="CT46" s="409"/>
      <c r="CU46" s="247"/>
      <c r="CV46" s="409"/>
      <c r="CW46" s="247"/>
      <c r="CX46" s="409"/>
      <c r="CY46" s="247"/>
      <c r="CZ46" s="409"/>
      <c r="DA46" s="247"/>
      <c r="DB46" s="409"/>
      <c r="DC46" s="247"/>
      <c r="DD46" s="409"/>
      <c r="DE46" s="247"/>
      <c r="DF46" s="409"/>
      <c r="DG46" s="247"/>
      <c r="DH46" s="409"/>
      <c r="DI46" s="247"/>
      <c r="DJ46" s="409"/>
      <c r="DK46" s="247"/>
      <c r="DL46" s="409"/>
      <c r="DM46" s="247"/>
      <c r="DN46" s="409"/>
      <c r="DO46" s="247"/>
      <c r="DP46" s="409"/>
      <c r="DQ46" s="247"/>
      <c r="DR46" s="409"/>
      <c r="DS46" s="247"/>
      <c r="DT46" s="409"/>
      <c r="DU46" s="247"/>
      <c r="DV46" s="409"/>
      <c r="DW46" s="247"/>
      <c r="DX46" s="409"/>
      <c r="DY46" s="247"/>
      <c r="DZ46" s="409"/>
      <c r="EA46" s="247"/>
      <c r="EB46" s="409"/>
      <c r="EC46" s="247"/>
      <c r="ED46" s="409"/>
      <c r="EE46" s="247"/>
      <c r="EF46" s="409"/>
      <c r="EG46" s="247"/>
      <c r="EH46" s="409"/>
      <c r="EI46" s="247"/>
      <c r="EJ46" s="409"/>
      <c r="EK46" s="247"/>
      <c r="EL46" s="409"/>
      <c r="EM46" s="247"/>
      <c r="EN46" s="409"/>
      <c r="EO46" s="247"/>
      <c r="EP46" s="409"/>
      <c r="EQ46" s="247"/>
      <c r="ER46" s="409"/>
      <c r="ES46" s="247"/>
      <c r="ET46" s="409"/>
      <c r="EU46" s="247"/>
      <c r="EV46" s="409"/>
      <c r="EW46" s="247"/>
      <c r="EX46" s="409"/>
      <c r="EY46" s="247"/>
      <c r="EZ46" s="409"/>
      <c r="FA46" s="247"/>
      <c r="FB46" s="409"/>
      <c r="FC46" s="247"/>
      <c r="FD46" s="409"/>
      <c r="FE46" s="247"/>
      <c r="FF46" s="409"/>
      <c r="FG46" s="247"/>
      <c r="FH46" s="409"/>
      <c r="FI46" s="247"/>
      <c r="FJ46" s="409"/>
      <c r="FK46" s="247"/>
      <c r="FL46" s="409"/>
      <c r="FM46" s="247"/>
      <c r="FN46" s="409"/>
      <c r="FO46" s="247"/>
      <c r="FP46" s="409"/>
      <c r="FQ46" s="247"/>
      <c r="FR46" s="409"/>
      <c r="FS46" s="247"/>
      <c r="FT46" s="409"/>
      <c r="FU46" s="247"/>
      <c r="FV46" s="409"/>
      <c r="FW46" s="247"/>
      <c r="FX46" s="409"/>
      <c r="FY46" s="247"/>
      <c r="FZ46" s="409"/>
      <c r="GA46" s="247"/>
      <c r="GB46" s="409"/>
      <c r="GC46" s="247"/>
      <c r="GD46" s="409"/>
      <c r="GE46" s="247"/>
      <c r="GF46" s="409"/>
      <c r="GG46" s="247"/>
      <c r="GH46" s="409"/>
      <c r="GI46" s="247"/>
      <c r="GJ46" s="409"/>
      <c r="GK46" s="247"/>
      <c r="GL46" s="409"/>
      <c r="GM46" s="247"/>
      <c r="GN46" s="409"/>
      <c r="GO46" s="247"/>
      <c r="GP46" s="409"/>
      <c r="GQ46" s="247"/>
      <c r="GR46" s="409"/>
      <c r="GS46" s="247"/>
      <c r="GT46" s="409"/>
      <c r="GU46" s="478"/>
      <c r="GV46" s="488"/>
      <c r="GW46" s="488"/>
      <c r="GX46" s="488"/>
      <c r="GY46" s="488"/>
      <c r="GZ46" s="488"/>
      <c r="HA46" s="488"/>
      <c r="HB46" s="488"/>
      <c r="HC46" s="488"/>
      <c r="HD46" s="488"/>
      <c r="HE46" s="488"/>
      <c r="HF46" s="488"/>
      <c r="HG46" s="488"/>
      <c r="HH46" s="488"/>
      <c r="HI46" s="488"/>
      <c r="HJ46" s="488"/>
      <c r="HK46" s="488"/>
      <c r="HL46" s="488"/>
      <c r="HM46" s="488"/>
      <c r="HN46" s="488"/>
      <c r="HO46" s="488"/>
      <c r="HP46" s="488"/>
      <c r="HQ46" s="488"/>
      <c r="HR46" s="488"/>
      <c r="HS46" s="488"/>
      <c r="HT46" s="488"/>
      <c r="HU46" s="488"/>
      <c r="HV46" s="488"/>
      <c r="HW46" s="488"/>
      <c r="HX46" s="488"/>
      <c r="HY46" s="488"/>
      <c r="HZ46" s="488"/>
      <c r="IA46" s="488"/>
      <c r="IB46" s="488"/>
      <c r="IC46" s="488"/>
      <c r="ID46" s="488"/>
      <c r="IE46" s="488"/>
      <c r="IF46" s="488"/>
      <c r="IG46" s="488"/>
      <c r="IH46" s="488"/>
      <c r="II46" s="488"/>
      <c r="IJ46" s="488"/>
      <c r="IK46" s="488"/>
      <c r="IL46" s="488"/>
      <c r="IM46" s="488"/>
      <c r="IN46" s="488"/>
      <c r="IO46" s="488"/>
      <c r="IP46" s="488"/>
      <c r="IQ46" s="488"/>
      <c r="IR46" s="488"/>
      <c r="IS46" s="488"/>
      <c r="IT46" s="488"/>
      <c r="IU46" s="488"/>
      <c r="IV46" s="488"/>
      <c r="IW46" s="488"/>
      <c r="IX46" s="488"/>
      <c r="IY46" s="488"/>
      <c r="IZ46" s="488"/>
      <c r="JA46" s="488"/>
      <c r="JB46" s="488"/>
      <c r="JC46" s="488"/>
      <c r="JD46" s="488"/>
      <c r="JE46" s="488"/>
      <c r="JF46" s="488"/>
      <c r="JG46" s="488"/>
      <c r="JH46" s="488"/>
      <c r="JI46" s="488"/>
      <c r="JJ46" s="488"/>
      <c r="JK46" s="488"/>
      <c r="JL46" s="488"/>
      <c r="JM46" s="488"/>
      <c r="JN46" s="488"/>
      <c r="JO46" s="488"/>
      <c r="JP46" s="488"/>
      <c r="JQ46" s="488"/>
      <c r="JR46" s="488"/>
      <c r="JS46" s="488"/>
      <c r="JT46" s="488"/>
      <c r="JU46" s="488"/>
      <c r="JV46" s="488"/>
      <c r="JW46" s="488"/>
      <c r="JX46" s="488"/>
      <c r="JY46" s="488"/>
      <c r="JZ46" s="488"/>
      <c r="KA46" s="488"/>
      <c r="KB46" s="488"/>
      <c r="KC46" s="488"/>
      <c r="KD46" s="488"/>
      <c r="KE46" s="488"/>
      <c r="KF46" s="488"/>
      <c r="KG46" s="488"/>
      <c r="KH46" s="488"/>
      <c r="KI46" s="488"/>
      <c r="KJ46" s="488"/>
      <c r="KK46" s="488"/>
      <c r="KL46" s="488"/>
      <c r="KM46" s="488"/>
      <c r="KN46" s="488"/>
      <c r="KO46" s="488"/>
      <c r="KP46" s="488"/>
      <c r="KQ46" s="488"/>
      <c r="KR46" s="488"/>
      <c r="KS46" s="488"/>
      <c r="KT46" s="488"/>
      <c r="KU46" s="488"/>
      <c r="KV46" s="488"/>
      <c r="KW46" s="488"/>
      <c r="KX46" s="488"/>
      <c r="KY46" s="488"/>
      <c r="KZ46" s="488"/>
      <c r="LA46" s="488"/>
      <c r="LB46" s="488"/>
      <c r="LC46" s="488"/>
      <c r="LD46" s="488"/>
      <c r="LE46" s="488"/>
      <c r="LF46" s="488"/>
      <c r="LG46" s="488"/>
      <c r="LH46" s="488"/>
      <c r="LI46" s="488"/>
      <c r="LJ46" s="488"/>
      <c r="LK46" s="488"/>
      <c r="LL46" s="488"/>
      <c r="LM46" s="488"/>
      <c r="LN46" s="488"/>
      <c r="LO46" s="488"/>
      <c r="LP46" s="488"/>
      <c r="LQ46" s="488"/>
      <c r="LR46" s="488"/>
      <c r="LS46" s="488"/>
      <c r="LT46" s="488"/>
      <c r="LU46" s="488"/>
      <c r="LV46" s="488"/>
      <c r="LW46" s="488"/>
      <c r="LX46" s="488"/>
      <c r="LY46" s="488"/>
      <c r="LZ46" s="488"/>
      <c r="MA46" s="488"/>
      <c r="MB46" s="488"/>
      <c r="MC46" s="488"/>
      <c r="MD46" s="488"/>
      <c r="ME46" s="488"/>
      <c r="MF46" s="488"/>
      <c r="MG46" s="488"/>
      <c r="MH46" s="488"/>
      <c r="MI46" s="488"/>
      <c r="MJ46" s="488"/>
      <c r="MK46" s="488"/>
      <c r="ML46" s="488"/>
      <c r="MM46" s="488"/>
      <c r="MN46" s="488"/>
      <c r="MO46" s="488"/>
      <c r="MP46" s="488"/>
      <c r="MQ46" s="488"/>
      <c r="MR46" s="488"/>
      <c r="MS46" s="488"/>
      <c r="MT46" s="488"/>
      <c r="MU46" s="488"/>
      <c r="MV46" s="488"/>
      <c r="MW46" s="488"/>
      <c r="MX46" s="488"/>
      <c r="MY46" s="488"/>
      <c r="MZ46" s="488"/>
      <c r="NA46" s="488"/>
      <c r="NB46" s="488"/>
      <c r="NC46" s="488"/>
      <c r="ND46" s="488"/>
      <c r="NE46" s="488"/>
      <c r="NF46" s="488"/>
      <c r="NG46" s="488"/>
      <c r="NH46" s="488"/>
      <c r="NI46" s="488"/>
      <c r="NJ46" s="488"/>
      <c r="NK46" s="488"/>
      <c r="NL46" s="488"/>
      <c r="NM46" s="488"/>
      <c r="NN46" s="488"/>
      <c r="NO46" s="488"/>
      <c r="NP46" s="488"/>
      <c r="NQ46" s="488"/>
      <c r="NR46" s="488"/>
      <c r="NS46" s="488"/>
      <c r="NT46" s="488"/>
      <c r="NU46" s="488"/>
      <c r="NV46" s="488"/>
      <c r="NW46" s="488"/>
      <c r="NX46" s="488"/>
      <c r="NY46" s="488"/>
      <c r="NZ46" s="488"/>
      <c r="OA46" s="488"/>
      <c r="OB46" s="488"/>
      <c r="OC46" s="488"/>
      <c r="OD46" s="488"/>
      <c r="OE46" s="488"/>
      <c r="OF46" s="488"/>
      <c r="OG46" s="488"/>
      <c r="OH46" s="488"/>
      <c r="OI46" s="488"/>
      <c r="OJ46" s="488"/>
      <c r="OK46" s="488"/>
      <c r="OL46" s="488"/>
      <c r="OM46" s="488"/>
      <c r="ON46" s="488"/>
      <c r="OO46" s="488"/>
      <c r="OP46" s="488"/>
      <c r="OQ46" s="488"/>
      <c r="OR46" s="488"/>
      <c r="OS46" s="488"/>
      <c r="OT46" s="488"/>
      <c r="OU46" s="488"/>
      <c r="OV46" s="488"/>
      <c r="OW46" s="488"/>
      <c r="OX46" s="488"/>
      <c r="OY46" s="488"/>
      <c r="OZ46" s="488"/>
      <c r="PA46" s="488"/>
      <c r="PB46" s="488"/>
      <c r="PC46" s="488"/>
      <c r="PD46" s="488"/>
      <c r="PE46" s="488"/>
      <c r="PF46" s="488"/>
      <c r="PG46" s="488"/>
      <c r="PH46" s="488"/>
      <c r="PI46" s="488"/>
      <c r="PJ46" s="488"/>
      <c r="PK46" s="488"/>
      <c r="PL46" s="488"/>
      <c r="PM46" s="488"/>
      <c r="PN46" s="488"/>
      <c r="PO46" s="488"/>
      <c r="PP46" s="488"/>
      <c r="PQ46" s="488"/>
      <c r="PR46" s="488"/>
      <c r="PS46" s="488"/>
      <c r="PT46" s="488"/>
      <c r="PU46" s="488"/>
      <c r="PV46" s="488"/>
      <c r="PW46" s="488"/>
      <c r="PX46" s="488"/>
      <c r="PY46" s="488"/>
      <c r="PZ46" s="488"/>
      <c r="QA46" s="488"/>
      <c r="QB46" s="488"/>
      <c r="QC46" s="488"/>
      <c r="QD46" s="488"/>
      <c r="QE46" s="488"/>
      <c r="QF46" s="488"/>
      <c r="QG46" s="488"/>
      <c r="QH46" s="488"/>
      <c r="QI46" s="488"/>
      <c r="QJ46" s="488"/>
      <c r="QK46" s="488"/>
      <c r="QL46" s="488"/>
      <c r="QM46" s="488"/>
      <c r="QN46" s="488"/>
      <c r="QO46" s="488"/>
      <c r="QP46" s="488"/>
      <c r="QQ46" s="488"/>
      <c r="QR46" s="488"/>
      <c r="QS46" s="488"/>
      <c r="QT46" s="488"/>
      <c r="QU46" s="488"/>
      <c r="QV46" s="488"/>
      <c r="QW46" s="488"/>
      <c r="QX46" s="488"/>
      <c r="QY46" s="488"/>
      <c r="QZ46" s="488"/>
      <c r="RA46" s="488"/>
      <c r="RB46" s="488"/>
      <c r="RC46" s="488"/>
      <c r="RD46" s="488"/>
      <c r="RE46" s="488"/>
      <c r="RF46" s="488"/>
      <c r="RG46" s="488"/>
      <c r="RH46" s="488"/>
      <c r="RI46" s="488"/>
      <c r="RJ46" s="488"/>
      <c r="RK46" s="488"/>
      <c r="RL46" s="488"/>
      <c r="RM46" s="488"/>
      <c r="RN46" s="488"/>
      <c r="RO46" s="488"/>
      <c r="RP46" s="488"/>
      <c r="RQ46" s="488"/>
      <c r="RR46" s="488"/>
      <c r="RS46" s="488"/>
      <c r="RT46" s="488"/>
      <c r="RU46" s="488"/>
      <c r="RV46" s="488"/>
      <c r="RW46" s="488"/>
      <c r="RX46" s="488"/>
      <c r="RY46" s="488"/>
      <c r="RZ46" s="488"/>
      <c r="SA46" s="488"/>
      <c r="SB46" s="488"/>
      <c r="SC46" s="488"/>
      <c r="SD46" s="488"/>
      <c r="SE46" s="488"/>
      <c r="SF46" s="488"/>
      <c r="SG46" s="488"/>
      <c r="SH46" s="488"/>
      <c r="SI46" s="488"/>
      <c r="SJ46" s="488"/>
      <c r="SK46" s="488"/>
      <c r="SL46" s="488"/>
      <c r="SM46" s="488"/>
      <c r="SN46" s="488"/>
      <c r="SO46" s="488"/>
      <c r="SP46" s="488"/>
      <c r="SQ46" s="488"/>
      <c r="SR46" s="488"/>
      <c r="SS46" s="488"/>
      <c r="ST46" s="488"/>
      <c r="SU46" s="488"/>
      <c r="SV46" s="488"/>
      <c r="SW46" s="488"/>
      <c r="SX46" s="488"/>
      <c r="SY46" s="488"/>
      <c r="SZ46" s="488"/>
      <c r="TA46" s="488"/>
      <c r="TB46" s="488"/>
      <c r="TC46" s="488"/>
      <c r="TD46" s="488"/>
      <c r="TE46" s="488"/>
      <c r="TF46" s="488"/>
      <c r="TG46" s="488"/>
      <c r="TH46" s="488"/>
      <c r="TI46" s="488"/>
      <c r="TJ46" s="488"/>
      <c r="TK46" s="488"/>
      <c r="TL46" s="488"/>
      <c r="TM46" s="488"/>
      <c r="TN46" s="488"/>
      <c r="TO46" s="488"/>
      <c r="TP46" s="488"/>
      <c r="TQ46" s="488"/>
      <c r="TR46" s="488"/>
      <c r="TS46" s="488"/>
      <c r="TT46" s="488"/>
      <c r="TU46" s="488"/>
      <c r="TV46" s="488"/>
      <c r="TW46" s="488"/>
      <c r="TX46" s="488"/>
      <c r="TY46" s="488"/>
      <c r="TZ46" s="488"/>
      <c r="UA46" s="488"/>
      <c r="UB46" s="488"/>
      <c r="UC46" s="488"/>
      <c r="UD46" s="488"/>
      <c r="UE46" s="488"/>
      <c r="UF46" s="488"/>
      <c r="UG46" s="488"/>
      <c r="UH46" s="488"/>
      <c r="UI46" s="488"/>
      <c r="UJ46" s="488"/>
      <c r="UK46" s="488"/>
    </row>
    <row r="47" spans="1:557" s="263" customFormat="1" ht="11.1" customHeight="1">
      <c r="A47" s="474"/>
      <c r="B47" s="475"/>
      <c r="C47" s="476"/>
      <c r="D47" s="477"/>
      <c r="E47" s="478"/>
      <c r="F47" s="477"/>
      <c r="G47" s="478"/>
      <c r="H47" s="479"/>
      <c r="I47" s="478"/>
      <c r="J47" s="479"/>
      <c r="K47" s="478"/>
      <c r="L47" s="479"/>
      <c r="M47" s="478"/>
      <c r="N47" s="479"/>
      <c r="O47" s="478"/>
      <c r="P47" s="479"/>
      <c r="Q47" s="478"/>
      <c r="R47" s="479"/>
      <c r="S47" s="478"/>
      <c r="T47" s="479"/>
      <c r="U47" s="478"/>
      <c r="V47" s="479"/>
      <c r="W47" s="478"/>
      <c r="X47" s="479"/>
      <c r="Y47" s="478"/>
      <c r="Z47" s="479"/>
      <c r="AA47" s="478"/>
      <c r="AB47" s="479"/>
      <c r="AC47" s="478"/>
      <c r="AD47" s="479"/>
      <c r="AE47" s="478"/>
      <c r="AF47" s="479"/>
      <c r="AG47" s="478"/>
      <c r="AH47" s="479"/>
      <c r="AI47" s="478"/>
      <c r="AJ47" s="479"/>
      <c r="AK47" s="478"/>
      <c r="AL47" s="479"/>
      <c r="AM47" s="478"/>
      <c r="AN47" s="479"/>
      <c r="AO47" s="478"/>
      <c r="AP47" s="479"/>
      <c r="AQ47" s="478"/>
      <c r="AR47" s="479"/>
      <c r="AS47" s="478"/>
      <c r="AT47" s="479"/>
      <c r="AU47" s="478"/>
      <c r="AV47" s="479"/>
      <c r="AW47" s="478"/>
      <c r="AX47" s="479"/>
      <c r="AY47" s="478"/>
      <c r="AZ47" s="479"/>
      <c r="BA47" s="478"/>
      <c r="BB47" s="479"/>
      <c r="BC47" s="478"/>
      <c r="BD47" s="479"/>
      <c r="BE47" s="478"/>
      <c r="BF47" s="479"/>
      <c r="BG47" s="478"/>
      <c r="BH47" s="479"/>
      <c r="BI47" s="478"/>
      <c r="BJ47" s="479"/>
      <c r="BK47" s="478"/>
      <c r="BL47" s="479"/>
      <c r="BM47" s="478"/>
      <c r="BN47" s="479"/>
      <c r="BO47" s="478"/>
      <c r="BP47" s="479"/>
      <c r="BQ47" s="478"/>
      <c r="BR47" s="479"/>
      <c r="BS47" s="478"/>
      <c r="BT47" s="479"/>
      <c r="BU47" s="478"/>
      <c r="BV47" s="479"/>
      <c r="BW47" s="478"/>
      <c r="BX47" s="479"/>
      <c r="BY47" s="478"/>
      <c r="BZ47" s="479"/>
      <c r="CA47" s="478"/>
      <c r="CB47" s="479"/>
      <c r="CC47" s="478"/>
      <c r="CD47" s="479"/>
      <c r="CE47" s="478"/>
      <c r="CF47" s="479"/>
      <c r="CG47" s="478"/>
      <c r="CH47" s="479"/>
      <c r="CI47" s="478"/>
      <c r="CJ47" s="479"/>
      <c r="CK47" s="478"/>
      <c r="CL47" s="479"/>
      <c r="CM47" s="478"/>
      <c r="CN47" s="479"/>
      <c r="CO47" s="478"/>
      <c r="CP47" s="479"/>
      <c r="CQ47" s="478"/>
      <c r="CR47" s="479"/>
      <c r="CS47" s="478"/>
      <c r="CT47" s="479"/>
      <c r="CU47" s="478"/>
      <c r="CV47" s="479"/>
      <c r="CW47" s="478"/>
      <c r="CX47" s="479"/>
      <c r="CY47" s="478"/>
      <c r="CZ47" s="479"/>
      <c r="DA47" s="478"/>
      <c r="DB47" s="479"/>
      <c r="DC47" s="478"/>
      <c r="DD47" s="479"/>
      <c r="DE47" s="478"/>
      <c r="DF47" s="479"/>
      <c r="DG47" s="478"/>
      <c r="DH47" s="479"/>
      <c r="DI47" s="478"/>
      <c r="DJ47" s="479"/>
      <c r="DK47" s="478"/>
      <c r="DL47" s="479"/>
      <c r="DM47" s="478"/>
      <c r="DN47" s="479"/>
      <c r="DO47" s="478"/>
      <c r="DP47" s="479"/>
      <c r="DQ47" s="478"/>
      <c r="DR47" s="479"/>
      <c r="DS47" s="478"/>
      <c r="DT47" s="479"/>
      <c r="DU47" s="478"/>
      <c r="DV47" s="479"/>
      <c r="DW47" s="478"/>
      <c r="DX47" s="479"/>
      <c r="DY47" s="478"/>
      <c r="DZ47" s="479"/>
      <c r="EA47" s="478"/>
      <c r="EB47" s="479"/>
      <c r="EC47" s="478"/>
      <c r="ED47" s="479"/>
      <c r="EE47" s="478"/>
      <c r="EF47" s="479"/>
      <c r="EG47" s="478"/>
      <c r="EH47" s="479"/>
      <c r="EI47" s="478"/>
      <c r="EJ47" s="479"/>
      <c r="EK47" s="478"/>
      <c r="EL47" s="479"/>
      <c r="EM47" s="478"/>
      <c r="EN47" s="479"/>
      <c r="EO47" s="478"/>
      <c r="EP47" s="479"/>
      <c r="EQ47" s="478"/>
      <c r="ER47" s="479"/>
      <c r="ES47" s="478"/>
      <c r="ET47" s="479"/>
      <c r="EU47" s="478"/>
      <c r="EV47" s="479"/>
      <c r="EW47" s="478"/>
      <c r="EX47" s="479"/>
      <c r="EY47" s="478"/>
      <c r="EZ47" s="479"/>
      <c r="FA47" s="478"/>
      <c r="FB47" s="479"/>
      <c r="FC47" s="478"/>
      <c r="FD47" s="479"/>
      <c r="FE47" s="478"/>
      <c r="FF47" s="479"/>
      <c r="FG47" s="478"/>
      <c r="FH47" s="479"/>
      <c r="FI47" s="478"/>
      <c r="FJ47" s="479"/>
      <c r="FK47" s="478"/>
      <c r="FL47" s="479"/>
      <c r="FM47" s="478"/>
      <c r="FN47" s="479"/>
      <c r="FO47" s="478"/>
      <c r="FP47" s="479"/>
      <c r="FQ47" s="478"/>
      <c r="FR47" s="479"/>
      <c r="FS47" s="478"/>
      <c r="FT47" s="479"/>
      <c r="FU47" s="478"/>
      <c r="FV47" s="479"/>
      <c r="FW47" s="478"/>
      <c r="FX47" s="479"/>
      <c r="FY47" s="478"/>
      <c r="FZ47" s="479"/>
      <c r="GA47" s="478"/>
      <c r="GB47" s="479"/>
      <c r="GC47" s="478"/>
      <c r="GD47" s="479"/>
      <c r="GE47" s="478"/>
      <c r="GF47" s="479"/>
      <c r="GG47" s="478"/>
      <c r="GH47" s="479"/>
      <c r="GI47" s="478"/>
      <c r="GJ47" s="479"/>
      <c r="GK47" s="478"/>
      <c r="GL47" s="479"/>
      <c r="GM47" s="478"/>
      <c r="GN47" s="479"/>
      <c r="GO47" s="478"/>
      <c r="GP47" s="479"/>
      <c r="GQ47" s="478"/>
      <c r="GR47" s="479"/>
      <c r="GS47" s="478"/>
      <c r="GT47" s="479"/>
      <c r="GU47" s="478"/>
      <c r="GV47" s="488"/>
      <c r="GW47" s="488"/>
      <c r="GX47" s="488"/>
      <c r="GY47" s="488"/>
      <c r="GZ47" s="488"/>
      <c r="HA47" s="488"/>
      <c r="HB47" s="488"/>
      <c r="HC47" s="488"/>
      <c r="HD47" s="488"/>
      <c r="HE47" s="488"/>
      <c r="HF47" s="488"/>
      <c r="HG47" s="488"/>
      <c r="HH47" s="488"/>
      <c r="HI47" s="488"/>
      <c r="HJ47" s="488"/>
      <c r="HK47" s="488"/>
      <c r="HL47" s="488"/>
      <c r="HM47" s="488"/>
      <c r="HN47" s="488"/>
      <c r="HO47" s="488"/>
      <c r="HP47" s="488"/>
      <c r="HQ47" s="488"/>
      <c r="HR47" s="488"/>
      <c r="HS47" s="488"/>
      <c r="HT47" s="488"/>
      <c r="HU47" s="488"/>
      <c r="HV47" s="488"/>
      <c r="HW47" s="488"/>
      <c r="HX47" s="488"/>
      <c r="HY47" s="488"/>
      <c r="HZ47" s="488"/>
      <c r="IA47" s="488"/>
      <c r="IB47" s="488"/>
      <c r="IC47" s="488"/>
      <c r="ID47" s="488"/>
      <c r="IE47" s="488"/>
      <c r="IF47" s="488"/>
      <c r="IG47" s="488"/>
      <c r="IH47" s="488"/>
      <c r="II47" s="488"/>
      <c r="IJ47" s="488"/>
      <c r="IK47" s="488"/>
      <c r="IL47" s="488"/>
      <c r="IM47" s="488"/>
      <c r="IN47" s="488"/>
      <c r="IO47" s="488"/>
      <c r="IP47" s="488"/>
      <c r="IQ47" s="488"/>
      <c r="IR47" s="488"/>
      <c r="IS47" s="488"/>
      <c r="IT47" s="488"/>
      <c r="IU47" s="488"/>
      <c r="IV47" s="488"/>
      <c r="IW47" s="488"/>
      <c r="IX47" s="488"/>
      <c r="IY47" s="488"/>
      <c r="IZ47" s="488"/>
      <c r="JA47" s="488"/>
      <c r="JB47" s="488"/>
      <c r="JC47" s="488"/>
      <c r="JD47" s="488"/>
      <c r="JE47" s="488"/>
      <c r="JF47" s="488"/>
      <c r="JG47" s="488"/>
      <c r="JH47" s="488"/>
      <c r="JI47" s="488"/>
      <c r="JJ47" s="488"/>
      <c r="JK47" s="488"/>
      <c r="JL47" s="488"/>
      <c r="JM47" s="488"/>
      <c r="JN47" s="488"/>
      <c r="JO47" s="488"/>
      <c r="JP47" s="488"/>
      <c r="JQ47" s="488"/>
      <c r="JR47" s="488"/>
      <c r="JS47" s="488"/>
      <c r="JT47" s="488"/>
      <c r="JU47" s="488"/>
      <c r="JV47" s="488"/>
      <c r="JW47" s="488"/>
      <c r="JX47" s="488"/>
      <c r="JY47" s="488"/>
      <c r="JZ47" s="488"/>
      <c r="KA47" s="488"/>
      <c r="KB47" s="488"/>
      <c r="KC47" s="488"/>
      <c r="KD47" s="488"/>
      <c r="KE47" s="488"/>
      <c r="KF47" s="488"/>
      <c r="KG47" s="488"/>
      <c r="KH47" s="488"/>
      <c r="KI47" s="488"/>
      <c r="KJ47" s="488"/>
      <c r="KK47" s="488"/>
      <c r="KL47" s="488"/>
      <c r="KM47" s="488"/>
      <c r="KN47" s="488"/>
      <c r="KO47" s="488"/>
      <c r="KP47" s="488"/>
      <c r="KQ47" s="488"/>
      <c r="KR47" s="488"/>
      <c r="KS47" s="488"/>
      <c r="KT47" s="488"/>
      <c r="KU47" s="488"/>
      <c r="KV47" s="488"/>
      <c r="KW47" s="488"/>
      <c r="KX47" s="488"/>
      <c r="KY47" s="488"/>
      <c r="KZ47" s="488"/>
      <c r="LA47" s="488"/>
      <c r="LB47" s="488"/>
      <c r="LC47" s="488"/>
      <c r="LD47" s="488"/>
      <c r="LE47" s="488"/>
      <c r="LF47" s="488"/>
      <c r="LG47" s="488"/>
      <c r="LH47" s="488"/>
      <c r="LI47" s="488"/>
      <c r="LJ47" s="488"/>
      <c r="LK47" s="488"/>
      <c r="LL47" s="488"/>
      <c r="LM47" s="488"/>
      <c r="LN47" s="488"/>
      <c r="LO47" s="488"/>
      <c r="LP47" s="488"/>
      <c r="LQ47" s="488"/>
      <c r="LR47" s="488"/>
      <c r="LS47" s="488"/>
      <c r="LT47" s="488"/>
      <c r="LU47" s="488"/>
      <c r="LV47" s="488"/>
      <c r="LW47" s="488"/>
      <c r="LX47" s="488"/>
      <c r="LY47" s="488"/>
      <c r="LZ47" s="488"/>
      <c r="MA47" s="488"/>
      <c r="MB47" s="488"/>
      <c r="MC47" s="488"/>
      <c r="MD47" s="488"/>
      <c r="ME47" s="488"/>
      <c r="MF47" s="488"/>
      <c r="MG47" s="488"/>
      <c r="MH47" s="488"/>
      <c r="MI47" s="488"/>
      <c r="MJ47" s="488"/>
      <c r="MK47" s="488"/>
      <c r="ML47" s="488"/>
      <c r="MM47" s="488"/>
      <c r="MN47" s="488"/>
      <c r="MO47" s="488"/>
      <c r="MP47" s="488"/>
      <c r="MQ47" s="488"/>
      <c r="MR47" s="488"/>
      <c r="MS47" s="488"/>
      <c r="MT47" s="488"/>
      <c r="MU47" s="488"/>
      <c r="MV47" s="488"/>
      <c r="MW47" s="488"/>
      <c r="MX47" s="488"/>
      <c r="MY47" s="488"/>
      <c r="MZ47" s="488"/>
      <c r="NA47" s="488"/>
      <c r="NB47" s="488"/>
      <c r="NC47" s="488"/>
      <c r="ND47" s="488"/>
      <c r="NE47" s="488"/>
      <c r="NF47" s="488"/>
      <c r="NG47" s="488"/>
      <c r="NH47" s="488"/>
      <c r="NI47" s="488"/>
      <c r="NJ47" s="488"/>
      <c r="NK47" s="488"/>
      <c r="NL47" s="488"/>
      <c r="NM47" s="488"/>
      <c r="NN47" s="488"/>
      <c r="NO47" s="488"/>
      <c r="NP47" s="488"/>
      <c r="NQ47" s="488"/>
      <c r="NR47" s="488"/>
      <c r="NS47" s="488"/>
      <c r="NT47" s="488"/>
      <c r="NU47" s="488"/>
      <c r="NV47" s="488"/>
      <c r="NW47" s="488"/>
      <c r="NX47" s="488"/>
      <c r="NY47" s="488"/>
      <c r="NZ47" s="488"/>
      <c r="OA47" s="488"/>
      <c r="OB47" s="488"/>
      <c r="OC47" s="488"/>
      <c r="OD47" s="488"/>
      <c r="OE47" s="488"/>
      <c r="OF47" s="488"/>
      <c r="OG47" s="488"/>
      <c r="OH47" s="488"/>
      <c r="OI47" s="488"/>
      <c r="OJ47" s="488"/>
      <c r="OK47" s="488"/>
      <c r="OL47" s="488"/>
      <c r="OM47" s="488"/>
      <c r="ON47" s="488"/>
      <c r="OO47" s="488"/>
      <c r="OP47" s="488"/>
      <c r="OQ47" s="488"/>
      <c r="OR47" s="488"/>
      <c r="OS47" s="488"/>
      <c r="OT47" s="488"/>
      <c r="OU47" s="488"/>
      <c r="OV47" s="488"/>
      <c r="OW47" s="488"/>
      <c r="OX47" s="488"/>
      <c r="OY47" s="488"/>
      <c r="OZ47" s="488"/>
      <c r="PA47" s="488"/>
      <c r="PB47" s="488"/>
      <c r="PC47" s="488"/>
      <c r="PD47" s="488"/>
      <c r="PE47" s="488"/>
      <c r="PF47" s="488"/>
      <c r="PG47" s="488"/>
      <c r="PH47" s="488"/>
      <c r="PI47" s="488"/>
      <c r="PJ47" s="488"/>
      <c r="PK47" s="488"/>
      <c r="PL47" s="488"/>
      <c r="PM47" s="488"/>
      <c r="PN47" s="488"/>
      <c r="PO47" s="488"/>
      <c r="PP47" s="488"/>
      <c r="PQ47" s="488"/>
      <c r="PR47" s="488"/>
      <c r="PS47" s="488"/>
      <c r="PT47" s="488"/>
      <c r="PU47" s="488"/>
      <c r="PV47" s="488"/>
      <c r="PW47" s="488"/>
      <c r="PX47" s="488"/>
      <c r="PY47" s="488"/>
      <c r="PZ47" s="488"/>
      <c r="QA47" s="488"/>
      <c r="QB47" s="488"/>
      <c r="QC47" s="488"/>
      <c r="QD47" s="488"/>
      <c r="QE47" s="488"/>
      <c r="QF47" s="488"/>
      <c r="QG47" s="488"/>
      <c r="QH47" s="488"/>
      <c r="QI47" s="488"/>
      <c r="QJ47" s="488"/>
      <c r="QK47" s="488"/>
      <c r="QL47" s="488"/>
      <c r="QM47" s="488"/>
      <c r="QN47" s="488"/>
      <c r="QO47" s="488"/>
      <c r="QP47" s="488"/>
      <c r="QQ47" s="488"/>
      <c r="QR47" s="488"/>
      <c r="QS47" s="488"/>
      <c r="QT47" s="488"/>
      <c r="QU47" s="488"/>
      <c r="QV47" s="488"/>
      <c r="QW47" s="488"/>
      <c r="QX47" s="488"/>
      <c r="QY47" s="488"/>
      <c r="QZ47" s="488"/>
      <c r="RA47" s="488"/>
      <c r="RB47" s="488"/>
      <c r="RC47" s="488"/>
      <c r="RD47" s="488"/>
      <c r="RE47" s="488"/>
      <c r="RF47" s="488"/>
      <c r="RG47" s="488"/>
      <c r="RH47" s="488"/>
      <c r="RI47" s="488"/>
      <c r="RJ47" s="488"/>
      <c r="RK47" s="488"/>
      <c r="RL47" s="488"/>
      <c r="RM47" s="488"/>
      <c r="RN47" s="488"/>
      <c r="RO47" s="488"/>
      <c r="RP47" s="488"/>
      <c r="RQ47" s="488"/>
      <c r="RR47" s="488"/>
      <c r="RS47" s="488"/>
      <c r="RT47" s="488"/>
      <c r="RU47" s="488"/>
      <c r="RV47" s="488"/>
      <c r="RW47" s="488"/>
      <c r="RX47" s="488"/>
      <c r="RY47" s="488"/>
      <c r="RZ47" s="488"/>
      <c r="SA47" s="488"/>
      <c r="SB47" s="488"/>
      <c r="SC47" s="488"/>
      <c r="SD47" s="488"/>
      <c r="SE47" s="488"/>
      <c r="SF47" s="488"/>
      <c r="SG47" s="488"/>
      <c r="SH47" s="488"/>
      <c r="SI47" s="488"/>
      <c r="SJ47" s="488"/>
      <c r="SK47" s="488"/>
      <c r="SL47" s="488"/>
      <c r="SM47" s="488"/>
      <c r="SN47" s="488"/>
      <c r="SO47" s="488"/>
      <c r="SP47" s="488"/>
      <c r="SQ47" s="488"/>
      <c r="SR47" s="488"/>
      <c r="SS47" s="488"/>
      <c r="ST47" s="488"/>
      <c r="SU47" s="488"/>
      <c r="SV47" s="488"/>
      <c r="SW47" s="488"/>
      <c r="SX47" s="488"/>
      <c r="SY47" s="488"/>
      <c r="SZ47" s="488"/>
      <c r="TA47" s="488"/>
      <c r="TB47" s="488"/>
      <c r="TC47" s="488"/>
      <c r="TD47" s="488"/>
      <c r="TE47" s="488"/>
      <c r="TF47" s="488"/>
      <c r="TG47" s="488"/>
      <c r="TH47" s="488"/>
      <c r="TI47" s="488"/>
      <c r="TJ47" s="488"/>
      <c r="TK47" s="488"/>
      <c r="TL47" s="488"/>
      <c r="TM47" s="488"/>
      <c r="TN47" s="488"/>
      <c r="TO47" s="488"/>
      <c r="TP47" s="488"/>
      <c r="TQ47" s="488"/>
      <c r="TR47" s="488"/>
      <c r="TS47" s="488"/>
      <c r="TT47" s="488"/>
      <c r="TU47" s="488"/>
      <c r="TV47" s="488"/>
      <c r="TW47" s="488"/>
      <c r="TX47" s="488"/>
      <c r="TY47" s="488"/>
      <c r="TZ47" s="488"/>
      <c r="UA47" s="488"/>
      <c r="UB47" s="488"/>
      <c r="UC47" s="488"/>
      <c r="UD47" s="488"/>
      <c r="UE47" s="488"/>
      <c r="UF47" s="488"/>
      <c r="UG47" s="488"/>
      <c r="UH47" s="488"/>
      <c r="UI47" s="488"/>
      <c r="UJ47" s="488"/>
      <c r="UK47" s="488"/>
    </row>
    <row r="48" spans="1:557" s="235" customFormat="1" ht="11.1" customHeight="1">
      <c r="A48" s="241"/>
      <c r="B48" s="275"/>
      <c r="C48" s="255"/>
      <c r="D48" s="513">
        <v>3</v>
      </c>
      <c r="E48" s="247">
        <f>100*D48</f>
        <v>300</v>
      </c>
      <c r="F48" s="238">
        <v>2</v>
      </c>
      <c r="G48" s="247">
        <f t="shared" ref="G48:I59" si="282">100*F48</f>
        <v>200</v>
      </c>
      <c r="H48" s="409">
        <v>2</v>
      </c>
      <c r="I48" s="247">
        <f t="shared" si="282"/>
        <v>200</v>
      </c>
      <c r="J48" s="409"/>
      <c r="K48" s="247">
        <f t="shared" ref="K48:K59" si="283">100*J48</f>
        <v>0</v>
      </c>
      <c r="L48" s="409"/>
      <c r="M48" s="247">
        <f t="shared" ref="M48:M59" si="284">100*L48</f>
        <v>0</v>
      </c>
      <c r="N48" s="409"/>
      <c r="O48" s="247">
        <f t="shared" ref="O48:O59" si="285">100*N48</f>
        <v>0</v>
      </c>
      <c r="P48" s="409"/>
      <c r="Q48" s="247">
        <f t="shared" ref="Q48:Q59" si="286">100*P48</f>
        <v>0</v>
      </c>
      <c r="R48" s="409"/>
      <c r="S48" s="247">
        <f t="shared" ref="S48:S59" si="287">100*R48</f>
        <v>0</v>
      </c>
      <c r="T48" s="409"/>
      <c r="U48" s="247">
        <f t="shared" ref="U48:U59" si="288">100*T48</f>
        <v>0</v>
      </c>
      <c r="V48" s="409"/>
      <c r="W48" s="247">
        <f t="shared" ref="W48:W59" si="289">100*V48</f>
        <v>0</v>
      </c>
      <c r="X48" s="409"/>
      <c r="Y48" s="247">
        <f t="shared" ref="Y48:Y59" si="290">100*X48</f>
        <v>0</v>
      </c>
      <c r="Z48" s="409"/>
      <c r="AA48" s="247">
        <f t="shared" ref="AA48:AA59" si="291">100*Z48</f>
        <v>0</v>
      </c>
      <c r="AB48" s="409"/>
      <c r="AC48" s="247">
        <f t="shared" ref="AC48:AC59" si="292">100*AB48</f>
        <v>0</v>
      </c>
      <c r="AD48" s="409"/>
      <c r="AE48" s="247">
        <f t="shared" ref="AE48:AE59" si="293">100*AD48</f>
        <v>0</v>
      </c>
      <c r="AF48" s="409"/>
      <c r="AG48" s="247">
        <f t="shared" ref="AG48:AG59" si="294">100*AF48</f>
        <v>0</v>
      </c>
      <c r="AH48" s="409"/>
      <c r="AI48" s="247">
        <f t="shared" ref="AI48:AI59" si="295">100*AH48</f>
        <v>0</v>
      </c>
      <c r="AJ48" s="409"/>
      <c r="AK48" s="247">
        <f t="shared" ref="AK48:AK59" si="296">100*AJ48</f>
        <v>0</v>
      </c>
      <c r="AL48" s="409"/>
      <c r="AM48" s="247">
        <f t="shared" ref="AM48:AM59" si="297">100*AL48</f>
        <v>0</v>
      </c>
      <c r="AN48" s="409"/>
      <c r="AO48" s="247">
        <f t="shared" ref="AO48:AO59" si="298">100*AN48</f>
        <v>0</v>
      </c>
      <c r="AP48" s="409"/>
      <c r="AQ48" s="247">
        <f t="shared" ref="AQ48:AQ59" si="299">100*AP48</f>
        <v>0</v>
      </c>
      <c r="AR48" s="409"/>
      <c r="AS48" s="247">
        <f t="shared" ref="AS48:AS59" si="300">100*AR48</f>
        <v>0</v>
      </c>
      <c r="AT48" s="409"/>
      <c r="AU48" s="247">
        <f t="shared" ref="AU48:AU59" si="301">100*AT48</f>
        <v>0</v>
      </c>
      <c r="AV48" s="409"/>
      <c r="AW48" s="247">
        <f t="shared" ref="AW48:AW59" si="302">100*AV48</f>
        <v>0</v>
      </c>
      <c r="AX48" s="409"/>
      <c r="AY48" s="247">
        <f t="shared" ref="AY48:AY59" si="303">100*AX48</f>
        <v>0</v>
      </c>
      <c r="AZ48" s="409"/>
      <c r="BA48" s="247">
        <f t="shared" ref="BA48:BA59" si="304">100*AZ48</f>
        <v>0</v>
      </c>
      <c r="BB48" s="409"/>
      <c r="BC48" s="247">
        <f t="shared" ref="BC48:BC59" si="305">100*BB48</f>
        <v>0</v>
      </c>
      <c r="BD48" s="409"/>
      <c r="BE48" s="247">
        <f t="shared" ref="BE48:BE59" si="306">100*BD48</f>
        <v>0</v>
      </c>
      <c r="BF48" s="409"/>
      <c r="BG48" s="247">
        <f t="shared" ref="BG48:BG59" si="307">100*BF48</f>
        <v>0</v>
      </c>
      <c r="BH48" s="409"/>
      <c r="BI48" s="247">
        <f t="shared" ref="BI48:BI59" si="308">100*BH48</f>
        <v>0</v>
      </c>
      <c r="BJ48" s="409"/>
      <c r="BK48" s="247">
        <f t="shared" ref="BK48:BK59" si="309">100*BJ48</f>
        <v>0</v>
      </c>
      <c r="BL48" s="409"/>
      <c r="BM48" s="247">
        <f t="shared" ref="BM48:BM59" si="310">100*BL48</f>
        <v>0</v>
      </c>
      <c r="BN48" s="409"/>
      <c r="BO48" s="247">
        <f t="shared" ref="BO48:BO59" si="311">100*BN48</f>
        <v>0</v>
      </c>
      <c r="BP48" s="409"/>
      <c r="BQ48" s="247">
        <f t="shared" ref="BQ48:BQ59" si="312">100*BP48</f>
        <v>0</v>
      </c>
      <c r="BR48" s="409"/>
      <c r="BS48" s="247">
        <f t="shared" ref="BS48:BS59" si="313">100*BR48</f>
        <v>0</v>
      </c>
      <c r="BT48" s="409"/>
      <c r="BU48" s="247">
        <f t="shared" ref="BU48:BU59" si="314">100*BT48</f>
        <v>0</v>
      </c>
      <c r="BV48" s="409"/>
      <c r="BW48" s="247">
        <f t="shared" ref="BW48:BW59" si="315">100*BV48</f>
        <v>0</v>
      </c>
      <c r="BX48" s="409"/>
      <c r="BY48" s="247">
        <f t="shared" ref="BY48:BY59" si="316">100*BX48</f>
        <v>0</v>
      </c>
      <c r="BZ48" s="409"/>
      <c r="CA48" s="247">
        <f t="shared" ref="CA48:CA59" si="317">100*BZ48</f>
        <v>0</v>
      </c>
      <c r="CB48" s="409"/>
      <c r="CC48" s="247">
        <f t="shared" ref="CC48:CC59" si="318">100*CB48</f>
        <v>0</v>
      </c>
      <c r="CD48" s="409"/>
      <c r="CE48" s="247">
        <f t="shared" ref="CE48:CE59" si="319">100*CD48</f>
        <v>0</v>
      </c>
      <c r="CF48" s="409"/>
      <c r="CG48" s="247">
        <f t="shared" ref="CG48:CG59" si="320">100*CF48</f>
        <v>0</v>
      </c>
      <c r="CH48" s="409"/>
      <c r="CI48" s="247">
        <f t="shared" ref="CI48:CI59" si="321">100*CH48</f>
        <v>0</v>
      </c>
      <c r="CJ48" s="409"/>
      <c r="CK48" s="247">
        <f t="shared" ref="CK48:CK59" si="322">100*CJ48</f>
        <v>0</v>
      </c>
      <c r="CL48" s="409"/>
      <c r="CM48" s="247">
        <f t="shared" ref="CM48:CM59" si="323">100*CL48</f>
        <v>0</v>
      </c>
      <c r="CN48" s="409"/>
      <c r="CO48" s="247">
        <f t="shared" ref="CO48:CO59" si="324">100*CN48</f>
        <v>0</v>
      </c>
      <c r="CP48" s="409"/>
      <c r="CQ48" s="247">
        <f t="shared" ref="CQ48:CQ59" si="325">100*CP48</f>
        <v>0</v>
      </c>
      <c r="CR48" s="409"/>
      <c r="CS48" s="247">
        <f t="shared" ref="CS48:CS59" si="326">100*CR48</f>
        <v>0</v>
      </c>
      <c r="CT48" s="409"/>
      <c r="CU48" s="247">
        <f t="shared" ref="CU48:CU59" si="327">100*CT48</f>
        <v>0</v>
      </c>
      <c r="CV48" s="409"/>
      <c r="CW48" s="247">
        <f t="shared" ref="CW48:CW59" si="328">100*CV48</f>
        <v>0</v>
      </c>
      <c r="CX48" s="409"/>
      <c r="CY48" s="247">
        <f t="shared" ref="CY48:CY59" si="329">100*CX48</f>
        <v>0</v>
      </c>
      <c r="CZ48" s="409"/>
      <c r="DA48" s="247">
        <f t="shared" ref="DA48:DA59" si="330">100*CZ48</f>
        <v>0</v>
      </c>
      <c r="DB48" s="409"/>
      <c r="DC48" s="247">
        <f t="shared" ref="DC48:DC59" si="331">100*DB48</f>
        <v>0</v>
      </c>
      <c r="DD48" s="409"/>
      <c r="DE48" s="247">
        <f t="shared" ref="DE48:DE59" si="332">100*DD48</f>
        <v>0</v>
      </c>
      <c r="DF48" s="409"/>
      <c r="DG48" s="247">
        <f t="shared" ref="DG48:DG59" si="333">100*DF48</f>
        <v>0</v>
      </c>
      <c r="DH48" s="409"/>
      <c r="DI48" s="247">
        <f t="shared" ref="DI48:DI59" si="334">100*DH48</f>
        <v>0</v>
      </c>
      <c r="DJ48" s="409"/>
      <c r="DK48" s="247">
        <f t="shared" ref="DK48:DK59" si="335">100*DJ48</f>
        <v>0</v>
      </c>
      <c r="DL48" s="409"/>
      <c r="DM48" s="247">
        <f t="shared" ref="DM48:DM59" si="336">100*DL48</f>
        <v>0</v>
      </c>
      <c r="DN48" s="409"/>
      <c r="DO48" s="247">
        <f t="shared" ref="DO48:DO59" si="337">100*DN48</f>
        <v>0</v>
      </c>
      <c r="DP48" s="409"/>
      <c r="DQ48" s="247">
        <f t="shared" ref="DQ48:DQ59" si="338">100*DP48</f>
        <v>0</v>
      </c>
      <c r="DR48" s="409"/>
      <c r="DS48" s="247">
        <f t="shared" ref="DS48:DS59" si="339">100*DR48</f>
        <v>0</v>
      </c>
      <c r="DT48" s="409"/>
      <c r="DU48" s="247">
        <f t="shared" ref="DU48:DU59" si="340">100*DT48</f>
        <v>0</v>
      </c>
      <c r="DV48" s="409"/>
      <c r="DW48" s="247">
        <f t="shared" ref="DW48:DW59" si="341">100*DV48</f>
        <v>0</v>
      </c>
      <c r="DX48" s="409"/>
      <c r="DY48" s="247">
        <f t="shared" ref="DY48:DY59" si="342">100*DX48</f>
        <v>0</v>
      </c>
      <c r="DZ48" s="409"/>
      <c r="EA48" s="247">
        <f t="shared" ref="EA48:EA59" si="343">100*DZ48</f>
        <v>0</v>
      </c>
      <c r="EB48" s="409"/>
      <c r="EC48" s="247">
        <f t="shared" ref="EC48:EC59" si="344">100*EB48</f>
        <v>0</v>
      </c>
      <c r="ED48" s="409"/>
      <c r="EE48" s="247">
        <f t="shared" ref="EE48:EE59" si="345">100*ED48</f>
        <v>0</v>
      </c>
      <c r="EF48" s="409"/>
      <c r="EG48" s="247">
        <f t="shared" ref="EG48:EG59" si="346">100*EF48</f>
        <v>0</v>
      </c>
      <c r="EH48" s="409"/>
      <c r="EI48" s="247">
        <f t="shared" ref="EI48:EI59" si="347">100*EH48</f>
        <v>0</v>
      </c>
      <c r="EJ48" s="409"/>
      <c r="EK48" s="247">
        <f t="shared" ref="EK48:EK59" si="348">100*EJ48</f>
        <v>0</v>
      </c>
      <c r="EL48" s="409"/>
      <c r="EM48" s="247">
        <f t="shared" ref="EM48:EM59" si="349">100*EL48</f>
        <v>0</v>
      </c>
      <c r="EN48" s="409"/>
      <c r="EO48" s="247">
        <f t="shared" ref="EO48:EO59" si="350">100*EN48</f>
        <v>0</v>
      </c>
      <c r="EP48" s="409"/>
      <c r="EQ48" s="247">
        <f t="shared" ref="EQ48:EQ59" si="351">100*EP48</f>
        <v>0</v>
      </c>
      <c r="ER48" s="409"/>
      <c r="ES48" s="247">
        <f t="shared" ref="ES48:ES59" si="352">100*ER48</f>
        <v>0</v>
      </c>
      <c r="ET48" s="409"/>
      <c r="EU48" s="247">
        <f t="shared" ref="EU48:EU59" si="353">100*ET48</f>
        <v>0</v>
      </c>
      <c r="EV48" s="409"/>
      <c r="EW48" s="247">
        <f t="shared" ref="EW48:EW59" si="354">100*EV48</f>
        <v>0</v>
      </c>
      <c r="EX48" s="409"/>
      <c r="EY48" s="247">
        <f t="shared" ref="EY48:EY59" si="355">100*EX48</f>
        <v>0</v>
      </c>
      <c r="EZ48" s="409"/>
      <c r="FA48" s="247">
        <f t="shared" ref="FA48:FA59" si="356">100*EZ48</f>
        <v>0</v>
      </c>
      <c r="FB48" s="409"/>
      <c r="FC48" s="247">
        <f t="shared" ref="FC48:FC59" si="357">100*FB48</f>
        <v>0</v>
      </c>
      <c r="FD48" s="409"/>
      <c r="FE48" s="247">
        <f t="shared" ref="FE48:FE59" si="358">100*FD48</f>
        <v>0</v>
      </c>
      <c r="FF48" s="409"/>
      <c r="FG48" s="247">
        <f t="shared" ref="FG48:FG59" si="359">100*FF48</f>
        <v>0</v>
      </c>
      <c r="FH48" s="409"/>
      <c r="FI48" s="247">
        <f t="shared" ref="FI48:FI59" si="360">100*FH48</f>
        <v>0</v>
      </c>
      <c r="FJ48" s="409"/>
      <c r="FK48" s="247">
        <f t="shared" ref="FK48:FK59" si="361">100*FJ48</f>
        <v>0</v>
      </c>
      <c r="FL48" s="409"/>
      <c r="FM48" s="247">
        <f t="shared" ref="FM48:FM59" si="362">100*FL48</f>
        <v>0</v>
      </c>
      <c r="FN48" s="409"/>
      <c r="FO48" s="247">
        <f t="shared" ref="FO48:FO59" si="363">100*FN48</f>
        <v>0</v>
      </c>
      <c r="FP48" s="409"/>
      <c r="FQ48" s="247">
        <f t="shared" ref="FQ48:FQ59" si="364">100*FP48</f>
        <v>0</v>
      </c>
      <c r="FR48" s="409"/>
      <c r="FS48" s="247">
        <f t="shared" ref="FS48:FS59" si="365">100*FR48</f>
        <v>0</v>
      </c>
      <c r="FT48" s="409"/>
      <c r="FU48" s="247">
        <f t="shared" ref="FU48:FU59" si="366">100*FT48</f>
        <v>0</v>
      </c>
      <c r="FV48" s="409"/>
      <c r="FW48" s="247">
        <f t="shared" ref="FW48:FW59" si="367">100*FV48</f>
        <v>0</v>
      </c>
      <c r="FX48" s="409"/>
      <c r="FY48" s="247">
        <f t="shared" ref="FY48:FY59" si="368">100*FX48</f>
        <v>0</v>
      </c>
      <c r="FZ48" s="409"/>
      <c r="GA48" s="247">
        <f t="shared" ref="GA48:GA59" si="369">100*FZ48</f>
        <v>0</v>
      </c>
      <c r="GB48" s="409"/>
      <c r="GC48" s="247">
        <f t="shared" ref="GC48:GC59" si="370">100*GB48</f>
        <v>0</v>
      </c>
      <c r="GD48" s="409"/>
      <c r="GE48" s="247">
        <f t="shared" ref="GE48:GE59" si="371">100*GD48</f>
        <v>0</v>
      </c>
      <c r="GF48" s="409"/>
      <c r="GG48" s="247">
        <f t="shared" ref="GG48:GG59" si="372">100*GF48</f>
        <v>0</v>
      </c>
      <c r="GH48" s="409"/>
      <c r="GI48" s="247">
        <f t="shared" ref="GI48:GI59" si="373">100*GH48</f>
        <v>0</v>
      </c>
      <c r="GJ48" s="409"/>
      <c r="GK48" s="247">
        <f t="shared" ref="GK48:GK59" si="374">100*GJ48</f>
        <v>0</v>
      </c>
      <c r="GL48" s="409"/>
      <c r="GM48" s="247">
        <f t="shared" ref="GM48:GM59" si="375">100*GL48</f>
        <v>0</v>
      </c>
      <c r="GN48" s="409"/>
      <c r="GO48" s="247">
        <f t="shared" ref="GO48:GO59" si="376">100*GN48</f>
        <v>0</v>
      </c>
      <c r="GP48" s="409"/>
      <c r="GQ48" s="247">
        <f t="shared" ref="GQ48:GQ59" si="377">100*GP48</f>
        <v>0</v>
      </c>
      <c r="GR48" s="409"/>
      <c r="GS48" s="247">
        <f t="shared" ref="GS48:GS59" si="378">100*GR48</f>
        <v>0</v>
      </c>
      <c r="GT48" s="409"/>
      <c r="GU48" s="478">
        <f t="shared" ref="GU48:GU59" si="379">100*GT48</f>
        <v>0</v>
      </c>
    </row>
    <row r="49" spans="1:557" s="260" customFormat="1" ht="11.1" customHeight="1">
      <c r="A49" s="262"/>
      <c r="B49" s="283"/>
      <c r="C49" s="282"/>
      <c r="D49" s="513">
        <v>3</v>
      </c>
      <c r="E49" s="247">
        <f t="shared" ref="E49:E59" si="380">100*D49</f>
        <v>300</v>
      </c>
      <c r="F49" s="238">
        <v>2</v>
      </c>
      <c r="G49" s="247">
        <f t="shared" si="282"/>
        <v>200</v>
      </c>
      <c r="H49" s="414">
        <v>2</v>
      </c>
      <c r="I49" s="247">
        <f t="shared" si="282"/>
        <v>200</v>
      </c>
      <c r="J49" s="414"/>
      <c r="K49" s="247">
        <f t="shared" si="283"/>
        <v>0</v>
      </c>
      <c r="L49" s="414"/>
      <c r="M49" s="247">
        <f t="shared" si="284"/>
        <v>0</v>
      </c>
      <c r="N49" s="414"/>
      <c r="O49" s="247">
        <f t="shared" si="285"/>
        <v>0</v>
      </c>
      <c r="P49" s="414"/>
      <c r="Q49" s="247">
        <f t="shared" si="286"/>
        <v>0</v>
      </c>
      <c r="R49" s="414"/>
      <c r="S49" s="247">
        <f t="shared" si="287"/>
        <v>0</v>
      </c>
      <c r="T49" s="414"/>
      <c r="U49" s="247">
        <f t="shared" si="288"/>
        <v>0</v>
      </c>
      <c r="V49" s="414"/>
      <c r="W49" s="247">
        <f t="shared" si="289"/>
        <v>0</v>
      </c>
      <c r="X49" s="414"/>
      <c r="Y49" s="247">
        <f t="shared" si="290"/>
        <v>0</v>
      </c>
      <c r="Z49" s="414"/>
      <c r="AA49" s="247">
        <f t="shared" si="291"/>
        <v>0</v>
      </c>
      <c r="AB49" s="414"/>
      <c r="AC49" s="247">
        <f t="shared" si="292"/>
        <v>0</v>
      </c>
      <c r="AD49" s="414"/>
      <c r="AE49" s="247">
        <f t="shared" si="293"/>
        <v>0</v>
      </c>
      <c r="AF49" s="414"/>
      <c r="AG49" s="247">
        <f t="shared" si="294"/>
        <v>0</v>
      </c>
      <c r="AH49" s="414"/>
      <c r="AI49" s="247">
        <f t="shared" si="295"/>
        <v>0</v>
      </c>
      <c r="AJ49" s="414"/>
      <c r="AK49" s="247">
        <f t="shared" si="296"/>
        <v>0</v>
      </c>
      <c r="AL49" s="414"/>
      <c r="AM49" s="247">
        <f t="shared" si="297"/>
        <v>0</v>
      </c>
      <c r="AN49" s="414"/>
      <c r="AO49" s="247">
        <f t="shared" si="298"/>
        <v>0</v>
      </c>
      <c r="AP49" s="414"/>
      <c r="AQ49" s="247">
        <f t="shared" si="299"/>
        <v>0</v>
      </c>
      <c r="AR49" s="414"/>
      <c r="AS49" s="247">
        <f t="shared" si="300"/>
        <v>0</v>
      </c>
      <c r="AT49" s="414"/>
      <c r="AU49" s="247">
        <f t="shared" si="301"/>
        <v>0</v>
      </c>
      <c r="AV49" s="414"/>
      <c r="AW49" s="247">
        <f t="shared" si="302"/>
        <v>0</v>
      </c>
      <c r="AX49" s="414"/>
      <c r="AY49" s="247">
        <f t="shared" si="303"/>
        <v>0</v>
      </c>
      <c r="AZ49" s="414"/>
      <c r="BA49" s="247">
        <f t="shared" si="304"/>
        <v>0</v>
      </c>
      <c r="BB49" s="414"/>
      <c r="BC49" s="247">
        <f t="shared" si="305"/>
        <v>0</v>
      </c>
      <c r="BD49" s="414"/>
      <c r="BE49" s="247">
        <f t="shared" si="306"/>
        <v>0</v>
      </c>
      <c r="BF49" s="414"/>
      <c r="BG49" s="247">
        <f t="shared" si="307"/>
        <v>0</v>
      </c>
      <c r="BH49" s="414"/>
      <c r="BI49" s="247">
        <f t="shared" si="308"/>
        <v>0</v>
      </c>
      <c r="BJ49" s="414"/>
      <c r="BK49" s="247">
        <f t="shared" si="309"/>
        <v>0</v>
      </c>
      <c r="BL49" s="414"/>
      <c r="BM49" s="247">
        <f t="shared" si="310"/>
        <v>0</v>
      </c>
      <c r="BN49" s="414"/>
      <c r="BO49" s="247">
        <f t="shared" si="311"/>
        <v>0</v>
      </c>
      <c r="BP49" s="414"/>
      <c r="BQ49" s="247">
        <f t="shared" si="312"/>
        <v>0</v>
      </c>
      <c r="BR49" s="414"/>
      <c r="BS49" s="247">
        <f t="shared" si="313"/>
        <v>0</v>
      </c>
      <c r="BT49" s="414"/>
      <c r="BU49" s="247">
        <f t="shared" si="314"/>
        <v>0</v>
      </c>
      <c r="BV49" s="414"/>
      <c r="BW49" s="247">
        <f t="shared" si="315"/>
        <v>0</v>
      </c>
      <c r="BX49" s="414"/>
      <c r="BY49" s="247">
        <f t="shared" si="316"/>
        <v>0</v>
      </c>
      <c r="BZ49" s="414"/>
      <c r="CA49" s="247">
        <f t="shared" si="317"/>
        <v>0</v>
      </c>
      <c r="CB49" s="414"/>
      <c r="CC49" s="247">
        <f t="shared" si="318"/>
        <v>0</v>
      </c>
      <c r="CD49" s="414"/>
      <c r="CE49" s="247">
        <f t="shared" si="319"/>
        <v>0</v>
      </c>
      <c r="CF49" s="414"/>
      <c r="CG49" s="247">
        <f t="shared" si="320"/>
        <v>0</v>
      </c>
      <c r="CH49" s="414"/>
      <c r="CI49" s="247">
        <f t="shared" si="321"/>
        <v>0</v>
      </c>
      <c r="CJ49" s="414"/>
      <c r="CK49" s="247">
        <f t="shared" si="322"/>
        <v>0</v>
      </c>
      <c r="CL49" s="414"/>
      <c r="CM49" s="247">
        <f t="shared" si="323"/>
        <v>0</v>
      </c>
      <c r="CN49" s="414"/>
      <c r="CO49" s="247">
        <f t="shared" si="324"/>
        <v>0</v>
      </c>
      <c r="CP49" s="414"/>
      <c r="CQ49" s="247">
        <f t="shared" si="325"/>
        <v>0</v>
      </c>
      <c r="CR49" s="414"/>
      <c r="CS49" s="247">
        <f t="shared" si="326"/>
        <v>0</v>
      </c>
      <c r="CT49" s="414"/>
      <c r="CU49" s="247">
        <f t="shared" si="327"/>
        <v>0</v>
      </c>
      <c r="CV49" s="414"/>
      <c r="CW49" s="247">
        <f t="shared" si="328"/>
        <v>0</v>
      </c>
      <c r="CX49" s="414"/>
      <c r="CY49" s="247">
        <f t="shared" si="329"/>
        <v>0</v>
      </c>
      <c r="CZ49" s="414"/>
      <c r="DA49" s="247">
        <f t="shared" si="330"/>
        <v>0</v>
      </c>
      <c r="DB49" s="414"/>
      <c r="DC49" s="247">
        <f t="shared" si="331"/>
        <v>0</v>
      </c>
      <c r="DD49" s="414"/>
      <c r="DE49" s="247">
        <f t="shared" si="332"/>
        <v>0</v>
      </c>
      <c r="DF49" s="414"/>
      <c r="DG49" s="247">
        <f t="shared" si="333"/>
        <v>0</v>
      </c>
      <c r="DH49" s="414"/>
      <c r="DI49" s="247">
        <f t="shared" si="334"/>
        <v>0</v>
      </c>
      <c r="DJ49" s="414"/>
      <c r="DK49" s="247">
        <f t="shared" si="335"/>
        <v>0</v>
      </c>
      <c r="DL49" s="414"/>
      <c r="DM49" s="247">
        <f t="shared" si="336"/>
        <v>0</v>
      </c>
      <c r="DN49" s="414"/>
      <c r="DO49" s="247">
        <f t="shared" si="337"/>
        <v>0</v>
      </c>
      <c r="DP49" s="414"/>
      <c r="DQ49" s="247">
        <f t="shared" si="338"/>
        <v>0</v>
      </c>
      <c r="DR49" s="414"/>
      <c r="DS49" s="247">
        <f t="shared" si="339"/>
        <v>0</v>
      </c>
      <c r="DT49" s="414"/>
      <c r="DU49" s="247">
        <f t="shared" si="340"/>
        <v>0</v>
      </c>
      <c r="DV49" s="414"/>
      <c r="DW49" s="247">
        <f t="shared" si="341"/>
        <v>0</v>
      </c>
      <c r="DX49" s="414"/>
      <c r="DY49" s="247">
        <f t="shared" si="342"/>
        <v>0</v>
      </c>
      <c r="DZ49" s="414"/>
      <c r="EA49" s="247">
        <f t="shared" si="343"/>
        <v>0</v>
      </c>
      <c r="EB49" s="414"/>
      <c r="EC49" s="247">
        <f t="shared" si="344"/>
        <v>0</v>
      </c>
      <c r="ED49" s="414"/>
      <c r="EE49" s="247">
        <f t="shared" si="345"/>
        <v>0</v>
      </c>
      <c r="EF49" s="414"/>
      <c r="EG49" s="247">
        <f t="shared" si="346"/>
        <v>0</v>
      </c>
      <c r="EH49" s="414"/>
      <c r="EI49" s="247">
        <f t="shared" si="347"/>
        <v>0</v>
      </c>
      <c r="EJ49" s="414"/>
      <c r="EK49" s="247">
        <f t="shared" si="348"/>
        <v>0</v>
      </c>
      <c r="EL49" s="414"/>
      <c r="EM49" s="247">
        <f t="shared" si="349"/>
        <v>0</v>
      </c>
      <c r="EN49" s="414"/>
      <c r="EO49" s="247">
        <f t="shared" si="350"/>
        <v>0</v>
      </c>
      <c r="EP49" s="414"/>
      <c r="EQ49" s="247">
        <f t="shared" si="351"/>
        <v>0</v>
      </c>
      <c r="ER49" s="414"/>
      <c r="ES49" s="247">
        <f t="shared" si="352"/>
        <v>0</v>
      </c>
      <c r="ET49" s="414"/>
      <c r="EU49" s="247">
        <f t="shared" si="353"/>
        <v>0</v>
      </c>
      <c r="EV49" s="414"/>
      <c r="EW49" s="247">
        <f t="shared" si="354"/>
        <v>0</v>
      </c>
      <c r="EX49" s="414"/>
      <c r="EY49" s="247">
        <f t="shared" si="355"/>
        <v>0</v>
      </c>
      <c r="EZ49" s="414"/>
      <c r="FA49" s="247">
        <f t="shared" si="356"/>
        <v>0</v>
      </c>
      <c r="FB49" s="414"/>
      <c r="FC49" s="247">
        <f t="shared" si="357"/>
        <v>0</v>
      </c>
      <c r="FD49" s="414"/>
      <c r="FE49" s="247">
        <f t="shared" si="358"/>
        <v>0</v>
      </c>
      <c r="FF49" s="414"/>
      <c r="FG49" s="247">
        <f t="shared" si="359"/>
        <v>0</v>
      </c>
      <c r="FH49" s="414"/>
      <c r="FI49" s="247">
        <f t="shared" si="360"/>
        <v>0</v>
      </c>
      <c r="FJ49" s="414"/>
      <c r="FK49" s="247">
        <f t="shared" si="361"/>
        <v>0</v>
      </c>
      <c r="FL49" s="414"/>
      <c r="FM49" s="247">
        <f t="shared" si="362"/>
        <v>0</v>
      </c>
      <c r="FN49" s="414"/>
      <c r="FO49" s="247">
        <f t="shared" si="363"/>
        <v>0</v>
      </c>
      <c r="FP49" s="414"/>
      <c r="FQ49" s="247">
        <f t="shared" si="364"/>
        <v>0</v>
      </c>
      <c r="FR49" s="414"/>
      <c r="FS49" s="247">
        <f t="shared" si="365"/>
        <v>0</v>
      </c>
      <c r="FT49" s="414"/>
      <c r="FU49" s="247">
        <f t="shared" si="366"/>
        <v>0</v>
      </c>
      <c r="FV49" s="414"/>
      <c r="FW49" s="247">
        <f t="shared" si="367"/>
        <v>0</v>
      </c>
      <c r="FX49" s="414"/>
      <c r="FY49" s="247">
        <f t="shared" si="368"/>
        <v>0</v>
      </c>
      <c r="FZ49" s="414"/>
      <c r="GA49" s="247">
        <f t="shared" si="369"/>
        <v>0</v>
      </c>
      <c r="GB49" s="414"/>
      <c r="GC49" s="247">
        <f t="shared" si="370"/>
        <v>0</v>
      </c>
      <c r="GD49" s="414"/>
      <c r="GE49" s="247">
        <f t="shared" si="371"/>
        <v>0</v>
      </c>
      <c r="GF49" s="414"/>
      <c r="GG49" s="247">
        <f t="shared" si="372"/>
        <v>0</v>
      </c>
      <c r="GH49" s="414"/>
      <c r="GI49" s="247">
        <f t="shared" si="373"/>
        <v>0</v>
      </c>
      <c r="GJ49" s="414"/>
      <c r="GK49" s="247">
        <f t="shared" si="374"/>
        <v>0</v>
      </c>
      <c r="GL49" s="414"/>
      <c r="GM49" s="247">
        <f t="shared" si="375"/>
        <v>0</v>
      </c>
      <c r="GN49" s="414"/>
      <c r="GO49" s="247">
        <f t="shared" si="376"/>
        <v>0</v>
      </c>
      <c r="GP49" s="414"/>
      <c r="GQ49" s="247">
        <f t="shared" si="377"/>
        <v>0</v>
      </c>
      <c r="GR49" s="414"/>
      <c r="GS49" s="247">
        <f t="shared" si="378"/>
        <v>0</v>
      </c>
      <c r="GT49" s="414"/>
      <c r="GU49" s="478">
        <f t="shared" si="379"/>
        <v>0</v>
      </c>
    </row>
    <row r="50" spans="1:557" s="260" customFormat="1" ht="11.1" customHeight="1">
      <c r="A50" s="262"/>
      <c r="B50" s="240"/>
      <c r="C50" s="239"/>
      <c r="D50" s="512"/>
      <c r="E50" s="247">
        <f t="shared" si="380"/>
        <v>0</v>
      </c>
      <c r="F50" s="468"/>
      <c r="G50" s="247">
        <f t="shared" si="282"/>
        <v>0</v>
      </c>
      <c r="H50" s="422"/>
      <c r="I50" s="247">
        <f t="shared" si="282"/>
        <v>0</v>
      </c>
      <c r="J50" s="422"/>
      <c r="K50" s="247">
        <f t="shared" si="283"/>
        <v>0</v>
      </c>
      <c r="L50" s="422"/>
      <c r="M50" s="247">
        <f t="shared" si="284"/>
        <v>0</v>
      </c>
      <c r="N50" s="422"/>
      <c r="O50" s="247">
        <f t="shared" si="285"/>
        <v>0</v>
      </c>
      <c r="P50" s="422"/>
      <c r="Q50" s="247">
        <f t="shared" si="286"/>
        <v>0</v>
      </c>
      <c r="R50" s="422"/>
      <c r="S50" s="247">
        <f t="shared" si="287"/>
        <v>0</v>
      </c>
      <c r="T50" s="422"/>
      <c r="U50" s="247">
        <f t="shared" si="288"/>
        <v>0</v>
      </c>
      <c r="V50" s="422"/>
      <c r="W50" s="247">
        <f t="shared" si="289"/>
        <v>0</v>
      </c>
      <c r="X50" s="422"/>
      <c r="Y50" s="247">
        <f t="shared" si="290"/>
        <v>0</v>
      </c>
      <c r="Z50" s="422"/>
      <c r="AA50" s="247">
        <f t="shared" si="291"/>
        <v>0</v>
      </c>
      <c r="AB50" s="422"/>
      <c r="AC50" s="247">
        <f t="shared" si="292"/>
        <v>0</v>
      </c>
      <c r="AD50" s="422"/>
      <c r="AE50" s="247">
        <f t="shared" si="293"/>
        <v>0</v>
      </c>
      <c r="AF50" s="422"/>
      <c r="AG50" s="247">
        <f t="shared" si="294"/>
        <v>0</v>
      </c>
      <c r="AH50" s="422"/>
      <c r="AI50" s="247">
        <f t="shared" si="295"/>
        <v>0</v>
      </c>
      <c r="AJ50" s="422"/>
      <c r="AK50" s="247">
        <f t="shared" si="296"/>
        <v>0</v>
      </c>
      <c r="AL50" s="422"/>
      <c r="AM50" s="247">
        <f t="shared" si="297"/>
        <v>0</v>
      </c>
      <c r="AN50" s="422"/>
      <c r="AO50" s="247">
        <f t="shared" si="298"/>
        <v>0</v>
      </c>
      <c r="AP50" s="422"/>
      <c r="AQ50" s="247">
        <f t="shared" si="299"/>
        <v>0</v>
      </c>
      <c r="AR50" s="422"/>
      <c r="AS50" s="247">
        <f t="shared" si="300"/>
        <v>0</v>
      </c>
      <c r="AT50" s="422"/>
      <c r="AU50" s="247">
        <f t="shared" si="301"/>
        <v>0</v>
      </c>
      <c r="AV50" s="422"/>
      <c r="AW50" s="247">
        <f t="shared" si="302"/>
        <v>0</v>
      </c>
      <c r="AX50" s="422"/>
      <c r="AY50" s="247">
        <f t="shared" si="303"/>
        <v>0</v>
      </c>
      <c r="AZ50" s="422"/>
      <c r="BA50" s="247">
        <f t="shared" si="304"/>
        <v>0</v>
      </c>
      <c r="BB50" s="422"/>
      <c r="BC50" s="247">
        <f t="shared" si="305"/>
        <v>0</v>
      </c>
      <c r="BD50" s="422"/>
      <c r="BE50" s="247">
        <f t="shared" si="306"/>
        <v>0</v>
      </c>
      <c r="BF50" s="422"/>
      <c r="BG50" s="247">
        <f t="shared" si="307"/>
        <v>0</v>
      </c>
      <c r="BH50" s="422"/>
      <c r="BI50" s="247">
        <f t="shared" si="308"/>
        <v>0</v>
      </c>
      <c r="BJ50" s="422"/>
      <c r="BK50" s="247">
        <f t="shared" si="309"/>
        <v>0</v>
      </c>
      <c r="BL50" s="422"/>
      <c r="BM50" s="247">
        <f t="shared" si="310"/>
        <v>0</v>
      </c>
      <c r="BN50" s="422"/>
      <c r="BO50" s="247">
        <f t="shared" si="311"/>
        <v>0</v>
      </c>
      <c r="BP50" s="422"/>
      <c r="BQ50" s="247">
        <f t="shared" si="312"/>
        <v>0</v>
      </c>
      <c r="BR50" s="422"/>
      <c r="BS50" s="247">
        <f t="shared" si="313"/>
        <v>0</v>
      </c>
      <c r="BT50" s="422"/>
      <c r="BU50" s="247">
        <f t="shared" si="314"/>
        <v>0</v>
      </c>
      <c r="BV50" s="422"/>
      <c r="BW50" s="247">
        <f t="shared" si="315"/>
        <v>0</v>
      </c>
      <c r="BX50" s="422"/>
      <c r="BY50" s="247">
        <f t="shared" si="316"/>
        <v>0</v>
      </c>
      <c r="BZ50" s="422"/>
      <c r="CA50" s="247">
        <f t="shared" si="317"/>
        <v>0</v>
      </c>
      <c r="CB50" s="422"/>
      <c r="CC50" s="247">
        <f t="shared" si="318"/>
        <v>0</v>
      </c>
      <c r="CD50" s="422"/>
      <c r="CE50" s="247">
        <f t="shared" si="319"/>
        <v>0</v>
      </c>
      <c r="CF50" s="422"/>
      <c r="CG50" s="247">
        <f t="shared" si="320"/>
        <v>0</v>
      </c>
      <c r="CH50" s="422"/>
      <c r="CI50" s="247">
        <f t="shared" si="321"/>
        <v>0</v>
      </c>
      <c r="CJ50" s="422"/>
      <c r="CK50" s="247">
        <f t="shared" si="322"/>
        <v>0</v>
      </c>
      <c r="CL50" s="422"/>
      <c r="CM50" s="247">
        <f t="shared" si="323"/>
        <v>0</v>
      </c>
      <c r="CN50" s="422"/>
      <c r="CO50" s="247">
        <f t="shared" si="324"/>
        <v>0</v>
      </c>
      <c r="CP50" s="422"/>
      <c r="CQ50" s="247">
        <f t="shared" si="325"/>
        <v>0</v>
      </c>
      <c r="CR50" s="422"/>
      <c r="CS50" s="247">
        <f t="shared" si="326"/>
        <v>0</v>
      </c>
      <c r="CT50" s="422"/>
      <c r="CU50" s="247">
        <f t="shared" si="327"/>
        <v>0</v>
      </c>
      <c r="CV50" s="422"/>
      <c r="CW50" s="247">
        <f t="shared" si="328"/>
        <v>0</v>
      </c>
      <c r="CX50" s="422"/>
      <c r="CY50" s="247">
        <f t="shared" si="329"/>
        <v>0</v>
      </c>
      <c r="CZ50" s="422"/>
      <c r="DA50" s="247">
        <f t="shared" si="330"/>
        <v>0</v>
      </c>
      <c r="DB50" s="422"/>
      <c r="DC50" s="247">
        <f t="shared" si="331"/>
        <v>0</v>
      </c>
      <c r="DD50" s="422"/>
      <c r="DE50" s="247">
        <f t="shared" si="332"/>
        <v>0</v>
      </c>
      <c r="DF50" s="422"/>
      <c r="DG50" s="247">
        <f t="shared" si="333"/>
        <v>0</v>
      </c>
      <c r="DH50" s="422"/>
      <c r="DI50" s="247">
        <f t="shared" si="334"/>
        <v>0</v>
      </c>
      <c r="DJ50" s="422"/>
      <c r="DK50" s="247">
        <f t="shared" si="335"/>
        <v>0</v>
      </c>
      <c r="DL50" s="422"/>
      <c r="DM50" s="247">
        <f t="shared" si="336"/>
        <v>0</v>
      </c>
      <c r="DN50" s="422"/>
      <c r="DO50" s="247">
        <f t="shared" si="337"/>
        <v>0</v>
      </c>
      <c r="DP50" s="422"/>
      <c r="DQ50" s="247">
        <f t="shared" si="338"/>
        <v>0</v>
      </c>
      <c r="DR50" s="422"/>
      <c r="DS50" s="247">
        <f t="shared" si="339"/>
        <v>0</v>
      </c>
      <c r="DT50" s="422"/>
      <c r="DU50" s="247">
        <f t="shared" si="340"/>
        <v>0</v>
      </c>
      <c r="DV50" s="422"/>
      <c r="DW50" s="247">
        <f t="shared" si="341"/>
        <v>0</v>
      </c>
      <c r="DX50" s="422"/>
      <c r="DY50" s="247">
        <f t="shared" si="342"/>
        <v>0</v>
      </c>
      <c r="DZ50" s="422"/>
      <c r="EA50" s="247">
        <f t="shared" si="343"/>
        <v>0</v>
      </c>
      <c r="EB50" s="422"/>
      <c r="EC50" s="247">
        <f t="shared" si="344"/>
        <v>0</v>
      </c>
      <c r="ED50" s="422"/>
      <c r="EE50" s="247">
        <f t="shared" si="345"/>
        <v>0</v>
      </c>
      <c r="EF50" s="422"/>
      <c r="EG50" s="247">
        <f t="shared" si="346"/>
        <v>0</v>
      </c>
      <c r="EH50" s="422"/>
      <c r="EI50" s="247">
        <f t="shared" si="347"/>
        <v>0</v>
      </c>
      <c r="EJ50" s="422"/>
      <c r="EK50" s="247">
        <f t="shared" si="348"/>
        <v>0</v>
      </c>
      <c r="EL50" s="422"/>
      <c r="EM50" s="247">
        <f t="shared" si="349"/>
        <v>0</v>
      </c>
      <c r="EN50" s="422"/>
      <c r="EO50" s="247">
        <f t="shared" si="350"/>
        <v>0</v>
      </c>
      <c r="EP50" s="422"/>
      <c r="EQ50" s="247">
        <f t="shared" si="351"/>
        <v>0</v>
      </c>
      <c r="ER50" s="422"/>
      <c r="ES50" s="247">
        <f t="shared" si="352"/>
        <v>0</v>
      </c>
      <c r="ET50" s="422"/>
      <c r="EU50" s="247">
        <f t="shared" si="353"/>
        <v>0</v>
      </c>
      <c r="EV50" s="422"/>
      <c r="EW50" s="247">
        <f t="shared" si="354"/>
        <v>0</v>
      </c>
      <c r="EX50" s="422"/>
      <c r="EY50" s="247">
        <f t="shared" si="355"/>
        <v>0</v>
      </c>
      <c r="EZ50" s="422"/>
      <c r="FA50" s="247">
        <f t="shared" si="356"/>
        <v>0</v>
      </c>
      <c r="FB50" s="422"/>
      <c r="FC50" s="247">
        <f t="shared" si="357"/>
        <v>0</v>
      </c>
      <c r="FD50" s="422"/>
      <c r="FE50" s="247">
        <f t="shared" si="358"/>
        <v>0</v>
      </c>
      <c r="FF50" s="422"/>
      <c r="FG50" s="247">
        <f t="shared" si="359"/>
        <v>0</v>
      </c>
      <c r="FH50" s="422"/>
      <c r="FI50" s="247">
        <f t="shared" si="360"/>
        <v>0</v>
      </c>
      <c r="FJ50" s="422"/>
      <c r="FK50" s="247">
        <f t="shared" si="361"/>
        <v>0</v>
      </c>
      <c r="FL50" s="422"/>
      <c r="FM50" s="247">
        <f t="shared" si="362"/>
        <v>0</v>
      </c>
      <c r="FN50" s="422"/>
      <c r="FO50" s="247">
        <f t="shared" si="363"/>
        <v>0</v>
      </c>
      <c r="FP50" s="422"/>
      <c r="FQ50" s="247">
        <f t="shared" si="364"/>
        <v>0</v>
      </c>
      <c r="FR50" s="422"/>
      <c r="FS50" s="247">
        <f t="shared" si="365"/>
        <v>0</v>
      </c>
      <c r="FT50" s="422"/>
      <c r="FU50" s="247">
        <f t="shared" si="366"/>
        <v>0</v>
      </c>
      <c r="FV50" s="422"/>
      <c r="FW50" s="247">
        <f t="shared" si="367"/>
        <v>0</v>
      </c>
      <c r="FX50" s="422"/>
      <c r="FY50" s="247">
        <f t="shared" si="368"/>
        <v>0</v>
      </c>
      <c r="FZ50" s="422"/>
      <c r="GA50" s="247">
        <f t="shared" si="369"/>
        <v>0</v>
      </c>
      <c r="GB50" s="422"/>
      <c r="GC50" s="247">
        <f t="shared" si="370"/>
        <v>0</v>
      </c>
      <c r="GD50" s="422"/>
      <c r="GE50" s="247">
        <f t="shared" si="371"/>
        <v>0</v>
      </c>
      <c r="GF50" s="422"/>
      <c r="GG50" s="247">
        <f t="shared" si="372"/>
        <v>0</v>
      </c>
      <c r="GH50" s="422"/>
      <c r="GI50" s="247">
        <f t="shared" si="373"/>
        <v>0</v>
      </c>
      <c r="GJ50" s="422"/>
      <c r="GK50" s="247">
        <f t="shared" si="374"/>
        <v>0</v>
      </c>
      <c r="GL50" s="422"/>
      <c r="GM50" s="247">
        <f t="shared" si="375"/>
        <v>0</v>
      </c>
      <c r="GN50" s="422"/>
      <c r="GO50" s="247">
        <f t="shared" si="376"/>
        <v>0</v>
      </c>
      <c r="GP50" s="422"/>
      <c r="GQ50" s="247">
        <f t="shared" si="377"/>
        <v>0</v>
      </c>
      <c r="GR50" s="422"/>
      <c r="GS50" s="247">
        <f t="shared" si="378"/>
        <v>0</v>
      </c>
      <c r="GT50" s="422"/>
      <c r="GU50" s="478">
        <f t="shared" si="379"/>
        <v>0</v>
      </c>
    </row>
    <row r="51" spans="1:557" s="235" customFormat="1" ht="11.1" customHeight="1">
      <c r="A51" s="241"/>
      <c r="B51" s="249"/>
      <c r="C51" s="248"/>
      <c r="D51" s="512"/>
      <c r="E51" s="247">
        <f t="shared" si="380"/>
        <v>0</v>
      </c>
      <c r="F51" s="468"/>
      <c r="G51" s="247">
        <f t="shared" si="282"/>
        <v>0</v>
      </c>
      <c r="H51" s="422"/>
      <c r="I51" s="247">
        <f t="shared" si="282"/>
        <v>0</v>
      </c>
      <c r="J51" s="422"/>
      <c r="K51" s="247">
        <f t="shared" si="283"/>
        <v>0</v>
      </c>
      <c r="L51" s="422"/>
      <c r="M51" s="247">
        <f t="shared" si="284"/>
        <v>0</v>
      </c>
      <c r="N51" s="422"/>
      <c r="O51" s="247">
        <f t="shared" si="285"/>
        <v>0</v>
      </c>
      <c r="P51" s="422"/>
      <c r="Q51" s="247">
        <f t="shared" si="286"/>
        <v>0</v>
      </c>
      <c r="R51" s="422"/>
      <c r="S51" s="247">
        <f t="shared" si="287"/>
        <v>0</v>
      </c>
      <c r="T51" s="422"/>
      <c r="U51" s="247">
        <f t="shared" si="288"/>
        <v>0</v>
      </c>
      <c r="V51" s="422"/>
      <c r="W51" s="247">
        <f t="shared" si="289"/>
        <v>0</v>
      </c>
      <c r="X51" s="422"/>
      <c r="Y51" s="247">
        <f t="shared" si="290"/>
        <v>0</v>
      </c>
      <c r="Z51" s="422"/>
      <c r="AA51" s="247">
        <f t="shared" si="291"/>
        <v>0</v>
      </c>
      <c r="AB51" s="422"/>
      <c r="AC51" s="247">
        <f t="shared" si="292"/>
        <v>0</v>
      </c>
      <c r="AD51" s="422"/>
      <c r="AE51" s="247">
        <f t="shared" si="293"/>
        <v>0</v>
      </c>
      <c r="AF51" s="422"/>
      <c r="AG51" s="247">
        <f t="shared" si="294"/>
        <v>0</v>
      </c>
      <c r="AH51" s="422"/>
      <c r="AI51" s="247">
        <f t="shared" si="295"/>
        <v>0</v>
      </c>
      <c r="AJ51" s="422"/>
      <c r="AK51" s="247">
        <f t="shared" si="296"/>
        <v>0</v>
      </c>
      <c r="AL51" s="422"/>
      <c r="AM51" s="247">
        <f t="shared" si="297"/>
        <v>0</v>
      </c>
      <c r="AN51" s="422"/>
      <c r="AO51" s="247">
        <f t="shared" si="298"/>
        <v>0</v>
      </c>
      <c r="AP51" s="422"/>
      <c r="AQ51" s="247">
        <f t="shared" si="299"/>
        <v>0</v>
      </c>
      <c r="AR51" s="422"/>
      <c r="AS51" s="247">
        <f t="shared" si="300"/>
        <v>0</v>
      </c>
      <c r="AT51" s="422"/>
      <c r="AU51" s="247">
        <f t="shared" si="301"/>
        <v>0</v>
      </c>
      <c r="AV51" s="422"/>
      <c r="AW51" s="247">
        <f t="shared" si="302"/>
        <v>0</v>
      </c>
      <c r="AX51" s="422"/>
      <c r="AY51" s="247">
        <f t="shared" si="303"/>
        <v>0</v>
      </c>
      <c r="AZ51" s="422"/>
      <c r="BA51" s="247">
        <f t="shared" si="304"/>
        <v>0</v>
      </c>
      <c r="BB51" s="422"/>
      <c r="BC51" s="247">
        <f t="shared" si="305"/>
        <v>0</v>
      </c>
      <c r="BD51" s="422"/>
      <c r="BE51" s="247">
        <f t="shared" si="306"/>
        <v>0</v>
      </c>
      <c r="BF51" s="422"/>
      <c r="BG51" s="247">
        <f t="shared" si="307"/>
        <v>0</v>
      </c>
      <c r="BH51" s="422"/>
      <c r="BI51" s="247">
        <f t="shared" si="308"/>
        <v>0</v>
      </c>
      <c r="BJ51" s="422"/>
      <c r="BK51" s="247">
        <f t="shared" si="309"/>
        <v>0</v>
      </c>
      <c r="BL51" s="422"/>
      <c r="BM51" s="247">
        <f t="shared" si="310"/>
        <v>0</v>
      </c>
      <c r="BN51" s="422"/>
      <c r="BO51" s="247">
        <f t="shared" si="311"/>
        <v>0</v>
      </c>
      <c r="BP51" s="422"/>
      <c r="BQ51" s="247">
        <f t="shared" si="312"/>
        <v>0</v>
      </c>
      <c r="BR51" s="422"/>
      <c r="BS51" s="247">
        <f t="shared" si="313"/>
        <v>0</v>
      </c>
      <c r="BT51" s="422"/>
      <c r="BU51" s="247">
        <f t="shared" si="314"/>
        <v>0</v>
      </c>
      <c r="BV51" s="422"/>
      <c r="BW51" s="247">
        <f t="shared" si="315"/>
        <v>0</v>
      </c>
      <c r="BX51" s="422"/>
      <c r="BY51" s="247">
        <f t="shared" si="316"/>
        <v>0</v>
      </c>
      <c r="BZ51" s="422"/>
      <c r="CA51" s="247">
        <f t="shared" si="317"/>
        <v>0</v>
      </c>
      <c r="CB51" s="422"/>
      <c r="CC51" s="247">
        <f t="shared" si="318"/>
        <v>0</v>
      </c>
      <c r="CD51" s="422"/>
      <c r="CE51" s="247">
        <f t="shared" si="319"/>
        <v>0</v>
      </c>
      <c r="CF51" s="422"/>
      <c r="CG51" s="247">
        <f t="shared" si="320"/>
        <v>0</v>
      </c>
      <c r="CH51" s="422"/>
      <c r="CI51" s="247">
        <f t="shared" si="321"/>
        <v>0</v>
      </c>
      <c r="CJ51" s="422"/>
      <c r="CK51" s="247">
        <f t="shared" si="322"/>
        <v>0</v>
      </c>
      <c r="CL51" s="422"/>
      <c r="CM51" s="247">
        <f t="shared" si="323"/>
        <v>0</v>
      </c>
      <c r="CN51" s="422"/>
      <c r="CO51" s="247">
        <f t="shared" si="324"/>
        <v>0</v>
      </c>
      <c r="CP51" s="422"/>
      <c r="CQ51" s="247">
        <f t="shared" si="325"/>
        <v>0</v>
      </c>
      <c r="CR51" s="422"/>
      <c r="CS51" s="247">
        <f t="shared" si="326"/>
        <v>0</v>
      </c>
      <c r="CT51" s="422"/>
      <c r="CU51" s="247">
        <f t="shared" si="327"/>
        <v>0</v>
      </c>
      <c r="CV51" s="422"/>
      <c r="CW51" s="247">
        <f t="shared" si="328"/>
        <v>0</v>
      </c>
      <c r="CX51" s="422"/>
      <c r="CY51" s="247">
        <f t="shared" si="329"/>
        <v>0</v>
      </c>
      <c r="CZ51" s="422"/>
      <c r="DA51" s="247">
        <f t="shared" si="330"/>
        <v>0</v>
      </c>
      <c r="DB51" s="422"/>
      <c r="DC51" s="247">
        <f t="shared" si="331"/>
        <v>0</v>
      </c>
      <c r="DD51" s="422"/>
      <c r="DE51" s="247">
        <f t="shared" si="332"/>
        <v>0</v>
      </c>
      <c r="DF51" s="422"/>
      <c r="DG51" s="247">
        <f t="shared" si="333"/>
        <v>0</v>
      </c>
      <c r="DH51" s="422"/>
      <c r="DI51" s="247">
        <f t="shared" si="334"/>
        <v>0</v>
      </c>
      <c r="DJ51" s="422"/>
      <c r="DK51" s="247">
        <f t="shared" si="335"/>
        <v>0</v>
      </c>
      <c r="DL51" s="422"/>
      <c r="DM51" s="247">
        <f t="shared" si="336"/>
        <v>0</v>
      </c>
      <c r="DN51" s="422"/>
      <c r="DO51" s="247">
        <f t="shared" si="337"/>
        <v>0</v>
      </c>
      <c r="DP51" s="422"/>
      <c r="DQ51" s="247">
        <f t="shared" si="338"/>
        <v>0</v>
      </c>
      <c r="DR51" s="422"/>
      <c r="DS51" s="247">
        <f t="shared" si="339"/>
        <v>0</v>
      </c>
      <c r="DT51" s="422"/>
      <c r="DU51" s="247">
        <f t="shared" si="340"/>
        <v>0</v>
      </c>
      <c r="DV51" s="422"/>
      <c r="DW51" s="247">
        <f t="shared" si="341"/>
        <v>0</v>
      </c>
      <c r="DX51" s="422"/>
      <c r="DY51" s="247">
        <f t="shared" si="342"/>
        <v>0</v>
      </c>
      <c r="DZ51" s="422"/>
      <c r="EA51" s="247">
        <f t="shared" si="343"/>
        <v>0</v>
      </c>
      <c r="EB51" s="422"/>
      <c r="EC51" s="247">
        <f t="shared" si="344"/>
        <v>0</v>
      </c>
      <c r="ED51" s="422"/>
      <c r="EE51" s="247">
        <f t="shared" si="345"/>
        <v>0</v>
      </c>
      <c r="EF51" s="422"/>
      <c r="EG51" s="247">
        <f t="shared" si="346"/>
        <v>0</v>
      </c>
      <c r="EH51" s="422"/>
      <c r="EI51" s="247">
        <f t="shared" si="347"/>
        <v>0</v>
      </c>
      <c r="EJ51" s="422"/>
      <c r="EK51" s="247">
        <f t="shared" si="348"/>
        <v>0</v>
      </c>
      <c r="EL51" s="422"/>
      <c r="EM51" s="247">
        <f t="shared" si="349"/>
        <v>0</v>
      </c>
      <c r="EN51" s="422"/>
      <c r="EO51" s="247">
        <f t="shared" si="350"/>
        <v>0</v>
      </c>
      <c r="EP51" s="422"/>
      <c r="EQ51" s="247">
        <f t="shared" si="351"/>
        <v>0</v>
      </c>
      <c r="ER51" s="422"/>
      <c r="ES51" s="247">
        <f t="shared" si="352"/>
        <v>0</v>
      </c>
      <c r="ET51" s="422"/>
      <c r="EU51" s="247">
        <f t="shared" si="353"/>
        <v>0</v>
      </c>
      <c r="EV51" s="422"/>
      <c r="EW51" s="247">
        <f t="shared" si="354"/>
        <v>0</v>
      </c>
      <c r="EX51" s="422"/>
      <c r="EY51" s="247">
        <f t="shared" si="355"/>
        <v>0</v>
      </c>
      <c r="EZ51" s="422"/>
      <c r="FA51" s="247">
        <f t="shared" si="356"/>
        <v>0</v>
      </c>
      <c r="FB51" s="422"/>
      <c r="FC51" s="247">
        <f t="shared" si="357"/>
        <v>0</v>
      </c>
      <c r="FD51" s="422"/>
      <c r="FE51" s="247">
        <f t="shared" si="358"/>
        <v>0</v>
      </c>
      <c r="FF51" s="422"/>
      <c r="FG51" s="247">
        <f t="shared" si="359"/>
        <v>0</v>
      </c>
      <c r="FH51" s="422"/>
      <c r="FI51" s="247">
        <f t="shared" si="360"/>
        <v>0</v>
      </c>
      <c r="FJ51" s="422"/>
      <c r="FK51" s="247">
        <f t="shared" si="361"/>
        <v>0</v>
      </c>
      <c r="FL51" s="422"/>
      <c r="FM51" s="247">
        <f t="shared" si="362"/>
        <v>0</v>
      </c>
      <c r="FN51" s="422"/>
      <c r="FO51" s="247">
        <f t="shared" si="363"/>
        <v>0</v>
      </c>
      <c r="FP51" s="422"/>
      <c r="FQ51" s="247">
        <f t="shared" si="364"/>
        <v>0</v>
      </c>
      <c r="FR51" s="422"/>
      <c r="FS51" s="247">
        <f t="shared" si="365"/>
        <v>0</v>
      </c>
      <c r="FT51" s="422"/>
      <c r="FU51" s="247">
        <f t="shared" si="366"/>
        <v>0</v>
      </c>
      <c r="FV51" s="422"/>
      <c r="FW51" s="247">
        <f t="shared" si="367"/>
        <v>0</v>
      </c>
      <c r="FX51" s="422"/>
      <c r="FY51" s="247">
        <f t="shared" si="368"/>
        <v>0</v>
      </c>
      <c r="FZ51" s="422"/>
      <c r="GA51" s="247">
        <f t="shared" si="369"/>
        <v>0</v>
      </c>
      <c r="GB51" s="422"/>
      <c r="GC51" s="247">
        <f t="shared" si="370"/>
        <v>0</v>
      </c>
      <c r="GD51" s="422"/>
      <c r="GE51" s="247">
        <f t="shared" si="371"/>
        <v>0</v>
      </c>
      <c r="GF51" s="422"/>
      <c r="GG51" s="247">
        <f t="shared" si="372"/>
        <v>0</v>
      </c>
      <c r="GH51" s="422"/>
      <c r="GI51" s="247">
        <f t="shared" si="373"/>
        <v>0</v>
      </c>
      <c r="GJ51" s="422"/>
      <c r="GK51" s="247">
        <f t="shared" si="374"/>
        <v>0</v>
      </c>
      <c r="GL51" s="422"/>
      <c r="GM51" s="247">
        <f t="shared" si="375"/>
        <v>0</v>
      </c>
      <c r="GN51" s="422"/>
      <c r="GO51" s="247">
        <f t="shared" si="376"/>
        <v>0</v>
      </c>
      <c r="GP51" s="422"/>
      <c r="GQ51" s="247">
        <f t="shared" si="377"/>
        <v>0</v>
      </c>
      <c r="GR51" s="422"/>
      <c r="GS51" s="247">
        <f t="shared" si="378"/>
        <v>0</v>
      </c>
      <c r="GT51" s="422"/>
      <c r="GU51" s="478">
        <f t="shared" si="379"/>
        <v>0</v>
      </c>
    </row>
    <row r="52" spans="1:557" s="260" customFormat="1" ht="11.1" customHeight="1">
      <c r="A52" s="262"/>
      <c r="B52" s="240"/>
      <c r="C52" s="239"/>
      <c r="D52" s="512"/>
      <c r="E52" s="247">
        <f t="shared" si="380"/>
        <v>0</v>
      </c>
      <c r="F52" s="468"/>
      <c r="G52" s="247">
        <f t="shared" si="282"/>
        <v>0</v>
      </c>
      <c r="H52" s="422"/>
      <c r="I52" s="247">
        <f t="shared" si="282"/>
        <v>0</v>
      </c>
      <c r="J52" s="422"/>
      <c r="K52" s="247">
        <f t="shared" si="283"/>
        <v>0</v>
      </c>
      <c r="L52" s="422"/>
      <c r="M52" s="247">
        <f t="shared" si="284"/>
        <v>0</v>
      </c>
      <c r="N52" s="422"/>
      <c r="O52" s="247">
        <f t="shared" si="285"/>
        <v>0</v>
      </c>
      <c r="P52" s="422"/>
      <c r="Q52" s="247">
        <f t="shared" si="286"/>
        <v>0</v>
      </c>
      <c r="R52" s="422"/>
      <c r="S52" s="247">
        <f t="shared" si="287"/>
        <v>0</v>
      </c>
      <c r="T52" s="422"/>
      <c r="U52" s="247">
        <f t="shared" si="288"/>
        <v>0</v>
      </c>
      <c r="V52" s="422"/>
      <c r="W52" s="247">
        <f t="shared" si="289"/>
        <v>0</v>
      </c>
      <c r="X52" s="422"/>
      <c r="Y52" s="247">
        <f t="shared" si="290"/>
        <v>0</v>
      </c>
      <c r="Z52" s="422"/>
      <c r="AA52" s="247">
        <f t="shared" si="291"/>
        <v>0</v>
      </c>
      <c r="AB52" s="422"/>
      <c r="AC52" s="247">
        <f t="shared" si="292"/>
        <v>0</v>
      </c>
      <c r="AD52" s="422"/>
      <c r="AE52" s="247">
        <f t="shared" si="293"/>
        <v>0</v>
      </c>
      <c r="AF52" s="422"/>
      <c r="AG52" s="247">
        <f t="shared" si="294"/>
        <v>0</v>
      </c>
      <c r="AH52" s="422"/>
      <c r="AI52" s="247">
        <f t="shared" si="295"/>
        <v>0</v>
      </c>
      <c r="AJ52" s="422"/>
      <c r="AK52" s="247">
        <f t="shared" si="296"/>
        <v>0</v>
      </c>
      <c r="AL52" s="422"/>
      <c r="AM52" s="247">
        <f t="shared" si="297"/>
        <v>0</v>
      </c>
      <c r="AN52" s="422"/>
      <c r="AO52" s="247">
        <f t="shared" si="298"/>
        <v>0</v>
      </c>
      <c r="AP52" s="422"/>
      <c r="AQ52" s="247">
        <f t="shared" si="299"/>
        <v>0</v>
      </c>
      <c r="AR52" s="422"/>
      <c r="AS52" s="247">
        <f t="shared" si="300"/>
        <v>0</v>
      </c>
      <c r="AT52" s="422"/>
      <c r="AU52" s="247">
        <f t="shared" si="301"/>
        <v>0</v>
      </c>
      <c r="AV52" s="422"/>
      <c r="AW52" s="247">
        <f t="shared" si="302"/>
        <v>0</v>
      </c>
      <c r="AX52" s="422"/>
      <c r="AY52" s="247">
        <f t="shared" si="303"/>
        <v>0</v>
      </c>
      <c r="AZ52" s="422"/>
      <c r="BA52" s="247">
        <f t="shared" si="304"/>
        <v>0</v>
      </c>
      <c r="BB52" s="422"/>
      <c r="BC52" s="247">
        <f t="shared" si="305"/>
        <v>0</v>
      </c>
      <c r="BD52" s="422"/>
      <c r="BE52" s="247">
        <f t="shared" si="306"/>
        <v>0</v>
      </c>
      <c r="BF52" s="422"/>
      <c r="BG52" s="247">
        <f t="shared" si="307"/>
        <v>0</v>
      </c>
      <c r="BH52" s="422"/>
      <c r="BI52" s="247">
        <f t="shared" si="308"/>
        <v>0</v>
      </c>
      <c r="BJ52" s="422"/>
      <c r="BK52" s="247">
        <f t="shared" si="309"/>
        <v>0</v>
      </c>
      <c r="BL52" s="422"/>
      <c r="BM52" s="247">
        <f t="shared" si="310"/>
        <v>0</v>
      </c>
      <c r="BN52" s="422"/>
      <c r="BO52" s="247">
        <f t="shared" si="311"/>
        <v>0</v>
      </c>
      <c r="BP52" s="422"/>
      <c r="BQ52" s="247">
        <f t="shared" si="312"/>
        <v>0</v>
      </c>
      <c r="BR52" s="422"/>
      <c r="BS52" s="247">
        <f t="shared" si="313"/>
        <v>0</v>
      </c>
      <c r="BT52" s="422"/>
      <c r="BU52" s="247">
        <f t="shared" si="314"/>
        <v>0</v>
      </c>
      <c r="BV52" s="422"/>
      <c r="BW52" s="247">
        <f t="shared" si="315"/>
        <v>0</v>
      </c>
      <c r="BX52" s="422"/>
      <c r="BY52" s="247">
        <f t="shared" si="316"/>
        <v>0</v>
      </c>
      <c r="BZ52" s="422"/>
      <c r="CA52" s="247">
        <f t="shared" si="317"/>
        <v>0</v>
      </c>
      <c r="CB52" s="422"/>
      <c r="CC52" s="247">
        <f t="shared" si="318"/>
        <v>0</v>
      </c>
      <c r="CD52" s="422"/>
      <c r="CE52" s="247">
        <f t="shared" si="319"/>
        <v>0</v>
      </c>
      <c r="CF52" s="422"/>
      <c r="CG52" s="247">
        <f t="shared" si="320"/>
        <v>0</v>
      </c>
      <c r="CH52" s="422"/>
      <c r="CI52" s="247">
        <f t="shared" si="321"/>
        <v>0</v>
      </c>
      <c r="CJ52" s="422"/>
      <c r="CK52" s="247">
        <f t="shared" si="322"/>
        <v>0</v>
      </c>
      <c r="CL52" s="422"/>
      <c r="CM52" s="247">
        <f t="shared" si="323"/>
        <v>0</v>
      </c>
      <c r="CN52" s="422"/>
      <c r="CO52" s="247">
        <f t="shared" si="324"/>
        <v>0</v>
      </c>
      <c r="CP52" s="422"/>
      <c r="CQ52" s="247">
        <f t="shared" si="325"/>
        <v>0</v>
      </c>
      <c r="CR52" s="422"/>
      <c r="CS52" s="247">
        <f t="shared" si="326"/>
        <v>0</v>
      </c>
      <c r="CT52" s="422"/>
      <c r="CU52" s="247">
        <f t="shared" si="327"/>
        <v>0</v>
      </c>
      <c r="CV52" s="422"/>
      <c r="CW52" s="247">
        <f t="shared" si="328"/>
        <v>0</v>
      </c>
      <c r="CX52" s="422"/>
      <c r="CY52" s="247">
        <f t="shared" si="329"/>
        <v>0</v>
      </c>
      <c r="CZ52" s="422"/>
      <c r="DA52" s="247">
        <f t="shared" si="330"/>
        <v>0</v>
      </c>
      <c r="DB52" s="422"/>
      <c r="DC52" s="247">
        <f t="shared" si="331"/>
        <v>0</v>
      </c>
      <c r="DD52" s="422"/>
      <c r="DE52" s="247">
        <f t="shared" si="332"/>
        <v>0</v>
      </c>
      <c r="DF52" s="422"/>
      <c r="DG52" s="247">
        <f t="shared" si="333"/>
        <v>0</v>
      </c>
      <c r="DH52" s="422"/>
      <c r="DI52" s="247">
        <f t="shared" si="334"/>
        <v>0</v>
      </c>
      <c r="DJ52" s="422"/>
      <c r="DK52" s="247">
        <f t="shared" si="335"/>
        <v>0</v>
      </c>
      <c r="DL52" s="422"/>
      <c r="DM52" s="247">
        <f t="shared" si="336"/>
        <v>0</v>
      </c>
      <c r="DN52" s="422"/>
      <c r="DO52" s="247">
        <f t="shared" si="337"/>
        <v>0</v>
      </c>
      <c r="DP52" s="422"/>
      <c r="DQ52" s="247">
        <f t="shared" si="338"/>
        <v>0</v>
      </c>
      <c r="DR52" s="422"/>
      <c r="DS52" s="247">
        <f t="shared" si="339"/>
        <v>0</v>
      </c>
      <c r="DT52" s="422"/>
      <c r="DU52" s="247">
        <f t="shared" si="340"/>
        <v>0</v>
      </c>
      <c r="DV52" s="422"/>
      <c r="DW52" s="247">
        <f t="shared" si="341"/>
        <v>0</v>
      </c>
      <c r="DX52" s="422"/>
      <c r="DY52" s="247">
        <f t="shared" si="342"/>
        <v>0</v>
      </c>
      <c r="DZ52" s="422"/>
      <c r="EA52" s="247">
        <f t="shared" si="343"/>
        <v>0</v>
      </c>
      <c r="EB52" s="422"/>
      <c r="EC52" s="247">
        <f t="shared" si="344"/>
        <v>0</v>
      </c>
      <c r="ED52" s="422"/>
      <c r="EE52" s="247">
        <f t="shared" si="345"/>
        <v>0</v>
      </c>
      <c r="EF52" s="422"/>
      <c r="EG52" s="247">
        <f t="shared" si="346"/>
        <v>0</v>
      </c>
      <c r="EH52" s="422"/>
      <c r="EI52" s="247">
        <f t="shared" si="347"/>
        <v>0</v>
      </c>
      <c r="EJ52" s="422"/>
      <c r="EK52" s="247">
        <f t="shared" si="348"/>
        <v>0</v>
      </c>
      <c r="EL52" s="422"/>
      <c r="EM52" s="247">
        <f t="shared" si="349"/>
        <v>0</v>
      </c>
      <c r="EN52" s="422"/>
      <c r="EO52" s="247">
        <f t="shared" si="350"/>
        <v>0</v>
      </c>
      <c r="EP52" s="422"/>
      <c r="EQ52" s="247">
        <f t="shared" si="351"/>
        <v>0</v>
      </c>
      <c r="ER52" s="422"/>
      <c r="ES52" s="247">
        <f t="shared" si="352"/>
        <v>0</v>
      </c>
      <c r="ET52" s="422"/>
      <c r="EU52" s="247">
        <f t="shared" si="353"/>
        <v>0</v>
      </c>
      <c r="EV52" s="422"/>
      <c r="EW52" s="247">
        <f t="shared" si="354"/>
        <v>0</v>
      </c>
      <c r="EX52" s="422"/>
      <c r="EY52" s="247">
        <f t="shared" si="355"/>
        <v>0</v>
      </c>
      <c r="EZ52" s="422"/>
      <c r="FA52" s="247">
        <f t="shared" si="356"/>
        <v>0</v>
      </c>
      <c r="FB52" s="422"/>
      <c r="FC52" s="247">
        <f t="shared" si="357"/>
        <v>0</v>
      </c>
      <c r="FD52" s="422"/>
      <c r="FE52" s="247">
        <f t="shared" si="358"/>
        <v>0</v>
      </c>
      <c r="FF52" s="422"/>
      <c r="FG52" s="247">
        <f t="shared" si="359"/>
        <v>0</v>
      </c>
      <c r="FH52" s="422"/>
      <c r="FI52" s="247">
        <f t="shared" si="360"/>
        <v>0</v>
      </c>
      <c r="FJ52" s="422"/>
      <c r="FK52" s="247">
        <f t="shared" si="361"/>
        <v>0</v>
      </c>
      <c r="FL52" s="422"/>
      <c r="FM52" s="247">
        <f t="shared" si="362"/>
        <v>0</v>
      </c>
      <c r="FN52" s="422"/>
      <c r="FO52" s="247">
        <f t="shared" si="363"/>
        <v>0</v>
      </c>
      <c r="FP52" s="422"/>
      <c r="FQ52" s="247">
        <f t="shared" si="364"/>
        <v>0</v>
      </c>
      <c r="FR52" s="422"/>
      <c r="FS52" s="247">
        <f t="shared" si="365"/>
        <v>0</v>
      </c>
      <c r="FT52" s="422"/>
      <c r="FU52" s="247">
        <f t="shared" si="366"/>
        <v>0</v>
      </c>
      <c r="FV52" s="422"/>
      <c r="FW52" s="247">
        <f t="shared" si="367"/>
        <v>0</v>
      </c>
      <c r="FX52" s="422"/>
      <c r="FY52" s="247">
        <f t="shared" si="368"/>
        <v>0</v>
      </c>
      <c r="FZ52" s="422"/>
      <c r="GA52" s="247">
        <f t="shared" si="369"/>
        <v>0</v>
      </c>
      <c r="GB52" s="422"/>
      <c r="GC52" s="247">
        <f t="shared" si="370"/>
        <v>0</v>
      </c>
      <c r="GD52" s="422"/>
      <c r="GE52" s="247">
        <f t="shared" si="371"/>
        <v>0</v>
      </c>
      <c r="GF52" s="422"/>
      <c r="GG52" s="247">
        <f t="shared" si="372"/>
        <v>0</v>
      </c>
      <c r="GH52" s="422"/>
      <c r="GI52" s="247">
        <f t="shared" si="373"/>
        <v>0</v>
      </c>
      <c r="GJ52" s="422"/>
      <c r="GK52" s="247">
        <f t="shared" si="374"/>
        <v>0</v>
      </c>
      <c r="GL52" s="422"/>
      <c r="GM52" s="247">
        <f t="shared" si="375"/>
        <v>0</v>
      </c>
      <c r="GN52" s="422"/>
      <c r="GO52" s="247">
        <f t="shared" si="376"/>
        <v>0</v>
      </c>
      <c r="GP52" s="422"/>
      <c r="GQ52" s="247">
        <f t="shared" si="377"/>
        <v>0</v>
      </c>
      <c r="GR52" s="422"/>
      <c r="GS52" s="247">
        <f t="shared" si="378"/>
        <v>0</v>
      </c>
      <c r="GT52" s="422"/>
      <c r="GU52" s="478">
        <f t="shared" si="379"/>
        <v>0</v>
      </c>
    </row>
    <row r="53" spans="1:557" s="235" customFormat="1" ht="11.1" customHeight="1">
      <c r="A53" s="241"/>
      <c r="B53" s="249"/>
      <c r="C53" s="248"/>
      <c r="D53" s="512"/>
      <c r="E53" s="247">
        <f t="shared" si="380"/>
        <v>0</v>
      </c>
      <c r="F53" s="468"/>
      <c r="G53" s="247">
        <f t="shared" si="282"/>
        <v>0</v>
      </c>
      <c r="H53" s="422"/>
      <c r="I53" s="247">
        <f t="shared" si="282"/>
        <v>0</v>
      </c>
      <c r="J53" s="422"/>
      <c r="K53" s="247">
        <f t="shared" si="283"/>
        <v>0</v>
      </c>
      <c r="L53" s="422"/>
      <c r="M53" s="247">
        <f t="shared" si="284"/>
        <v>0</v>
      </c>
      <c r="N53" s="422"/>
      <c r="O53" s="247">
        <f t="shared" si="285"/>
        <v>0</v>
      </c>
      <c r="P53" s="422"/>
      <c r="Q53" s="247">
        <f t="shared" si="286"/>
        <v>0</v>
      </c>
      <c r="R53" s="422"/>
      <c r="S53" s="247">
        <f t="shared" si="287"/>
        <v>0</v>
      </c>
      <c r="T53" s="422"/>
      <c r="U53" s="247">
        <f t="shared" si="288"/>
        <v>0</v>
      </c>
      <c r="V53" s="422"/>
      <c r="W53" s="247">
        <f t="shared" si="289"/>
        <v>0</v>
      </c>
      <c r="X53" s="422"/>
      <c r="Y53" s="247">
        <f t="shared" si="290"/>
        <v>0</v>
      </c>
      <c r="Z53" s="422"/>
      <c r="AA53" s="247">
        <f t="shared" si="291"/>
        <v>0</v>
      </c>
      <c r="AB53" s="422"/>
      <c r="AC53" s="247">
        <f t="shared" si="292"/>
        <v>0</v>
      </c>
      <c r="AD53" s="422"/>
      <c r="AE53" s="247">
        <f t="shared" si="293"/>
        <v>0</v>
      </c>
      <c r="AF53" s="422"/>
      <c r="AG53" s="247">
        <f t="shared" si="294"/>
        <v>0</v>
      </c>
      <c r="AH53" s="422"/>
      <c r="AI53" s="247">
        <f t="shared" si="295"/>
        <v>0</v>
      </c>
      <c r="AJ53" s="422"/>
      <c r="AK53" s="247">
        <f t="shared" si="296"/>
        <v>0</v>
      </c>
      <c r="AL53" s="422"/>
      <c r="AM53" s="247">
        <f t="shared" si="297"/>
        <v>0</v>
      </c>
      <c r="AN53" s="422"/>
      <c r="AO53" s="247">
        <f t="shared" si="298"/>
        <v>0</v>
      </c>
      <c r="AP53" s="422"/>
      <c r="AQ53" s="247">
        <f t="shared" si="299"/>
        <v>0</v>
      </c>
      <c r="AR53" s="422"/>
      <c r="AS53" s="247">
        <f t="shared" si="300"/>
        <v>0</v>
      </c>
      <c r="AT53" s="422"/>
      <c r="AU53" s="247">
        <f t="shared" si="301"/>
        <v>0</v>
      </c>
      <c r="AV53" s="422"/>
      <c r="AW53" s="247">
        <f t="shared" si="302"/>
        <v>0</v>
      </c>
      <c r="AX53" s="422"/>
      <c r="AY53" s="247">
        <f t="shared" si="303"/>
        <v>0</v>
      </c>
      <c r="AZ53" s="422"/>
      <c r="BA53" s="247">
        <f t="shared" si="304"/>
        <v>0</v>
      </c>
      <c r="BB53" s="422"/>
      <c r="BC53" s="247">
        <f t="shared" si="305"/>
        <v>0</v>
      </c>
      <c r="BD53" s="422"/>
      <c r="BE53" s="247">
        <f t="shared" si="306"/>
        <v>0</v>
      </c>
      <c r="BF53" s="422"/>
      <c r="BG53" s="247">
        <f t="shared" si="307"/>
        <v>0</v>
      </c>
      <c r="BH53" s="422"/>
      <c r="BI53" s="247">
        <f t="shared" si="308"/>
        <v>0</v>
      </c>
      <c r="BJ53" s="422"/>
      <c r="BK53" s="247">
        <f t="shared" si="309"/>
        <v>0</v>
      </c>
      <c r="BL53" s="422"/>
      <c r="BM53" s="247">
        <f t="shared" si="310"/>
        <v>0</v>
      </c>
      <c r="BN53" s="422"/>
      <c r="BO53" s="247">
        <f t="shared" si="311"/>
        <v>0</v>
      </c>
      <c r="BP53" s="422"/>
      <c r="BQ53" s="247">
        <f t="shared" si="312"/>
        <v>0</v>
      </c>
      <c r="BR53" s="422"/>
      <c r="BS53" s="247">
        <f t="shared" si="313"/>
        <v>0</v>
      </c>
      <c r="BT53" s="422"/>
      <c r="BU53" s="247">
        <f t="shared" si="314"/>
        <v>0</v>
      </c>
      <c r="BV53" s="422"/>
      <c r="BW53" s="247">
        <f t="shared" si="315"/>
        <v>0</v>
      </c>
      <c r="BX53" s="422"/>
      <c r="BY53" s="247">
        <f t="shared" si="316"/>
        <v>0</v>
      </c>
      <c r="BZ53" s="422"/>
      <c r="CA53" s="247">
        <f t="shared" si="317"/>
        <v>0</v>
      </c>
      <c r="CB53" s="422"/>
      <c r="CC53" s="247">
        <f t="shared" si="318"/>
        <v>0</v>
      </c>
      <c r="CD53" s="422"/>
      <c r="CE53" s="247">
        <f t="shared" si="319"/>
        <v>0</v>
      </c>
      <c r="CF53" s="422"/>
      <c r="CG53" s="247">
        <f t="shared" si="320"/>
        <v>0</v>
      </c>
      <c r="CH53" s="422"/>
      <c r="CI53" s="247">
        <f t="shared" si="321"/>
        <v>0</v>
      </c>
      <c r="CJ53" s="422"/>
      <c r="CK53" s="247">
        <f t="shared" si="322"/>
        <v>0</v>
      </c>
      <c r="CL53" s="422"/>
      <c r="CM53" s="247">
        <f t="shared" si="323"/>
        <v>0</v>
      </c>
      <c r="CN53" s="422"/>
      <c r="CO53" s="247">
        <f t="shared" si="324"/>
        <v>0</v>
      </c>
      <c r="CP53" s="422"/>
      <c r="CQ53" s="247">
        <f t="shared" si="325"/>
        <v>0</v>
      </c>
      <c r="CR53" s="422"/>
      <c r="CS53" s="247">
        <f t="shared" si="326"/>
        <v>0</v>
      </c>
      <c r="CT53" s="422"/>
      <c r="CU53" s="247">
        <f t="shared" si="327"/>
        <v>0</v>
      </c>
      <c r="CV53" s="422"/>
      <c r="CW53" s="247">
        <f t="shared" si="328"/>
        <v>0</v>
      </c>
      <c r="CX53" s="422"/>
      <c r="CY53" s="247">
        <f t="shared" si="329"/>
        <v>0</v>
      </c>
      <c r="CZ53" s="422"/>
      <c r="DA53" s="247">
        <f t="shared" si="330"/>
        <v>0</v>
      </c>
      <c r="DB53" s="422"/>
      <c r="DC53" s="247">
        <f t="shared" si="331"/>
        <v>0</v>
      </c>
      <c r="DD53" s="422"/>
      <c r="DE53" s="247">
        <f t="shared" si="332"/>
        <v>0</v>
      </c>
      <c r="DF53" s="422"/>
      <c r="DG53" s="247">
        <f t="shared" si="333"/>
        <v>0</v>
      </c>
      <c r="DH53" s="422"/>
      <c r="DI53" s="247">
        <f t="shared" si="334"/>
        <v>0</v>
      </c>
      <c r="DJ53" s="422"/>
      <c r="DK53" s="247">
        <f t="shared" si="335"/>
        <v>0</v>
      </c>
      <c r="DL53" s="422"/>
      <c r="DM53" s="247">
        <f t="shared" si="336"/>
        <v>0</v>
      </c>
      <c r="DN53" s="422"/>
      <c r="DO53" s="247">
        <f t="shared" si="337"/>
        <v>0</v>
      </c>
      <c r="DP53" s="422"/>
      <c r="DQ53" s="247">
        <f t="shared" si="338"/>
        <v>0</v>
      </c>
      <c r="DR53" s="422"/>
      <c r="DS53" s="247">
        <f t="shared" si="339"/>
        <v>0</v>
      </c>
      <c r="DT53" s="422"/>
      <c r="DU53" s="247">
        <f t="shared" si="340"/>
        <v>0</v>
      </c>
      <c r="DV53" s="422"/>
      <c r="DW53" s="247">
        <f t="shared" si="341"/>
        <v>0</v>
      </c>
      <c r="DX53" s="422"/>
      <c r="DY53" s="247">
        <f t="shared" si="342"/>
        <v>0</v>
      </c>
      <c r="DZ53" s="422"/>
      <c r="EA53" s="247">
        <f t="shared" si="343"/>
        <v>0</v>
      </c>
      <c r="EB53" s="422"/>
      <c r="EC53" s="247">
        <f t="shared" si="344"/>
        <v>0</v>
      </c>
      <c r="ED53" s="422"/>
      <c r="EE53" s="247">
        <f t="shared" si="345"/>
        <v>0</v>
      </c>
      <c r="EF53" s="422"/>
      <c r="EG53" s="247">
        <f t="shared" si="346"/>
        <v>0</v>
      </c>
      <c r="EH53" s="422"/>
      <c r="EI53" s="247">
        <f t="shared" si="347"/>
        <v>0</v>
      </c>
      <c r="EJ53" s="422"/>
      <c r="EK53" s="247">
        <f t="shared" si="348"/>
        <v>0</v>
      </c>
      <c r="EL53" s="422"/>
      <c r="EM53" s="247">
        <f t="shared" si="349"/>
        <v>0</v>
      </c>
      <c r="EN53" s="422"/>
      <c r="EO53" s="247">
        <f t="shared" si="350"/>
        <v>0</v>
      </c>
      <c r="EP53" s="422"/>
      <c r="EQ53" s="247">
        <f t="shared" si="351"/>
        <v>0</v>
      </c>
      <c r="ER53" s="422"/>
      <c r="ES53" s="247">
        <f t="shared" si="352"/>
        <v>0</v>
      </c>
      <c r="ET53" s="422"/>
      <c r="EU53" s="247">
        <f t="shared" si="353"/>
        <v>0</v>
      </c>
      <c r="EV53" s="422"/>
      <c r="EW53" s="247">
        <f t="shared" si="354"/>
        <v>0</v>
      </c>
      <c r="EX53" s="422"/>
      <c r="EY53" s="247">
        <f t="shared" si="355"/>
        <v>0</v>
      </c>
      <c r="EZ53" s="422"/>
      <c r="FA53" s="247">
        <f t="shared" si="356"/>
        <v>0</v>
      </c>
      <c r="FB53" s="422"/>
      <c r="FC53" s="247">
        <f t="shared" si="357"/>
        <v>0</v>
      </c>
      <c r="FD53" s="422"/>
      <c r="FE53" s="247">
        <f t="shared" si="358"/>
        <v>0</v>
      </c>
      <c r="FF53" s="422"/>
      <c r="FG53" s="247">
        <f t="shared" si="359"/>
        <v>0</v>
      </c>
      <c r="FH53" s="422"/>
      <c r="FI53" s="247">
        <f t="shared" si="360"/>
        <v>0</v>
      </c>
      <c r="FJ53" s="422"/>
      <c r="FK53" s="247">
        <f t="shared" si="361"/>
        <v>0</v>
      </c>
      <c r="FL53" s="422"/>
      <c r="FM53" s="247">
        <f t="shared" si="362"/>
        <v>0</v>
      </c>
      <c r="FN53" s="422"/>
      <c r="FO53" s="247">
        <f t="shared" si="363"/>
        <v>0</v>
      </c>
      <c r="FP53" s="422"/>
      <c r="FQ53" s="247">
        <f t="shared" si="364"/>
        <v>0</v>
      </c>
      <c r="FR53" s="422"/>
      <c r="FS53" s="247">
        <f t="shared" si="365"/>
        <v>0</v>
      </c>
      <c r="FT53" s="422"/>
      <c r="FU53" s="247">
        <f t="shared" si="366"/>
        <v>0</v>
      </c>
      <c r="FV53" s="422"/>
      <c r="FW53" s="247">
        <f t="shared" si="367"/>
        <v>0</v>
      </c>
      <c r="FX53" s="422"/>
      <c r="FY53" s="247">
        <f t="shared" si="368"/>
        <v>0</v>
      </c>
      <c r="FZ53" s="422"/>
      <c r="GA53" s="247">
        <f t="shared" si="369"/>
        <v>0</v>
      </c>
      <c r="GB53" s="422"/>
      <c r="GC53" s="247">
        <f t="shared" si="370"/>
        <v>0</v>
      </c>
      <c r="GD53" s="422"/>
      <c r="GE53" s="247">
        <f t="shared" si="371"/>
        <v>0</v>
      </c>
      <c r="GF53" s="422"/>
      <c r="GG53" s="247">
        <f t="shared" si="372"/>
        <v>0</v>
      </c>
      <c r="GH53" s="422"/>
      <c r="GI53" s="247">
        <f t="shared" si="373"/>
        <v>0</v>
      </c>
      <c r="GJ53" s="422"/>
      <c r="GK53" s="247">
        <f t="shared" si="374"/>
        <v>0</v>
      </c>
      <c r="GL53" s="422"/>
      <c r="GM53" s="247">
        <f t="shared" si="375"/>
        <v>0</v>
      </c>
      <c r="GN53" s="422"/>
      <c r="GO53" s="247">
        <f t="shared" si="376"/>
        <v>0</v>
      </c>
      <c r="GP53" s="422"/>
      <c r="GQ53" s="247">
        <f t="shared" si="377"/>
        <v>0</v>
      </c>
      <c r="GR53" s="422"/>
      <c r="GS53" s="247">
        <f t="shared" si="378"/>
        <v>0</v>
      </c>
      <c r="GT53" s="422"/>
      <c r="GU53" s="478">
        <f t="shared" si="379"/>
        <v>0</v>
      </c>
    </row>
    <row r="54" spans="1:557" s="260" customFormat="1" ht="11.1" customHeight="1">
      <c r="A54" s="262"/>
      <c r="B54" s="240"/>
      <c r="C54" s="239"/>
      <c r="D54" s="512"/>
      <c r="E54" s="247">
        <f t="shared" si="380"/>
        <v>0</v>
      </c>
      <c r="F54" s="468"/>
      <c r="G54" s="247">
        <f t="shared" si="282"/>
        <v>0</v>
      </c>
      <c r="H54" s="422"/>
      <c r="I54" s="247">
        <f t="shared" si="282"/>
        <v>0</v>
      </c>
      <c r="J54" s="422"/>
      <c r="K54" s="247">
        <f t="shared" si="283"/>
        <v>0</v>
      </c>
      <c r="L54" s="422"/>
      <c r="M54" s="247">
        <f t="shared" si="284"/>
        <v>0</v>
      </c>
      <c r="N54" s="422"/>
      <c r="O54" s="247">
        <f t="shared" si="285"/>
        <v>0</v>
      </c>
      <c r="P54" s="422"/>
      <c r="Q54" s="247">
        <f t="shared" si="286"/>
        <v>0</v>
      </c>
      <c r="R54" s="422"/>
      <c r="S54" s="247">
        <f t="shared" si="287"/>
        <v>0</v>
      </c>
      <c r="T54" s="422"/>
      <c r="U54" s="247">
        <f t="shared" si="288"/>
        <v>0</v>
      </c>
      <c r="V54" s="422"/>
      <c r="W54" s="247">
        <f t="shared" si="289"/>
        <v>0</v>
      </c>
      <c r="X54" s="422"/>
      <c r="Y54" s="247">
        <f t="shared" si="290"/>
        <v>0</v>
      </c>
      <c r="Z54" s="422"/>
      <c r="AA54" s="247">
        <f t="shared" si="291"/>
        <v>0</v>
      </c>
      <c r="AB54" s="422"/>
      <c r="AC54" s="247">
        <f t="shared" si="292"/>
        <v>0</v>
      </c>
      <c r="AD54" s="422"/>
      <c r="AE54" s="247">
        <f t="shared" si="293"/>
        <v>0</v>
      </c>
      <c r="AF54" s="422"/>
      <c r="AG54" s="247">
        <f t="shared" si="294"/>
        <v>0</v>
      </c>
      <c r="AH54" s="422"/>
      <c r="AI54" s="247">
        <f t="shared" si="295"/>
        <v>0</v>
      </c>
      <c r="AJ54" s="422"/>
      <c r="AK54" s="247">
        <f t="shared" si="296"/>
        <v>0</v>
      </c>
      <c r="AL54" s="422"/>
      <c r="AM54" s="247">
        <f t="shared" si="297"/>
        <v>0</v>
      </c>
      <c r="AN54" s="422"/>
      <c r="AO54" s="247">
        <f t="shared" si="298"/>
        <v>0</v>
      </c>
      <c r="AP54" s="422"/>
      <c r="AQ54" s="247">
        <f t="shared" si="299"/>
        <v>0</v>
      </c>
      <c r="AR54" s="422"/>
      <c r="AS54" s="247">
        <f t="shared" si="300"/>
        <v>0</v>
      </c>
      <c r="AT54" s="422"/>
      <c r="AU54" s="247">
        <f t="shared" si="301"/>
        <v>0</v>
      </c>
      <c r="AV54" s="422"/>
      <c r="AW54" s="247">
        <f t="shared" si="302"/>
        <v>0</v>
      </c>
      <c r="AX54" s="422"/>
      <c r="AY54" s="247">
        <f t="shared" si="303"/>
        <v>0</v>
      </c>
      <c r="AZ54" s="422"/>
      <c r="BA54" s="247">
        <f t="shared" si="304"/>
        <v>0</v>
      </c>
      <c r="BB54" s="422"/>
      <c r="BC54" s="247">
        <f t="shared" si="305"/>
        <v>0</v>
      </c>
      <c r="BD54" s="422"/>
      <c r="BE54" s="247">
        <f t="shared" si="306"/>
        <v>0</v>
      </c>
      <c r="BF54" s="422"/>
      <c r="BG54" s="247">
        <f t="shared" si="307"/>
        <v>0</v>
      </c>
      <c r="BH54" s="422"/>
      <c r="BI54" s="247">
        <f t="shared" si="308"/>
        <v>0</v>
      </c>
      <c r="BJ54" s="422"/>
      <c r="BK54" s="247">
        <f t="shared" si="309"/>
        <v>0</v>
      </c>
      <c r="BL54" s="422"/>
      <c r="BM54" s="247">
        <f t="shared" si="310"/>
        <v>0</v>
      </c>
      <c r="BN54" s="422"/>
      <c r="BO54" s="247">
        <f t="shared" si="311"/>
        <v>0</v>
      </c>
      <c r="BP54" s="422"/>
      <c r="BQ54" s="247">
        <f t="shared" si="312"/>
        <v>0</v>
      </c>
      <c r="BR54" s="422"/>
      <c r="BS54" s="247">
        <f t="shared" si="313"/>
        <v>0</v>
      </c>
      <c r="BT54" s="422"/>
      <c r="BU54" s="247">
        <f t="shared" si="314"/>
        <v>0</v>
      </c>
      <c r="BV54" s="422"/>
      <c r="BW54" s="247">
        <f t="shared" si="315"/>
        <v>0</v>
      </c>
      <c r="BX54" s="422"/>
      <c r="BY54" s="247">
        <f t="shared" si="316"/>
        <v>0</v>
      </c>
      <c r="BZ54" s="422"/>
      <c r="CA54" s="247">
        <f t="shared" si="317"/>
        <v>0</v>
      </c>
      <c r="CB54" s="422"/>
      <c r="CC54" s="247">
        <f t="shared" si="318"/>
        <v>0</v>
      </c>
      <c r="CD54" s="422"/>
      <c r="CE54" s="247">
        <f t="shared" si="319"/>
        <v>0</v>
      </c>
      <c r="CF54" s="422"/>
      <c r="CG54" s="247">
        <f t="shared" si="320"/>
        <v>0</v>
      </c>
      <c r="CH54" s="422"/>
      <c r="CI54" s="247">
        <f t="shared" si="321"/>
        <v>0</v>
      </c>
      <c r="CJ54" s="422"/>
      <c r="CK54" s="247">
        <f t="shared" si="322"/>
        <v>0</v>
      </c>
      <c r="CL54" s="422"/>
      <c r="CM54" s="247">
        <f t="shared" si="323"/>
        <v>0</v>
      </c>
      <c r="CN54" s="422"/>
      <c r="CO54" s="247">
        <f t="shared" si="324"/>
        <v>0</v>
      </c>
      <c r="CP54" s="422"/>
      <c r="CQ54" s="247">
        <f t="shared" si="325"/>
        <v>0</v>
      </c>
      <c r="CR54" s="422"/>
      <c r="CS54" s="247">
        <f t="shared" si="326"/>
        <v>0</v>
      </c>
      <c r="CT54" s="422"/>
      <c r="CU54" s="247">
        <f t="shared" si="327"/>
        <v>0</v>
      </c>
      <c r="CV54" s="422"/>
      <c r="CW54" s="247">
        <f t="shared" si="328"/>
        <v>0</v>
      </c>
      <c r="CX54" s="422"/>
      <c r="CY54" s="247">
        <f t="shared" si="329"/>
        <v>0</v>
      </c>
      <c r="CZ54" s="422"/>
      <c r="DA54" s="247">
        <f t="shared" si="330"/>
        <v>0</v>
      </c>
      <c r="DB54" s="422"/>
      <c r="DC54" s="247">
        <f t="shared" si="331"/>
        <v>0</v>
      </c>
      <c r="DD54" s="422"/>
      <c r="DE54" s="247">
        <f t="shared" si="332"/>
        <v>0</v>
      </c>
      <c r="DF54" s="422"/>
      <c r="DG54" s="247">
        <f t="shared" si="333"/>
        <v>0</v>
      </c>
      <c r="DH54" s="422"/>
      <c r="DI54" s="247">
        <f t="shared" si="334"/>
        <v>0</v>
      </c>
      <c r="DJ54" s="422"/>
      <c r="DK54" s="247">
        <f t="shared" si="335"/>
        <v>0</v>
      </c>
      <c r="DL54" s="422"/>
      <c r="DM54" s="247">
        <f t="shared" si="336"/>
        <v>0</v>
      </c>
      <c r="DN54" s="422"/>
      <c r="DO54" s="247">
        <f t="shared" si="337"/>
        <v>0</v>
      </c>
      <c r="DP54" s="422"/>
      <c r="DQ54" s="247">
        <f t="shared" si="338"/>
        <v>0</v>
      </c>
      <c r="DR54" s="422"/>
      <c r="DS54" s="247">
        <f t="shared" si="339"/>
        <v>0</v>
      </c>
      <c r="DT54" s="422"/>
      <c r="DU54" s="247">
        <f t="shared" si="340"/>
        <v>0</v>
      </c>
      <c r="DV54" s="422"/>
      <c r="DW54" s="247">
        <f t="shared" si="341"/>
        <v>0</v>
      </c>
      <c r="DX54" s="422"/>
      <c r="DY54" s="247">
        <f t="shared" si="342"/>
        <v>0</v>
      </c>
      <c r="DZ54" s="422"/>
      <c r="EA54" s="247">
        <f t="shared" si="343"/>
        <v>0</v>
      </c>
      <c r="EB54" s="422"/>
      <c r="EC54" s="247">
        <f t="shared" si="344"/>
        <v>0</v>
      </c>
      <c r="ED54" s="422"/>
      <c r="EE54" s="247">
        <f t="shared" si="345"/>
        <v>0</v>
      </c>
      <c r="EF54" s="422"/>
      <c r="EG54" s="247">
        <f t="shared" si="346"/>
        <v>0</v>
      </c>
      <c r="EH54" s="422"/>
      <c r="EI54" s="247">
        <f t="shared" si="347"/>
        <v>0</v>
      </c>
      <c r="EJ54" s="422"/>
      <c r="EK54" s="247">
        <f t="shared" si="348"/>
        <v>0</v>
      </c>
      <c r="EL54" s="422"/>
      <c r="EM54" s="247">
        <f t="shared" si="349"/>
        <v>0</v>
      </c>
      <c r="EN54" s="422"/>
      <c r="EO54" s="247">
        <f t="shared" si="350"/>
        <v>0</v>
      </c>
      <c r="EP54" s="422"/>
      <c r="EQ54" s="247">
        <f t="shared" si="351"/>
        <v>0</v>
      </c>
      <c r="ER54" s="422"/>
      <c r="ES54" s="247">
        <f t="shared" si="352"/>
        <v>0</v>
      </c>
      <c r="ET54" s="422"/>
      <c r="EU54" s="247">
        <f t="shared" si="353"/>
        <v>0</v>
      </c>
      <c r="EV54" s="422"/>
      <c r="EW54" s="247">
        <f t="shared" si="354"/>
        <v>0</v>
      </c>
      <c r="EX54" s="422"/>
      <c r="EY54" s="247">
        <f t="shared" si="355"/>
        <v>0</v>
      </c>
      <c r="EZ54" s="422"/>
      <c r="FA54" s="247">
        <f t="shared" si="356"/>
        <v>0</v>
      </c>
      <c r="FB54" s="422"/>
      <c r="FC54" s="247">
        <f t="shared" si="357"/>
        <v>0</v>
      </c>
      <c r="FD54" s="422"/>
      <c r="FE54" s="247">
        <f t="shared" si="358"/>
        <v>0</v>
      </c>
      <c r="FF54" s="422"/>
      <c r="FG54" s="247">
        <f t="shared" si="359"/>
        <v>0</v>
      </c>
      <c r="FH54" s="422"/>
      <c r="FI54" s="247">
        <f t="shared" si="360"/>
        <v>0</v>
      </c>
      <c r="FJ54" s="422"/>
      <c r="FK54" s="247">
        <f t="shared" si="361"/>
        <v>0</v>
      </c>
      <c r="FL54" s="422"/>
      <c r="FM54" s="247">
        <f t="shared" si="362"/>
        <v>0</v>
      </c>
      <c r="FN54" s="422"/>
      <c r="FO54" s="247">
        <f t="shared" si="363"/>
        <v>0</v>
      </c>
      <c r="FP54" s="422"/>
      <c r="FQ54" s="247">
        <f t="shared" si="364"/>
        <v>0</v>
      </c>
      <c r="FR54" s="422"/>
      <c r="FS54" s="247">
        <f t="shared" si="365"/>
        <v>0</v>
      </c>
      <c r="FT54" s="422"/>
      <c r="FU54" s="247">
        <f t="shared" si="366"/>
        <v>0</v>
      </c>
      <c r="FV54" s="422"/>
      <c r="FW54" s="247">
        <f t="shared" si="367"/>
        <v>0</v>
      </c>
      <c r="FX54" s="422"/>
      <c r="FY54" s="247">
        <f t="shared" si="368"/>
        <v>0</v>
      </c>
      <c r="FZ54" s="422"/>
      <c r="GA54" s="247">
        <f t="shared" si="369"/>
        <v>0</v>
      </c>
      <c r="GB54" s="422"/>
      <c r="GC54" s="247">
        <f t="shared" si="370"/>
        <v>0</v>
      </c>
      <c r="GD54" s="422"/>
      <c r="GE54" s="247">
        <f t="shared" si="371"/>
        <v>0</v>
      </c>
      <c r="GF54" s="422"/>
      <c r="GG54" s="247">
        <f t="shared" si="372"/>
        <v>0</v>
      </c>
      <c r="GH54" s="422"/>
      <c r="GI54" s="247">
        <f t="shared" si="373"/>
        <v>0</v>
      </c>
      <c r="GJ54" s="422"/>
      <c r="GK54" s="247">
        <f t="shared" si="374"/>
        <v>0</v>
      </c>
      <c r="GL54" s="422"/>
      <c r="GM54" s="247">
        <f t="shared" si="375"/>
        <v>0</v>
      </c>
      <c r="GN54" s="422"/>
      <c r="GO54" s="247">
        <f t="shared" si="376"/>
        <v>0</v>
      </c>
      <c r="GP54" s="422"/>
      <c r="GQ54" s="247">
        <f t="shared" si="377"/>
        <v>0</v>
      </c>
      <c r="GR54" s="422"/>
      <c r="GS54" s="247">
        <f t="shared" si="378"/>
        <v>0</v>
      </c>
      <c r="GT54" s="422"/>
      <c r="GU54" s="478">
        <f t="shared" si="379"/>
        <v>0</v>
      </c>
    </row>
    <row r="55" spans="1:557" s="235" customFormat="1" ht="11.1" customHeight="1">
      <c r="A55" s="241"/>
      <c r="B55" s="249"/>
      <c r="C55" s="248"/>
      <c r="D55" s="512"/>
      <c r="E55" s="247">
        <f t="shared" si="380"/>
        <v>0</v>
      </c>
      <c r="F55" s="468"/>
      <c r="G55" s="247">
        <f t="shared" si="282"/>
        <v>0</v>
      </c>
      <c r="H55" s="422"/>
      <c r="I55" s="247">
        <f t="shared" si="282"/>
        <v>0</v>
      </c>
      <c r="J55" s="422"/>
      <c r="K55" s="247">
        <f t="shared" si="283"/>
        <v>0</v>
      </c>
      <c r="L55" s="422"/>
      <c r="M55" s="247">
        <f t="shared" si="284"/>
        <v>0</v>
      </c>
      <c r="N55" s="422"/>
      <c r="O55" s="247">
        <f t="shared" si="285"/>
        <v>0</v>
      </c>
      <c r="P55" s="422"/>
      <c r="Q55" s="247">
        <f t="shared" si="286"/>
        <v>0</v>
      </c>
      <c r="R55" s="422"/>
      <c r="S55" s="247">
        <f t="shared" si="287"/>
        <v>0</v>
      </c>
      <c r="T55" s="422"/>
      <c r="U55" s="247">
        <f t="shared" si="288"/>
        <v>0</v>
      </c>
      <c r="V55" s="422"/>
      <c r="W55" s="247">
        <f t="shared" si="289"/>
        <v>0</v>
      </c>
      <c r="X55" s="422"/>
      <c r="Y55" s="247">
        <f t="shared" si="290"/>
        <v>0</v>
      </c>
      <c r="Z55" s="422"/>
      <c r="AA55" s="247">
        <f t="shared" si="291"/>
        <v>0</v>
      </c>
      <c r="AB55" s="422"/>
      <c r="AC55" s="247">
        <f t="shared" si="292"/>
        <v>0</v>
      </c>
      <c r="AD55" s="422"/>
      <c r="AE55" s="247">
        <f t="shared" si="293"/>
        <v>0</v>
      </c>
      <c r="AF55" s="422"/>
      <c r="AG55" s="247">
        <f t="shared" si="294"/>
        <v>0</v>
      </c>
      <c r="AH55" s="422"/>
      <c r="AI55" s="247">
        <f t="shared" si="295"/>
        <v>0</v>
      </c>
      <c r="AJ55" s="422"/>
      <c r="AK55" s="247">
        <f t="shared" si="296"/>
        <v>0</v>
      </c>
      <c r="AL55" s="422"/>
      <c r="AM55" s="247">
        <f t="shared" si="297"/>
        <v>0</v>
      </c>
      <c r="AN55" s="422"/>
      <c r="AO55" s="247">
        <f t="shared" si="298"/>
        <v>0</v>
      </c>
      <c r="AP55" s="422"/>
      <c r="AQ55" s="247">
        <f t="shared" si="299"/>
        <v>0</v>
      </c>
      <c r="AR55" s="422"/>
      <c r="AS55" s="247">
        <f t="shared" si="300"/>
        <v>0</v>
      </c>
      <c r="AT55" s="422"/>
      <c r="AU55" s="247">
        <f t="shared" si="301"/>
        <v>0</v>
      </c>
      <c r="AV55" s="422"/>
      <c r="AW55" s="247">
        <f t="shared" si="302"/>
        <v>0</v>
      </c>
      <c r="AX55" s="422"/>
      <c r="AY55" s="247">
        <f t="shared" si="303"/>
        <v>0</v>
      </c>
      <c r="AZ55" s="422"/>
      <c r="BA55" s="247">
        <f t="shared" si="304"/>
        <v>0</v>
      </c>
      <c r="BB55" s="422"/>
      <c r="BC55" s="247">
        <f t="shared" si="305"/>
        <v>0</v>
      </c>
      <c r="BD55" s="422"/>
      <c r="BE55" s="247">
        <f t="shared" si="306"/>
        <v>0</v>
      </c>
      <c r="BF55" s="422"/>
      <c r="BG55" s="247">
        <f t="shared" si="307"/>
        <v>0</v>
      </c>
      <c r="BH55" s="422"/>
      <c r="BI55" s="247">
        <f t="shared" si="308"/>
        <v>0</v>
      </c>
      <c r="BJ55" s="422"/>
      <c r="BK55" s="247">
        <f t="shared" si="309"/>
        <v>0</v>
      </c>
      <c r="BL55" s="422"/>
      <c r="BM55" s="247">
        <f t="shared" si="310"/>
        <v>0</v>
      </c>
      <c r="BN55" s="422"/>
      <c r="BO55" s="247">
        <f t="shared" si="311"/>
        <v>0</v>
      </c>
      <c r="BP55" s="422"/>
      <c r="BQ55" s="247">
        <f t="shared" si="312"/>
        <v>0</v>
      </c>
      <c r="BR55" s="422"/>
      <c r="BS55" s="247">
        <f t="shared" si="313"/>
        <v>0</v>
      </c>
      <c r="BT55" s="422"/>
      <c r="BU55" s="247">
        <f t="shared" si="314"/>
        <v>0</v>
      </c>
      <c r="BV55" s="422"/>
      <c r="BW55" s="247">
        <f t="shared" si="315"/>
        <v>0</v>
      </c>
      <c r="BX55" s="422"/>
      <c r="BY55" s="247">
        <f t="shared" si="316"/>
        <v>0</v>
      </c>
      <c r="BZ55" s="422"/>
      <c r="CA55" s="247">
        <f t="shared" si="317"/>
        <v>0</v>
      </c>
      <c r="CB55" s="422"/>
      <c r="CC55" s="247">
        <f t="shared" si="318"/>
        <v>0</v>
      </c>
      <c r="CD55" s="422"/>
      <c r="CE55" s="247">
        <f t="shared" si="319"/>
        <v>0</v>
      </c>
      <c r="CF55" s="422"/>
      <c r="CG55" s="247">
        <f t="shared" si="320"/>
        <v>0</v>
      </c>
      <c r="CH55" s="422"/>
      <c r="CI55" s="247">
        <f t="shared" si="321"/>
        <v>0</v>
      </c>
      <c r="CJ55" s="422"/>
      <c r="CK55" s="247">
        <f t="shared" si="322"/>
        <v>0</v>
      </c>
      <c r="CL55" s="422"/>
      <c r="CM55" s="247">
        <f t="shared" si="323"/>
        <v>0</v>
      </c>
      <c r="CN55" s="422"/>
      <c r="CO55" s="247">
        <f t="shared" si="324"/>
        <v>0</v>
      </c>
      <c r="CP55" s="422"/>
      <c r="CQ55" s="247">
        <f t="shared" si="325"/>
        <v>0</v>
      </c>
      <c r="CR55" s="422"/>
      <c r="CS55" s="247">
        <f t="shared" si="326"/>
        <v>0</v>
      </c>
      <c r="CT55" s="422"/>
      <c r="CU55" s="247">
        <f t="shared" si="327"/>
        <v>0</v>
      </c>
      <c r="CV55" s="422"/>
      <c r="CW55" s="247">
        <f t="shared" si="328"/>
        <v>0</v>
      </c>
      <c r="CX55" s="422"/>
      <c r="CY55" s="247">
        <f t="shared" si="329"/>
        <v>0</v>
      </c>
      <c r="CZ55" s="422"/>
      <c r="DA55" s="247">
        <f t="shared" si="330"/>
        <v>0</v>
      </c>
      <c r="DB55" s="422"/>
      <c r="DC55" s="247">
        <f t="shared" si="331"/>
        <v>0</v>
      </c>
      <c r="DD55" s="422"/>
      <c r="DE55" s="247">
        <f t="shared" si="332"/>
        <v>0</v>
      </c>
      <c r="DF55" s="422"/>
      <c r="DG55" s="247">
        <f t="shared" si="333"/>
        <v>0</v>
      </c>
      <c r="DH55" s="422"/>
      <c r="DI55" s="247">
        <f t="shared" si="334"/>
        <v>0</v>
      </c>
      <c r="DJ55" s="422"/>
      <c r="DK55" s="247">
        <f t="shared" si="335"/>
        <v>0</v>
      </c>
      <c r="DL55" s="422"/>
      <c r="DM55" s="247">
        <f t="shared" si="336"/>
        <v>0</v>
      </c>
      <c r="DN55" s="422"/>
      <c r="DO55" s="247">
        <f t="shared" si="337"/>
        <v>0</v>
      </c>
      <c r="DP55" s="422"/>
      <c r="DQ55" s="247">
        <f t="shared" si="338"/>
        <v>0</v>
      </c>
      <c r="DR55" s="422"/>
      <c r="DS55" s="247">
        <f t="shared" si="339"/>
        <v>0</v>
      </c>
      <c r="DT55" s="422"/>
      <c r="DU55" s="247">
        <f t="shared" si="340"/>
        <v>0</v>
      </c>
      <c r="DV55" s="422"/>
      <c r="DW55" s="247">
        <f t="shared" si="341"/>
        <v>0</v>
      </c>
      <c r="DX55" s="422"/>
      <c r="DY55" s="247">
        <f t="shared" si="342"/>
        <v>0</v>
      </c>
      <c r="DZ55" s="422"/>
      <c r="EA55" s="247">
        <f t="shared" si="343"/>
        <v>0</v>
      </c>
      <c r="EB55" s="422"/>
      <c r="EC55" s="247">
        <f t="shared" si="344"/>
        <v>0</v>
      </c>
      <c r="ED55" s="422"/>
      <c r="EE55" s="247">
        <f t="shared" si="345"/>
        <v>0</v>
      </c>
      <c r="EF55" s="422"/>
      <c r="EG55" s="247">
        <f t="shared" si="346"/>
        <v>0</v>
      </c>
      <c r="EH55" s="422"/>
      <c r="EI55" s="247">
        <f t="shared" si="347"/>
        <v>0</v>
      </c>
      <c r="EJ55" s="422"/>
      <c r="EK55" s="247">
        <f t="shared" si="348"/>
        <v>0</v>
      </c>
      <c r="EL55" s="422"/>
      <c r="EM55" s="247">
        <f t="shared" si="349"/>
        <v>0</v>
      </c>
      <c r="EN55" s="422"/>
      <c r="EO55" s="247">
        <f t="shared" si="350"/>
        <v>0</v>
      </c>
      <c r="EP55" s="422"/>
      <c r="EQ55" s="247">
        <f t="shared" si="351"/>
        <v>0</v>
      </c>
      <c r="ER55" s="422"/>
      <c r="ES55" s="247">
        <f t="shared" si="352"/>
        <v>0</v>
      </c>
      <c r="ET55" s="422"/>
      <c r="EU55" s="247">
        <f t="shared" si="353"/>
        <v>0</v>
      </c>
      <c r="EV55" s="422"/>
      <c r="EW55" s="247">
        <f t="shared" si="354"/>
        <v>0</v>
      </c>
      <c r="EX55" s="422"/>
      <c r="EY55" s="247">
        <f t="shared" si="355"/>
        <v>0</v>
      </c>
      <c r="EZ55" s="422"/>
      <c r="FA55" s="247">
        <f t="shared" si="356"/>
        <v>0</v>
      </c>
      <c r="FB55" s="422"/>
      <c r="FC55" s="247">
        <f t="shared" si="357"/>
        <v>0</v>
      </c>
      <c r="FD55" s="422"/>
      <c r="FE55" s="247">
        <f t="shared" si="358"/>
        <v>0</v>
      </c>
      <c r="FF55" s="422"/>
      <c r="FG55" s="247">
        <f t="shared" si="359"/>
        <v>0</v>
      </c>
      <c r="FH55" s="422"/>
      <c r="FI55" s="247">
        <f t="shared" si="360"/>
        <v>0</v>
      </c>
      <c r="FJ55" s="422"/>
      <c r="FK55" s="247">
        <f t="shared" si="361"/>
        <v>0</v>
      </c>
      <c r="FL55" s="422"/>
      <c r="FM55" s="247">
        <f t="shared" si="362"/>
        <v>0</v>
      </c>
      <c r="FN55" s="422"/>
      <c r="FO55" s="247">
        <f t="shared" si="363"/>
        <v>0</v>
      </c>
      <c r="FP55" s="422"/>
      <c r="FQ55" s="247">
        <f t="shared" si="364"/>
        <v>0</v>
      </c>
      <c r="FR55" s="422"/>
      <c r="FS55" s="247">
        <f t="shared" si="365"/>
        <v>0</v>
      </c>
      <c r="FT55" s="422"/>
      <c r="FU55" s="247">
        <f t="shared" si="366"/>
        <v>0</v>
      </c>
      <c r="FV55" s="422"/>
      <c r="FW55" s="247">
        <f t="shared" si="367"/>
        <v>0</v>
      </c>
      <c r="FX55" s="422"/>
      <c r="FY55" s="247">
        <f t="shared" si="368"/>
        <v>0</v>
      </c>
      <c r="FZ55" s="422"/>
      <c r="GA55" s="247">
        <f t="shared" si="369"/>
        <v>0</v>
      </c>
      <c r="GB55" s="422"/>
      <c r="GC55" s="247">
        <f t="shared" si="370"/>
        <v>0</v>
      </c>
      <c r="GD55" s="422"/>
      <c r="GE55" s="247">
        <f t="shared" si="371"/>
        <v>0</v>
      </c>
      <c r="GF55" s="422"/>
      <c r="GG55" s="247">
        <f t="shared" si="372"/>
        <v>0</v>
      </c>
      <c r="GH55" s="422"/>
      <c r="GI55" s="247">
        <f t="shared" si="373"/>
        <v>0</v>
      </c>
      <c r="GJ55" s="422"/>
      <c r="GK55" s="247">
        <f t="shared" si="374"/>
        <v>0</v>
      </c>
      <c r="GL55" s="422"/>
      <c r="GM55" s="247">
        <f t="shared" si="375"/>
        <v>0</v>
      </c>
      <c r="GN55" s="422"/>
      <c r="GO55" s="247">
        <f t="shared" si="376"/>
        <v>0</v>
      </c>
      <c r="GP55" s="422"/>
      <c r="GQ55" s="247">
        <f t="shared" si="377"/>
        <v>0</v>
      </c>
      <c r="GR55" s="422"/>
      <c r="GS55" s="247">
        <f t="shared" si="378"/>
        <v>0</v>
      </c>
      <c r="GT55" s="422"/>
      <c r="GU55" s="478">
        <f t="shared" si="379"/>
        <v>0</v>
      </c>
    </row>
    <row r="56" spans="1:557" s="260" customFormat="1" ht="11.1" customHeight="1">
      <c r="A56" s="262"/>
      <c r="B56" s="240"/>
      <c r="C56" s="239"/>
      <c r="D56" s="512"/>
      <c r="E56" s="247">
        <f t="shared" si="380"/>
        <v>0</v>
      </c>
      <c r="F56" s="468"/>
      <c r="G56" s="247">
        <f t="shared" si="282"/>
        <v>0</v>
      </c>
      <c r="H56" s="422"/>
      <c r="I56" s="247">
        <f t="shared" si="282"/>
        <v>0</v>
      </c>
      <c r="J56" s="422"/>
      <c r="K56" s="247">
        <f t="shared" si="283"/>
        <v>0</v>
      </c>
      <c r="L56" s="422"/>
      <c r="M56" s="247">
        <f t="shared" si="284"/>
        <v>0</v>
      </c>
      <c r="N56" s="422"/>
      <c r="O56" s="247">
        <f t="shared" si="285"/>
        <v>0</v>
      </c>
      <c r="P56" s="422"/>
      <c r="Q56" s="247">
        <f t="shared" si="286"/>
        <v>0</v>
      </c>
      <c r="R56" s="422"/>
      <c r="S56" s="247">
        <f t="shared" si="287"/>
        <v>0</v>
      </c>
      <c r="T56" s="422"/>
      <c r="U56" s="247">
        <f t="shared" si="288"/>
        <v>0</v>
      </c>
      <c r="V56" s="422"/>
      <c r="W56" s="247">
        <f t="shared" si="289"/>
        <v>0</v>
      </c>
      <c r="X56" s="422"/>
      <c r="Y56" s="247">
        <f t="shared" si="290"/>
        <v>0</v>
      </c>
      <c r="Z56" s="422"/>
      <c r="AA56" s="247">
        <f t="shared" si="291"/>
        <v>0</v>
      </c>
      <c r="AB56" s="422"/>
      <c r="AC56" s="247">
        <f t="shared" si="292"/>
        <v>0</v>
      </c>
      <c r="AD56" s="422"/>
      <c r="AE56" s="247">
        <f t="shared" si="293"/>
        <v>0</v>
      </c>
      <c r="AF56" s="422"/>
      <c r="AG56" s="247">
        <f t="shared" si="294"/>
        <v>0</v>
      </c>
      <c r="AH56" s="422"/>
      <c r="AI56" s="247">
        <f t="shared" si="295"/>
        <v>0</v>
      </c>
      <c r="AJ56" s="422"/>
      <c r="AK56" s="247">
        <f t="shared" si="296"/>
        <v>0</v>
      </c>
      <c r="AL56" s="422"/>
      <c r="AM56" s="247">
        <f t="shared" si="297"/>
        <v>0</v>
      </c>
      <c r="AN56" s="422"/>
      <c r="AO56" s="247">
        <f t="shared" si="298"/>
        <v>0</v>
      </c>
      <c r="AP56" s="422"/>
      <c r="AQ56" s="247">
        <f t="shared" si="299"/>
        <v>0</v>
      </c>
      <c r="AR56" s="422"/>
      <c r="AS56" s="247">
        <f t="shared" si="300"/>
        <v>0</v>
      </c>
      <c r="AT56" s="422"/>
      <c r="AU56" s="247">
        <f t="shared" si="301"/>
        <v>0</v>
      </c>
      <c r="AV56" s="422"/>
      <c r="AW56" s="247">
        <f t="shared" si="302"/>
        <v>0</v>
      </c>
      <c r="AX56" s="422"/>
      <c r="AY56" s="247">
        <f t="shared" si="303"/>
        <v>0</v>
      </c>
      <c r="AZ56" s="422"/>
      <c r="BA56" s="247">
        <f t="shared" si="304"/>
        <v>0</v>
      </c>
      <c r="BB56" s="422"/>
      <c r="BC56" s="247">
        <f t="shared" si="305"/>
        <v>0</v>
      </c>
      <c r="BD56" s="422"/>
      <c r="BE56" s="247">
        <f t="shared" si="306"/>
        <v>0</v>
      </c>
      <c r="BF56" s="422"/>
      <c r="BG56" s="247">
        <f t="shared" si="307"/>
        <v>0</v>
      </c>
      <c r="BH56" s="422"/>
      <c r="BI56" s="247">
        <f t="shared" si="308"/>
        <v>0</v>
      </c>
      <c r="BJ56" s="422"/>
      <c r="BK56" s="247">
        <f t="shared" si="309"/>
        <v>0</v>
      </c>
      <c r="BL56" s="422"/>
      <c r="BM56" s="247">
        <f t="shared" si="310"/>
        <v>0</v>
      </c>
      <c r="BN56" s="422"/>
      <c r="BO56" s="247">
        <f t="shared" si="311"/>
        <v>0</v>
      </c>
      <c r="BP56" s="422"/>
      <c r="BQ56" s="247">
        <f t="shared" si="312"/>
        <v>0</v>
      </c>
      <c r="BR56" s="422"/>
      <c r="BS56" s="247">
        <f t="shared" si="313"/>
        <v>0</v>
      </c>
      <c r="BT56" s="422"/>
      <c r="BU56" s="247">
        <f t="shared" si="314"/>
        <v>0</v>
      </c>
      <c r="BV56" s="422"/>
      <c r="BW56" s="247">
        <f t="shared" si="315"/>
        <v>0</v>
      </c>
      <c r="BX56" s="422"/>
      <c r="BY56" s="247">
        <f t="shared" si="316"/>
        <v>0</v>
      </c>
      <c r="BZ56" s="422"/>
      <c r="CA56" s="247">
        <f t="shared" si="317"/>
        <v>0</v>
      </c>
      <c r="CB56" s="422"/>
      <c r="CC56" s="247">
        <f t="shared" si="318"/>
        <v>0</v>
      </c>
      <c r="CD56" s="422"/>
      <c r="CE56" s="247">
        <f t="shared" si="319"/>
        <v>0</v>
      </c>
      <c r="CF56" s="422"/>
      <c r="CG56" s="247">
        <f t="shared" si="320"/>
        <v>0</v>
      </c>
      <c r="CH56" s="422"/>
      <c r="CI56" s="247">
        <f t="shared" si="321"/>
        <v>0</v>
      </c>
      <c r="CJ56" s="422"/>
      <c r="CK56" s="247">
        <f t="shared" si="322"/>
        <v>0</v>
      </c>
      <c r="CL56" s="422"/>
      <c r="CM56" s="247">
        <f t="shared" si="323"/>
        <v>0</v>
      </c>
      <c r="CN56" s="422"/>
      <c r="CO56" s="247">
        <f t="shared" si="324"/>
        <v>0</v>
      </c>
      <c r="CP56" s="422"/>
      <c r="CQ56" s="247">
        <f t="shared" si="325"/>
        <v>0</v>
      </c>
      <c r="CR56" s="422"/>
      <c r="CS56" s="247">
        <f t="shared" si="326"/>
        <v>0</v>
      </c>
      <c r="CT56" s="422"/>
      <c r="CU56" s="247">
        <f t="shared" si="327"/>
        <v>0</v>
      </c>
      <c r="CV56" s="422"/>
      <c r="CW56" s="247">
        <f t="shared" si="328"/>
        <v>0</v>
      </c>
      <c r="CX56" s="422"/>
      <c r="CY56" s="247">
        <f t="shared" si="329"/>
        <v>0</v>
      </c>
      <c r="CZ56" s="422"/>
      <c r="DA56" s="247">
        <f t="shared" si="330"/>
        <v>0</v>
      </c>
      <c r="DB56" s="422"/>
      <c r="DC56" s="247">
        <f t="shared" si="331"/>
        <v>0</v>
      </c>
      <c r="DD56" s="422"/>
      <c r="DE56" s="247">
        <f t="shared" si="332"/>
        <v>0</v>
      </c>
      <c r="DF56" s="422"/>
      <c r="DG56" s="247">
        <f t="shared" si="333"/>
        <v>0</v>
      </c>
      <c r="DH56" s="422"/>
      <c r="DI56" s="247">
        <f t="shared" si="334"/>
        <v>0</v>
      </c>
      <c r="DJ56" s="422"/>
      <c r="DK56" s="247">
        <f t="shared" si="335"/>
        <v>0</v>
      </c>
      <c r="DL56" s="422"/>
      <c r="DM56" s="247">
        <f t="shared" si="336"/>
        <v>0</v>
      </c>
      <c r="DN56" s="422"/>
      <c r="DO56" s="247">
        <f t="shared" si="337"/>
        <v>0</v>
      </c>
      <c r="DP56" s="422"/>
      <c r="DQ56" s="247">
        <f t="shared" si="338"/>
        <v>0</v>
      </c>
      <c r="DR56" s="422"/>
      <c r="DS56" s="247">
        <f t="shared" si="339"/>
        <v>0</v>
      </c>
      <c r="DT56" s="422"/>
      <c r="DU56" s="247">
        <f t="shared" si="340"/>
        <v>0</v>
      </c>
      <c r="DV56" s="422"/>
      <c r="DW56" s="247">
        <f t="shared" si="341"/>
        <v>0</v>
      </c>
      <c r="DX56" s="422"/>
      <c r="DY56" s="247">
        <f t="shared" si="342"/>
        <v>0</v>
      </c>
      <c r="DZ56" s="422"/>
      <c r="EA56" s="247">
        <f t="shared" si="343"/>
        <v>0</v>
      </c>
      <c r="EB56" s="422"/>
      <c r="EC56" s="247">
        <f t="shared" si="344"/>
        <v>0</v>
      </c>
      <c r="ED56" s="422"/>
      <c r="EE56" s="247">
        <f t="shared" si="345"/>
        <v>0</v>
      </c>
      <c r="EF56" s="422"/>
      <c r="EG56" s="247">
        <f t="shared" si="346"/>
        <v>0</v>
      </c>
      <c r="EH56" s="422"/>
      <c r="EI56" s="247">
        <f t="shared" si="347"/>
        <v>0</v>
      </c>
      <c r="EJ56" s="422"/>
      <c r="EK56" s="247">
        <f t="shared" si="348"/>
        <v>0</v>
      </c>
      <c r="EL56" s="422"/>
      <c r="EM56" s="247">
        <f t="shared" si="349"/>
        <v>0</v>
      </c>
      <c r="EN56" s="422"/>
      <c r="EO56" s="247">
        <f t="shared" si="350"/>
        <v>0</v>
      </c>
      <c r="EP56" s="422"/>
      <c r="EQ56" s="247">
        <f t="shared" si="351"/>
        <v>0</v>
      </c>
      <c r="ER56" s="422"/>
      <c r="ES56" s="247">
        <f t="shared" si="352"/>
        <v>0</v>
      </c>
      <c r="ET56" s="422"/>
      <c r="EU56" s="247">
        <f t="shared" si="353"/>
        <v>0</v>
      </c>
      <c r="EV56" s="422"/>
      <c r="EW56" s="247">
        <f t="shared" si="354"/>
        <v>0</v>
      </c>
      <c r="EX56" s="422"/>
      <c r="EY56" s="247">
        <f t="shared" si="355"/>
        <v>0</v>
      </c>
      <c r="EZ56" s="422"/>
      <c r="FA56" s="247">
        <f t="shared" si="356"/>
        <v>0</v>
      </c>
      <c r="FB56" s="422"/>
      <c r="FC56" s="247">
        <f t="shared" si="357"/>
        <v>0</v>
      </c>
      <c r="FD56" s="422"/>
      <c r="FE56" s="247">
        <f t="shared" si="358"/>
        <v>0</v>
      </c>
      <c r="FF56" s="422"/>
      <c r="FG56" s="247">
        <f t="shared" si="359"/>
        <v>0</v>
      </c>
      <c r="FH56" s="422"/>
      <c r="FI56" s="247">
        <f t="shared" si="360"/>
        <v>0</v>
      </c>
      <c r="FJ56" s="422"/>
      <c r="FK56" s="247">
        <f t="shared" si="361"/>
        <v>0</v>
      </c>
      <c r="FL56" s="422"/>
      <c r="FM56" s="247">
        <f t="shared" si="362"/>
        <v>0</v>
      </c>
      <c r="FN56" s="422"/>
      <c r="FO56" s="247">
        <f t="shared" si="363"/>
        <v>0</v>
      </c>
      <c r="FP56" s="422"/>
      <c r="FQ56" s="247">
        <f t="shared" si="364"/>
        <v>0</v>
      </c>
      <c r="FR56" s="422"/>
      <c r="FS56" s="247">
        <f t="shared" si="365"/>
        <v>0</v>
      </c>
      <c r="FT56" s="422"/>
      <c r="FU56" s="247">
        <f t="shared" si="366"/>
        <v>0</v>
      </c>
      <c r="FV56" s="422"/>
      <c r="FW56" s="247">
        <f t="shared" si="367"/>
        <v>0</v>
      </c>
      <c r="FX56" s="422"/>
      <c r="FY56" s="247">
        <f t="shared" si="368"/>
        <v>0</v>
      </c>
      <c r="FZ56" s="422"/>
      <c r="GA56" s="247">
        <f t="shared" si="369"/>
        <v>0</v>
      </c>
      <c r="GB56" s="422"/>
      <c r="GC56" s="247">
        <f t="shared" si="370"/>
        <v>0</v>
      </c>
      <c r="GD56" s="422"/>
      <c r="GE56" s="247">
        <f t="shared" si="371"/>
        <v>0</v>
      </c>
      <c r="GF56" s="422"/>
      <c r="GG56" s="247">
        <f t="shared" si="372"/>
        <v>0</v>
      </c>
      <c r="GH56" s="422"/>
      <c r="GI56" s="247">
        <f t="shared" si="373"/>
        <v>0</v>
      </c>
      <c r="GJ56" s="422"/>
      <c r="GK56" s="247">
        <f t="shared" si="374"/>
        <v>0</v>
      </c>
      <c r="GL56" s="422"/>
      <c r="GM56" s="247">
        <f t="shared" si="375"/>
        <v>0</v>
      </c>
      <c r="GN56" s="422"/>
      <c r="GO56" s="247">
        <f t="shared" si="376"/>
        <v>0</v>
      </c>
      <c r="GP56" s="422"/>
      <c r="GQ56" s="247">
        <f t="shared" si="377"/>
        <v>0</v>
      </c>
      <c r="GR56" s="422"/>
      <c r="GS56" s="247">
        <f t="shared" si="378"/>
        <v>0</v>
      </c>
      <c r="GT56" s="422"/>
      <c r="GU56" s="478">
        <f t="shared" si="379"/>
        <v>0</v>
      </c>
    </row>
    <row r="57" spans="1:557" s="235" customFormat="1" ht="11.1" customHeight="1">
      <c r="A57" s="241"/>
      <c r="B57" s="249"/>
      <c r="C57" s="248"/>
      <c r="D57" s="512"/>
      <c r="E57" s="247">
        <f t="shared" si="380"/>
        <v>0</v>
      </c>
      <c r="F57" s="468"/>
      <c r="G57" s="247">
        <f t="shared" si="282"/>
        <v>0</v>
      </c>
      <c r="H57" s="422"/>
      <c r="I57" s="247">
        <f t="shared" si="282"/>
        <v>0</v>
      </c>
      <c r="J57" s="422"/>
      <c r="K57" s="247">
        <f t="shared" si="283"/>
        <v>0</v>
      </c>
      <c r="L57" s="422"/>
      <c r="M57" s="247">
        <f t="shared" si="284"/>
        <v>0</v>
      </c>
      <c r="N57" s="422"/>
      <c r="O57" s="247">
        <f t="shared" si="285"/>
        <v>0</v>
      </c>
      <c r="P57" s="422"/>
      <c r="Q57" s="247">
        <f t="shared" si="286"/>
        <v>0</v>
      </c>
      <c r="R57" s="422"/>
      <c r="S57" s="247">
        <f t="shared" si="287"/>
        <v>0</v>
      </c>
      <c r="T57" s="422"/>
      <c r="U57" s="247">
        <f t="shared" si="288"/>
        <v>0</v>
      </c>
      <c r="V57" s="422"/>
      <c r="W57" s="247">
        <f t="shared" si="289"/>
        <v>0</v>
      </c>
      <c r="X57" s="422"/>
      <c r="Y57" s="247">
        <f t="shared" si="290"/>
        <v>0</v>
      </c>
      <c r="Z57" s="422"/>
      <c r="AA57" s="247">
        <f t="shared" si="291"/>
        <v>0</v>
      </c>
      <c r="AB57" s="422"/>
      <c r="AC57" s="247">
        <f t="shared" si="292"/>
        <v>0</v>
      </c>
      <c r="AD57" s="422"/>
      <c r="AE57" s="247">
        <f t="shared" si="293"/>
        <v>0</v>
      </c>
      <c r="AF57" s="422"/>
      <c r="AG57" s="247">
        <f t="shared" si="294"/>
        <v>0</v>
      </c>
      <c r="AH57" s="422"/>
      <c r="AI57" s="247">
        <f t="shared" si="295"/>
        <v>0</v>
      </c>
      <c r="AJ57" s="422"/>
      <c r="AK57" s="247">
        <f t="shared" si="296"/>
        <v>0</v>
      </c>
      <c r="AL57" s="422"/>
      <c r="AM57" s="247">
        <f t="shared" si="297"/>
        <v>0</v>
      </c>
      <c r="AN57" s="422"/>
      <c r="AO57" s="247">
        <f t="shared" si="298"/>
        <v>0</v>
      </c>
      <c r="AP57" s="422"/>
      <c r="AQ57" s="247">
        <f t="shared" si="299"/>
        <v>0</v>
      </c>
      <c r="AR57" s="422"/>
      <c r="AS57" s="247">
        <f t="shared" si="300"/>
        <v>0</v>
      </c>
      <c r="AT57" s="422"/>
      <c r="AU57" s="247">
        <f t="shared" si="301"/>
        <v>0</v>
      </c>
      <c r="AV57" s="422"/>
      <c r="AW57" s="247">
        <f t="shared" si="302"/>
        <v>0</v>
      </c>
      <c r="AX57" s="422"/>
      <c r="AY57" s="247">
        <f t="shared" si="303"/>
        <v>0</v>
      </c>
      <c r="AZ57" s="422"/>
      <c r="BA57" s="247">
        <f t="shared" si="304"/>
        <v>0</v>
      </c>
      <c r="BB57" s="422"/>
      <c r="BC57" s="247">
        <f t="shared" si="305"/>
        <v>0</v>
      </c>
      <c r="BD57" s="422"/>
      <c r="BE57" s="247">
        <f t="shared" si="306"/>
        <v>0</v>
      </c>
      <c r="BF57" s="422"/>
      <c r="BG57" s="247">
        <f t="shared" si="307"/>
        <v>0</v>
      </c>
      <c r="BH57" s="422"/>
      <c r="BI57" s="247">
        <f t="shared" si="308"/>
        <v>0</v>
      </c>
      <c r="BJ57" s="422"/>
      <c r="BK57" s="247">
        <f t="shared" si="309"/>
        <v>0</v>
      </c>
      <c r="BL57" s="422"/>
      <c r="BM57" s="247">
        <f t="shared" si="310"/>
        <v>0</v>
      </c>
      <c r="BN57" s="422"/>
      <c r="BO57" s="247">
        <f t="shared" si="311"/>
        <v>0</v>
      </c>
      <c r="BP57" s="422"/>
      <c r="BQ57" s="247">
        <f t="shared" si="312"/>
        <v>0</v>
      </c>
      <c r="BR57" s="422"/>
      <c r="BS57" s="247">
        <f t="shared" si="313"/>
        <v>0</v>
      </c>
      <c r="BT57" s="422"/>
      <c r="BU57" s="247">
        <f t="shared" si="314"/>
        <v>0</v>
      </c>
      <c r="BV57" s="422"/>
      <c r="BW57" s="247">
        <f t="shared" si="315"/>
        <v>0</v>
      </c>
      <c r="BX57" s="422"/>
      <c r="BY57" s="247">
        <f t="shared" si="316"/>
        <v>0</v>
      </c>
      <c r="BZ57" s="422"/>
      <c r="CA57" s="247">
        <f t="shared" si="317"/>
        <v>0</v>
      </c>
      <c r="CB57" s="422"/>
      <c r="CC57" s="247">
        <f t="shared" si="318"/>
        <v>0</v>
      </c>
      <c r="CD57" s="422"/>
      <c r="CE57" s="247">
        <f t="shared" si="319"/>
        <v>0</v>
      </c>
      <c r="CF57" s="422"/>
      <c r="CG57" s="247">
        <f t="shared" si="320"/>
        <v>0</v>
      </c>
      <c r="CH57" s="422"/>
      <c r="CI57" s="247">
        <f t="shared" si="321"/>
        <v>0</v>
      </c>
      <c r="CJ57" s="422"/>
      <c r="CK57" s="247">
        <f t="shared" si="322"/>
        <v>0</v>
      </c>
      <c r="CL57" s="422"/>
      <c r="CM57" s="247">
        <f t="shared" si="323"/>
        <v>0</v>
      </c>
      <c r="CN57" s="422"/>
      <c r="CO57" s="247">
        <f t="shared" si="324"/>
        <v>0</v>
      </c>
      <c r="CP57" s="422"/>
      <c r="CQ57" s="247">
        <f t="shared" si="325"/>
        <v>0</v>
      </c>
      <c r="CR57" s="422"/>
      <c r="CS57" s="247">
        <f t="shared" si="326"/>
        <v>0</v>
      </c>
      <c r="CT57" s="422"/>
      <c r="CU57" s="247">
        <f t="shared" si="327"/>
        <v>0</v>
      </c>
      <c r="CV57" s="422"/>
      <c r="CW57" s="247">
        <f t="shared" si="328"/>
        <v>0</v>
      </c>
      <c r="CX57" s="422"/>
      <c r="CY57" s="247">
        <f t="shared" si="329"/>
        <v>0</v>
      </c>
      <c r="CZ57" s="422"/>
      <c r="DA57" s="247">
        <f t="shared" si="330"/>
        <v>0</v>
      </c>
      <c r="DB57" s="422"/>
      <c r="DC57" s="247">
        <f t="shared" si="331"/>
        <v>0</v>
      </c>
      <c r="DD57" s="422"/>
      <c r="DE57" s="247">
        <f t="shared" si="332"/>
        <v>0</v>
      </c>
      <c r="DF57" s="422"/>
      <c r="DG57" s="247">
        <f t="shared" si="333"/>
        <v>0</v>
      </c>
      <c r="DH57" s="422"/>
      <c r="DI57" s="247">
        <f t="shared" si="334"/>
        <v>0</v>
      </c>
      <c r="DJ57" s="422"/>
      <c r="DK57" s="247">
        <f t="shared" si="335"/>
        <v>0</v>
      </c>
      <c r="DL57" s="422"/>
      <c r="DM57" s="247">
        <f t="shared" si="336"/>
        <v>0</v>
      </c>
      <c r="DN57" s="422"/>
      <c r="DO57" s="247">
        <f t="shared" si="337"/>
        <v>0</v>
      </c>
      <c r="DP57" s="422"/>
      <c r="DQ57" s="247">
        <f t="shared" si="338"/>
        <v>0</v>
      </c>
      <c r="DR57" s="422"/>
      <c r="DS57" s="247">
        <f t="shared" si="339"/>
        <v>0</v>
      </c>
      <c r="DT57" s="422"/>
      <c r="DU57" s="247">
        <f t="shared" si="340"/>
        <v>0</v>
      </c>
      <c r="DV57" s="422"/>
      <c r="DW57" s="247">
        <f t="shared" si="341"/>
        <v>0</v>
      </c>
      <c r="DX57" s="422"/>
      <c r="DY57" s="247">
        <f t="shared" si="342"/>
        <v>0</v>
      </c>
      <c r="DZ57" s="422"/>
      <c r="EA57" s="247">
        <f t="shared" si="343"/>
        <v>0</v>
      </c>
      <c r="EB57" s="422"/>
      <c r="EC57" s="247">
        <f t="shared" si="344"/>
        <v>0</v>
      </c>
      <c r="ED57" s="422"/>
      <c r="EE57" s="247">
        <f t="shared" si="345"/>
        <v>0</v>
      </c>
      <c r="EF57" s="422"/>
      <c r="EG57" s="247">
        <f t="shared" si="346"/>
        <v>0</v>
      </c>
      <c r="EH57" s="422"/>
      <c r="EI57" s="247">
        <f t="shared" si="347"/>
        <v>0</v>
      </c>
      <c r="EJ57" s="422"/>
      <c r="EK57" s="247">
        <f t="shared" si="348"/>
        <v>0</v>
      </c>
      <c r="EL57" s="422"/>
      <c r="EM57" s="247">
        <f t="shared" si="349"/>
        <v>0</v>
      </c>
      <c r="EN57" s="422"/>
      <c r="EO57" s="247">
        <f t="shared" si="350"/>
        <v>0</v>
      </c>
      <c r="EP57" s="422"/>
      <c r="EQ57" s="247">
        <f t="shared" si="351"/>
        <v>0</v>
      </c>
      <c r="ER57" s="422"/>
      <c r="ES57" s="247">
        <f t="shared" si="352"/>
        <v>0</v>
      </c>
      <c r="ET57" s="422"/>
      <c r="EU57" s="247">
        <f t="shared" si="353"/>
        <v>0</v>
      </c>
      <c r="EV57" s="422"/>
      <c r="EW57" s="247">
        <f t="shared" si="354"/>
        <v>0</v>
      </c>
      <c r="EX57" s="422"/>
      <c r="EY57" s="247">
        <f t="shared" si="355"/>
        <v>0</v>
      </c>
      <c r="EZ57" s="422"/>
      <c r="FA57" s="247">
        <f t="shared" si="356"/>
        <v>0</v>
      </c>
      <c r="FB57" s="422"/>
      <c r="FC57" s="247">
        <f t="shared" si="357"/>
        <v>0</v>
      </c>
      <c r="FD57" s="422"/>
      <c r="FE57" s="247">
        <f t="shared" si="358"/>
        <v>0</v>
      </c>
      <c r="FF57" s="422"/>
      <c r="FG57" s="247">
        <f t="shared" si="359"/>
        <v>0</v>
      </c>
      <c r="FH57" s="422"/>
      <c r="FI57" s="247">
        <f t="shared" si="360"/>
        <v>0</v>
      </c>
      <c r="FJ57" s="422"/>
      <c r="FK57" s="247">
        <f t="shared" si="361"/>
        <v>0</v>
      </c>
      <c r="FL57" s="422"/>
      <c r="FM57" s="247">
        <f t="shared" si="362"/>
        <v>0</v>
      </c>
      <c r="FN57" s="422"/>
      <c r="FO57" s="247">
        <f t="shared" si="363"/>
        <v>0</v>
      </c>
      <c r="FP57" s="422"/>
      <c r="FQ57" s="247">
        <f t="shared" si="364"/>
        <v>0</v>
      </c>
      <c r="FR57" s="422"/>
      <c r="FS57" s="247">
        <f t="shared" si="365"/>
        <v>0</v>
      </c>
      <c r="FT57" s="422"/>
      <c r="FU57" s="247">
        <f t="shared" si="366"/>
        <v>0</v>
      </c>
      <c r="FV57" s="422"/>
      <c r="FW57" s="247">
        <f t="shared" si="367"/>
        <v>0</v>
      </c>
      <c r="FX57" s="422"/>
      <c r="FY57" s="247">
        <f t="shared" si="368"/>
        <v>0</v>
      </c>
      <c r="FZ57" s="422"/>
      <c r="GA57" s="247">
        <f t="shared" si="369"/>
        <v>0</v>
      </c>
      <c r="GB57" s="422"/>
      <c r="GC57" s="247">
        <f t="shared" si="370"/>
        <v>0</v>
      </c>
      <c r="GD57" s="422"/>
      <c r="GE57" s="247">
        <f t="shared" si="371"/>
        <v>0</v>
      </c>
      <c r="GF57" s="422"/>
      <c r="GG57" s="247">
        <f t="shared" si="372"/>
        <v>0</v>
      </c>
      <c r="GH57" s="422"/>
      <c r="GI57" s="247">
        <f t="shared" si="373"/>
        <v>0</v>
      </c>
      <c r="GJ57" s="422"/>
      <c r="GK57" s="247">
        <f t="shared" si="374"/>
        <v>0</v>
      </c>
      <c r="GL57" s="422"/>
      <c r="GM57" s="247">
        <f t="shared" si="375"/>
        <v>0</v>
      </c>
      <c r="GN57" s="422"/>
      <c r="GO57" s="247">
        <f t="shared" si="376"/>
        <v>0</v>
      </c>
      <c r="GP57" s="422"/>
      <c r="GQ57" s="247">
        <f t="shared" si="377"/>
        <v>0</v>
      </c>
      <c r="GR57" s="422"/>
      <c r="GS57" s="247">
        <f t="shared" si="378"/>
        <v>0</v>
      </c>
      <c r="GT57" s="422"/>
      <c r="GU57" s="478">
        <f t="shared" si="379"/>
        <v>0</v>
      </c>
    </row>
    <row r="58" spans="1:557" s="260" customFormat="1" ht="11.1" customHeight="1">
      <c r="A58" s="262"/>
      <c r="B58" s="240"/>
      <c r="C58" s="239"/>
      <c r="D58" s="512"/>
      <c r="E58" s="247">
        <f t="shared" si="380"/>
        <v>0</v>
      </c>
      <c r="F58" s="468"/>
      <c r="G58" s="247">
        <f t="shared" si="282"/>
        <v>0</v>
      </c>
      <c r="H58" s="422"/>
      <c r="I58" s="247">
        <f t="shared" si="282"/>
        <v>0</v>
      </c>
      <c r="J58" s="422"/>
      <c r="K58" s="247">
        <f t="shared" si="283"/>
        <v>0</v>
      </c>
      <c r="L58" s="422"/>
      <c r="M58" s="247">
        <f t="shared" si="284"/>
        <v>0</v>
      </c>
      <c r="N58" s="422"/>
      <c r="O58" s="247">
        <f t="shared" si="285"/>
        <v>0</v>
      </c>
      <c r="P58" s="422"/>
      <c r="Q58" s="247">
        <f t="shared" si="286"/>
        <v>0</v>
      </c>
      <c r="R58" s="422"/>
      <c r="S58" s="247">
        <f t="shared" si="287"/>
        <v>0</v>
      </c>
      <c r="T58" s="422"/>
      <c r="U58" s="247">
        <f t="shared" si="288"/>
        <v>0</v>
      </c>
      <c r="V58" s="422"/>
      <c r="W58" s="247">
        <f t="shared" si="289"/>
        <v>0</v>
      </c>
      <c r="X58" s="422"/>
      <c r="Y58" s="247">
        <f t="shared" si="290"/>
        <v>0</v>
      </c>
      <c r="Z58" s="422"/>
      <c r="AA58" s="247">
        <f t="shared" si="291"/>
        <v>0</v>
      </c>
      <c r="AB58" s="422"/>
      <c r="AC58" s="247">
        <f t="shared" si="292"/>
        <v>0</v>
      </c>
      <c r="AD58" s="422"/>
      <c r="AE58" s="247">
        <f t="shared" si="293"/>
        <v>0</v>
      </c>
      <c r="AF58" s="422"/>
      <c r="AG58" s="247">
        <f t="shared" si="294"/>
        <v>0</v>
      </c>
      <c r="AH58" s="422"/>
      <c r="AI58" s="247">
        <f t="shared" si="295"/>
        <v>0</v>
      </c>
      <c r="AJ58" s="422"/>
      <c r="AK58" s="247">
        <f t="shared" si="296"/>
        <v>0</v>
      </c>
      <c r="AL58" s="422"/>
      <c r="AM58" s="247">
        <f t="shared" si="297"/>
        <v>0</v>
      </c>
      <c r="AN58" s="422"/>
      <c r="AO58" s="247">
        <f t="shared" si="298"/>
        <v>0</v>
      </c>
      <c r="AP58" s="422"/>
      <c r="AQ58" s="247">
        <f t="shared" si="299"/>
        <v>0</v>
      </c>
      <c r="AR58" s="422"/>
      <c r="AS58" s="247">
        <f t="shared" si="300"/>
        <v>0</v>
      </c>
      <c r="AT58" s="422"/>
      <c r="AU58" s="247">
        <f t="shared" si="301"/>
        <v>0</v>
      </c>
      <c r="AV58" s="422"/>
      <c r="AW58" s="247">
        <f t="shared" si="302"/>
        <v>0</v>
      </c>
      <c r="AX58" s="422"/>
      <c r="AY58" s="247">
        <f t="shared" si="303"/>
        <v>0</v>
      </c>
      <c r="AZ58" s="422"/>
      <c r="BA58" s="247">
        <f t="shared" si="304"/>
        <v>0</v>
      </c>
      <c r="BB58" s="422"/>
      <c r="BC58" s="247">
        <f t="shared" si="305"/>
        <v>0</v>
      </c>
      <c r="BD58" s="422"/>
      <c r="BE58" s="247">
        <f t="shared" si="306"/>
        <v>0</v>
      </c>
      <c r="BF58" s="422"/>
      <c r="BG58" s="247">
        <f t="shared" si="307"/>
        <v>0</v>
      </c>
      <c r="BH58" s="422"/>
      <c r="BI58" s="247">
        <f t="shared" si="308"/>
        <v>0</v>
      </c>
      <c r="BJ58" s="422"/>
      <c r="BK58" s="247">
        <f t="shared" si="309"/>
        <v>0</v>
      </c>
      <c r="BL58" s="422"/>
      <c r="BM58" s="247">
        <f t="shared" si="310"/>
        <v>0</v>
      </c>
      <c r="BN58" s="422"/>
      <c r="BO58" s="247">
        <f t="shared" si="311"/>
        <v>0</v>
      </c>
      <c r="BP58" s="422"/>
      <c r="BQ58" s="247">
        <f t="shared" si="312"/>
        <v>0</v>
      </c>
      <c r="BR58" s="422"/>
      <c r="BS58" s="247">
        <f t="shared" si="313"/>
        <v>0</v>
      </c>
      <c r="BT58" s="422"/>
      <c r="BU58" s="247">
        <f t="shared" si="314"/>
        <v>0</v>
      </c>
      <c r="BV58" s="422"/>
      <c r="BW58" s="247">
        <f t="shared" si="315"/>
        <v>0</v>
      </c>
      <c r="BX58" s="422"/>
      <c r="BY58" s="247">
        <f t="shared" si="316"/>
        <v>0</v>
      </c>
      <c r="BZ58" s="422"/>
      <c r="CA58" s="247">
        <f t="shared" si="317"/>
        <v>0</v>
      </c>
      <c r="CB58" s="422"/>
      <c r="CC58" s="247">
        <f t="shared" si="318"/>
        <v>0</v>
      </c>
      <c r="CD58" s="422"/>
      <c r="CE58" s="247">
        <f t="shared" si="319"/>
        <v>0</v>
      </c>
      <c r="CF58" s="422"/>
      <c r="CG58" s="247">
        <f t="shared" si="320"/>
        <v>0</v>
      </c>
      <c r="CH58" s="422"/>
      <c r="CI58" s="247">
        <f t="shared" si="321"/>
        <v>0</v>
      </c>
      <c r="CJ58" s="422"/>
      <c r="CK58" s="247">
        <f t="shared" si="322"/>
        <v>0</v>
      </c>
      <c r="CL58" s="422"/>
      <c r="CM58" s="247">
        <f t="shared" si="323"/>
        <v>0</v>
      </c>
      <c r="CN58" s="422"/>
      <c r="CO58" s="247">
        <f t="shared" si="324"/>
        <v>0</v>
      </c>
      <c r="CP58" s="422"/>
      <c r="CQ58" s="247">
        <f t="shared" si="325"/>
        <v>0</v>
      </c>
      <c r="CR58" s="422"/>
      <c r="CS58" s="247">
        <f t="shared" si="326"/>
        <v>0</v>
      </c>
      <c r="CT58" s="422"/>
      <c r="CU58" s="247">
        <f t="shared" si="327"/>
        <v>0</v>
      </c>
      <c r="CV58" s="422"/>
      <c r="CW58" s="247">
        <f t="shared" si="328"/>
        <v>0</v>
      </c>
      <c r="CX58" s="422"/>
      <c r="CY58" s="247">
        <f t="shared" si="329"/>
        <v>0</v>
      </c>
      <c r="CZ58" s="422"/>
      <c r="DA58" s="247">
        <f t="shared" si="330"/>
        <v>0</v>
      </c>
      <c r="DB58" s="422"/>
      <c r="DC58" s="247">
        <f t="shared" si="331"/>
        <v>0</v>
      </c>
      <c r="DD58" s="422"/>
      <c r="DE58" s="247">
        <f t="shared" si="332"/>
        <v>0</v>
      </c>
      <c r="DF58" s="422"/>
      <c r="DG58" s="247">
        <f t="shared" si="333"/>
        <v>0</v>
      </c>
      <c r="DH58" s="422"/>
      <c r="DI58" s="247">
        <f t="shared" si="334"/>
        <v>0</v>
      </c>
      <c r="DJ58" s="422"/>
      <c r="DK58" s="247">
        <f t="shared" si="335"/>
        <v>0</v>
      </c>
      <c r="DL58" s="422"/>
      <c r="DM58" s="247">
        <f t="shared" si="336"/>
        <v>0</v>
      </c>
      <c r="DN58" s="422"/>
      <c r="DO58" s="247">
        <f t="shared" si="337"/>
        <v>0</v>
      </c>
      <c r="DP58" s="422"/>
      <c r="DQ58" s="247">
        <f t="shared" si="338"/>
        <v>0</v>
      </c>
      <c r="DR58" s="422"/>
      <c r="DS58" s="247">
        <f t="shared" si="339"/>
        <v>0</v>
      </c>
      <c r="DT58" s="422"/>
      <c r="DU58" s="247">
        <f t="shared" si="340"/>
        <v>0</v>
      </c>
      <c r="DV58" s="422"/>
      <c r="DW58" s="247">
        <f t="shared" si="341"/>
        <v>0</v>
      </c>
      <c r="DX58" s="422"/>
      <c r="DY58" s="247">
        <f t="shared" si="342"/>
        <v>0</v>
      </c>
      <c r="DZ58" s="422"/>
      <c r="EA58" s="247">
        <f t="shared" si="343"/>
        <v>0</v>
      </c>
      <c r="EB58" s="422"/>
      <c r="EC58" s="247">
        <f t="shared" si="344"/>
        <v>0</v>
      </c>
      <c r="ED58" s="422"/>
      <c r="EE58" s="247">
        <f t="shared" si="345"/>
        <v>0</v>
      </c>
      <c r="EF58" s="422"/>
      <c r="EG58" s="247">
        <f t="shared" si="346"/>
        <v>0</v>
      </c>
      <c r="EH58" s="422"/>
      <c r="EI58" s="247">
        <f t="shared" si="347"/>
        <v>0</v>
      </c>
      <c r="EJ58" s="422"/>
      <c r="EK58" s="247">
        <f t="shared" si="348"/>
        <v>0</v>
      </c>
      <c r="EL58" s="422"/>
      <c r="EM58" s="247">
        <f t="shared" si="349"/>
        <v>0</v>
      </c>
      <c r="EN58" s="422"/>
      <c r="EO58" s="247">
        <f t="shared" si="350"/>
        <v>0</v>
      </c>
      <c r="EP58" s="422"/>
      <c r="EQ58" s="247">
        <f t="shared" si="351"/>
        <v>0</v>
      </c>
      <c r="ER58" s="422"/>
      <c r="ES58" s="247">
        <f t="shared" si="352"/>
        <v>0</v>
      </c>
      <c r="ET58" s="422"/>
      <c r="EU58" s="247">
        <f t="shared" si="353"/>
        <v>0</v>
      </c>
      <c r="EV58" s="422"/>
      <c r="EW58" s="247">
        <f t="shared" si="354"/>
        <v>0</v>
      </c>
      <c r="EX58" s="422"/>
      <c r="EY58" s="247">
        <f t="shared" si="355"/>
        <v>0</v>
      </c>
      <c r="EZ58" s="422"/>
      <c r="FA58" s="247">
        <f t="shared" si="356"/>
        <v>0</v>
      </c>
      <c r="FB58" s="422"/>
      <c r="FC58" s="247">
        <f t="shared" si="357"/>
        <v>0</v>
      </c>
      <c r="FD58" s="422"/>
      <c r="FE58" s="247">
        <f t="shared" si="358"/>
        <v>0</v>
      </c>
      <c r="FF58" s="422"/>
      <c r="FG58" s="247">
        <f t="shared" si="359"/>
        <v>0</v>
      </c>
      <c r="FH58" s="422"/>
      <c r="FI58" s="247">
        <f t="shared" si="360"/>
        <v>0</v>
      </c>
      <c r="FJ58" s="422"/>
      <c r="FK58" s="247">
        <f t="shared" si="361"/>
        <v>0</v>
      </c>
      <c r="FL58" s="422"/>
      <c r="FM58" s="247">
        <f t="shared" si="362"/>
        <v>0</v>
      </c>
      <c r="FN58" s="422"/>
      <c r="FO58" s="247">
        <f t="shared" si="363"/>
        <v>0</v>
      </c>
      <c r="FP58" s="422"/>
      <c r="FQ58" s="247">
        <f t="shared" si="364"/>
        <v>0</v>
      </c>
      <c r="FR58" s="422"/>
      <c r="FS58" s="247">
        <f t="shared" si="365"/>
        <v>0</v>
      </c>
      <c r="FT58" s="422"/>
      <c r="FU58" s="247">
        <f t="shared" si="366"/>
        <v>0</v>
      </c>
      <c r="FV58" s="422"/>
      <c r="FW58" s="247">
        <f t="shared" si="367"/>
        <v>0</v>
      </c>
      <c r="FX58" s="422"/>
      <c r="FY58" s="247">
        <f t="shared" si="368"/>
        <v>0</v>
      </c>
      <c r="FZ58" s="422"/>
      <c r="GA58" s="247">
        <f t="shared" si="369"/>
        <v>0</v>
      </c>
      <c r="GB58" s="422"/>
      <c r="GC58" s="247">
        <f t="shared" si="370"/>
        <v>0</v>
      </c>
      <c r="GD58" s="422"/>
      <c r="GE58" s="247">
        <f t="shared" si="371"/>
        <v>0</v>
      </c>
      <c r="GF58" s="422"/>
      <c r="GG58" s="247">
        <f t="shared" si="372"/>
        <v>0</v>
      </c>
      <c r="GH58" s="422"/>
      <c r="GI58" s="247">
        <f t="shared" si="373"/>
        <v>0</v>
      </c>
      <c r="GJ58" s="422"/>
      <c r="GK58" s="247">
        <f t="shared" si="374"/>
        <v>0</v>
      </c>
      <c r="GL58" s="422"/>
      <c r="GM58" s="247">
        <f t="shared" si="375"/>
        <v>0</v>
      </c>
      <c r="GN58" s="422"/>
      <c r="GO58" s="247">
        <f t="shared" si="376"/>
        <v>0</v>
      </c>
      <c r="GP58" s="422"/>
      <c r="GQ58" s="247">
        <f t="shared" si="377"/>
        <v>0</v>
      </c>
      <c r="GR58" s="422"/>
      <c r="GS58" s="247">
        <f t="shared" si="378"/>
        <v>0</v>
      </c>
      <c r="GT58" s="422"/>
      <c r="GU58" s="478">
        <f t="shared" si="379"/>
        <v>0</v>
      </c>
    </row>
    <row r="59" spans="1:557" s="235" customFormat="1" ht="11.1" customHeight="1" thickBot="1">
      <c r="A59" s="241"/>
      <c r="B59" s="249"/>
      <c r="C59" s="248"/>
      <c r="D59" s="512"/>
      <c r="E59" s="247">
        <f t="shared" si="380"/>
        <v>0</v>
      </c>
      <c r="F59" s="468"/>
      <c r="G59" s="247">
        <f t="shared" si="282"/>
        <v>0</v>
      </c>
      <c r="H59" s="422"/>
      <c r="I59" s="247">
        <f t="shared" si="282"/>
        <v>0</v>
      </c>
      <c r="J59" s="422"/>
      <c r="K59" s="247">
        <f t="shared" si="283"/>
        <v>0</v>
      </c>
      <c r="L59" s="422"/>
      <c r="M59" s="247">
        <f t="shared" si="284"/>
        <v>0</v>
      </c>
      <c r="N59" s="422"/>
      <c r="O59" s="247">
        <f t="shared" si="285"/>
        <v>0</v>
      </c>
      <c r="P59" s="422"/>
      <c r="Q59" s="247">
        <f t="shared" si="286"/>
        <v>0</v>
      </c>
      <c r="R59" s="422"/>
      <c r="S59" s="247">
        <f t="shared" si="287"/>
        <v>0</v>
      </c>
      <c r="T59" s="422"/>
      <c r="U59" s="247">
        <f t="shared" si="288"/>
        <v>0</v>
      </c>
      <c r="V59" s="422"/>
      <c r="W59" s="247">
        <f t="shared" si="289"/>
        <v>0</v>
      </c>
      <c r="X59" s="422"/>
      <c r="Y59" s="247">
        <f t="shared" si="290"/>
        <v>0</v>
      </c>
      <c r="Z59" s="422"/>
      <c r="AA59" s="247">
        <f t="shared" si="291"/>
        <v>0</v>
      </c>
      <c r="AB59" s="422"/>
      <c r="AC59" s="247">
        <f t="shared" si="292"/>
        <v>0</v>
      </c>
      <c r="AD59" s="422"/>
      <c r="AE59" s="247">
        <f t="shared" si="293"/>
        <v>0</v>
      </c>
      <c r="AF59" s="422"/>
      <c r="AG59" s="247">
        <f t="shared" si="294"/>
        <v>0</v>
      </c>
      <c r="AH59" s="422"/>
      <c r="AI59" s="247">
        <f t="shared" si="295"/>
        <v>0</v>
      </c>
      <c r="AJ59" s="422"/>
      <c r="AK59" s="247">
        <f t="shared" si="296"/>
        <v>0</v>
      </c>
      <c r="AL59" s="422"/>
      <c r="AM59" s="247">
        <f t="shared" si="297"/>
        <v>0</v>
      </c>
      <c r="AN59" s="422"/>
      <c r="AO59" s="247">
        <f t="shared" si="298"/>
        <v>0</v>
      </c>
      <c r="AP59" s="422"/>
      <c r="AQ59" s="247">
        <f t="shared" si="299"/>
        <v>0</v>
      </c>
      <c r="AR59" s="422"/>
      <c r="AS59" s="247">
        <f t="shared" si="300"/>
        <v>0</v>
      </c>
      <c r="AT59" s="422"/>
      <c r="AU59" s="247">
        <f t="shared" si="301"/>
        <v>0</v>
      </c>
      <c r="AV59" s="422"/>
      <c r="AW59" s="247">
        <f t="shared" si="302"/>
        <v>0</v>
      </c>
      <c r="AX59" s="422"/>
      <c r="AY59" s="247">
        <f t="shared" si="303"/>
        <v>0</v>
      </c>
      <c r="AZ59" s="422"/>
      <c r="BA59" s="247">
        <f t="shared" si="304"/>
        <v>0</v>
      </c>
      <c r="BB59" s="422"/>
      <c r="BC59" s="247">
        <f t="shared" si="305"/>
        <v>0</v>
      </c>
      <c r="BD59" s="422"/>
      <c r="BE59" s="247">
        <f t="shared" si="306"/>
        <v>0</v>
      </c>
      <c r="BF59" s="422"/>
      <c r="BG59" s="247">
        <f t="shared" si="307"/>
        <v>0</v>
      </c>
      <c r="BH59" s="422"/>
      <c r="BI59" s="247">
        <f t="shared" si="308"/>
        <v>0</v>
      </c>
      <c r="BJ59" s="422"/>
      <c r="BK59" s="247">
        <f t="shared" si="309"/>
        <v>0</v>
      </c>
      <c r="BL59" s="422"/>
      <c r="BM59" s="247">
        <f t="shared" si="310"/>
        <v>0</v>
      </c>
      <c r="BN59" s="422"/>
      <c r="BO59" s="247">
        <f t="shared" si="311"/>
        <v>0</v>
      </c>
      <c r="BP59" s="422"/>
      <c r="BQ59" s="247">
        <f t="shared" si="312"/>
        <v>0</v>
      </c>
      <c r="BR59" s="422"/>
      <c r="BS59" s="247">
        <f t="shared" si="313"/>
        <v>0</v>
      </c>
      <c r="BT59" s="422"/>
      <c r="BU59" s="247">
        <f t="shared" si="314"/>
        <v>0</v>
      </c>
      <c r="BV59" s="422"/>
      <c r="BW59" s="247">
        <f t="shared" si="315"/>
        <v>0</v>
      </c>
      <c r="BX59" s="422"/>
      <c r="BY59" s="247">
        <f t="shared" si="316"/>
        <v>0</v>
      </c>
      <c r="BZ59" s="422"/>
      <c r="CA59" s="247">
        <f t="shared" si="317"/>
        <v>0</v>
      </c>
      <c r="CB59" s="422"/>
      <c r="CC59" s="247">
        <f t="shared" si="318"/>
        <v>0</v>
      </c>
      <c r="CD59" s="422"/>
      <c r="CE59" s="247">
        <f t="shared" si="319"/>
        <v>0</v>
      </c>
      <c r="CF59" s="422"/>
      <c r="CG59" s="247">
        <f t="shared" si="320"/>
        <v>0</v>
      </c>
      <c r="CH59" s="422"/>
      <c r="CI59" s="247">
        <f t="shared" si="321"/>
        <v>0</v>
      </c>
      <c r="CJ59" s="422"/>
      <c r="CK59" s="247">
        <f t="shared" si="322"/>
        <v>0</v>
      </c>
      <c r="CL59" s="422"/>
      <c r="CM59" s="247">
        <f t="shared" si="323"/>
        <v>0</v>
      </c>
      <c r="CN59" s="422"/>
      <c r="CO59" s="247">
        <f t="shared" si="324"/>
        <v>0</v>
      </c>
      <c r="CP59" s="422"/>
      <c r="CQ59" s="247">
        <f t="shared" si="325"/>
        <v>0</v>
      </c>
      <c r="CR59" s="422"/>
      <c r="CS59" s="247">
        <f t="shared" si="326"/>
        <v>0</v>
      </c>
      <c r="CT59" s="422"/>
      <c r="CU59" s="247">
        <f t="shared" si="327"/>
        <v>0</v>
      </c>
      <c r="CV59" s="422"/>
      <c r="CW59" s="247">
        <f t="shared" si="328"/>
        <v>0</v>
      </c>
      <c r="CX59" s="422"/>
      <c r="CY59" s="247">
        <f t="shared" si="329"/>
        <v>0</v>
      </c>
      <c r="CZ59" s="422"/>
      <c r="DA59" s="247">
        <f t="shared" si="330"/>
        <v>0</v>
      </c>
      <c r="DB59" s="422"/>
      <c r="DC59" s="247">
        <f t="shared" si="331"/>
        <v>0</v>
      </c>
      <c r="DD59" s="422"/>
      <c r="DE59" s="247">
        <f t="shared" si="332"/>
        <v>0</v>
      </c>
      <c r="DF59" s="422"/>
      <c r="DG59" s="247">
        <f t="shared" si="333"/>
        <v>0</v>
      </c>
      <c r="DH59" s="422"/>
      <c r="DI59" s="247">
        <f t="shared" si="334"/>
        <v>0</v>
      </c>
      <c r="DJ59" s="422"/>
      <c r="DK59" s="247">
        <f t="shared" si="335"/>
        <v>0</v>
      </c>
      <c r="DL59" s="422"/>
      <c r="DM59" s="247">
        <f t="shared" si="336"/>
        <v>0</v>
      </c>
      <c r="DN59" s="422"/>
      <c r="DO59" s="247">
        <f t="shared" si="337"/>
        <v>0</v>
      </c>
      <c r="DP59" s="422"/>
      <c r="DQ59" s="247">
        <f t="shared" si="338"/>
        <v>0</v>
      </c>
      <c r="DR59" s="422"/>
      <c r="DS59" s="247">
        <f t="shared" si="339"/>
        <v>0</v>
      </c>
      <c r="DT59" s="422"/>
      <c r="DU59" s="247">
        <f t="shared" si="340"/>
        <v>0</v>
      </c>
      <c r="DV59" s="422"/>
      <c r="DW59" s="247">
        <f t="shared" si="341"/>
        <v>0</v>
      </c>
      <c r="DX59" s="422"/>
      <c r="DY59" s="247">
        <f t="shared" si="342"/>
        <v>0</v>
      </c>
      <c r="DZ59" s="422"/>
      <c r="EA59" s="247">
        <f t="shared" si="343"/>
        <v>0</v>
      </c>
      <c r="EB59" s="422"/>
      <c r="EC59" s="247">
        <f t="shared" si="344"/>
        <v>0</v>
      </c>
      <c r="ED59" s="422"/>
      <c r="EE59" s="247">
        <f t="shared" si="345"/>
        <v>0</v>
      </c>
      <c r="EF59" s="422"/>
      <c r="EG59" s="247">
        <f t="shared" si="346"/>
        <v>0</v>
      </c>
      <c r="EH59" s="422"/>
      <c r="EI59" s="247">
        <f t="shared" si="347"/>
        <v>0</v>
      </c>
      <c r="EJ59" s="422"/>
      <c r="EK59" s="247">
        <f t="shared" si="348"/>
        <v>0</v>
      </c>
      <c r="EL59" s="422"/>
      <c r="EM59" s="247">
        <f t="shared" si="349"/>
        <v>0</v>
      </c>
      <c r="EN59" s="422"/>
      <c r="EO59" s="247">
        <f t="shared" si="350"/>
        <v>0</v>
      </c>
      <c r="EP59" s="422"/>
      <c r="EQ59" s="247">
        <f t="shared" si="351"/>
        <v>0</v>
      </c>
      <c r="ER59" s="422"/>
      <c r="ES59" s="247">
        <f t="shared" si="352"/>
        <v>0</v>
      </c>
      <c r="ET59" s="422"/>
      <c r="EU59" s="247">
        <f t="shared" si="353"/>
        <v>0</v>
      </c>
      <c r="EV59" s="422"/>
      <c r="EW59" s="247">
        <f t="shared" si="354"/>
        <v>0</v>
      </c>
      <c r="EX59" s="422"/>
      <c r="EY59" s="247">
        <f t="shared" si="355"/>
        <v>0</v>
      </c>
      <c r="EZ59" s="422"/>
      <c r="FA59" s="247">
        <f t="shared" si="356"/>
        <v>0</v>
      </c>
      <c r="FB59" s="422"/>
      <c r="FC59" s="247">
        <f t="shared" si="357"/>
        <v>0</v>
      </c>
      <c r="FD59" s="422"/>
      <c r="FE59" s="247">
        <f t="shared" si="358"/>
        <v>0</v>
      </c>
      <c r="FF59" s="422"/>
      <c r="FG59" s="247">
        <f t="shared" si="359"/>
        <v>0</v>
      </c>
      <c r="FH59" s="422"/>
      <c r="FI59" s="247">
        <f t="shared" si="360"/>
        <v>0</v>
      </c>
      <c r="FJ59" s="422"/>
      <c r="FK59" s="247">
        <f t="shared" si="361"/>
        <v>0</v>
      </c>
      <c r="FL59" s="422"/>
      <c r="FM59" s="247">
        <f t="shared" si="362"/>
        <v>0</v>
      </c>
      <c r="FN59" s="422"/>
      <c r="FO59" s="247">
        <f t="shared" si="363"/>
        <v>0</v>
      </c>
      <c r="FP59" s="422"/>
      <c r="FQ59" s="247">
        <f t="shared" si="364"/>
        <v>0</v>
      </c>
      <c r="FR59" s="422"/>
      <c r="FS59" s="247">
        <f t="shared" si="365"/>
        <v>0</v>
      </c>
      <c r="FT59" s="422"/>
      <c r="FU59" s="247">
        <f t="shared" si="366"/>
        <v>0</v>
      </c>
      <c r="FV59" s="422"/>
      <c r="FW59" s="247">
        <f t="shared" si="367"/>
        <v>0</v>
      </c>
      <c r="FX59" s="422"/>
      <c r="FY59" s="247">
        <f t="shared" si="368"/>
        <v>0</v>
      </c>
      <c r="FZ59" s="422"/>
      <c r="GA59" s="247">
        <f t="shared" si="369"/>
        <v>0</v>
      </c>
      <c r="GB59" s="422"/>
      <c r="GC59" s="247">
        <f t="shared" si="370"/>
        <v>0</v>
      </c>
      <c r="GD59" s="422"/>
      <c r="GE59" s="247">
        <f t="shared" si="371"/>
        <v>0</v>
      </c>
      <c r="GF59" s="422"/>
      <c r="GG59" s="247">
        <f t="shared" si="372"/>
        <v>0</v>
      </c>
      <c r="GH59" s="422"/>
      <c r="GI59" s="247">
        <f t="shared" si="373"/>
        <v>0</v>
      </c>
      <c r="GJ59" s="422"/>
      <c r="GK59" s="247">
        <f t="shared" si="374"/>
        <v>0</v>
      </c>
      <c r="GL59" s="422"/>
      <c r="GM59" s="247">
        <f t="shared" si="375"/>
        <v>0</v>
      </c>
      <c r="GN59" s="422"/>
      <c r="GO59" s="247">
        <f t="shared" si="376"/>
        <v>0</v>
      </c>
      <c r="GP59" s="422"/>
      <c r="GQ59" s="247">
        <f t="shared" si="377"/>
        <v>0</v>
      </c>
      <c r="GR59" s="422"/>
      <c r="GS59" s="247">
        <f t="shared" si="378"/>
        <v>0</v>
      </c>
      <c r="GT59" s="422"/>
      <c r="GU59" s="478">
        <f t="shared" si="379"/>
        <v>0</v>
      </c>
    </row>
    <row r="60" spans="1:557" s="267" customFormat="1" ht="19.5" customHeight="1" thickTop="1">
      <c r="A60" s="270"/>
      <c r="B60" s="254" t="s">
        <v>245</v>
      </c>
      <c r="C60" s="269"/>
      <c r="D60" s="469"/>
      <c r="E60" s="472">
        <f>SUM(E48:E59)</f>
        <v>600</v>
      </c>
      <c r="F60" s="469"/>
      <c r="G60" s="472">
        <f>SUM(G48:G59)</f>
        <v>400</v>
      </c>
      <c r="H60" s="419"/>
      <c r="I60" s="472">
        <f>SUM(I48:I59)</f>
        <v>400</v>
      </c>
      <c r="J60" s="419"/>
      <c r="K60" s="472">
        <f>SUM(K48:K59)</f>
        <v>0</v>
      </c>
      <c r="L60" s="419"/>
      <c r="M60" s="472">
        <f>SUM(M48:M59)</f>
        <v>0</v>
      </c>
      <c r="N60" s="419"/>
      <c r="O60" s="472">
        <f>SUM(O48:O59)</f>
        <v>0</v>
      </c>
      <c r="P60" s="419"/>
      <c r="Q60" s="472">
        <f t="shared" ref="Q60" si="381">SUM(Q48:Q59)</f>
        <v>0</v>
      </c>
      <c r="R60" s="419"/>
      <c r="S60" s="472">
        <f t="shared" ref="S60" si="382">SUM(S48:S59)</f>
        <v>0</v>
      </c>
      <c r="T60" s="419"/>
      <c r="U60" s="472">
        <f t="shared" ref="U60" si="383">SUM(U48:U59)</f>
        <v>0</v>
      </c>
      <c r="V60" s="419"/>
      <c r="W60" s="472">
        <f t="shared" ref="W60" si="384">SUM(W48:W59)</f>
        <v>0</v>
      </c>
      <c r="X60" s="419"/>
      <c r="Y60" s="472">
        <f t="shared" ref="Y60" si="385">SUM(Y48:Y59)</f>
        <v>0</v>
      </c>
      <c r="Z60" s="419"/>
      <c r="AA60" s="472">
        <f t="shared" ref="AA60" si="386">SUM(AA48:AA59)</f>
        <v>0</v>
      </c>
      <c r="AB60" s="419"/>
      <c r="AC60" s="472">
        <f t="shared" ref="AC60" si="387">SUM(AC48:AC59)</f>
        <v>0</v>
      </c>
      <c r="AD60" s="419"/>
      <c r="AE60" s="472">
        <f t="shared" ref="AE60" si="388">SUM(AE48:AE59)</f>
        <v>0</v>
      </c>
      <c r="AF60" s="419"/>
      <c r="AG60" s="472">
        <f t="shared" ref="AG60" si="389">SUM(AG48:AG59)</f>
        <v>0</v>
      </c>
      <c r="AH60" s="419"/>
      <c r="AI60" s="472">
        <f t="shared" ref="AI60" si="390">SUM(AI48:AI59)</f>
        <v>0</v>
      </c>
      <c r="AJ60" s="419"/>
      <c r="AK60" s="472">
        <f t="shared" ref="AK60" si="391">SUM(AK48:AK59)</f>
        <v>0</v>
      </c>
      <c r="AL60" s="419"/>
      <c r="AM60" s="472">
        <f t="shared" ref="AM60" si="392">SUM(AM48:AM59)</f>
        <v>0</v>
      </c>
      <c r="AN60" s="419"/>
      <c r="AO60" s="472">
        <f t="shared" ref="AO60" si="393">SUM(AO48:AO59)</f>
        <v>0</v>
      </c>
      <c r="AP60" s="419"/>
      <c r="AQ60" s="472">
        <f t="shared" ref="AQ60" si="394">SUM(AQ48:AQ59)</f>
        <v>0</v>
      </c>
      <c r="AR60" s="419"/>
      <c r="AS60" s="472">
        <f t="shared" ref="AS60" si="395">SUM(AS48:AS59)</f>
        <v>0</v>
      </c>
      <c r="AT60" s="419"/>
      <c r="AU60" s="472">
        <f t="shared" ref="AU60" si="396">SUM(AU48:AU59)</f>
        <v>0</v>
      </c>
      <c r="AV60" s="419"/>
      <c r="AW60" s="472">
        <f t="shared" ref="AW60" si="397">SUM(AW48:AW59)</f>
        <v>0</v>
      </c>
      <c r="AX60" s="419"/>
      <c r="AY60" s="472">
        <f t="shared" ref="AY60" si="398">SUM(AY48:AY59)</f>
        <v>0</v>
      </c>
      <c r="AZ60" s="419"/>
      <c r="BA60" s="472">
        <f t="shared" ref="BA60" si="399">SUM(BA48:BA59)</f>
        <v>0</v>
      </c>
      <c r="BB60" s="419"/>
      <c r="BC60" s="472">
        <f t="shared" ref="BC60" si="400">SUM(BC48:BC59)</f>
        <v>0</v>
      </c>
      <c r="BD60" s="419"/>
      <c r="BE60" s="472">
        <f t="shared" ref="BE60" si="401">SUM(BE48:BE59)</f>
        <v>0</v>
      </c>
      <c r="BF60" s="419"/>
      <c r="BG60" s="472">
        <f t="shared" ref="BG60" si="402">SUM(BG48:BG59)</f>
        <v>0</v>
      </c>
      <c r="BH60" s="419"/>
      <c r="BI60" s="472">
        <f t="shared" ref="BI60" si="403">SUM(BI48:BI59)</f>
        <v>0</v>
      </c>
      <c r="BJ60" s="419"/>
      <c r="BK60" s="472">
        <f t="shared" ref="BK60" si="404">SUM(BK48:BK59)</f>
        <v>0</v>
      </c>
      <c r="BL60" s="419"/>
      <c r="BM60" s="472">
        <f t="shared" ref="BM60" si="405">SUM(BM48:BM59)</f>
        <v>0</v>
      </c>
      <c r="BN60" s="419"/>
      <c r="BO60" s="472">
        <f t="shared" ref="BO60" si="406">SUM(BO48:BO59)</f>
        <v>0</v>
      </c>
      <c r="BP60" s="419"/>
      <c r="BQ60" s="472">
        <f t="shared" ref="BQ60" si="407">SUM(BQ48:BQ59)</f>
        <v>0</v>
      </c>
      <c r="BR60" s="419"/>
      <c r="BS60" s="472">
        <f t="shared" ref="BS60" si="408">SUM(BS48:BS59)</f>
        <v>0</v>
      </c>
      <c r="BT60" s="419"/>
      <c r="BU60" s="472">
        <f t="shared" ref="BU60" si="409">SUM(BU48:BU59)</f>
        <v>0</v>
      </c>
      <c r="BV60" s="419"/>
      <c r="BW60" s="472">
        <f t="shared" ref="BW60" si="410">SUM(BW48:BW59)</f>
        <v>0</v>
      </c>
      <c r="BX60" s="419"/>
      <c r="BY60" s="472">
        <f t="shared" ref="BY60" si="411">SUM(BY48:BY59)</f>
        <v>0</v>
      </c>
      <c r="BZ60" s="419"/>
      <c r="CA60" s="472">
        <f t="shared" ref="CA60" si="412">SUM(CA48:CA59)</f>
        <v>0</v>
      </c>
      <c r="CB60" s="419"/>
      <c r="CC60" s="472">
        <f t="shared" ref="CC60" si="413">SUM(CC48:CC59)</f>
        <v>0</v>
      </c>
      <c r="CD60" s="419"/>
      <c r="CE60" s="472">
        <f t="shared" ref="CE60" si="414">SUM(CE48:CE59)</f>
        <v>0</v>
      </c>
      <c r="CF60" s="419"/>
      <c r="CG60" s="472">
        <f t="shared" ref="CG60" si="415">SUM(CG48:CG59)</f>
        <v>0</v>
      </c>
      <c r="CH60" s="419"/>
      <c r="CI60" s="472">
        <f t="shared" ref="CI60" si="416">SUM(CI48:CI59)</f>
        <v>0</v>
      </c>
      <c r="CJ60" s="419"/>
      <c r="CK60" s="472">
        <f t="shared" ref="CK60" si="417">SUM(CK48:CK59)</f>
        <v>0</v>
      </c>
      <c r="CL60" s="419"/>
      <c r="CM60" s="472">
        <f t="shared" ref="CM60" si="418">SUM(CM48:CM59)</f>
        <v>0</v>
      </c>
      <c r="CN60" s="419"/>
      <c r="CO60" s="472">
        <f t="shared" ref="CO60" si="419">SUM(CO48:CO59)</f>
        <v>0</v>
      </c>
      <c r="CP60" s="419"/>
      <c r="CQ60" s="472">
        <f t="shared" ref="CQ60" si="420">SUM(CQ48:CQ59)</f>
        <v>0</v>
      </c>
      <c r="CR60" s="419"/>
      <c r="CS60" s="472">
        <f t="shared" ref="CS60" si="421">SUM(CS48:CS59)</f>
        <v>0</v>
      </c>
      <c r="CT60" s="419"/>
      <c r="CU60" s="472">
        <f t="shared" ref="CU60" si="422">SUM(CU48:CU59)</f>
        <v>0</v>
      </c>
      <c r="CV60" s="419"/>
      <c r="CW60" s="472">
        <f t="shared" ref="CW60" si="423">SUM(CW48:CW59)</f>
        <v>0</v>
      </c>
      <c r="CX60" s="419"/>
      <c r="CY60" s="472">
        <f t="shared" ref="CY60" si="424">SUM(CY48:CY59)</f>
        <v>0</v>
      </c>
      <c r="CZ60" s="419"/>
      <c r="DA60" s="472">
        <f t="shared" ref="DA60" si="425">SUM(DA48:DA59)</f>
        <v>0</v>
      </c>
      <c r="DB60" s="419"/>
      <c r="DC60" s="472">
        <f t="shared" ref="DC60" si="426">SUM(DC48:DC59)</f>
        <v>0</v>
      </c>
      <c r="DD60" s="419"/>
      <c r="DE60" s="472">
        <f t="shared" ref="DE60" si="427">SUM(DE48:DE59)</f>
        <v>0</v>
      </c>
      <c r="DF60" s="419"/>
      <c r="DG60" s="472">
        <f t="shared" ref="DG60" si="428">SUM(DG48:DG59)</f>
        <v>0</v>
      </c>
      <c r="DH60" s="419"/>
      <c r="DI60" s="472">
        <f t="shared" ref="DI60" si="429">SUM(DI48:DI59)</f>
        <v>0</v>
      </c>
      <c r="DJ60" s="419"/>
      <c r="DK60" s="472">
        <f t="shared" ref="DK60" si="430">SUM(DK48:DK59)</f>
        <v>0</v>
      </c>
      <c r="DL60" s="419"/>
      <c r="DM60" s="472">
        <f t="shared" ref="DM60" si="431">SUM(DM48:DM59)</f>
        <v>0</v>
      </c>
      <c r="DN60" s="419"/>
      <c r="DO60" s="472">
        <f t="shared" ref="DO60" si="432">SUM(DO48:DO59)</f>
        <v>0</v>
      </c>
      <c r="DP60" s="419"/>
      <c r="DQ60" s="472">
        <f t="shared" ref="DQ60" si="433">SUM(DQ48:DQ59)</f>
        <v>0</v>
      </c>
      <c r="DR60" s="419"/>
      <c r="DS60" s="472">
        <f t="shared" ref="DS60" si="434">SUM(DS48:DS59)</f>
        <v>0</v>
      </c>
      <c r="DT60" s="419"/>
      <c r="DU60" s="472">
        <f t="shared" ref="DU60" si="435">SUM(DU48:DU59)</f>
        <v>0</v>
      </c>
      <c r="DV60" s="419"/>
      <c r="DW60" s="472">
        <f t="shared" ref="DW60" si="436">SUM(DW48:DW59)</f>
        <v>0</v>
      </c>
      <c r="DX60" s="419"/>
      <c r="DY60" s="472">
        <f t="shared" ref="DY60" si="437">SUM(DY48:DY59)</f>
        <v>0</v>
      </c>
      <c r="DZ60" s="419"/>
      <c r="EA60" s="472">
        <f t="shared" ref="EA60" si="438">SUM(EA48:EA59)</f>
        <v>0</v>
      </c>
      <c r="EB60" s="419"/>
      <c r="EC60" s="472">
        <f t="shared" ref="EC60" si="439">SUM(EC48:EC59)</f>
        <v>0</v>
      </c>
      <c r="ED60" s="419"/>
      <c r="EE60" s="472">
        <f t="shared" ref="EE60" si="440">SUM(EE48:EE59)</f>
        <v>0</v>
      </c>
      <c r="EF60" s="419"/>
      <c r="EG60" s="472">
        <f t="shared" ref="EG60" si="441">SUM(EG48:EG59)</f>
        <v>0</v>
      </c>
      <c r="EH60" s="419"/>
      <c r="EI60" s="472">
        <f t="shared" ref="EI60" si="442">SUM(EI48:EI59)</f>
        <v>0</v>
      </c>
      <c r="EJ60" s="419"/>
      <c r="EK60" s="472">
        <f t="shared" ref="EK60" si="443">SUM(EK48:EK59)</f>
        <v>0</v>
      </c>
      <c r="EL60" s="419"/>
      <c r="EM60" s="472">
        <f t="shared" ref="EM60" si="444">SUM(EM48:EM59)</f>
        <v>0</v>
      </c>
      <c r="EN60" s="419"/>
      <c r="EO60" s="472">
        <f t="shared" ref="EO60" si="445">SUM(EO48:EO59)</f>
        <v>0</v>
      </c>
      <c r="EP60" s="419"/>
      <c r="EQ60" s="472">
        <f t="shared" ref="EQ60" si="446">SUM(EQ48:EQ59)</f>
        <v>0</v>
      </c>
      <c r="ER60" s="419"/>
      <c r="ES60" s="472">
        <f t="shared" ref="ES60" si="447">SUM(ES48:ES59)</f>
        <v>0</v>
      </c>
      <c r="ET60" s="419"/>
      <c r="EU60" s="472">
        <f t="shared" ref="EU60" si="448">SUM(EU48:EU59)</f>
        <v>0</v>
      </c>
      <c r="EV60" s="419"/>
      <c r="EW60" s="472">
        <f t="shared" ref="EW60" si="449">SUM(EW48:EW59)</f>
        <v>0</v>
      </c>
      <c r="EX60" s="419"/>
      <c r="EY60" s="472">
        <f t="shared" ref="EY60" si="450">SUM(EY48:EY59)</f>
        <v>0</v>
      </c>
      <c r="EZ60" s="419"/>
      <c r="FA60" s="472">
        <f t="shared" ref="FA60" si="451">SUM(FA48:FA59)</f>
        <v>0</v>
      </c>
      <c r="FB60" s="419"/>
      <c r="FC60" s="472">
        <f t="shared" ref="FC60" si="452">SUM(FC48:FC59)</f>
        <v>0</v>
      </c>
      <c r="FD60" s="419"/>
      <c r="FE60" s="472">
        <f t="shared" ref="FE60" si="453">SUM(FE48:FE59)</f>
        <v>0</v>
      </c>
      <c r="FF60" s="419"/>
      <c r="FG60" s="472">
        <f t="shared" ref="FG60" si="454">SUM(FG48:FG59)</f>
        <v>0</v>
      </c>
      <c r="FH60" s="419"/>
      <c r="FI60" s="472">
        <f t="shared" ref="FI60" si="455">SUM(FI48:FI59)</f>
        <v>0</v>
      </c>
      <c r="FJ60" s="419"/>
      <c r="FK60" s="472">
        <f t="shared" ref="FK60" si="456">SUM(FK48:FK59)</f>
        <v>0</v>
      </c>
      <c r="FL60" s="419"/>
      <c r="FM60" s="472">
        <f t="shared" ref="FM60" si="457">SUM(FM48:FM59)</f>
        <v>0</v>
      </c>
      <c r="FN60" s="419"/>
      <c r="FO60" s="472">
        <f t="shared" ref="FO60" si="458">SUM(FO48:FO59)</f>
        <v>0</v>
      </c>
      <c r="FP60" s="419"/>
      <c r="FQ60" s="472">
        <f t="shared" ref="FQ60" si="459">SUM(FQ48:FQ59)</f>
        <v>0</v>
      </c>
      <c r="FR60" s="419"/>
      <c r="FS60" s="472">
        <f t="shared" ref="FS60" si="460">SUM(FS48:FS59)</f>
        <v>0</v>
      </c>
      <c r="FT60" s="419"/>
      <c r="FU60" s="472">
        <f t="shared" ref="FU60" si="461">SUM(FU48:FU59)</f>
        <v>0</v>
      </c>
      <c r="FV60" s="419"/>
      <c r="FW60" s="472">
        <f t="shared" ref="FW60" si="462">SUM(FW48:FW59)</f>
        <v>0</v>
      </c>
      <c r="FX60" s="419"/>
      <c r="FY60" s="472">
        <f t="shared" ref="FY60" si="463">SUM(FY48:FY59)</f>
        <v>0</v>
      </c>
      <c r="FZ60" s="419"/>
      <c r="GA60" s="472">
        <f t="shared" ref="GA60" si="464">SUM(GA48:GA59)</f>
        <v>0</v>
      </c>
      <c r="GB60" s="419"/>
      <c r="GC60" s="472">
        <f t="shared" ref="GC60" si="465">SUM(GC48:GC59)</f>
        <v>0</v>
      </c>
      <c r="GD60" s="419"/>
      <c r="GE60" s="472">
        <f t="shared" ref="GE60" si="466">SUM(GE48:GE59)</f>
        <v>0</v>
      </c>
      <c r="GF60" s="419"/>
      <c r="GG60" s="472">
        <f t="shared" ref="GG60" si="467">SUM(GG48:GG59)</f>
        <v>0</v>
      </c>
      <c r="GH60" s="419"/>
      <c r="GI60" s="472">
        <f t="shared" ref="GI60" si="468">SUM(GI48:GI59)</f>
        <v>0</v>
      </c>
      <c r="GJ60" s="419"/>
      <c r="GK60" s="472">
        <f t="shared" ref="GK60" si="469">SUM(GK48:GK59)</f>
        <v>0</v>
      </c>
      <c r="GL60" s="419"/>
      <c r="GM60" s="472">
        <f t="shared" ref="GM60" si="470">SUM(GM48:GM59)</f>
        <v>0</v>
      </c>
      <c r="GN60" s="419"/>
      <c r="GO60" s="472">
        <f t="shared" ref="GO60" si="471">SUM(GO48:GO59)</f>
        <v>0</v>
      </c>
      <c r="GP60" s="419"/>
      <c r="GQ60" s="472">
        <f t="shared" ref="GQ60" si="472">SUM(GQ48:GQ59)</f>
        <v>0</v>
      </c>
      <c r="GR60" s="419"/>
      <c r="GS60" s="472">
        <f t="shared" ref="GS60" si="473">SUM(GS48:GS59)</f>
        <v>0</v>
      </c>
      <c r="GT60" s="419"/>
      <c r="GU60" s="472">
        <f t="shared" ref="GU60" si="474">SUM(GU48:GU59)</f>
        <v>0</v>
      </c>
      <c r="GV60" s="489"/>
      <c r="GW60" s="489"/>
      <c r="GX60" s="489"/>
      <c r="GY60" s="489"/>
      <c r="GZ60" s="489"/>
      <c r="HA60" s="489"/>
      <c r="HB60" s="489"/>
      <c r="HC60" s="489"/>
      <c r="HD60" s="489"/>
      <c r="HE60" s="489"/>
      <c r="HF60" s="489"/>
      <c r="HG60" s="489"/>
      <c r="HH60" s="489"/>
      <c r="HI60" s="489"/>
      <c r="HJ60" s="489"/>
      <c r="HK60" s="489"/>
      <c r="HL60" s="489"/>
      <c r="HM60" s="489"/>
      <c r="HN60" s="489"/>
      <c r="HO60" s="489"/>
      <c r="HP60" s="489"/>
      <c r="HQ60" s="489"/>
      <c r="HR60" s="489"/>
      <c r="HS60" s="489"/>
      <c r="HT60" s="489"/>
      <c r="HU60" s="489"/>
      <c r="HV60" s="489"/>
      <c r="HW60" s="489"/>
      <c r="HX60" s="489"/>
      <c r="HY60" s="489"/>
      <c r="HZ60" s="489"/>
      <c r="IA60" s="489"/>
      <c r="IB60" s="489"/>
      <c r="IC60" s="489"/>
      <c r="ID60" s="489"/>
      <c r="IE60" s="489"/>
      <c r="IF60" s="489"/>
      <c r="IG60" s="489"/>
      <c r="IH60" s="489"/>
      <c r="II60" s="489"/>
      <c r="IJ60" s="489"/>
      <c r="IK60" s="489"/>
      <c r="IL60" s="489"/>
      <c r="IM60" s="489"/>
      <c r="IN60" s="489"/>
      <c r="IO60" s="489"/>
      <c r="IP60" s="489"/>
      <c r="IQ60" s="489"/>
      <c r="IR60" s="489"/>
      <c r="IS60" s="489"/>
      <c r="IT60" s="489"/>
      <c r="IU60" s="489"/>
      <c r="IV60" s="489"/>
      <c r="IW60" s="489"/>
      <c r="IX60" s="489"/>
      <c r="IY60" s="489"/>
      <c r="IZ60" s="489"/>
      <c r="JA60" s="489"/>
      <c r="JB60" s="489"/>
      <c r="JC60" s="489"/>
      <c r="JD60" s="489"/>
      <c r="JE60" s="489"/>
      <c r="JF60" s="489"/>
      <c r="JG60" s="489"/>
      <c r="JH60" s="489"/>
      <c r="JI60" s="489"/>
      <c r="JJ60" s="489"/>
      <c r="JK60" s="489"/>
      <c r="JL60" s="489"/>
      <c r="JM60" s="489"/>
      <c r="JN60" s="489"/>
      <c r="JO60" s="489"/>
      <c r="JP60" s="489"/>
      <c r="JQ60" s="489"/>
      <c r="JR60" s="489"/>
      <c r="JS60" s="489"/>
      <c r="JT60" s="489"/>
      <c r="JU60" s="489"/>
      <c r="JV60" s="489"/>
      <c r="JW60" s="489"/>
      <c r="JX60" s="489"/>
      <c r="JY60" s="489"/>
      <c r="JZ60" s="489"/>
      <c r="KA60" s="489"/>
      <c r="KB60" s="489"/>
      <c r="KC60" s="489"/>
      <c r="KD60" s="489"/>
      <c r="KE60" s="489"/>
      <c r="KF60" s="489"/>
      <c r="KG60" s="489"/>
      <c r="KH60" s="489"/>
      <c r="KI60" s="489"/>
      <c r="KJ60" s="489"/>
      <c r="KK60" s="489"/>
      <c r="KL60" s="489"/>
      <c r="KM60" s="489"/>
      <c r="KN60" s="489"/>
      <c r="KO60" s="489"/>
      <c r="KP60" s="489"/>
      <c r="KQ60" s="489"/>
      <c r="KR60" s="489"/>
      <c r="KS60" s="489"/>
      <c r="KT60" s="489"/>
      <c r="KU60" s="489"/>
      <c r="KV60" s="489"/>
      <c r="KW60" s="489"/>
      <c r="KX60" s="489"/>
      <c r="KY60" s="489"/>
      <c r="KZ60" s="489"/>
      <c r="LA60" s="489"/>
      <c r="LB60" s="489"/>
      <c r="LC60" s="489"/>
      <c r="LD60" s="489"/>
      <c r="LE60" s="489"/>
      <c r="LF60" s="489"/>
      <c r="LG60" s="489"/>
      <c r="LH60" s="489"/>
      <c r="LI60" s="489"/>
      <c r="LJ60" s="489"/>
      <c r="LK60" s="489"/>
      <c r="LL60" s="489"/>
      <c r="LM60" s="489"/>
      <c r="LN60" s="489"/>
      <c r="LO60" s="489"/>
      <c r="LP60" s="489"/>
      <c r="LQ60" s="489"/>
      <c r="LR60" s="489"/>
      <c r="LS60" s="489"/>
      <c r="LT60" s="489"/>
      <c r="LU60" s="489"/>
      <c r="LV60" s="489"/>
      <c r="LW60" s="489"/>
      <c r="LX60" s="489"/>
      <c r="LY60" s="489"/>
      <c r="LZ60" s="489"/>
      <c r="MA60" s="489"/>
      <c r="MB60" s="489"/>
      <c r="MC60" s="489"/>
      <c r="MD60" s="489"/>
      <c r="ME60" s="489"/>
      <c r="MF60" s="489"/>
      <c r="MG60" s="489"/>
      <c r="MH60" s="489"/>
      <c r="MI60" s="489"/>
      <c r="MJ60" s="489"/>
      <c r="MK60" s="489"/>
      <c r="ML60" s="489"/>
      <c r="MM60" s="489"/>
      <c r="MN60" s="489"/>
      <c r="MO60" s="489"/>
      <c r="MP60" s="489"/>
      <c r="MQ60" s="489"/>
      <c r="MR60" s="489"/>
      <c r="MS60" s="489"/>
      <c r="MT60" s="489"/>
      <c r="MU60" s="489"/>
      <c r="MV60" s="489"/>
      <c r="MW60" s="489"/>
      <c r="MX60" s="489"/>
      <c r="MY60" s="489"/>
      <c r="MZ60" s="489"/>
      <c r="NA60" s="489"/>
      <c r="NB60" s="489"/>
      <c r="NC60" s="489"/>
      <c r="ND60" s="489"/>
      <c r="NE60" s="489"/>
      <c r="NF60" s="489"/>
      <c r="NG60" s="489"/>
      <c r="NH60" s="489"/>
      <c r="NI60" s="489"/>
      <c r="NJ60" s="489"/>
      <c r="NK60" s="489"/>
      <c r="NL60" s="489"/>
      <c r="NM60" s="489"/>
      <c r="NN60" s="489"/>
      <c r="NO60" s="489"/>
      <c r="NP60" s="489"/>
      <c r="NQ60" s="489"/>
      <c r="NR60" s="489"/>
      <c r="NS60" s="489"/>
      <c r="NT60" s="489"/>
      <c r="NU60" s="489"/>
      <c r="NV60" s="489"/>
      <c r="NW60" s="489"/>
      <c r="NX60" s="489"/>
      <c r="NY60" s="489"/>
      <c r="NZ60" s="489"/>
      <c r="OA60" s="489"/>
      <c r="OB60" s="489"/>
      <c r="OC60" s="489"/>
      <c r="OD60" s="489"/>
      <c r="OE60" s="489"/>
      <c r="OF60" s="489"/>
      <c r="OG60" s="489"/>
      <c r="OH60" s="489"/>
      <c r="OI60" s="489"/>
      <c r="OJ60" s="489"/>
      <c r="OK60" s="489"/>
      <c r="OL60" s="489"/>
      <c r="OM60" s="489"/>
      <c r="ON60" s="489"/>
      <c r="OO60" s="489"/>
      <c r="OP60" s="489"/>
      <c r="OQ60" s="489"/>
      <c r="OR60" s="489"/>
      <c r="OS60" s="489"/>
      <c r="OT60" s="489"/>
      <c r="OU60" s="489"/>
      <c r="OV60" s="489"/>
      <c r="OW60" s="489"/>
      <c r="OX60" s="489"/>
      <c r="OY60" s="489"/>
      <c r="OZ60" s="489"/>
      <c r="PA60" s="489"/>
      <c r="PB60" s="489"/>
      <c r="PC60" s="489"/>
      <c r="PD60" s="489"/>
      <c r="PE60" s="489"/>
      <c r="PF60" s="489"/>
      <c r="PG60" s="489"/>
      <c r="PH60" s="489"/>
      <c r="PI60" s="489"/>
      <c r="PJ60" s="489"/>
      <c r="PK60" s="489"/>
      <c r="PL60" s="489"/>
      <c r="PM60" s="489"/>
      <c r="PN60" s="489"/>
      <c r="PO60" s="489"/>
      <c r="PP60" s="489"/>
      <c r="PQ60" s="489"/>
      <c r="PR60" s="489"/>
      <c r="PS60" s="489"/>
      <c r="PT60" s="489"/>
      <c r="PU60" s="489"/>
      <c r="PV60" s="489"/>
      <c r="PW60" s="489"/>
      <c r="PX60" s="489"/>
      <c r="PY60" s="489"/>
      <c r="PZ60" s="489"/>
      <c r="QA60" s="489"/>
      <c r="QB60" s="489"/>
      <c r="QC60" s="489"/>
      <c r="QD60" s="489"/>
      <c r="QE60" s="489"/>
      <c r="QF60" s="489"/>
      <c r="QG60" s="489"/>
      <c r="QH60" s="489"/>
      <c r="QI60" s="489"/>
      <c r="QJ60" s="489"/>
      <c r="QK60" s="489"/>
      <c r="QL60" s="489"/>
      <c r="QM60" s="489"/>
      <c r="QN60" s="489"/>
      <c r="QO60" s="489"/>
      <c r="QP60" s="489"/>
      <c r="QQ60" s="489"/>
      <c r="QR60" s="489"/>
      <c r="QS60" s="489"/>
      <c r="QT60" s="489"/>
      <c r="QU60" s="489"/>
      <c r="QV60" s="489"/>
      <c r="QW60" s="489"/>
      <c r="QX60" s="489"/>
      <c r="QY60" s="489"/>
      <c r="QZ60" s="489"/>
      <c r="RA60" s="489"/>
      <c r="RB60" s="489"/>
      <c r="RC60" s="489"/>
      <c r="RD60" s="489"/>
      <c r="RE60" s="489"/>
      <c r="RF60" s="489"/>
      <c r="RG60" s="489"/>
      <c r="RH60" s="489"/>
      <c r="RI60" s="489"/>
      <c r="RJ60" s="489"/>
      <c r="RK60" s="489"/>
      <c r="RL60" s="489"/>
      <c r="RM60" s="489"/>
      <c r="RN60" s="489"/>
      <c r="RO60" s="489"/>
      <c r="RP60" s="489"/>
      <c r="RQ60" s="489"/>
      <c r="RR60" s="489"/>
      <c r="RS60" s="489"/>
      <c r="RT60" s="489"/>
      <c r="RU60" s="489"/>
      <c r="RV60" s="489"/>
      <c r="RW60" s="489"/>
      <c r="RX60" s="489"/>
      <c r="RY60" s="489"/>
      <c r="RZ60" s="489"/>
      <c r="SA60" s="489"/>
      <c r="SB60" s="489"/>
      <c r="SC60" s="489"/>
      <c r="SD60" s="489"/>
      <c r="SE60" s="489"/>
      <c r="SF60" s="489"/>
      <c r="SG60" s="489"/>
      <c r="SH60" s="489"/>
      <c r="SI60" s="489"/>
      <c r="SJ60" s="489"/>
      <c r="SK60" s="489"/>
      <c r="SL60" s="489"/>
      <c r="SM60" s="489"/>
      <c r="SN60" s="489"/>
      <c r="SO60" s="489"/>
      <c r="SP60" s="489"/>
      <c r="SQ60" s="489"/>
      <c r="SR60" s="489"/>
      <c r="SS60" s="489"/>
      <c r="ST60" s="489"/>
      <c r="SU60" s="489"/>
      <c r="SV60" s="489"/>
      <c r="SW60" s="489"/>
      <c r="SX60" s="489"/>
      <c r="SY60" s="489"/>
      <c r="SZ60" s="489"/>
      <c r="TA60" s="489"/>
      <c r="TB60" s="489"/>
      <c r="TC60" s="489"/>
      <c r="TD60" s="489"/>
      <c r="TE60" s="489"/>
      <c r="TF60" s="489"/>
      <c r="TG60" s="489"/>
      <c r="TH60" s="489"/>
      <c r="TI60" s="489"/>
      <c r="TJ60" s="489"/>
      <c r="TK60" s="489"/>
      <c r="TL60" s="489"/>
      <c r="TM60" s="489"/>
      <c r="TN60" s="489"/>
      <c r="TO60" s="489"/>
      <c r="TP60" s="489"/>
      <c r="TQ60" s="489"/>
      <c r="TR60" s="489"/>
      <c r="TS60" s="489"/>
      <c r="TT60" s="489"/>
      <c r="TU60" s="489"/>
      <c r="TV60" s="489"/>
      <c r="TW60" s="489"/>
      <c r="TX60" s="489"/>
      <c r="TY60" s="489"/>
      <c r="TZ60" s="489"/>
      <c r="UA60" s="489"/>
      <c r="UB60" s="489"/>
      <c r="UC60" s="489"/>
      <c r="UD60" s="489"/>
      <c r="UE60" s="489"/>
      <c r="UF60" s="489"/>
      <c r="UG60" s="489"/>
      <c r="UH60" s="489"/>
      <c r="UI60" s="489"/>
      <c r="UJ60" s="489"/>
      <c r="UK60" s="489"/>
    </row>
    <row r="61" spans="1:557" s="263" customFormat="1" ht="11.1" customHeight="1">
      <c r="A61" s="279"/>
      <c r="B61" s="278"/>
      <c r="C61" s="278"/>
      <c r="D61" s="277"/>
      <c r="E61" s="276"/>
      <c r="F61" s="277"/>
      <c r="G61" s="276"/>
      <c r="H61" s="424"/>
      <c r="I61" s="423"/>
      <c r="J61" s="424"/>
      <c r="K61" s="423"/>
      <c r="L61" s="424"/>
      <c r="M61" s="423"/>
      <c r="N61" s="424"/>
      <c r="O61" s="423"/>
      <c r="P61" s="424"/>
      <c r="Q61" s="423"/>
      <c r="R61" s="424"/>
      <c r="S61" s="423"/>
      <c r="T61" s="424"/>
      <c r="U61" s="423"/>
      <c r="V61" s="424"/>
      <c r="W61" s="423"/>
      <c r="X61" s="424"/>
      <c r="Y61" s="423"/>
      <c r="Z61" s="424"/>
      <c r="AA61" s="423"/>
      <c r="AB61" s="424"/>
      <c r="AC61" s="423"/>
      <c r="AD61" s="424"/>
      <c r="AE61" s="423"/>
      <c r="AF61" s="424"/>
      <c r="AG61" s="423"/>
      <c r="AH61" s="424"/>
      <c r="AI61" s="423"/>
      <c r="AJ61" s="424"/>
      <c r="AK61" s="423"/>
      <c r="AL61" s="424"/>
      <c r="AM61" s="423"/>
      <c r="AN61" s="424"/>
      <c r="AO61" s="423"/>
      <c r="AP61" s="424"/>
      <c r="AQ61" s="423"/>
      <c r="AR61" s="424"/>
      <c r="AS61" s="423"/>
      <c r="AT61" s="424"/>
      <c r="AU61" s="423"/>
      <c r="AV61" s="424"/>
      <c r="AW61" s="423"/>
      <c r="AX61" s="424"/>
      <c r="AY61" s="423"/>
      <c r="AZ61" s="424"/>
      <c r="BA61" s="423"/>
      <c r="BB61" s="424"/>
      <c r="BC61" s="423"/>
      <c r="BD61" s="424"/>
      <c r="BE61" s="423"/>
      <c r="BF61" s="424"/>
      <c r="BG61" s="423"/>
      <c r="BH61" s="424"/>
      <c r="BI61" s="423"/>
      <c r="BJ61" s="424"/>
      <c r="BK61" s="423"/>
      <c r="BL61" s="424"/>
      <c r="BM61" s="423"/>
      <c r="BN61" s="424"/>
      <c r="BO61" s="423"/>
      <c r="BP61" s="424"/>
      <c r="BQ61" s="423"/>
      <c r="BR61" s="424"/>
      <c r="BS61" s="423"/>
      <c r="BT61" s="424"/>
      <c r="BU61" s="423"/>
      <c r="BV61" s="424"/>
      <c r="BW61" s="423"/>
      <c r="BX61" s="424"/>
      <c r="BY61" s="423"/>
      <c r="BZ61" s="424"/>
      <c r="CA61" s="423"/>
      <c r="CB61" s="424"/>
      <c r="CC61" s="423"/>
      <c r="CD61" s="424"/>
      <c r="CE61" s="423"/>
      <c r="CF61" s="424"/>
      <c r="CG61" s="423"/>
      <c r="CH61" s="424"/>
      <c r="CI61" s="423"/>
      <c r="CJ61" s="424"/>
      <c r="CK61" s="423"/>
      <c r="CL61" s="424"/>
      <c r="CM61" s="423"/>
      <c r="CN61" s="424"/>
      <c r="CO61" s="423"/>
      <c r="CP61" s="424"/>
      <c r="CQ61" s="423"/>
      <c r="CR61" s="424"/>
      <c r="CS61" s="423"/>
      <c r="CT61" s="424"/>
      <c r="CU61" s="423"/>
      <c r="CV61" s="424"/>
      <c r="CW61" s="423"/>
      <c r="CX61" s="424"/>
      <c r="CY61" s="423"/>
      <c r="CZ61" s="424"/>
      <c r="DA61" s="423"/>
      <c r="DB61" s="424"/>
      <c r="DC61" s="423"/>
      <c r="DD61" s="424"/>
      <c r="DE61" s="423"/>
      <c r="DF61" s="424"/>
      <c r="DG61" s="423"/>
      <c r="DH61" s="424"/>
      <c r="DI61" s="423"/>
      <c r="DJ61" s="424"/>
      <c r="DK61" s="423"/>
      <c r="DL61" s="424"/>
      <c r="DM61" s="423"/>
      <c r="DN61" s="424"/>
      <c r="DO61" s="423"/>
      <c r="DP61" s="424"/>
      <c r="DQ61" s="423"/>
      <c r="DR61" s="424"/>
      <c r="DS61" s="423"/>
      <c r="DT61" s="424"/>
      <c r="DU61" s="423"/>
      <c r="DV61" s="424"/>
      <c r="DW61" s="423"/>
      <c r="DX61" s="424"/>
      <c r="DY61" s="423"/>
      <c r="DZ61" s="424"/>
      <c r="EA61" s="423"/>
      <c r="EB61" s="424"/>
      <c r="EC61" s="423"/>
      <c r="ED61" s="424"/>
      <c r="EE61" s="423"/>
      <c r="EF61" s="424"/>
      <c r="EG61" s="423"/>
      <c r="EH61" s="424"/>
      <c r="EI61" s="423"/>
      <c r="EJ61" s="424"/>
      <c r="EK61" s="423"/>
      <c r="EL61" s="424"/>
      <c r="EM61" s="423"/>
      <c r="EN61" s="424"/>
      <c r="EO61" s="423"/>
      <c r="EP61" s="424"/>
      <c r="EQ61" s="423"/>
      <c r="ER61" s="424"/>
      <c r="ES61" s="423"/>
      <c r="ET61" s="424"/>
      <c r="EU61" s="423"/>
      <c r="EV61" s="424"/>
      <c r="EW61" s="423"/>
      <c r="EX61" s="424"/>
      <c r="EY61" s="423"/>
      <c r="EZ61" s="424"/>
      <c r="FA61" s="423"/>
      <c r="FB61" s="424"/>
      <c r="FC61" s="423"/>
      <c r="FD61" s="424"/>
      <c r="FE61" s="423"/>
      <c r="FF61" s="424"/>
      <c r="FG61" s="423"/>
      <c r="FH61" s="424"/>
      <c r="FI61" s="423"/>
      <c r="FJ61" s="424"/>
      <c r="FK61" s="423"/>
      <c r="FL61" s="424"/>
      <c r="FM61" s="423"/>
      <c r="FN61" s="424"/>
      <c r="FO61" s="423"/>
      <c r="FP61" s="424"/>
      <c r="FQ61" s="423"/>
      <c r="FR61" s="424"/>
      <c r="FS61" s="423"/>
      <c r="FT61" s="424"/>
      <c r="FU61" s="423"/>
      <c r="FV61" s="424"/>
      <c r="FW61" s="423"/>
      <c r="FX61" s="424"/>
      <c r="FY61" s="423"/>
      <c r="FZ61" s="424"/>
      <c r="GA61" s="423"/>
      <c r="GB61" s="424"/>
      <c r="GC61" s="423"/>
      <c r="GD61" s="424"/>
      <c r="GE61" s="423"/>
      <c r="GF61" s="424"/>
      <c r="GG61" s="423"/>
      <c r="GH61" s="424"/>
      <c r="GI61" s="423"/>
      <c r="GJ61" s="424"/>
      <c r="GK61" s="423"/>
      <c r="GL61" s="424"/>
      <c r="GM61" s="423"/>
      <c r="GN61" s="424"/>
      <c r="GO61" s="423"/>
      <c r="GP61" s="424"/>
      <c r="GQ61" s="423"/>
      <c r="GR61" s="424"/>
      <c r="GS61" s="423"/>
      <c r="GT61" s="424"/>
      <c r="GU61" s="505"/>
      <c r="GV61" s="488"/>
      <c r="GW61" s="488"/>
      <c r="GX61" s="488"/>
      <c r="GY61" s="488"/>
      <c r="GZ61" s="488"/>
      <c r="HA61" s="488"/>
      <c r="HB61" s="488"/>
      <c r="HC61" s="488"/>
      <c r="HD61" s="488"/>
      <c r="HE61" s="488"/>
      <c r="HF61" s="488"/>
      <c r="HG61" s="488"/>
      <c r="HH61" s="488"/>
      <c r="HI61" s="488"/>
      <c r="HJ61" s="488"/>
      <c r="HK61" s="488"/>
      <c r="HL61" s="488"/>
      <c r="HM61" s="488"/>
      <c r="HN61" s="488"/>
      <c r="HO61" s="488"/>
      <c r="HP61" s="488"/>
      <c r="HQ61" s="488"/>
      <c r="HR61" s="488"/>
      <c r="HS61" s="488"/>
      <c r="HT61" s="488"/>
      <c r="HU61" s="488"/>
      <c r="HV61" s="488"/>
      <c r="HW61" s="488"/>
      <c r="HX61" s="488"/>
      <c r="HY61" s="488"/>
      <c r="HZ61" s="488"/>
      <c r="IA61" s="488"/>
      <c r="IB61" s="488"/>
      <c r="IC61" s="488"/>
      <c r="ID61" s="488"/>
      <c r="IE61" s="488"/>
      <c r="IF61" s="488"/>
      <c r="IG61" s="488"/>
      <c r="IH61" s="488"/>
      <c r="II61" s="488"/>
      <c r="IJ61" s="488"/>
      <c r="IK61" s="488"/>
      <c r="IL61" s="488"/>
      <c r="IM61" s="488"/>
      <c r="IN61" s="488"/>
      <c r="IO61" s="488"/>
      <c r="IP61" s="488"/>
      <c r="IQ61" s="488"/>
      <c r="IR61" s="488"/>
      <c r="IS61" s="488"/>
      <c r="IT61" s="488"/>
      <c r="IU61" s="488"/>
      <c r="IV61" s="488"/>
      <c r="IW61" s="488"/>
      <c r="IX61" s="488"/>
      <c r="IY61" s="488"/>
      <c r="IZ61" s="488"/>
      <c r="JA61" s="488"/>
      <c r="JB61" s="488"/>
      <c r="JC61" s="488"/>
      <c r="JD61" s="488"/>
      <c r="JE61" s="488"/>
      <c r="JF61" s="488"/>
      <c r="JG61" s="488"/>
      <c r="JH61" s="488"/>
      <c r="JI61" s="488"/>
      <c r="JJ61" s="488"/>
      <c r="JK61" s="488"/>
      <c r="JL61" s="488"/>
      <c r="JM61" s="488"/>
      <c r="JN61" s="488"/>
      <c r="JO61" s="488"/>
      <c r="JP61" s="488"/>
      <c r="JQ61" s="488"/>
      <c r="JR61" s="488"/>
      <c r="JS61" s="488"/>
      <c r="JT61" s="488"/>
      <c r="JU61" s="488"/>
      <c r="JV61" s="488"/>
      <c r="JW61" s="488"/>
      <c r="JX61" s="488"/>
      <c r="JY61" s="488"/>
      <c r="JZ61" s="488"/>
      <c r="KA61" s="488"/>
      <c r="KB61" s="488"/>
      <c r="KC61" s="488"/>
      <c r="KD61" s="488"/>
      <c r="KE61" s="488"/>
      <c r="KF61" s="488"/>
      <c r="KG61" s="488"/>
      <c r="KH61" s="488"/>
      <c r="KI61" s="488"/>
      <c r="KJ61" s="488"/>
      <c r="KK61" s="488"/>
      <c r="KL61" s="488"/>
      <c r="KM61" s="488"/>
      <c r="KN61" s="488"/>
      <c r="KO61" s="488"/>
      <c r="KP61" s="488"/>
      <c r="KQ61" s="488"/>
      <c r="KR61" s="488"/>
      <c r="KS61" s="488"/>
      <c r="KT61" s="488"/>
      <c r="KU61" s="488"/>
      <c r="KV61" s="488"/>
      <c r="KW61" s="488"/>
      <c r="KX61" s="488"/>
      <c r="KY61" s="488"/>
      <c r="KZ61" s="488"/>
      <c r="LA61" s="488"/>
      <c r="LB61" s="488"/>
      <c r="LC61" s="488"/>
      <c r="LD61" s="488"/>
      <c r="LE61" s="488"/>
      <c r="LF61" s="488"/>
      <c r="LG61" s="488"/>
      <c r="LH61" s="488"/>
      <c r="LI61" s="488"/>
      <c r="LJ61" s="488"/>
      <c r="LK61" s="488"/>
      <c r="LL61" s="488"/>
      <c r="LM61" s="488"/>
      <c r="LN61" s="488"/>
      <c r="LO61" s="488"/>
      <c r="LP61" s="488"/>
      <c r="LQ61" s="488"/>
      <c r="LR61" s="488"/>
      <c r="LS61" s="488"/>
      <c r="LT61" s="488"/>
      <c r="LU61" s="488"/>
      <c r="LV61" s="488"/>
      <c r="LW61" s="488"/>
      <c r="LX61" s="488"/>
      <c r="LY61" s="488"/>
      <c r="LZ61" s="488"/>
      <c r="MA61" s="488"/>
      <c r="MB61" s="488"/>
      <c r="MC61" s="488"/>
      <c r="MD61" s="488"/>
      <c r="ME61" s="488"/>
      <c r="MF61" s="488"/>
      <c r="MG61" s="488"/>
      <c r="MH61" s="488"/>
      <c r="MI61" s="488"/>
      <c r="MJ61" s="488"/>
      <c r="MK61" s="488"/>
      <c r="ML61" s="488"/>
      <c r="MM61" s="488"/>
      <c r="MN61" s="488"/>
      <c r="MO61" s="488"/>
      <c r="MP61" s="488"/>
      <c r="MQ61" s="488"/>
      <c r="MR61" s="488"/>
      <c r="MS61" s="488"/>
      <c r="MT61" s="488"/>
      <c r="MU61" s="488"/>
      <c r="MV61" s="488"/>
      <c r="MW61" s="488"/>
      <c r="MX61" s="488"/>
      <c r="MY61" s="488"/>
      <c r="MZ61" s="488"/>
      <c r="NA61" s="488"/>
      <c r="NB61" s="488"/>
      <c r="NC61" s="488"/>
      <c r="ND61" s="488"/>
      <c r="NE61" s="488"/>
      <c r="NF61" s="488"/>
      <c r="NG61" s="488"/>
      <c r="NH61" s="488"/>
      <c r="NI61" s="488"/>
      <c r="NJ61" s="488"/>
      <c r="NK61" s="488"/>
      <c r="NL61" s="488"/>
      <c r="NM61" s="488"/>
      <c r="NN61" s="488"/>
      <c r="NO61" s="488"/>
      <c r="NP61" s="488"/>
      <c r="NQ61" s="488"/>
      <c r="NR61" s="488"/>
      <c r="NS61" s="488"/>
      <c r="NT61" s="488"/>
      <c r="NU61" s="488"/>
      <c r="NV61" s="488"/>
      <c r="NW61" s="488"/>
      <c r="NX61" s="488"/>
      <c r="NY61" s="488"/>
      <c r="NZ61" s="488"/>
      <c r="OA61" s="488"/>
      <c r="OB61" s="488"/>
      <c r="OC61" s="488"/>
      <c r="OD61" s="488"/>
      <c r="OE61" s="488"/>
      <c r="OF61" s="488"/>
      <c r="OG61" s="488"/>
      <c r="OH61" s="488"/>
      <c r="OI61" s="488"/>
      <c r="OJ61" s="488"/>
      <c r="OK61" s="488"/>
      <c r="OL61" s="488"/>
      <c r="OM61" s="488"/>
      <c r="ON61" s="488"/>
      <c r="OO61" s="488"/>
      <c r="OP61" s="488"/>
      <c r="OQ61" s="488"/>
      <c r="OR61" s="488"/>
      <c r="OS61" s="488"/>
      <c r="OT61" s="488"/>
      <c r="OU61" s="488"/>
      <c r="OV61" s="488"/>
      <c r="OW61" s="488"/>
      <c r="OX61" s="488"/>
      <c r="OY61" s="488"/>
      <c r="OZ61" s="488"/>
      <c r="PA61" s="488"/>
      <c r="PB61" s="488"/>
      <c r="PC61" s="488"/>
      <c r="PD61" s="488"/>
      <c r="PE61" s="488"/>
      <c r="PF61" s="488"/>
      <c r="PG61" s="488"/>
      <c r="PH61" s="488"/>
      <c r="PI61" s="488"/>
      <c r="PJ61" s="488"/>
      <c r="PK61" s="488"/>
      <c r="PL61" s="488"/>
      <c r="PM61" s="488"/>
      <c r="PN61" s="488"/>
      <c r="PO61" s="488"/>
      <c r="PP61" s="488"/>
      <c r="PQ61" s="488"/>
      <c r="PR61" s="488"/>
      <c r="PS61" s="488"/>
      <c r="PT61" s="488"/>
      <c r="PU61" s="488"/>
      <c r="PV61" s="488"/>
      <c r="PW61" s="488"/>
      <c r="PX61" s="488"/>
      <c r="PY61" s="488"/>
      <c r="PZ61" s="488"/>
      <c r="QA61" s="488"/>
      <c r="QB61" s="488"/>
      <c r="QC61" s="488"/>
      <c r="QD61" s="488"/>
      <c r="QE61" s="488"/>
      <c r="QF61" s="488"/>
      <c r="QG61" s="488"/>
      <c r="QH61" s="488"/>
      <c r="QI61" s="488"/>
      <c r="QJ61" s="488"/>
      <c r="QK61" s="488"/>
      <c r="QL61" s="488"/>
      <c r="QM61" s="488"/>
      <c r="QN61" s="488"/>
      <c r="QO61" s="488"/>
      <c r="QP61" s="488"/>
      <c r="QQ61" s="488"/>
      <c r="QR61" s="488"/>
      <c r="QS61" s="488"/>
      <c r="QT61" s="488"/>
      <c r="QU61" s="488"/>
      <c r="QV61" s="488"/>
      <c r="QW61" s="488"/>
      <c r="QX61" s="488"/>
      <c r="QY61" s="488"/>
      <c r="QZ61" s="488"/>
      <c r="RA61" s="488"/>
      <c r="RB61" s="488"/>
      <c r="RC61" s="488"/>
      <c r="RD61" s="488"/>
      <c r="RE61" s="488"/>
      <c r="RF61" s="488"/>
      <c r="RG61" s="488"/>
      <c r="RH61" s="488"/>
      <c r="RI61" s="488"/>
      <c r="RJ61" s="488"/>
      <c r="RK61" s="488"/>
      <c r="RL61" s="488"/>
      <c r="RM61" s="488"/>
      <c r="RN61" s="488"/>
      <c r="RO61" s="488"/>
      <c r="RP61" s="488"/>
      <c r="RQ61" s="488"/>
      <c r="RR61" s="488"/>
      <c r="RS61" s="488"/>
      <c r="RT61" s="488"/>
      <c r="RU61" s="488"/>
      <c r="RV61" s="488"/>
      <c r="RW61" s="488"/>
      <c r="RX61" s="488"/>
      <c r="RY61" s="488"/>
      <c r="RZ61" s="488"/>
      <c r="SA61" s="488"/>
      <c r="SB61" s="488"/>
      <c r="SC61" s="488"/>
      <c r="SD61" s="488"/>
      <c r="SE61" s="488"/>
      <c r="SF61" s="488"/>
      <c r="SG61" s="488"/>
      <c r="SH61" s="488"/>
      <c r="SI61" s="488"/>
      <c r="SJ61" s="488"/>
      <c r="SK61" s="488"/>
      <c r="SL61" s="488"/>
      <c r="SM61" s="488"/>
      <c r="SN61" s="488"/>
      <c r="SO61" s="488"/>
      <c r="SP61" s="488"/>
      <c r="SQ61" s="488"/>
      <c r="SR61" s="488"/>
      <c r="SS61" s="488"/>
      <c r="ST61" s="488"/>
      <c r="SU61" s="488"/>
      <c r="SV61" s="488"/>
      <c r="SW61" s="488"/>
      <c r="SX61" s="488"/>
      <c r="SY61" s="488"/>
      <c r="SZ61" s="488"/>
      <c r="TA61" s="488"/>
      <c r="TB61" s="488"/>
      <c r="TC61" s="488"/>
      <c r="TD61" s="488"/>
      <c r="TE61" s="488"/>
      <c r="TF61" s="488"/>
      <c r="TG61" s="488"/>
      <c r="TH61" s="488"/>
      <c r="TI61" s="488"/>
      <c r="TJ61" s="488"/>
      <c r="TK61" s="488"/>
      <c r="TL61" s="488"/>
      <c r="TM61" s="488"/>
      <c r="TN61" s="488"/>
      <c r="TO61" s="488"/>
      <c r="TP61" s="488"/>
      <c r="TQ61" s="488"/>
      <c r="TR61" s="488"/>
      <c r="TS61" s="488"/>
      <c r="TT61" s="488"/>
      <c r="TU61" s="488"/>
      <c r="TV61" s="488"/>
      <c r="TW61" s="488"/>
      <c r="TX61" s="488"/>
      <c r="TY61" s="488"/>
      <c r="TZ61" s="488"/>
      <c r="UA61" s="488"/>
      <c r="UB61" s="488"/>
      <c r="UC61" s="488"/>
      <c r="UD61" s="488"/>
      <c r="UE61" s="488"/>
      <c r="UF61" s="488"/>
      <c r="UG61" s="488"/>
      <c r="UH61" s="488"/>
      <c r="UI61" s="488"/>
      <c r="UJ61" s="488"/>
      <c r="UK61" s="488"/>
    </row>
    <row r="62" spans="1:557" s="263" customFormat="1" ht="11.1" customHeight="1">
      <c r="A62" s="241"/>
      <c r="B62" s="275"/>
      <c r="C62" s="255"/>
      <c r="D62" s="238"/>
      <c r="E62" s="247"/>
      <c r="F62" s="238"/>
      <c r="G62" s="247"/>
      <c r="H62" s="409"/>
      <c r="I62" s="247"/>
      <c r="J62" s="409"/>
      <c r="K62" s="247"/>
      <c r="L62" s="409"/>
      <c r="M62" s="247"/>
      <c r="N62" s="409"/>
      <c r="O62" s="247"/>
      <c r="P62" s="409"/>
      <c r="Q62" s="247"/>
      <c r="R62" s="409"/>
      <c r="S62" s="247"/>
      <c r="T62" s="409"/>
      <c r="U62" s="247"/>
      <c r="V62" s="409"/>
      <c r="W62" s="247"/>
      <c r="X62" s="409"/>
      <c r="Y62" s="247"/>
      <c r="Z62" s="409"/>
      <c r="AA62" s="247"/>
      <c r="AB62" s="409"/>
      <c r="AC62" s="247"/>
      <c r="AD62" s="409"/>
      <c r="AE62" s="247"/>
      <c r="AF62" s="409"/>
      <c r="AG62" s="247"/>
      <c r="AH62" s="409"/>
      <c r="AI62" s="247"/>
      <c r="AJ62" s="409"/>
      <c r="AK62" s="247"/>
      <c r="AL62" s="409"/>
      <c r="AM62" s="247"/>
      <c r="AN62" s="409"/>
      <c r="AO62" s="247"/>
      <c r="AP62" s="409"/>
      <c r="AQ62" s="247"/>
      <c r="AR62" s="409"/>
      <c r="AS62" s="247"/>
      <c r="AT62" s="409"/>
      <c r="AU62" s="247"/>
      <c r="AV62" s="409"/>
      <c r="AW62" s="247"/>
      <c r="AX62" s="409"/>
      <c r="AY62" s="247"/>
      <c r="AZ62" s="409"/>
      <c r="BA62" s="247"/>
      <c r="BB62" s="409"/>
      <c r="BC62" s="247"/>
      <c r="BD62" s="409"/>
      <c r="BE62" s="247"/>
      <c r="BF62" s="409"/>
      <c r="BG62" s="247"/>
      <c r="BH62" s="409"/>
      <c r="BI62" s="247"/>
      <c r="BJ62" s="409"/>
      <c r="BK62" s="247"/>
      <c r="BL62" s="409"/>
      <c r="BM62" s="247"/>
      <c r="BN62" s="409"/>
      <c r="BO62" s="247"/>
      <c r="BP62" s="409"/>
      <c r="BQ62" s="247"/>
      <c r="BR62" s="409"/>
      <c r="BS62" s="247"/>
      <c r="BT62" s="409"/>
      <c r="BU62" s="247"/>
      <c r="BV62" s="409"/>
      <c r="BW62" s="247"/>
      <c r="BX62" s="409"/>
      <c r="BY62" s="247"/>
      <c r="BZ62" s="409"/>
      <c r="CA62" s="247"/>
      <c r="CB62" s="409"/>
      <c r="CC62" s="247"/>
      <c r="CD62" s="409"/>
      <c r="CE62" s="247"/>
      <c r="CF62" s="409"/>
      <c r="CG62" s="247"/>
      <c r="CH62" s="409"/>
      <c r="CI62" s="247"/>
      <c r="CJ62" s="409"/>
      <c r="CK62" s="247"/>
      <c r="CL62" s="409"/>
      <c r="CM62" s="247"/>
      <c r="CN62" s="409"/>
      <c r="CO62" s="247"/>
      <c r="CP62" s="409"/>
      <c r="CQ62" s="247"/>
      <c r="CR62" s="409"/>
      <c r="CS62" s="247"/>
      <c r="CT62" s="409"/>
      <c r="CU62" s="247"/>
      <c r="CV62" s="409"/>
      <c r="CW62" s="247"/>
      <c r="CX62" s="409"/>
      <c r="CY62" s="247"/>
      <c r="CZ62" s="409"/>
      <c r="DA62" s="247"/>
      <c r="DB62" s="409"/>
      <c r="DC62" s="247"/>
      <c r="DD62" s="409"/>
      <c r="DE62" s="247"/>
      <c r="DF62" s="409"/>
      <c r="DG62" s="247"/>
      <c r="DH62" s="409"/>
      <c r="DI62" s="247"/>
      <c r="DJ62" s="409"/>
      <c r="DK62" s="247"/>
      <c r="DL62" s="409"/>
      <c r="DM62" s="247"/>
      <c r="DN62" s="409"/>
      <c r="DO62" s="247"/>
      <c r="DP62" s="409"/>
      <c r="DQ62" s="247"/>
      <c r="DR62" s="409"/>
      <c r="DS62" s="247"/>
      <c r="DT62" s="409"/>
      <c r="DU62" s="247"/>
      <c r="DV62" s="409"/>
      <c r="DW62" s="247"/>
      <c r="DX62" s="409"/>
      <c r="DY62" s="247"/>
      <c r="DZ62" s="409"/>
      <c r="EA62" s="247"/>
      <c r="EB62" s="409"/>
      <c r="EC62" s="247"/>
      <c r="ED62" s="409"/>
      <c r="EE62" s="247"/>
      <c r="EF62" s="409"/>
      <c r="EG62" s="247"/>
      <c r="EH62" s="409"/>
      <c r="EI62" s="247"/>
      <c r="EJ62" s="409"/>
      <c r="EK62" s="247"/>
      <c r="EL62" s="409"/>
      <c r="EM62" s="247"/>
      <c r="EN62" s="409"/>
      <c r="EO62" s="247"/>
      <c r="EP62" s="409"/>
      <c r="EQ62" s="247"/>
      <c r="ER62" s="409"/>
      <c r="ES62" s="247"/>
      <c r="ET62" s="409"/>
      <c r="EU62" s="247"/>
      <c r="EV62" s="409"/>
      <c r="EW62" s="247"/>
      <c r="EX62" s="409"/>
      <c r="EY62" s="247"/>
      <c r="EZ62" s="409"/>
      <c r="FA62" s="247"/>
      <c r="FB62" s="409"/>
      <c r="FC62" s="247"/>
      <c r="FD62" s="409"/>
      <c r="FE62" s="247"/>
      <c r="FF62" s="409"/>
      <c r="FG62" s="247"/>
      <c r="FH62" s="409"/>
      <c r="FI62" s="247"/>
      <c r="FJ62" s="409"/>
      <c r="FK62" s="247"/>
      <c r="FL62" s="409"/>
      <c r="FM62" s="247"/>
      <c r="FN62" s="409"/>
      <c r="FO62" s="247"/>
      <c r="FP62" s="409"/>
      <c r="FQ62" s="247"/>
      <c r="FR62" s="409"/>
      <c r="FS62" s="247"/>
      <c r="FT62" s="409"/>
      <c r="FU62" s="247"/>
      <c r="FV62" s="409"/>
      <c r="FW62" s="247"/>
      <c r="FX62" s="409"/>
      <c r="FY62" s="247"/>
      <c r="FZ62" s="409"/>
      <c r="GA62" s="247"/>
      <c r="GB62" s="409"/>
      <c r="GC62" s="247"/>
      <c r="GD62" s="409"/>
      <c r="GE62" s="247"/>
      <c r="GF62" s="409"/>
      <c r="GG62" s="247"/>
      <c r="GH62" s="409"/>
      <c r="GI62" s="247"/>
      <c r="GJ62" s="409"/>
      <c r="GK62" s="247"/>
      <c r="GL62" s="409"/>
      <c r="GM62" s="247"/>
      <c r="GN62" s="409"/>
      <c r="GO62" s="247"/>
      <c r="GP62" s="409"/>
      <c r="GQ62" s="247"/>
      <c r="GR62" s="409"/>
      <c r="GS62" s="247"/>
      <c r="GT62" s="409"/>
      <c r="GU62" s="478"/>
      <c r="GV62" s="488"/>
      <c r="GW62" s="488"/>
      <c r="GX62" s="488"/>
      <c r="GY62" s="488"/>
      <c r="GZ62" s="488"/>
      <c r="HA62" s="488"/>
      <c r="HB62" s="488"/>
      <c r="HC62" s="488"/>
      <c r="HD62" s="488"/>
      <c r="HE62" s="488"/>
      <c r="HF62" s="488"/>
      <c r="HG62" s="488"/>
      <c r="HH62" s="488"/>
      <c r="HI62" s="488"/>
      <c r="HJ62" s="488"/>
      <c r="HK62" s="488"/>
      <c r="HL62" s="488"/>
      <c r="HM62" s="488"/>
      <c r="HN62" s="488"/>
      <c r="HO62" s="488"/>
      <c r="HP62" s="488"/>
      <c r="HQ62" s="488"/>
      <c r="HR62" s="488"/>
      <c r="HS62" s="488"/>
      <c r="HT62" s="488"/>
      <c r="HU62" s="488"/>
      <c r="HV62" s="488"/>
      <c r="HW62" s="488"/>
      <c r="HX62" s="488"/>
      <c r="HY62" s="488"/>
      <c r="HZ62" s="488"/>
      <c r="IA62" s="488"/>
      <c r="IB62" s="488"/>
      <c r="IC62" s="488"/>
      <c r="ID62" s="488"/>
      <c r="IE62" s="488"/>
      <c r="IF62" s="488"/>
      <c r="IG62" s="488"/>
      <c r="IH62" s="488"/>
      <c r="II62" s="488"/>
      <c r="IJ62" s="488"/>
      <c r="IK62" s="488"/>
      <c r="IL62" s="488"/>
      <c r="IM62" s="488"/>
      <c r="IN62" s="488"/>
      <c r="IO62" s="488"/>
      <c r="IP62" s="488"/>
      <c r="IQ62" s="488"/>
      <c r="IR62" s="488"/>
      <c r="IS62" s="488"/>
      <c r="IT62" s="488"/>
      <c r="IU62" s="488"/>
      <c r="IV62" s="488"/>
      <c r="IW62" s="488"/>
      <c r="IX62" s="488"/>
      <c r="IY62" s="488"/>
      <c r="IZ62" s="488"/>
      <c r="JA62" s="488"/>
      <c r="JB62" s="488"/>
      <c r="JC62" s="488"/>
      <c r="JD62" s="488"/>
      <c r="JE62" s="488"/>
      <c r="JF62" s="488"/>
      <c r="JG62" s="488"/>
      <c r="JH62" s="488"/>
      <c r="JI62" s="488"/>
      <c r="JJ62" s="488"/>
      <c r="JK62" s="488"/>
      <c r="JL62" s="488"/>
      <c r="JM62" s="488"/>
      <c r="JN62" s="488"/>
      <c r="JO62" s="488"/>
      <c r="JP62" s="488"/>
      <c r="JQ62" s="488"/>
      <c r="JR62" s="488"/>
      <c r="JS62" s="488"/>
      <c r="JT62" s="488"/>
      <c r="JU62" s="488"/>
      <c r="JV62" s="488"/>
      <c r="JW62" s="488"/>
      <c r="JX62" s="488"/>
      <c r="JY62" s="488"/>
      <c r="JZ62" s="488"/>
      <c r="KA62" s="488"/>
      <c r="KB62" s="488"/>
      <c r="KC62" s="488"/>
      <c r="KD62" s="488"/>
      <c r="KE62" s="488"/>
      <c r="KF62" s="488"/>
      <c r="KG62" s="488"/>
      <c r="KH62" s="488"/>
      <c r="KI62" s="488"/>
      <c r="KJ62" s="488"/>
      <c r="KK62" s="488"/>
      <c r="KL62" s="488"/>
      <c r="KM62" s="488"/>
      <c r="KN62" s="488"/>
      <c r="KO62" s="488"/>
      <c r="KP62" s="488"/>
      <c r="KQ62" s="488"/>
      <c r="KR62" s="488"/>
      <c r="KS62" s="488"/>
      <c r="KT62" s="488"/>
      <c r="KU62" s="488"/>
      <c r="KV62" s="488"/>
      <c r="KW62" s="488"/>
      <c r="KX62" s="488"/>
      <c r="KY62" s="488"/>
      <c r="KZ62" s="488"/>
      <c r="LA62" s="488"/>
      <c r="LB62" s="488"/>
      <c r="LC62" s="488"/>
      <c r="LD62" s="488"/>
      <c r="LE62" s="488"/>
      <c r="LF62" s="488"/>
      <c r="LG62" s="488"/>
      <c r="LH62" s="488"/>
      <c r="LI62" s="488"/>
      <c r="LJ62" s="488"/>
      <c r="LK62" s="488"/>
      <c r="LL62" s="488"/>
      <c r="LM62" s="488"/>
      <c r="LN62" s="488"/>
      <c r="LO62" s="488"/>
      <c r="LP62" s="488"/>
      <c r="LQ62" s="488"/>
      <c r="LR62" s="488"/>
      <c r="LS62" s="488"/>
      <c r="LT62" s="488"/>
      <c r="LU62" s="488"/>
      <c r="LV62" s="488"/>
      <c r="LW62" s="488"/>
      <c r="LX62" s="488"/>
      <c r="LY62" s="488"/>
      <c r="LZ62" s="488"/>
      <c r="MA62" s="488"/>
      <c r="MB62" s="488"/>
      <c r="MC62" s="488"/>
      <c r="MD62" s="488"/>
      <c r="ME62" s="488"/>
      <c r="MF62" s="488"/>
      <c r="MG62" s="488"/>
      <c r="MH62" s="488"/>
      <c r="MI62" s="488"/>
      <c r="MJ62" s="488"/>
      <c r="MK62" s="488"/>
      <c r="ML62" s="488"/>
      <c r="MM62" s="488"/>
      <c r="MN62" s="488"/>
      <c r="MO62" s="488"/>
      <c r="MP62" s="488"/>
      <c r="MQ62" s="488"/>
      <c r="MR62" s="488"/>
      <c r="MS62" s="488"/>
      <c r="MT62" s="488"/>
      <c r="MU62" s="488"/>
      <c r="MV62" s="488"/>
      <c r="MW62" s="488"/>
      <c r="MX62" s="488"/>
      <c r="MY62" s="488"/>
      <c r="MZ62" s="488"/>
      <c r="NA62" s="488"/>
      <c r="NB62" s="488"/>
      <c r="NC62" s="488"/>
      <c r="ND62" s="488"/>
      <c r="NE62" s="488"/>
      <c r="NF62" s="488"/>
      <c r="NG62" s="488"/>
      <c r="NH62" s="488"/>
      <c r="NI62" s="488"/>
      <c r="NJ62" s="488"/>
      <c r="NK62" s="488"/>
      <c r="NL62" s="488"/>
      <c r="NM62" s="488"/>
      <c r="NN62" s="488"/>
      <c r="NO62" s="488"/>
      <c r="NP62" s="488"/>
      <c r="NQ62" s="488"/>
      <c r="NR62" s="488"/>
      <c r="NS62" s="488"/>
      <c r="NT62" s="488"/>
      <c r="NU62" s="488"/>
      <c r="NV62" s="488"/>
      <c r="NW62" s="488"/>
      <c r="NX62" s="488"/>
      <c r="NY62" s="488"/>
      <c r="NZ62" s="488"/>
      <c r="OA62" s="488"/>
      <c r="OB62" s="488"/>
      <c r="OC62" s="488"/>
      <c r="OD62" s="488"/>
      <c r="OE62" s="488"/>
      <c r="OF62" s="488"/>
      <c r="OG62" s="488"/>
      <c r="OH62" s="488"/>
      <c r="OI62" s="488"/>
      <c r="OJ62" s="488"/>
      <c r="OK62" s="488"/>
      <c r="OL62" s="488"/>
      <c r="OM62" s="488"/>
      <c r="ON62" s="488"/>
      <c r="OO62" s="488"/>
      <c r="OP62" s="488"/>
      <c r="OQ62" s="488"/>
      <c r="OR62" s="488"/>
      <c r="OS62" s="488"/>
      <c r="OT62" s="488"/>
      <c r="OU62" s="488"/>
      <c r="OV62" s="488"/>
      <c r="OW62" s="488"/>
      <c r="OX62" s="488"/>
      <c r="OY62" s="488"/>
      <c r="OZ62" s="488"/>
      <c r="PA62" s="488"/>
      <c r="PB62" s="488"/>
      <c r="PC62" s="488"/>
      <c r="PD62" s="488"/>
      <c r="PE62" s="488"/>
      <c r="PF62" s="488"/>
      <c r="PG62" s="488"/>
      <c r="PH62" s="488"/>
      <c r="PI62" s="488"/>
      <c r="PJ62" s="488"/>
      <c r="PK62" s="488"/>
      <c r="PL62" s="488"/>
      <c r="PM62" s="488"/>
      <c r="PN62" s="488"/>
      <c r="PO62" s="488"/>
      <c r="PP62" s="488"/>
      <c r="PQ62" s="488"/>
      <c r="PR62" s="488"/>
      <c r="PS62" s="488"/>
      <c r="PT62" s="488"/>
      <c r="PU62" s="488"/>
      <c r="PV62" s="488"/>
      <c r="PW62" s="488"/>
      <c r="PX62" s="488"/>
      <c r="PY62" s="488"/>
      <c r="PZ62" s="488"/>
      <c r="QA62" s="488"/>
      <c r="QB62" s="488"/>
      <c r="QC62" s="488"/>
      <c r="QD62" s="488"/>
      <c r="QE62" s="488"/>
      <c r="QF62" s="488"/>
      <c r="QG62" s="488"/>
      <c r="QH62" s="488"/>
      <c r="QI62" s="488"/>
      <c r="QJ62" s="488"/>
      <c r="QK62" s="488"/>
      <c r="QL62" s="488"/>
      <c r="QM62" s="488"/>
      <c r="QN62" s="488"/>
      <c r="QO62" s="488"/>
      <c r="QP62" s="488"/>
      <c r="QQ62" s="488"/>
      <c r="QR62" s="488"/>
      <c r="QS62" s="488"/>
      <c r="QT62" s="488"/>
      <c r="QU62" s="488"/>
      <c r="QV62" s="488"/>
      <c r="QW62" s="488"/>
      <c r="QX62" s="488"/>
      <c r="QY62" s="488"/>
      <c r="QZ62" s="488"/>
      <c r="RA62" s="488"/>
      <c r="RB62" s="488"/>
      <c r="RC62" s="488"/>
      <c r="RD62" s="488"/>
      <c r="RE62" s="488"/>
      <c r="RF62" s="488"/>
      <c r="RG62" s="488"/>
      <c r="RH62" s="488"/>
      <c r="RI62" s="488"/>
      <c r="RJ62" s="488"/>
      <c r="RK62" s="488"/>
      <c r="RL62" s="488"/>
      <c r="RM62" s="488"/>
      <c r="RN62" s="488"/>
      <c r="RO62" s="488"/>
      <c r="RP62" s="488"/>
      <c r="RQ62" s="488"/>
      <c r="RR62" s="488"/>
      <c r="RS62" s="488"/>
      <c r="RT62" s="488"/>
      <c r="RU62" s="488"/>
      <c r="RV62" s="488"/>
      <c r="RW62" s="488"/>
      <c r="RX62" s="488"/>
      <c r="RY62" s="488"/>
      <c r="RZ62" s="488"/>
      <c r="SA62" s="488"/>
      <c r="SB62" s="488"/>
      <c r="SC62" s="488"/>
      <c r="SD62" s="488"/>
      <c r="SE62" s="488"/>
      <c r="SF62" s="488"/>
      <c r="SG62" s="488"/>
      <c r="SH62" s="488"/>
      <c r="SI62" s="488"/>
      <c r="SJ62" s="488"/>
      <c r="SK62" s="488"/>
      <c r="SL62" s="488"/>
      <c r="SM62" s="488"/>
      <c r="SN62" s="488"/>
      <c r="SO62" s="488"/>
      <c r="SP62" s="488"/>
      <c r="SQ62" s="488"/>
      <c r="SR62" s="488"/>
      <c r="SS62" s="488"/>
      <c r="ST62" s="488"/>
      <c r="SU62" s="488"/>
      <c r="SV62" s="488"/>
      <c r="SW62" s="488"/>
      <c r="SX62" s="488"/>
      <c r="SY62" s="488"/>
      <c r="SZ62" s="488"/>
      <c r="TA62" s="488"/>
      <c r="TB62" s="488"/>
      <c r="TC62" s="488"/>
      <c r="TD62" s="488"/>
      <c r="TE62" s="488"/>
      <c r="TF62" s="488"/>
      <c r="TG62" s="488"/>
      <c r="TH62" s="488"/>
      <c r="TI62" s="488"/>
      <c r="TJ62" s="488"/>
      <c r="TK62" s="488"/>
      <c r="TL62" s="488"/>
      <c r="TM62" s="488"/>
      <c r="TN62" s="488"/>
      <c r="TO62" s="488"/>
      <c r="TP62" s="488"/>
      <c r="TQ62" s="488"/>
      <c r="TR62" s="488"/>
      <c r="TS62" s="488"/>
      <c r="TT62" s="488"/>
      <c r="TU62" s="488"/>
      <c r="TV62" s="488"/>
      <c r="TW62" s="488"/>
      <c r="TX62" s="488"/>
      <c r="TY62" s="488"/>
      <c r="TZ62" s="488"/>
      <c r="UA62" s="488"/>
      <c r="UB62" s="488"/>
      <c r="UC62" s="488"/>
      <c r="UD62" s="488"/>
      <c r="UE62" s="488"/>
      <c r="UF62" s="488"/>
      <c r="UG62" s="488"/>
      <c r="UH62" s="488"/>
      <c r="UI62" s="488"/>
      <c r="UJ62" s="488"/>
      <c r="UK62" s="488"/>
    </row>
    <row r="63" spans="1:557" s="263" customFormat="1" ht="11.1" customHeight="1">
      <c r="A63" s="474"/>
      <c r="B63" s="475"/>
      <c r="C63" s="476"/>
      <c r="D63" s="477"/>
      <c r="E63" s="478"/>
      <c r="F63" s="477"/>
      <c r="G63" s="478"/>
      <c r="H63" s="479"/>
      <c r="I63" s="478"/>
      <c r="J63" s="479"/>
      <c r="K63" s="478"/>
      <c r="L63" s="479"/>
      <c r="M63" s="478"/>
      <c r="N63" s="479"/>
      <c r="O63" s="478"/>
      <c r="P63" s="479"/>
      <c r="Q63" s="478"/>
      <c r="R63" s="479"/>
      <c r="S63" s="478"/>
      <c r="T63" s="479"/>
      <c r="U63" s="478"/>
      <c r="V63" s="479"/>
      <c r="W63" s="478"/>
      <c r="X63" s="479"/>
      <c r="Y63" s="478"/>
      <c r="Z63" s="479"/>
      <c r="AA63" s="478"/>
      <c r="AB63" s="479"/>
      <c r="AC63" s="478"/>
      <c r="AD63" s="479"/>
      <c r="AE63" s="478"/>
      <c r="AF63" s="479"/>
      <c r="AG63" s="478"/>
      <c r="AH63" s="479"/>
      <c r="AI63" s="478"/>
      <c r="AJ63" s="479"/>
      <c r="AK63" s="478"/>
      <c r="AL63" s="479"/>
      <c r="AM63" s="478"/>
      <c r="AN63" s="479"/>
      <c r="AO63" s="478"/>
      <c r="AP63" s="479"/>
      <c r="AQ63" s="478"/>
      <c r="AR63" s="479"/>
      <c r="AS63" s="478"/>
      <c r="AT63" s="479"/>
      <c r="AU63" s="478"/>
      <c r="AV63" s="479"/>
      <c r="AW63" s="478"/>
      <c r="AX63" s="479"/>
      <c r="AY63" s="478"/>
      <c r="AZ63" s="479"/>
      <c r="BA63" s="478"/>
      <c r="BB63" s="479"/>
      <c r="BC63" s="478"/>
      <c r="BD63" s="479"/>
      <c r="BE63" s="478"/>
      <c r="BF63" s="479"/>
      <c r="BG63" s="478"/>
      <c r="BH63" s="479"/>
      <c r="BI63" s="478"/>
      <c r="BJ63" s="479"/>
      <c r="BK63" s="478"/>
      <c r="BL63" s="479"/>
      <c r="BM63" s="478"/>
      <c r="BN63" s="479"/>
      <c r="BO63" s="478"/>
      <c r="BP63" s="479"/>
      <c r="BQ63" s="478"/>
      <c r="BR63" s="479"/>
      <c r="BS63" s="478"/>
      <c r="BT63" s="479"/>
      <c r="BU63" s="478"/>
      <c r="BV63" s="479"/>
      <c r="BW63" s="478"/>
      <c r="BX63" s="479"/>
      <c r="BY63" s="478"/>
      <c r="BZ63" s="479"/>
      <c r="CA63" s="478"/>
      <c r="CB63" s="479"/>
      <c r="CC63" s="478"/>
      <c r="CD63" s="479"/>
      <c r="CE63" s="478"/>
      <c r="CF63" s="479"/>
      <c r="CG63" s="478"/>
      <c r="CH63" s="479"/>
      <c r="CI63" s="478"/>
      <c r="CJ63" s="479"/>
      <c r="CK63" s="478"/>
      <c r="CL63" s="479"/>
      <c r="CM63" s="478"/>
      <c r="CN63" s="479"/>
      <c r="CO63" s="478"/>
      <c r="CP63" s="479"/>
      <c r="CQ63" s="478"/>
      <c r="CR63" s="479"/>
      <c r="CS63" s="478"/>
      <c r="CT63" s="479"/>
      <c r="CU63" s="478"/>
      <c r="CV63" s="479"/>
      <c r="CW63" s="478"/>
      <c r="CX63" s="479"/>
      <c r="CY63" s="478"/>
      <c r="CZ63" s="479"/>
      <c r="DA63" s="478"/>
      <c r="DB63" s="479"/>
      <c r="DC63" s="478"/>
      <c r="DD63" s="479"/>
      <c r="DE63" s="478"/>
      <c r="DF63" s="479"/>
      <c r="DG63" s="478"/>
      <c r="DH63" s="479"/>
      <c r="DI63" s="478"/>
      <c r="DJ63" s="479"/>
      <c r="DK63" s="478"/>
      <c r="DL63" s="479"/>
      <c r="DM63" s="478"/>
      <c r="DN63" s="479"/>
      <c r="DO63" s="478"/>
      <c r="DP63" s="479"/>
      <c r="DQ63" s="478"/>
      <c r="DR63" s="479"/>
      <c r="DS63" s="478"/>
      <c r="DT63" s="479"/>
      <c r="DU63" s="478"/>
      <c r="DV63" s="479"/>
      <c r="DW63" s="478"/>
      <c r="DX63" s="479"/>
      <c r="DY63" s="478"/>
      <c r="DZ63" s="479"/>
      <c r="EA63" s="478"/>
      <c r="EB63" s="479"/>
      <c r="EC63" s="478"/>
      <c r="ED63" s="479"/>
      <c r="EE63" s="478"/>
      <c r="EF63" s="479"/>
      <c r="EG63" s="478"/>
      <c r="EH63" s="479"/>
      <c r="EI63" s="478"/>
      <c r="EJ63" s="479"/>
      <c r="EK63" s="478"/>
      <c r="EL63" s="479"/>
      <c r="EM63" s="478"/>
      <c r="EN63" s="479"/>
      <c r="EO63" s="478"/>
      <c r="EP63" s="479"/>
      <c r="EQ63" s="478"/>
      <c r="ER63" s="479"/>
      <c r="ES63" s="478"/>
      <c r="ET63" s="479"/>
      <c r="EU63" s="478"/>
      <c r="EV63" s="479"/>
      <c r="EW63" s="478"/>
      <c r="EX63" s="479"/>
      <c r="EY63" s="478"/>
      <c r="EZ63" s="479"/>
      <c r="FA63" s="478"/>
      <c r="FB63" s="479"/>
      <c r="FC63" s="478"/>
      <c r="FD63" s="479"/>
      <c r="FE63" s="478"/>
      <c r="FF63" s="479"/>
      <c r="FG63" s="478"/>
      <c r="FH63" s="479"/>
      <c r="FI63" s="478"/>
      <c r="FJ63" s="479"/>
      <c r="FK63" s="478"/>
      <c r="FL63" s="479"/>
      <c r="FM63" s="478"/>
      <c r="FN63" s="479"/>
      <c r="FO63" s="478"/>
      <c r="FP63" s="479"/>
      <c r="FQ63" s="478"/>
      <c r="FR63" s="479"/>
      <c r="FS63" s="478"/>
      <c r="FT63" s="479"/>
      <c r="FU63" s="478"/>
      <c r="FV63" s="479"/>
      <c r="FW63" s="478"/>
      <c r="FX63" s="479"/>
      <c r="FY63" s="478"/>
      <c r="FZ63" s="479"/>
      <c r="GA63" s="478"/>
      <c r="GB63" s="479"/>
      <c r="GC63" s="478"/>
      <c r="GD63" s="479"/>
      <c r="GE63" s="478"/>
      <c r="GF63" s="479"/>
      <c r="GG63" s="478"/>
      <c r="GH63" s="479"/>
      <c r="GI63" s="478"/>
      <c r="GJ63" s="479"/>
      <c r="GK63" s="478"/>
      <c r="GL63" s="479"/>
      <c r="GM63" s="478"/>
      <c r="GN63" s="479"/>
      <c r="GO63" s="478"/>
      <c r="GP63" s="479"/>
      <c r="GQ63" s="478"/>
      <c r="GR63" s="479"/>
      <c r="GS63" s="478"/>
      <c r="GT63" s="479"/>
      <c r="GU63" s="478"/>
      <c r="GV63" s="488"/>
      <c r="GW63" s="488"/>
      <c r="GX63" s="488"/>
      <c r="GY63" s="488"/>
      <c r="GZ63" s="488"/>
      <c r="HA63" s="488"/>
      <c r="HB63" s="488"/>
      <c r="HC63" s="488"/>
      <c r="HD63" s="488"/>
      <c r="HE63" s="488"/>
      <c r="HF63" s="488"/>
      <c r="HG63" s="488"/>
      <c r="HH63" s="488"/>
      <c r="HI63" s="488"/>
      <c r="HJ63" s="488"/>
      <c r="HK63" s="488"/>
      <c r="HL63" s="488"/>
      <c r="HM63" s="488"/>
      <c r="HN63" s="488"/>
      <c r="HO63" s="488"/>
      <c r="HP63" s="488"/>
      <c r="HQ63" s="488"/>
      <c r="HR63" s="488"/>
      <c r="HS63" s="488"/>
      <c r="HT63" s="488"/>
      <c r="HU63" s="488"/>
      <c r="HV63" s="488"/>
      <c r="HW63" s="488"/>
      <c r="HX63" s="488"/>
      <c r="HY63" s="488"/>
      <c r="HZ63" s="488"/>
      <c r="IA63" s="488"/>
      <c r="IB63" s="488"/>
      <c r="IC63" s="488"/>
      <c r="ID63" s="488"/>
      <c r="IE63" s="488"/>
      <c r="IF63" s="488"/>
      <c r="IG63" s="488"/>
      <c r="IH63" s="488"/>
      <c r="II63" s="488"/>
      <c r="IJ63" s="488"/>
      <c r="IK63" s="488"/>
      <c r="IL63" s="488"/>
      <c r="IM63" s="488"/>
      <c r="IN63" s="488"/>
      <c r="IO63" s="488"/>
      <c r="IP63" s="488"/>
      <c r="IQ63" s="488"/>
      <c r="IR63" s="488"/>
      <c r="IS63" s="488"/>
      <c r="IT63" s="488"/>
      <c r="IU63" s="488"/>
      <c r="IV63" s="488"/>
      <c r="IW63" s="488"/>
      <c r="IX63" s="488"/>
      <c r="IY63" s="488"/>
      <c r="IZ63" s="488"/>
      <c r="JA63" s="488"/>
      <c r="JB63" s="488"/>
      <c r="JC63" s="488"/>
      <c r="JD63" s="488"/>
      <c r="JE63" s="488"/>
      <c r="JF63" s="488"/>
      <c r="JG63" s="488"/>
      <c r="JH63" s="488"/>
      <c r="JI63" s="488"/>
      <c r="JJ63" s="488"/>
      <c r="JK63" s="488"/>
      <c r="JL63" s="488"/>
      <c r="JM63" s="488"/>
      <c r="JN63" s="488"/>
      <c r="JO63" s="488"/>
      <c r="JP63" s="488"/>
      <c r="JQ63" s="488"/>
      <c r="JR63" s="488"/>
      <c r="JS63" s="488"/>
      <c r="JT63" s="488"/>
      <c r="JU63" s="488"/>
      <c r="JV63" s="488"/>
      <c r="JW63" s="488"/>
      <c r="JX63" s="488"/>
      <c r="JY63" s="488"/>
      <c r="JZ63" s="488"/>
      <c r="KA63" s="488"/>
      <c r="KB63" s="488"/>
      <c r="KC63" s="488"/>
      <c r="KD63" s="488"/>
      <c r="KE63" s="488"/>
      <c r="KF63" s="488"/>
      <c r="KG63" s="488"/>
      <c r="KH63" s="488"/>
      <c r="KI63" s="488"/>
      <c r="KJ63" s="488"/>
      <c r="KK63" s="488"/>
      <c r="KL63" s="488"/>
      <c r="KM63" s="488"/>
      <c r="KN63" s="488"/>
      <c r="KO63" s="488"/>
      <c r="KP63" s="488"/>
      <c r="KQ63" s="488"/>
      <c r="KR63" s="488"/>
      <c r="KS63" s="488"/>
      <c r="KT63" s="488"/>
      <c r="KU63" s="488"/>
      <c r="KV63" s="488"/>
      <c r="KW63" s="488"/>
      <c r="KX63" s="488"/>
      <c r="KY63" s="488"/>
      <c r="KZ63" s="488"/>
      <c r="LA63" s="488"/>
      <c r="LB63" s="488"/>
      <c r="LC63" s="488"/>
      <c r="LD63" s="488"/>
      <c r="LE63" s="488"/>
      <c r="LF63" s="488"/>
      <c r="LG63" s="488"/>
      <c r="LH63" s="488"/>
      <c r="LI63" s="488"/>
      <c r="LJ63" s="488"/>
      <c r="LK63" s="488"/>
      <c r="LL63" s="488"/>
      <c r="LM63" s="488"/>
      <c r="LN63" s="488"/>
      <c r="LO63" s="488"/>
      <c r="LP63" s="488"/>
      <c r="LQ63" s="488"/>
      <c r="LR63" s="488"/>
      <c r="LS63" s="488"/>
      <c r="LT63" s="488"/>
      <c r="LU63" s="488"/>
      <c r="LV63" s="488"/>
      <c r="LW63" s="488"/>
      <c r="LX63" s="488"/>
      <c r="LY63" s="488"/>
      <c r="LZ63" s="488"/>
      <c r="MA63" s="488"/>
      <c r="MB63" s="488"/>
      <c r="MC63" s="488"/>
      <c r="MD63" s="488"/>
      <c r="ME63" s="488"/>
      <c r="MF63" s="488"/>
      <c r="MG63" s="488"/>
      <c r="MH63" s="488"/>
      <c r="MI63" s="488"/>
      <c r="MJ63" s="488"/>
      <c r="MK63" s="488"/>
      <c r="ML63" s="488"/>
      <c r="MM63" s="488"/>
      <c r="MN63" s="488"/>
      <c r="MO63" s="488"/>
      <c r="MP63" s="488"/>
      <c r="MQ63" s="488"/>
      <c r="MR63" s="488"/>
      <c r="MS63" s="488"/>
      <c r="MT63" s="488"/>
      <c r="MU63" s="488"/>
      <c r="MV63" s="488"/>
      <c r="MW63" s="488"/>
      <c r="MX63" s="488"/>
      <c r="MY63" s="488"/>
      <c r="MZ63" s="488"/>
      <c r="NA63" s="488"/>
      <c r="NB63" s="488"/>
      <c r="NC63" s="488"/>
      <c r="ND63" s="488"/>
      <c r="NE63" s="488"/>
      <c r="NF63" s="488"/>
      <c r="NG63" s="488"/>
      <c r="NH63" s="488"/>
      <c r="NI63" s="488"/>
      <c r="NJ63" s="488"/>
      <c r="NK63" s="488"/>
      <c r="NL63" s="488"/>
      <c r="NM63" s="488"/>
      <c r="NN63" s="488"/>
      <c r="NO63" s="488"/>
      <c r="NP63" s="488"/>
      <c r="NQ63" s="488"/>
      <c r="NR63" s="488"/>
      <c r="NS63" s="488"/>
      <c r="NT63" s="488"/>
      <c r="NU63" s="488"/>
      <c r="NV63" s="488"/>
      <c r="NW63" s="488"/>
      <c r="NX63" s="488"/>
      <c r="NY63" s="488"/>
      <c r="NZ63" s="488"/>
      <c r="OA63" s="488"/>
      <c r="OB63" s="488"/>
      <c r="OC63" s="488"/>
      <c r="OD63" s="488"/>
      <c r="OE63" s="488"/>
      <c r="OF63" s="488"/>
      <c r="OG63" s="488"/>
      <c r="OH63" s="488"/>
      <c r="OI63" s="488"/>
      <c r="OJ63" s="488"/>
      <c r="OK63" s="488"/>
      <c r="OL63" s="488"/>
      <c r="OM63" s="488"/>
      <c r="ON63" s="488"/>
      <c r="OO63" s="488"/>
      <c r="OP63" s="488"/>
      <c r="OQ63" s="488"/>
      <c r="OR63" s="488"/>
      <c r="OS63" s="488"/>
      <c r="OT63" s="488"/>
      <c r="OU63" s="488"/>
      <c r="OV63" s="488"/>
      <c r="OW63" s="488"/>
      <c r="OX63" s="488"/>
      <c r="OY63" s="488"/>
      <c r="OZ63" s="488"/>
      <c r="PA63" s="488"/>
      <c r="PB63" s="488"/>
      <c r="PC63" s="488"/>
      <c r="PD63" s="488"/>
      <c r="PE63" s="488"/>
      <c r="PF63" s="488"/>
      <c r="PG63" s="488"/>
      <c r="PH63" s="488"/>
      <c r="PI63" s="488"/>
      <c r="PJ63" s="488"/>
      <c r="PK63" s="488"/>
      <c r="PL63" s="488"/>
      <c r="PM63" s="488"/>
      <c r="PN63" s="488"/>
      <c r="PO63" s="488"/>
      <c r="PP63" s="488"/>
      <c r="PQ63" s="488"/>
      <c r="PR63" s="488"/>
      <c r="PS63" s="488"/>
      <c r="PT63" s="488"/>
      <c r="PU63" s="488"/>
      <c r="PV63" s="488"/>
      <c r="PW63" s="488"/>
      <c r="PX63" s="488"/>
      <c r="PY63" s="488"/>
      <c r="PZ63" s="488"/>
      <c r="QA63" s="488"/>
      <c r="QB63" s="488"/>
      <c r="QC63" s="488"/>
      <c r="QD63" s="488"/>
      <c r="QE63" s="488"/>
      <c r="QF63" s="488"/>
      <c r="QG63" s="488"/>
      <c r="QH63" s="488"/>
      <c r="QI63" s="488"/>
      <c r="QJ63" s="488"/>
      <c r="QK63" s="488"/>
      <c r="QL63" s="488"/>
      <c r="QM63" s="488"/>
      <c r="QN63" s="488"/>
      <c r="QO63" s="488"/>
      <c r="QP63" s="488"/>
      <c r="QQ63" s="488"/>
      <c r="QR63" s="488"/>
      <c r="QS63" s="488"/>
      <c r="QT63" s="488"/>
      <c r="QU63" s="488"/>
      <c r="QV63" s="488"/>
      <c r="QW63" s="488"/>
      <c r="QX63" s="488"/>
      <c r="QY63" s="488"/>
      <c r="QZ63" s="488"/>
      <c r="RA63" s="488"/>
      <c r="RB63" s="488"/>
      <c r="RC63" s="488"/>
      <c r="RD63" s="488"/>
      <c r="RE63" s="488"/>
      <c r="RF63" s="488"/>
      <c r="RG63" s="488"/>
      <c r="RH63" s="488"/>
      <c r="RI63" s="488"/>
      <c r="RJ63" s="488"/>
      <c r="RK63" s="488"/>
      <c r="RL63" s="488"/>
      <c r="RM63" s="488"/>
      <c r="RN63" s="488"/>
      <c r="RO63" s="488"/>
      <c r="RP63" s="488"/>
      <c r="RQ63" s="488"/>
      <c r="RR63" s="488"/>
      <c r="RS63" s="488"/>
      <c r="RT63" s="488"/>
      <c r="RU63" s="488"/>
      <c r="RV63" s="488"/>
      <c r="RW63" s="488"/>
      <c r="RX63" s="488"/>
      <c r="RY63" s="488"/>
      <c r="RZ63" s="488"/>
      <c r="SA63" s="488"/>
      <c r="SB63" s="488"/>
      <c r="SC63" s="488"/>
      <c r="SD63" s="488"/>
      <c r="SE63" s="488"/>
      <c r="SF63" s="488"/>
      <c r="SG63" s="488"/>
      <c r="SH63" s="488"/>
      <c r="SI63" s="488"/>
      <c r="SJ63" s="488"/>
      <c r="SK63" s="488"/>
      <c r="SL63" s="488"/>
      <c r="SM63" s="488"/>
      <c r="SN63" s="488"/>
      <c r="SO63" s="488"/>
      <c r="SP63" s="488"/>
      <c r="SQ63" s="488"/>
      <c r="SR63" s="488"/>
      <c r="SS63" s="488"/>
      <c r="ST63" s="488"/>
      <c r="SU63" s="488"/>
      <c r="SV63" s="488"/>
      <c r="SW63" s="488"/>
      <c r="SX63" s="488"/>
      <c r="SY63" s="488"/>
      <c r="SZ63" s="488"/>
      <c r="TA63" s="488"/>
      <c r="TB63" s="488"/>
      <c r="TC63" s="488"/>
      <c r="TD63" s="488"/>
      <c r="TE63" s="488"/>
      <c r="TF63" s="488"/>
      <c r="TG63" s="488"/>
      <c r="TH63" s="488"/>
      <c r="TI63" s="488"/>
      <c r="TJ63" s="488"/>
      <c r="TK63" s="488"/>
      <c r="TL63" s="488"/>
      <c r="TM63" s="488"/>
      <c r="TN63" s="488"/>
      <c r="TO63" s="488"/>
      <c r="TP63" s="488"/>
      <c r="TQ63" s="488"/>
      <c r="TR63" s="488"/>
      <c r="TS63" s="488"/>
      <c r="TT63" s="488"/>
      <c r="TU63" s="488"/>
      <c r="TV63" s="488"/>
      <c r="TW63" s="488"/>
      <c r="TX63" s="488"/>
      <c r="TY63" s="488"/>
      <c r="TZ63" s="488"/>
      <c r="UA63" s="488"/>
      <c r="UB63" s="488"/>
      <c r="UC63" s="488"/>
      <c r="UD63" s="488"/>
      <c r="UE63" s="488"/>
      <c r="UF63" s="488"/>
      <c r="UG63" s="488"/>
      <c r="UH63" s="488"/>
      <c r="UI63" s="488"/>
      <c r="UJ63" s="488"/>
      <c r="UK63" s="488"/>
    </row>
    <row r="64" spans="1:557" s="235" customFormat="1" ht="11.1" customHeight="1">
      <c r="A64" s="241"/>
      <c r="B64" s="275"/>
      <c r="C64" s="255"/>
      <c r="D64" s="513">
        <v>1</v>
      </c>
      <c r="E64" s="247">
        <f t="shared" ref="E64:E75" si="475">100*D64</f>
        <v>100</v>
      </c>
      <c r="F64" s="238">
        <v>2</v>
      </c>
      <c r="G64" s="247">
        <f t="shared" ref="G64:I75" si="476">100*F64</f>
        <v>200</v>
      </c>
      <c r="H64" s="409">
        <v>4</v>
      </c>
      <c r="I64" s="247">
        <f t="shared" si="476"/>
        <v>400</v>
      </c>
      <c r="J64" s="409"/>
      <c r="K64" s="247">
        <f t="shared" ref="K64:K75" si="477">100*J64</f>
        <v>0</v>
      </c>
      <c r="L64" s="409"/>
      <c r="M64" s="247">
        <f t="shared" ref="M64:M75" si="478">100*L64</f>
        <v>0</v>
      </c>
      <c r="N64" s="409"/>
      <c r="O64" s="247">
        <f t="shared" ref="O64:O75" si="479">100*N64</f>
        <v>0</v>
      </c>
      <c r="P64" s="409"/>
      <c r="Q64" s="247">
        <f t="shared" ref="Q64:Q75" si="480">100*P64</f>
        <v>0</v>
      </c>
      <c r="R64" s="409"/>
      <c r="S64" s="247">
        <f t="shared" ref="S64:S75" si="481">100*R64</f>
        <v>0</v>
      </c>
      <c r="T64" s="409"/>
      <c r="U64" s="247">
        <f t="shared" ref="U64:U75" si="482">100*T64</f>
        <v>0</v>
      </c>
      <c r="V64" s="409"/>
      <c r="W64" s="247">
        <f t="shared" ref="W64:W75" si="483">100*V64</f>
        <v>0</v>
      </c>
      <c r="X64" s="409"/>
      <c r="Y64" s="247">
        <f t="shared" ref="Y64:Y75" si="484">100*X64</f>
        <v>0</v>
      </c>
      <c r="Z64" s="409"/>
      <c r="AA64" s="247">
        <f t="shared" ref="AA64:AA75" si="485">100*Z64</f>
        <v>0</v>
      </c>
      <c r="AB64" s="409"/>
      <c r="AC64" s="247">
        <f t="shared" ref="AC64:AC75" si="486">100*AB64</f>
        <v>0</v>
      </c>
      <c r="AD64" s="409"/>
      <c r="AE64" s="247">
        <f t="shared" ref="AE64:AE75" si="487">100*AD64</f>
        <v>0</v>
      </c>
      <c r="AF64" s="409"/>
      <c r="AG64" s="247">
        <f t="shared" ref="AG64:AG75" si="488">100*AF64</f>
        <v>0</v>
      </c>
      <c r="AH64" s="409"/>
      <c r="AI64" s="247">
        <f t="shared" ref="AI64:AI75" si="489">100*AH64</f>
        <v>0</v>
      </c>
      <c r="AJ64" s="409"/>
      <c r="AK64" s="247">
        <f t="shared" ref="AK64:AK75" si="490">100*AJ64</f>
        <v>0</v>
      </c>
      <c r="AL64" s="409"/>
      <c r="AM64" s="247">
        <f t="shared" ref="AM64:AM75" si="491">100*AL64</f>
        <v>0</v>
      </c>
      <c r="AN64" s="409"/>
      <c r="AO64" s="247">
        <f t="shared" ref="AO64:AO75" si="492">100*AN64</f>
        <v>0</v>
      </c>
      <c r="AP64" s="409"/>
      <c r="AQ64" s="247">
        <f t="shared" ref="AQ64:AQ75" si="493">100*AP64</f>
        <v>0</v>
      </c>
      <c r="AR64" s="409"/>
      <c r="AS64" s="247">
        <f t="shared" ref="AS64:AS75" si="494">100*AR64</f>
        <v>0</v>
      </c>
      <c r="AT64" s="409"/>
      <c r="AU64" s="247">
        <f t="shared" ref="AU64:AU75" si="495">100*AT64</f>
        <v>0</v>
      </c>
      <c r="AV64" s="409"/>
      <c r="AW64" s="247">
        <f t="shared" ref="AW64:AW75" si="496">100*AV64</f>
        <v>0</v>
      </c>
      <c r="AX64" s="409"/>
      <c r="AY64" s="247">
        <f t="shared" ref="AY64:AY75" si="497">100*AX64</f>
        <v>0</v>
      </c>
      <c r="AZ64" s="409"/>
      <c r="BA64" s="247">
        <f t="shared" ref="BA64:BA75" si="498">100*AZ64</f>
        <v>0</v>
      </c>
      <c r="BB64" s="409"/>
      <c r="BC64" s="247">
        <f t="shared" ref="BC64:BC75" si="499">100*BB64</f>
        <v>0</v>
      </c>
      <c r="BD64" s="409"/>
      <c r="BE64" s="247">
        <f t="shared" ref="BE64:BE75" si="500">100*BD64</f>
        <v>0</v>
      </c>
      <c r="BF64" s="409"/>
      <c r="BG64" s="247">
        <f t="shared" ref="BG64:BG75" si="501">100*BF64</f>
        <v>0</v>
      </c>
      <c r="BH64" s="409"/>
      <c r="BI64" s="247">
        <f t="shared" ref="BI64:BI75" si="502">100*BH64</f>
        <v>0</v>
      </c>
      <c r="BJ64" s="409"/>
      <c r="BK64" s="247">
        <f t="shared" ref="BK64:BK75" si="503">100*BJ64</f>
        <v>0</v>
      </c>
      <c r="BL64" s="409"/>
      <c r="BM64" s="247">
        <f t="shared" ref="BM64:BM75" si="504">100*BL64</f>
        <v>0</v>
      </c>
      <c r="BN64" s="409"/>
      <c r="BO64" s="247">
        <f t="shared" ref="BO64:BO75" si="505">100*BN64</f>
        <v>0</v>
      </c>
      <c r="BP64" s="409"/>
      <c r="BQ64" s="247">
        <f t="shared" ref="BQ64:BQ75" si="506">100*BP64</f>
        <v>0</v>
      </c>
      <c r="BR64" s="409"/>
      <c r="BS64" s="247">
        <f t="shared" ref="BS64:BS75" si="507">100*BR64</f>
        <v>0</v>
      </c>
      <c r="BT64" s="409"/>
      <c r="BU64" s="247">
        <f t="shared" ref="BU64:BU75" si="508">100*BT64</f>
        <v>0</v>
      </c>
      <c r="BV64" s="409"/>
      <c r="BW64" s="247">
        <f t="shared" ref="BW64:BW75" si="509">100*BV64</f>
        <v>0</v>
      </c>
      <c r="BX64" s="409"/>
      <c r="BY64" s="247">
        <f t="shared" ref="BY64:BY75" si="510">100*BX64</f>
        <v>0</v>
      </c>
      <c r="BZ64" s="409"/>
      <c r="CA64" s="247">
        <f t="shared" ref="CA64:CA75" si="511">100*BZ64</f>
        <v>0</v>
      </c>
      <c r="CB64" s="409"/>
      <c r="CC64" s="247">
        <f t="shared" ref="CC64:CC75" si="512">100*CB64</f>
        <v>0</v>
      </c>
      <c r="CD64" s="409"/>
      <c r="CE64" s="247">
        <f t="shared" ref="CE64:CE75" si="513">100*CD64</f>
        <v>0</v>
      </c>
      <c r="CF64" s="409"/>
      <c r="CG64" s="247">
        <f t="shared" ref="CG64:CG75" si="514">100*CF64</f>
        <v>0</v>
      </c>
      <c r="CH64" s="409"/>
      <c r="CI64" s="247">
        <f t="shared" ref="CI64:CI75" si="515">100*CH64</f>
        <v>0</v>
      </c>
      <c r="CJ64" s="409"/>
      <c r="CK64" s="247">
        <f t="shared" ref="CK64:CK75" si="516">100*CJ64</f>
        <v>0</v>
      </c>
      <c r="CL64" s="409"/>
      <c r="CM64" s="247">
        <f t="shared" ref="CM64:CM75" si="517">100*CL64</f>
        <v>0</v>
      </c>
      <c r="CN64" s="409"/>
      <c r="CO64" s="247">
        <f t="shared" ref="CO64:CO75" si="518">100*CN64</f>
        <v>0</v>
      </c>
      <c r="CP64" s="409"/>
      <c r="CQ64" s="247">
        <f t="shared" ref="CQ64:CQ75" si="519">100*CP64</f>
        <v>0</v>
      </c>
      <c r="CR64" s="409"/>
      <c r="CS64" s="247">
        <f t="shared" ref="CS64:CS75" si="520">100*CR64</f>
        <v>0</v>
      </c>
      <c r="CT64" s="409"/>
      <c r="CU64" s="247">
        <f t="shared" ref="CU64:CU75" si="521">100*CT64</f>
        <v>0</v>
      </c>
      <c r="CV64" s="409"/>
      <c r="CW64" s="247">
        <f t="shared" ref="CW64:CW75" si="522">100*CV64</f>
        <v>0</v>
      </c>
      <c r="CX64" s="409"/>
      <c r="CY64" s="247">
        <f t="shared" ref="CY64:CY75" si="523">100*CX64</f>
        <v>0</v>
      </c>
      <c r="CZ64" s="409"/>
      <c r="DA64" s="247">
        <f t="shared" ref="DA64:DA75" si="524">100*CZ64</f>
        <v>0</v>
      </c>
      <c r="DB64" s="409"/>
      <c r="DC64" s="247">
        <f t="shared" ref="DC64:DC75" si="525">100*DB64</f>
        <v>0</v>
      </c>
      <c r="DD64" s="409"/>
      <c r="DE64" s="247">
        <f t="shared" ref="DE64:DE75" si="526">100*DD64</f>
        <v>0</v>
      </c>
      <c r="DF64" s="409"/>
      <c r="DG64" s="247">
        <f t="shared" ref="DG64:DG75" si="527">100*DF64</f>
        <v>0</v>
      </c>
      <c r="DH64" s="409"/>
      <c r="DI64" s="247">
        <f t="shared" ref="DI64:DI75" si="528">100*DH64</f>
        <v>0</v>
      </c>
      <c r="DJ64" s="409"/>
      <c r="DK64" s="247">
        <f t="shared" ref="DK64:DK75" si="529">100*DJ64</f>
        <v>0</v>
      </c>
      <c r="DL64" s="409"/>
      <c r="DM64" s="247">
        <f t="shared" ref="DM64:DM75" si="530">100*DL64</f>
        <v>0</v>
      </c>
      <c r="DN64" s="409"/>
      <c r="DO64" s="247">
        <f t="shared" ref="DO64:DO75" si="531">100*DN64</f>
        <v>0</v>
      </c>
      <c r="DP64" s="409"/>
      <c r="DQ64" s="247">
        <f t="shared" ref="DQ64:DQ75" si="532">100*DP64</f>
        <v>0</v>
      </c>
      <c r="DR64" s="409"/>
      <c r="DS64" s="247">
        <f t="shared" ref="DS64:DS75" si="533">100*DR64</f>
        <v>0</v>
      </c>
      <c r="DT64" s="409"/>
      <c r="DU64" s="247">
        <f t="shared" ref="DU64:DU75" si="534">100*DT64</f>
        <v>0</v>
      </c>
      <c r="DV64" s="409"/>
      <c r="DW64" s="247">
        <f t="shared" ref="DW64:DW75" si="535">100*DV64</f>
        <v>0</v>
      </c>
      <c r="DX64" s="409"/>
      <c r="DY64" s="247">
        <f t="shared" ref="DY64:DY75" si="536">100*DX64</f>
        <v>0</v>
      </c>
      <c r="DZ64" s="409"/>
      <c r="EA64" s="247">
        <f t="shared" ref="EA64:EA75" si="537">100*DZ64</f>
        <v>0</v>
      </c>
      <c r="EB64" s="409"/>
      <c r="EC64" s="247">
        <f t="shared" ref="EC64:EC75" si="538">100*EB64</f>
        <v>0</v>
      </c>
      <c r="ED64" s="409"/>
      <c r="EE64" s="247">
        <f t="shared" ref="EE64:EE75" si="539">100*ED64</f>
        <v>0</v>
      </c>
      <c r="EF64" s="409"/>
      <c r="EG64" s="247">
        <f t="shared" ref="EG64:EG75" si="540">100*EF64</f>
        <v>0</v>
      </c>
      <c r="EH64" s="409"/>
      <c r="EI64" s="247">
        <f t="shared" ref="EI64:EI75" si="541">100*EH64</f>
        <v>0</v>
      </c>
      <c r="EJ64" s="409"/>
      <c r="EK64" s="247">
        <f t="shared" ref="EK64:EK75" si="542">100*EJ64</f>
        <v>0</v>
      </c>
      <c r="EL64" s="409"/>
      <c r="EM64" s="247">
        <f t="shared" ref="EM64:EM75" si="543">100*EL64</f>
        <v>0</v>
      </c>
      <c r="EN64" s="409"/>
      <c r="EO64" s="247">
        <f t="shared" ref="EO64:EO75" si="544">100*EN64</f>
        <v>0</v>
      </c>
      <c r="EP64" s="409"/>
      <c r="EQ64" s="247">
        <f t="shared" ref="EQ64:EQ75" si="545">100*EP64</f>
        <v>0</v>
      </c>
      <c r="ER64" s="409"/>
      <c r="ES64" s="247">
        <f t="shared" ref="ES64:ES75" si="546">100*ER64</f>
        <v>0</v>
      </c>
      <c r="ET64" s="409"/>
      <c r="EU64" s="247">
        <f t="shared" ref="EU64:EU75" si="547">100*ET64</f>
        <v>0</v>
      </c>
      <c r="EV64" s="409"/>
      <c r="EW64" s="247">
        <f t="shared" ref="EW64:EW75" si="548">100*EV64</f>
        <v>0</v>
      </c>
      <c r="EX64" s="409"/>
      <c r="EY64" s="247">
        <f t="shared" ref="EY64:EY75" si="549">100*EX64</f>
        <v>0</v>
      </c>
      <c r="EZ64" s="409"/>
      <c r="FA64" s="247">
        <f t="shared" ref="FA64:FA75" si="550">100*EZ64</f>
        <v>0</v>
      </c>
      <c r="FB64" s="409"/>
      <c r="FC64" s="247">
        <f t="shared" ref="FC64:FC75" si="551">100*FB64</f>
        <v>0</v>
      </c>
      <c r="FD64" s="409"/>
      <c r="FE64" s="247">
        <f t="shared" ref="FE64:FE75" si="552">100*FD64</f>
        <v>0</v>
      </c>
      <c r="FF64" s="409"/>
      <c r="FG64" s="247">
        <f t="shared" ref="FG64:FG75" si="553">100*FF64</f>
        <v>0</v>
      </c>
      <c r="FH64" s="409"/>
      <c r="FI64" s="247">
        <f t="shared" ref="FI64:FI75" si="554">100*FH64</f>
        <v>0</v>
      </c>
      <c r="FJ64" s="409"/>
      <c r="FK64" s="247">
        <f t="shared" ref="FK64:FK75" si="555">100*FJ64</f>
        <v>0</v>
      </c>
      <c r="FL64" s="409"/>
      <c r="FM64" s="247">
        <f t="shared" ref="FM64:FM75" si="556">100*FL64</f>
        <v>0</v>
      </c>
      <c r="FN64" s="409"/>
      <c r="FO64" s="247">
        <f t="shared" ref="FO64:FO75" si="557">100*FN64</f>
        <v>0</v>
      </c>
      <c r="FP64" s="409"/>
      <c r="FQ64" s="247">
        <f t="shared" ref="FQ64:FQ75" si="558">100*FP64</f>
        <v>0</v>
      </c>
      <c r="FR64" s="409"/>
      <c r="FS64" s="247">
        <f t="shared" ref="FS64:FS75" si="559">100*FR64</f>
        <v>0</v>
      </c>
      <c r="FT64" s="409"/>
      <c r="FU64" s="247">
        <f t="shared" ref="FU64:FU75" si="560">100*FT64</f>
        <v>0</v>
      </c>
      <c r="FV64" s="409"/>
      <c r="FW64" s="247">
        <f t="shared" ref="FW64:FW75" si="561">100*FV64</f>
        <v>0</v>
      </c>
      <c r="FX64" s="409"/>
      <c r="FY64" s="247">
        <f t="shared" ref="FY64:FY75" si="562">100*FX64</f>
        <v>0</v>
      </c>
      <c r="FZ64" s="409"/>
      <c r="GA64" s="247">
        <f t="shared" ref="GA64:GA75" si="563">100*FZ64</f>
        <v>0</v>
      </c>
      <c r="GB64" s="409"/>
      <c r="GC64" s="247">
        <f t="shared" ref="GC64:GC75" si="564">100*GB64</f>
        <v>0</v>
      </c>
      <c r="GD64" s="409"/>
      <c r="GE64" s="247">
        <f t="shared" ref="GE64:GE75" si="565">100*GD64</f>
        <v>0</v>
      </c>
      <c r="GF64" s="409"/>
      <c r="GG64" s="247">
        <f t="shared" ref="GG64:GG75" si="566">100*GF64</f>
        <v>0</v>
      </c>
      <c r="GH64" s="409"/>
      <c r="GI64" s="247">
        <f t="shared" ref="GI64:GI75" si="567">100*GH64</f>
        <v>0</v>
      </c>
      <c r="GJ64" s="409"/>
      <c r="GK64" s="247">
        <f t="shared" ref="GK64:GK75" si="568">100*GJ64</f>
        <v>0</v>
      </c>
      <c r="GL64" s="409"/>
      <c r="GM64" s="247">
        <f t="shared" ref="GM64:GM75" si="569">100*GL64</f>
        <v>0</v>
      </c>
      <c r="GN64" s="409"/>
      <c r="GO64" s="247">
        <f t="shared" ref="GO64:GO75" si="570">100*GN64</f>
        <v>0</v>
      </c>
      <c r="GP64" s="409"/>
      <c r="GQ64" s="247">
        <f t="shared" ref="GQ64:GQ75" si="571">100*GP64</f>
        <v>0</v>
      </c>
      <c r="GR64" s="409"/>
      <c r="GS64" s="247">
        <f t="shared" ref="GS64:GS75" si="572">100*GR64</f>
        <v>0</v>
      </c>
      <c r="GT64" s="409"/>
      <c r="GU64" s="478">
        <f t="shared" ref="GU64:GU75" si="573">100*GT64</f>
        <v>0</v>
      </c>
    </row>
    <row r="65" spans="1:557" s="260" customFormat="1" ht="11.1" customHeight="1">
      <c r="A65" s="262"/>
      <c r="B65" s="274"/>
      <c r="C65" s="273"/>
      <c r="D65" s="513">
        <v>3</v>
      </c>
      <c r="E65" s="247">
        <f t="shared" si="475"/>
        <v>300</v>
      </c>
      <c r="F65" s="238"/>
      <c r="G65" s="247">
        <f t="shared" si="476"/>
        <v>0</v>
      </c>
      <c r="H65" s="414"/>
      <c r="I65" s="247">
        <f t="shared" si="476"/>
        <v>0</v>
      </c>
      <c r="J65" s="414"/>
      <c r="K65" s="247">
        <f t="shared" si="477"/>
        <v>0</v>
      </c>
      <c r="L65" s="414"/>
      <c r="M65" s="247">
        <f t="shared" si="478"/>
        <v>0</v>
      </c>
      <c r="N65" s="414"/>
      <c r="O65" s="247">
        <f t="shared" si="479"/>
        <v>0</v>
      </c>
      <c r="P65" s="414"/>
      <c r="Q65" s="247">
        <f t="shared" si="480"/>
        <v>0</v>
      </c>
      <c r="R65" s="414"/>
      <c r="S65" s="247">
        <f t="shared" si="481"/>
        <v>0</v>
      </c>
      <c r="T65" s="414"/>
      <c r="U65" s="247">
        <f t="shared" si="482"/>
        <v>0</v>
      </c>
      <c r="V65" s="414"/>
      <c r="W65" s="247">
        <f t="shared" si="483"/>
        <v>0</v>
      </c>
      <c r="X65" s="414"/>
      <c r="Y65" s="247">
        <f t="shared" si="484"/>
        <v>0</v>
      </c>
      <c r="Z65" s="414"/>
      <c r="AA65" s="247">
        <f t="shared" si="485"/>
        <v>0</v>
      </c>
      <c r="AB65" s="414"/>
      <c r="AC65" s="247">
        <f t="shared" si="486"/>
        <v>0</v>
      </c>
      <c r="AD65" s="414"/>
      <c r="AE65" s="247">
        <f t="shared" si="487"/>
        <v>0</v>
      </c>
      <c r="AF65" s="414"/>
      <c r="AG65" s="247">
        <f t="shared" si="488"/>
        <v>0</v>
      </c>
      <c r="AH65" s="414"/>
      <c r="AI65" s="247">
        <f t="shared" si="489"/>
        <v>0</v>
      </c>
      <c r="AJ65" s="414"/>
      <c r="AK65" s="247">
        <f t="shared" si="490"/>
        <v>0</v>
      </c>
      <c r="AL65" s="414"/>
      <c r="AM65" s="247">
        <f t="shared" si="491"/>
        <v>0</v>
      </c>
      <c r="AN65" s="414"/>
      <c r="AO65" s="247">
        <f t="shared" si="492"/>
        <v>0</v>
      </c>
      <c r="AP65" s="414"/>
      <c r="AQ65" s="247">
        <f t="shared" si="493"/>
        <v>0</v>
      </c>
      <c r="AR65" s="414"/>
      <c r="AS65" s="247">
        <f t="shared" si="494"/>
        <v>0</v>
      </c>
      <c r="AT65" s="414"/>
      <c r="AU65" s="247">
        <f t="shared" si="495"/>
        <v>0</v>
      </c>
      <c r="AV65" s="414"/>
      <c r="AW65" s="247">
        <f t="shared" si="496"/>
        <v>0</v>
      </c>
      <c r="AX65" s="414"/>
      <c r="AY65" s="247">
        <f t="shared" si="497"/>
        <v>0</v>
      </c>
      <c r="AZ65" s="414"/>
      <c r="BA65" s="247">
        <f t="shared" si="498"/>
        <v>0</v>
      </c>
      <c r="BB65" s="414"/>
      <c r="BC65" s="247">
        <f t="shared" si="499"/>
        <v>0</v>
      </c>
      <c r="BD65" s="414"/>
      <c r="BE65" s="247">
        <f t="shared" si="500"/>
        <v>0</v>
      </c>
      <c r="BF65" s="414"/>
      <c r="BG65" s="247">
        <f t="shared" si="501"/>
        <v>0</v>
      </c>
      <c r="BH65" s="414"/>
      <c r="BI65" s="247">
        <f t="shared" si="502"/>
        <v>0</v>
      </c>
      <c r="BJ65" s="414"/>
      <c r="BK65" s="247">
        <f t="shared" si="503"/>
        <v>0</v>
      </c>
      <c r="BL65" s="414"/>
      <c r="BM65" s="247">
        <f t="shared" si="504"/>
        <v>0</v>
      </c>
      <c r="BN65" s="414"/>
      <c r="BO65" s="247">
        <f t="shared" si="505"/>
        <v>0</v>
      </c>
      <c r="BP65" s="414"/>
      <c r="BQ65" s="247">
        <f t="shared" si="506"/>
        <v>0</v>
      </c>
      <c r="BR65" s="414"/>
      <c r="BS65" s="247">
        <f t="shared" si="507"/>
        <v>0</v>
      </c>
      <c r="BT65" s="414"/>
      <c r="BU65" s="247">
        <f t="shared" si="508"/>
        <v>0</v>
      </c>
      <c r="BV65" s="414"/>
      <c r="BW65" s="247">
        <f t="shared" si="509"/>
        <v>0</v>
      </c>
      <c r="BX65" s="414"/>
      <c r="BY65" s="247">
        <f t="shared" si="510"/>
        <v>0</v>
      </c>
      <c r="BZ65" s="414"/>
      <c r="CA65" s="247">
        <f t="shared" si="511"/>
        <v>0</v>
      </c>
      <c r="CB65" s="414"/>
      <c r="CC65" s="247">
        <f t="shared" si="512"/>
        <v>0</v>
      </c>
      <c r="CD65" s="414"/>
      <c r="CE65" s="247">
        <f t="shared" si="513"/>
        <v>0</v>
      </c>
      <c r="CF65" s="414"/>
      <c r="CG65" s="247">
        <f t="shared" si="514"/>
        <v>0</v>
      </c>
      <c r="CH65" s="414"/>
      <c r="CI65" s="247">
        <f t="shared" si="515"/>
        <v>0</v>
      </c>
      <c r="CJ65" s="414"/>
      <c r="CK65" s="247">
        <f t="shared" si="516"/>
        <v>0</v>
      </c>
      <c r="CL65" s="414"/>
      <c r="CM65" s="247">
        <f t="shared" si="517"/>
        <v>0</v>
      </c>
      <c r="CN65" s="414"/>
      <c r="CO65" s="247">
        <f t="shared" si="518"/>
        <v>0</v>
      </c>
      <c r="CP65" s="414"/>
      <c r="CQ65" s="247">
        <f t="shared" si="519"/>
        <v>0</v>
      </c>
      <c r="CR65" s="414"/>
      <c r="CS65" s="247">
        <f t="shared" si="520"/>
        <v>0</v>
      </c>
      <c r="CT65" s="414"/>
      <c r="CU65" s="247">
        <f t="shared" si="521"/>
        <v>0</v>
      </c>
      <c r="CV65" s="414"/>
      <c r="CW65" s="247">
        <f t="shared" si="522"/>
        <v>0</v>
      </c>
      <c r="CX65" s="414"/>
      <c r="CY65" s="247">
        <f t="shared" si="523"/>
        <v>0</v>
      </c>
      <c r="CZ65" s="414"/>
      <c r="DA65" s="247">
        <f t="shared" si="524"/>
        <v>0</v>
      </c>
      <c r="DB65" s="414"/>
      <c r="DC65" s="247">
        <f t="shared" si="525"/>
        <v>0</v>
      </c>
      <c r="DD65" s="414"/>
      <c r="DE65" s="247">
        <f t="shared" si="526"/>
        <v>0</v>
      </c>
      <c r="DF65" s="414"/>
      <c r="DG65" s="247">
        <f t="shared" si="527"/>
        <v>0</v>
      </c>
      <c r="DH65" s="414"/>
      <c r="DI65" s="247">
        <f t="shared" si="528"/>
        <v>0</v>
      </c>
      <c r="DJ65" s="414"/>
      <c r="DK65" s="247">
        <f t="shared" si="529"/>
        <v>0</v>
      </c>
      <c r="DL65" s="414"/>
      <c r="DM65" s="247">
        <f t="shared" si="530"/>
        <v>0</v>
      </c>
      <c r="DN65" s="414"/>
      <c r="DO65" s="247">
        <f t="shared" si="531"/>
        <v>0</v>
      </c>
      <c r="DP65" s="414"/>
      <c r="DQ65" s="247">
        <f t="shared" si="532"/>
        <v>0</v>
      </c>
      <c r="DR65" s="414"/>
      <c r="DS65" s="247">
        <f t="shared" si="533"/>
        <v>0</v>
      </c>
      <c r="DT65" s="414"/>
      <c r="DU65" s="247">
        <f t="shared" si="534"/>
        <v>0</v>
      </c>
      <c r="DV65" s="414"/>
      <c r="DW65" s="247">
        <f t="shared" si="535"/>
        <v>0</v>
      </c>
      <c r="DX65" s="414"/>
      <c r="DY65" s="247">
        <f t="shared" si="536"/>
        <v>0</v>
      </c>
      <c r="DZ65" s="414"/>
      <c r="EA65" s="247">
        <f t="shared" si="537"/>
        <v>0</v>
      </c>
      <c r="EB65" s="414"/>
      <c r="EC65" s="247">
        <f t="shared" si="538"/>
        <v>0</v>
      </c>
      <c r="ED65" s="414"/>
      <c r="EE65" s="247">
        <f t="shared" si="539"/>
        <v>0</v>
      </c>
      <c r="EF65" s="414"/>
      <c r="EG65" s="247">
        <f t="shared" si="540"/>
        <v>0</v>
      </c>
      <c r="EH65" s="414"/>
      <c r="EI65" s="247">
        <f t="shared" si="541"/>
        <v>0</v>
      </c>
      <c r="EJ65" s="414"/>
      <c r="EK65" s="247">
        <f t="shared" si="542"/>
        <v>0</v>
      </c>
      <c r="EL65" s="414"/>
      <c r="EM65" s="247">
        <f t="shared" si="543"/>
        <v>0</v>
      </c>
      <c r="EN65" s="414"/>
      <c r="EO65" s="247">
        <f t="shared" si="544"/>
        <v>0</v>
      </c>
      <c r="EP65" s="414"/>
      <c r="EQ65" s="247">
        <f t="shared" si="545"/>
        <v>0</v>
      </c>
      <c r="ER65" s="414"/>
      <c r="ES65" s="247">
        <f t="shared" si="546"/>
        <v>0</v>
      </c>
      <c r="ET65" s="414"/>
      <c r="EU65" s="247">
        <f t="shared" si="547"/>
        <v>0</v>
      </c>
      <c r="EV65" s="414"/>
      <c r="EW65" s="247">
        <f t="shared" si="548"/>
        <v>0</v>
      </c>
      <c r="EX65" s="414"/>
      <c r="EY65" s="247">
        <f t="shared" si="549"/>
        <v>0</v>
      </c>
      <c r="EZ65" s="414"/>
      <c r="FA65" s="247">
        <f t="shared" si="550"/>
        <v>0</v>
      </c>
      <c r="FB65" s="414"/>
      <c r="FC65" s="247">
        <f t="shared" si="551"/>
        <v>0</v>
      </c>
      <c r="FD65" s="414"/>
      <c r="FE65" s="247">
        <f t="shared" si="552"/>
        <v>0</v>
      </c>
      <c r="FF65" s="414"/>
      <c r="FG65" s="247">
        <f t="shared" si="553"/>
        <v>0</v>
      </c>
      <c r="FH65" s="414"/>
      <c r="FI65" s="247">
        <f t="shared" si="554"/>
        <v>0</v>
      </c>
      <c r="FJ65" s="414"/>
      <c r="FK65" s="247">
        <f t="shared" si="555"/>
        <v>0</v>
      </c>
      <c r="FL65" s="414"/>
      <c r="FM65" s="247">
        <f t="shared" si="556"/>
        <v>0</v>
      </c>
      <c r="FN65" s="414"/>
      <c r="FO65" s="247">
        <f t="shared" si="557"/>
        <v>0</v>
      </c>
      <c r="FP65" s="414"/>
      <c r="FQ65" s="247">
        <f t="shared" si="558"/>
        <v>0</v>
      </c>
      <c r="FR65" s="414"/>
      <c r="FS65" s="247">
        <f t="shared" si="559"/>
        <v>0</v>
      </c>
      <c r="FT65" s="414"/>
      <c r="FU65" s="247">
        <f t="shared" si="560"/>
        <v>0</v>
      </c>
      <c r="FV65" s="414"/>
      <c r="FW65" s="247">
        <f t="shared" si="561"/>
        <v>0</v>
      </c>
      <c r="FX65" s="414"/>
      <c r="FY65" s="247">
        <f t="shared" si="562"/>
        <v>0</v>
      </c>
      <c r="FZ65" s="414"/>
      <c r="GA65" s="247">
        <f t="shared" si="563"/>
        <v>0</v>
      </c>
      <c r="GB65" s="414"/>
      <c r="GC65" s="247">
        <f t="shared" si="564"/>
        <v>0</v>
      </c>
      <c r="GD65" s="414"/>
      <c r="GE65" s="247">
        <f t="shared" si="565"/>
        <v>0</v>
      </c>
      <c r="GF65" s="414"/>
      <c r="GG65" s="247">
        <f t="shared" si="566"/>
        <v>0</v>
      </c>
      <c r="GH65" s="414"/>
      <c r="GI65" s="247">
        <f t="shared" si="567"/>
        <v>0</v>
      </c>
      <c r="GJ65" s="414"/>
      <c r="GK65" s="247">
        <f t="shared" si="568"/>
        <v>0</v>
      </c>
      <c r="GL65" s="414"/>
      <c r="GM65" s="247">
        <f t="shared" si="569"/>
        <v>0</v>
      </c>
      <c r="GN65" s="414"/>
      <c r="GO65" s="247">
        <f t="shared" si="570"/>
        <v>0</v>
      </c>
      <c r="GP65" s="414"/>
      <c r="GQ65" s="247">
        <f t="shared" si="571"/>
        <v>0</v>
      </c>
      <c r="GR65" s="414"/>
      <c r="GS65" s="247">
        <f t="shared" si="572"/>
        <v>0</v>
      </c>
      <c r="GT65" s="414"/>
      <c r="GU65" s="478">
        <f t="shared" si="573"/>
        <v>0</v>
      </c>
    </row>
    <row r="66" spans="1:557" s="260" customFormat="1" ht="11.1" customHeight="1">
      <c r="A66" s="262"/>
      <c r="B66" s="240"/>
      <c r="C66" s="239"/>
      <c r="D66" s="512"/>
      <c r="E66" s="247">
        <f t="shared" si="475"/>
        <v>0</v>
      </c>
      <c r="F66" s="468"/>
      <c r="G66" s="247">
        <f t="shared" si="476"/>
        <v>0</v>
      </c>
      <c r="H66" s="422"/>
      <c r="I66" s="247">
        <f t="shared" si="476"/>
        <v>0</v>
      </c>
      <c r="J66" s="422"/>
      <c r="K66" s="247">
        <f t="shared" si="477"/>
        <v>0</v>
      </c>
      <c r="L66" s="422"/>
      <c r="M66" s="247">
        <f t="shared" si="478"/>
        <v>0</v>
      </c>
      <c r="N66" s="422"/>
      <c r="O66" s="247">
        <f t="shared" si="479"/>
        <v>0</v>
      </c>
      <c r="P66" s="422"/>
      <c r="Q66" s="247">
        <f t="shared" si="480"/>
        <v>0</v>
      </c>
      <c r="R66" s="422"/>
      <c r="S66" s="247">
        <f t="shared" si="481"/>
        <v>0</v>
      </c>
      <c r="T66" s="422"/>
      <c r="U66" s="247">
        <f t="shared" si="482"/>
        <v>0</v>
      </c>
      <c r="V66" s="422"/>
      <c r="W66" s="247">
        <f t="shared" si="483"/>
        <v>0</v>
      </c>
      <c r="X66" s="422"/>
      <c r="Y66" s="247">
        <f t="shared" si="484"/>
        <v>0</v>
      </c>
      <c r="Z66" s="422"/>
      <c r="AA66" s="247">
        <f t="shared" si="485"/>
        <v>0</v>
      </c>
      <c r="AB66" s="422"/>
      <c r="AC66" s="247">
        <f t="shared" si="486"/>
        <v>0</v>
      </c>
      <c r="AD66" s="422"/>
      <c r="AE66" s="247">
        <f t="shared" si="487"/>
        <v>0</v>
      </c>
      <c r="AF66" s="422"/>
      <c r="AG66" s="247">
        <f t="shared" si="488"/>
        <v>0</v>
      </c>
      <c r="AH66" s="422"/>
      <c r="AI66" s="247">
        <f t="shared" si="489"/>
        <v>0</v>
      </c>
      <c r="AJ66" s="422"/>
      <c r="AK66" s="247">
        <f t="shared" si="490"/>
        <v>0</v>
      </c>
      <c r="AL66" s="422"/>
      <c r="AM66" s="247">
        <f t="shared" si="491"/>
        <v>0</v>
      </c>
      <c r="AN66" s="422"/>
      <c r="AO66" s="247">
        <f t="shared" si="492"/>
        <v>0</v>
      </c>
      <c r="AP66" s="422"/>
      <c r="AQ66" s="247">
        <f t="shared" si="493"/>
        <v>0</v>
      </c>
      <c r="AR66" s="422"/>
      <c r="AS66" s="247">
        <f t="shared" si="494"/>
        <v>0</v>
      </c>
      <c r="AT66" s="422"/>
      <c r="AU66" s="247">
        <f t="shared" si="495"/>
        <v>0</v>
      </c>
      <c r="AV66" s="422"/>
      <c r="AW66" s="247">
        <f t="shared" si="496"/>
        <v>0</v>
      </c>
      <c r="AX66" s="422"/>
      <c r="AY66" s="247">
        <f t="shared" si="497"/>
        <v>0</v>
      </c>
      <c r="AZ66" s="422"/>
      <c r="BA66" s="247">
        <f t="shared" si="498"/>
        <v>0</v>
      </c>
      <c r="BB66" s="422"/>
      <c r="BC66" s="247">
        <f t="shared" si="499"/>
        <v>0</v>
      </c>
      <c r="BD66" s="422"/>
      <c r="BE66" s="247">
        <f t="shared" si="500"/>
        <v>0</v>
      </c>
      <c r="BF66" s="422"/>
      <c r="BG66" s="247">
        <f t="shared" si="501"/>
        <v>0</v>
      </c>
      <c r="BH66" s="422"/>
      <c r="BI66" s="247">
        <f t="shared" si="502"/>
        <v>0</v>
      </c>
      <c r="BJ66" s="422"/>
      <c r="BK66" s="247">
        <f t="shared" si="503"/>
        <v>0</v>
      </c>
      <c r="BL66" s="422"/>
      <c r="BM66" s="247">
        <f t="shared" si="504"/>
        <v>0</v>
      </c>
      <c r="BN66" s="422"/>
      <c r="BO66" s="247">
        <f t="shared" si="505"/>
        <v>0</v>
      </c>
      <c r="BP66" s="422"/>
      <c r="BQ66" s="247">
        <f t="shared" si="506"/>
        <v>0</v>
      </c>
      <c r="BR66" s="422"/>
      <c r="BS66" s="247">
        <f t="shared" si="507"/>
        <v>0</v>
      </c>
      <c r="BT66" s="422"/>
      <c r="BU66" s="247">
        <f t="shared" si="508"/>
        <v>0</v>
      </c>
      <c r="BV66" s="422"/>
      <c r="BW66" s="247">
        <f t="shared" si="509"/>
        <v>0</v>
      </c>
      <c r="BX66" s="422"/>
      <c r="BY66" s="247">
        <f t="shared" si="510"/>
        <v>0</v>
      </c>
      <c r="BZ66" s="422"/>
      <c r="CA66" s="247">
        <f t="shared" si="511"/>
        <v>0</v>
      </c>
      <c r="CB66" s="422"/>
      <c r="CC66" s="247">
        <f t="shared" si="512"/>
        <v>0</v>
      </c>
      <c r="CD66" s="422"/>
      <c r="CE66" s="247">
        <f t="shared" si="513"/>
        <v>0</v>
      </c>
      <c r="CF66" s="422"/>
      <c r="CG66" s="247">
        <f t="shared" si="514"/>
        <v>0</v>
      </c>
      <c r="CH66" s="422"/>
      <c r="CI66" s="247">
        <f t="shared" si="515"/>
        <v>0</v>
      </c>
      <c r="CJ66" s="422"/>
      <c r="CK66" s="247">
        <f t="shared" si="516"/>
        <v>0</v>
      </c>
      <c r="CL66" s="422"/>
      <c r="CM66" s="247">
        <f t="shared" si="517"/>
        <v>0</v>
      </c>
      <c r="CN66" s="422"/>
      <c r="CO66" s="247">
        <f t="shared" si="518"/>
        <v>0</v>
      </c>
      <c r="CP66" s="422"/>
      <c r="CQ66" s="247">
        <f t="shared" si="519"/>
        <v>0</v>
      </c>
      <c r="CR66" s="422"/>
      <c r="CS66" s="247">
        <f t="shared" si="520"/>
        <v>0</v>
      </c>
      <c r="CT66" s="422"/>
      <c r="CU66" s="247">
        <f t="shared" si="521"/>
        <v>0</v>
      </c>
      <c r="CV66" s="422"/>
      <c r="CW66" s="247">
        <f t="shared" si="522"/>
        <v>0</v>
      </c>
      <c r="CX66" s="422"/>
      <c r="CY66" s="247">
        <f t="shared" si="523"/>
        <v>0</v>
      </c>
      <c r="CZ66" s="422"/>
      <c r="DA66" s="247">
        <f t="shared" si="524"/>
        <v>0</v>
      </c>
      <c r="DB66" s="422"/>
      <c r="DC66" s="247">
        <f t="shared" si="525"/>
        <v>0</v>
      </c>
      <c r="DD66" s="422"/>
      <c r="DE66" s="247">
        <f t="shared" si="526"/>
        <v>0</v>
      </c>
      <c r="DF66" s="422"/>
      <c r="DG66" s="247">
        <f t="shared" si="527"/>
        <v>0</v>
      </c>
      <c r="DH66" s="422"/>
      <c r="DI66" s="247">
        <f t="shared" si="528"/>
        <v>0</v>
      </c>
      <c r="DJ66" s="422"/>
      <c r="DK66" s="247">
        <f t="shared" si="529"/>
        <v>0</v>
      </c>
      <c r="DL66" s="422"/>
      <c r="DM66" s="247">
        <f t="shared" si="530"/>
        <v>0</v>
      </c>
      <c r="DN66" s="422"/>
      <c r="DO66" s="247">
        <f t="shared" si="531"/>
        <v>0</v>
      </c>
      <c r="DP66" s="422"/>
      <c r="DQ66" s="247">
        <f t="shared" si="532"/>
        <v>0</v>
      </c>
      <c r="DR66" s="422"/>
      <c r="DS66" s="247">
        <f t="shared" si="533"/>
        <v>0</v>
      </c>
      <c r="DT66" s="422"/>
      <c r="DU66" s="247">
        <f t="shared" si="534"/>
        <v>0</v>
      </c>
      <c r="DV66" s="422"/>
      <c r="DW66" s="247">
        <f t="shared" si="535"/>
        <v>0</v>
      </c>
      <c r="DX66" s="422"/>
      <c r="DY66" s="247">
        <f t="shared" si="536"/>
        <v>0</v>
      </c>
      <c r="DZ66" s="422"/>
      <c r="EA66" s="247">
        <f t="shared" si="537"/>
        <v>0</v>
      </c>
      <c r="EB66" s="422"/>
      <c r="EC66" s="247">
        <f t="shared" si="538"/>
        <v>0</v>
      </c>
      <c r="ED66" s="422"/>
      <c r="EE66" s="247">
        <f t="shared" si="539"/>
        <v>0</v>
      </c>
      <c r="EF66" s="422"/>
      <c r="EG66" s="247">
        <f t="shared" si="540"/>
        <v>0</v>
      </c>
      <c r="EH66" s="422"/>
      <c r="EI66" s="247">
        <f t="shared" si="541"/>
        <v>0</v>
      </c>
      <c r="EJ66" s="422"/>
      <c r="EK66" s="247">
        <f t="shared" si="542"/>
        <v>0</v>
      </c>
      <c r="EL66" s="422"/>
      <c r="EM66" s="247">
        <f t="shared" si="543"/>
        <v>0</v>
      </c>
      <c r="EN66" s="422"/>
      <c r="EO66" s="247">
        <f t="shared" si="544"/>
        <v>0</v>
      </c>
      <c r="EP66" s="422"/>
      <c r="EQ66" s="247">
        <f t="shared" si="545"/>
        <v>0</v>
      </c>
      <c r="ER66" s="422"/>
      <c r="ES66" s="247">
        <f t="shared" si="546"/>
        <v>0</v>
      </c>
      <c r="ET66" s="422"/>
      <c r="EU66" s="247">
        <f t="shared" si="547"/>
        <v>0</v>
      </c>
      <c r="EV66" s="422"/>
      <c r="EW66" s="247">
        <f t="shared" si="548"/>
        <v>0</v>
      </c>
      <c r="EX66" s="422"/>
      <c r="EY66" s="247">
        <f t="shared" si="549"/>
        <v>0</v>
      </c>
      <c r="EZ66" s="422"/>
      <c r="FA66" s="247">
        <f t="shared" si="550"/>
        <v>0</v>
      </c>
      <c r="FB66" s="422"/>
      <c r="FC66" s="247">
        <f t="shared" si="551"/>
        <v>0</v>
      </c>
      <c r="FD66" s="422"/>
      <c r="FE66" s="247">
        <f t="shared" si="552"/>
        <v>0</v>
      </c>
      <c r="FF66" s="422"/>
      <c r="FG66" s="247">
        <f t="shared" si="553"/>
        <v>0</v>
      </c>
      <c r="FH66" s="422"/>
      <c r="FI66" s="247">
        <f t="shared" si="554"/>
        <v>0</v>
      </c>
      <c r="FJ66" s="422"/>
      <c r="FK66" s="247">
        <f t="shared" si="555"/>
        <v>0</v>
      </c>
      <c r="FL66" s="422"/>
      <c r="FM66" s="247">
        <f t="shared" si="556"/>
        <v>0</v>
      </c>
      <c r="FN66" s="422"/>
      <c r="FO66" s="247">
        <f t="shared" si="557"/>
        <v>0</v>
      </c>
      <c r="FP66" s="422"/>
      <c r="FQ66" s="247">
        <f t="shared" si="558"/>
        <v>0</v>
      </c>
      <c r="FR66" s="422"/>
      <c r="FS66" s="247">
        <f t="shared" si="559"/>
        <v>0</v>
      </c>
      <c r="FT66" s="422"/>
      <c r="FU66" s="247">
        <f t="shared" si="560"/>
        <v>0</v>
      </c>
      <c r="FV66" s="422"/>
      <c r="FW66" s="247">
        <f t="shared" si="561"/>
        <v>0</v>
      </c>
      <c r="FX66" s="422"/>
      <c r="FY66" s="247">
        <f t="shared" si="562"/>
        <v>0</v>
      </c>
      <c r="FZ66" s="422"/>
      <c r="GA66" s="247">
        <f t="shared" si="563"/>
        <v>0</v>
      </c>
      <c r="GB66" s="422"/>
      <c r="GC66" s="247">
        <f t="shared" si="564"/>
        <v>0</v>
      </c>
      <c r="GD66" s="422"/>
      <c r="GE66" s="247">
        <f t="shared" si="565"/>
        <v>0</v>
      </c>
      <c r="GF66" s="422"/>
      <c r="GG66" s="247">
        <f t="shared" si="566"/>
        <v>0</v>
      </c>
      <c r="GH66" s="422"/>
      <c r="GI66" s="247">
        <f t="shared" si="567"/>
        <v>0</v>
      </c>
      <c r="GJ66" s="422"/>
      <c r="GK66" s="247">
        <f t="shared" si="568"/>
        <v>0</v>
      </c>
      <c r="GL66" s="422"/>
      <c r="GM66" s="247">
        <f t="shared" si="569"/>
        <v>0</v>
      </c>
      <c r="GN66" s="422"/>
      <c r="GO66" s="247">
        <f t="shared" si="570"/>
        <v>0</v>
      </c>
      <c r="GP66" s="422"/>
      <c r="GQ66" s="247">
        <f t="shared" si="571"/>
        <v>0</v>
      </c>
      <c r="GR66" s="422"/>
      <c r="GS66" s="247">
        <f t="shared" si="572"/>
        <v>0</v>
      </c>
      <c r="GT66" s="422"/>
      <c r="GU66" s="478">
        <f t="shared" si="573"/>
        <v>0</v>
      </c>
    </row>
    <row r="67" spans="1:557" s="235" customFormat="1" ht="11.1" customHeight="1">
      <c r="A67" s="241"/>
      <c r="B67" s="249"/>
      <c r="C67" s="248"/>
      <c r="D67" s="512"/>
      <c r="E67" s="247">
        <f t="shared" si="475"/>
        <v>0</v>
      </c>
      <c r="F67" s="468"/>
      <c r="G67" s="247">
        <f t="shared" si="476"/>
        <v>0</v>
      </c>
      <c r="H67" s="422"/>
      <c r="I67" s="247">
        <f t="shared" si="476"/>
        <v>0</v>
      </c>
      <c r="J67" s="422"/>
      <c r="K67" s="247">
        <f t="shared" si="477"/>
        <v>0</v>
      </c>
      <c r="L67" s="422"/>
      <c r="M67" s="247">
        <f t="shared" si="478"/>
        <v>0</v>
      </c>
      <c r="N67" s="422"/>
      <c r="O67" s="247">
        <f t="shared" si="479"/>
        <v>0</v>
      </c>
      <c r="P67" s="422"/>
      <c r="Q67" s="247">
        <f t="shared" si="480"/>
        <v>0</v>
      </c>
      <c r="R67" s="422"/>
      <c r="S67" s="247">
        <f t="shared" si="481"/>
        <v>0</v>
      </c>
      <c r="T67" s="422"/>
      <c r="U67" s="247">
        <f t="shared" si="482"/>
        <v>0</v>
      </c>
      <c r="V67" s="422"/>
      <c r="W67" s="247">
        <f t="shared" si="483"/>
        <v>0</v>
      </c>
      <c r="X67" s="422"/>
      <c r="Y67" s="247">
        <f t="shared" si="484"/>
        <v>0</v>
      </c>
      <c r="Z67" s="422"/>
      <c r="AA67" s="247">
        <f t="shared" si="485"/>
        <v>0</v>
      </c>
      <c r="AB67" s="422"/>
      <c r="AC67" s="247">
        <f t="shared" si="486"/>
        <v>0</v>
      </c>
      <c r="AD67" s="422"/>
      <c r="AE67" s="247">
        <f t="shared" si="487"/>
        <v>0</v>
      </c>
      <c r="AF67" s="422"/>
      <c r="AG67" s="247">
        <f t="shared" si="488"/>
        <v>0</v>
      </c>
      <c r="AH67" s="422"/>
      <c r="AI67" s="247">
        <f t="shared" si="489"/>
        <v>0</v>
      </c>
      <c r="AJ67" s="422"/>
      <c r="AK67" s="247">
        <f t="shared" si="490"/>
        <v>0</v>
      </c>
      <c r="AL67" s="422"/>
      <c r="AM67" s="247">
        <f t="shared" si="491"/>
        <v>0</v>
      </c>
      <c r="AN67" s="422"/>
      <c r="AO67" s="247">
        <f t="shared" si="492"/>
        <v>0</v>
      </c>
      <c r="AP67" s="422"/>
      <c r="AQ67" s="247">
        <f t="shared" si="493"/>
        <v>0</v>
      </c>
      <c r="AR67" s="422"/>
      <c r="AS67" s="247">
        <f t="shared" si="494"/>
        <v>0</v>
      </c>
      <c r="AT67" s="422"/>
      <c r="AU67" s="247">
        <f t="shared" si="495"/>
        <v>0</v>
      </c>
      <c r="AV67" s="422"/>
      <c r="AW67" s="247">
        <f t="shared" si="496"/>
        <v>0</v>
      </c>
      <c r="AX67" s="422"/>
      <c r="AY67" s="247">
        <f t="shared" si="497"/>
        <v>0</v>
      </c>
      <c r="AZ67" s="422"/>
      <c r="BA67" s="247">
        <f t="shared" si="498"/>
        <v>0</v>
      </c>
      <c r="BB67" s="422"/>
      <c r="BC67" s="247">
        <f t="shared" si="499"/>
        <v>0</v>
      </c>
      <c r="BD67" s="422"/>
      <c r="BE67" s="247">
        <f t="shared" si="500"/>
        <v>0</v>
      </c>
      <c r="BF67" s="422"/>
      <c r="BG67" s="247">
        <f t="shared" si="501"/>
        <v>0</v>
      </c>
      <c r="BH67" s="422"/>
      <c r="BI67" s="247">
        <f t="shared" si="502"/>
        <v>0</v>
      </c>
      <c r="BJ67" s="422"/>
      <c r="BK67" s="247">
        <f t="shared" si="503"/>
        <v>0</v>
      </c>
      <c r="BL67" s="422"/>
      <c r="BM67" s="247">
        <f t="shared" si="504"/>
        <v>0</v>
      </c>
      <c r="BN67" s="422"/>
      <c r="BO67" s="247">
        <f t="shared" si="505"/>
        <v>0</v>
      </c>
      <c r="BP67" s="422"/>
      <c r="BQ67" s="247">
        <f t="shared" si="506"/>
        <v>0</v>
      </c>
      <c r="BR67" s="422"/>
      <c r="BS67" s="247">
        <f t="shared" si="507"/>
        <v>0</v>
      </c>
      <c r="BT67" s="422"/>
      <c r="BU67" s="247">
        <f t="shared" si="508"/>
        <v>0</v>
      </c>
      <c r="BV67" s="422"/>
      <c r="BW67" s="247">
        <f t="shared" si="509"/>
        <v>0</v>
      </c>
      <c r="BX67" s="422"/>
      <c r="BY67" s="247">
        <f t="shared" si="510"/>
        <v>0</v>
      </c>
      <c r="BZ67" s="422"/>
      <c r="CA67" s="247">
        <f t="shared" si="511"/>
        <v>0</v>
      </c>
      <c r="CB67" s="422"/>
      <c r="CC67" s="247">
        <f t="shared" si="512"/>
        <v>0</v>
      </c>
      <c r="CD67" s="422"/>
      <c r="CE67" s="247">
        <f t="shared" si="513"/>
        <v>0</v>
      </c>
      <c r="CF67" s="422"/>
      <c r="CG67" s="247">
        <f t="shared" si="514"/>
        <v>0</v>
      </c>
      <c r="CH67" s="422"/>
      <c r="CI67" s="247">
        <f t="shared" si="515"/>
        <v>0</v>
      </c>
      <c r="CJ67" s="422"/>
      <c r="CK67" s="247">
        <f t="shared" si="516"/>
        <v>0</v>
      </c>
      <c r="CL67" s="422"/>
      <c r="CM67" s="247">
        <f t="shared" si="517"/>
        <v>0</v>
      </c>
      <c r="CN67" s="422"/>
      <c r="CO67" s="247">
        <f t="shared" si="518"/>
        <v>0</v>
      </c>
      <c r="CP67" s="422"/>
      <c r="CQ67" s="247">
        <f t="shared" si="519"/>
        <v>0</v>
      </c>
      <c r="CR67" s="422"/>
      <c r="CS67" s="247">
        <f t="shared" si="520"/>
        <v>0</v>
      </c>
      <c r="CT67" s="422"/>
      <c r="CU67" s="247">
        <f t="shared" si="521"/>
        <v>0</v>
      </c>
      <c r="CV67" s="422"/>
      <c r="CW67" s="247">
        <f t="shared" si="522"/>
        <v>0</v>
      </c>
      <c r="CX67" s="422"/>
      <c r="CY67" s="247">
        <f t="shared" si="523"/>
        <v>0</v>
      </c>
      <c r="CZ67" s="422"/>
      <c r="DA67" s="247">
        <f t="shared" si="524"/>
        <v>0</v>
      </c>
      <c r="DB67" s="422"/>
      <c r="DC67" s="247">
        <f t="shared" si="525"/>
        <v>0</v>
      </c>
      <c r="DD67" s="422"/>
      <c r="DE67" s="247">
        <f t="shared" si="526"/>
        <v>0</v>
      </c>
      <c r="DF67" s="422"/>
      <c r="DG67" s="247">
        <f t="shared" si="527"/>
        <v>0</v>
      </c>
      <c r="DH67" s="422"/>
      <c r="DI67" s="247">
        <f t="shared" si="528"/>
        <v>0</v>
      </c>
      <c r="DJ67" s="422"/>
      <c r="DK67" s="247">
        <f t="shared" si="529"/>
        <v>0</v>
      </c>
      <c r="DL67" s="422"/>
      <c r="DM67" s="247">
        <f t="shared" si="530"/>
        <v>0</v>
      </c>
      <c r="DN67" s="422"/>
      <c r="DO67" s="247">
        <f t="shared" si="531"/>
        <v>0</v>
      </c>
      <c r="DP67" s="422"/>
      <c r="DQ67" s="247">
        <f t="shared" si="532"/>
        <v>0</v>
      </c>
      <c r="DR67" s="422"/>
      <c r="DS67" s="247">
        <f t="shared" si="533"/>
        <v>0</v>
      </c>
      <c r="DT67" s="422"/>
      <c r="DU67" s="247">
        <f t="shared" si="534"/>
        <v>0</v>
      </c>
      <c r="DV67" s="422"/>
      <c r="DW67" s="247">
        <f t="shared" si="535"/>
        <v>0</v>
      </c>
      <c r="DX67" s="422"/>
      <c r="DY67" s="247">
        <f t="shared" si="536"/>
        <v>0</v>
      </c>
      <c r="DZ67" s="422"/>
      <c r="EA67" s="247">
        <f t="shared" si="537"/>
        <v>0</v>
      </c>
      <c r="EB67" s="422"/>
      <c r="EC67" s="247">
        <f t="shared" si="538"/>
        <v>0</v>
      </c>
      <c r="ED67" s="422"/>
      <c r="EE67" s="247">
        <f t="shared" si="539"/>
        <v>0</v>
      </c>
      <c r="EF67" s="422"/>
      <c r="EG67" s="247">
        <f t="shared" si="540"/>
        <v>0</v>
      </c>
      <c r="EH67" s="422"/>
      <c r="EI67" s="247">
        <f t="shared" si="541"/>
        <v>0</v>
      </c>
      <c r="EJ67" s="422"/>
      <c r="EK67" s="247">
        <f t="shared" si="542"/>
        <v>0</v>
      </c>
      <c r="EL67" s="422"/>
      <c r="EM67" s="247">
        <f t="shared" si="543"/>
        <v>0</v>
      </c>
      <c r="EN67" s="422"/>
      <c r="EO67" s="247">
        <f t="shared" si="544"/>
        <v>0</v>
      </c>
      <c r="EP67" s="422"/>
      <c r="EQ67" s="247">
        <f t="shared" si="545"/>
        <v>0</v>
      </c>
      <c r="ER67" s="422"/>
      <c r="ES67" s="247">
        <f t="shared" si="546"/>
        <v>0</v>
      </c>
      <c r="ET67" s="422"/>
      <c r="EU67" s="247">
        <f t="shared" si="547"/>
        <v>0</v>
      </c>
      <c r="EV67" s="422"/>
      <c r="EW67" s="247">
        <f t="shared" si="548"/>
        <v>0</v>
      </c>
      <c r="EX67" s="422"/>
      <c r="EY67" s="247">
        <f t="shared" si="549"/>
        <v>0</v>
      </c>
      <c r="EZ67" s="422"/>
      <c r="FA67" s="247">
        <f t="shared" si="550"/>
        <v>0</v>
      </c>
      <c r="FB67" s="422"/>
      <c r="FC67" s="247">
        <f t="shared" si="551"/>
        <v>0</v>
      </c>
      <c r="FD67" s="422"/>
      <c r="FE67" s="247">
        <f t="shared" si="552"/>
        <v>0</v>
      </c>
      <c r="FF67" s="422"/>
      <c r="FG67" s="247">
        <f t="shared" si="553"/>
        <v>0</v>
      </c>
      <c r="FH67" s="422"/>
      <c r="FI67" s="247">
        <f t="shared" si="554"/>
        <v>0</v>
      </c>
      <c r="FJ67" s="422"/>
      <c r="FK67" s="247">
        <f t="shared" si="555"/>
        <v>0</v>
      </c>
      <c r="FL67" s="422"/>
      <c r="FM67" s="247">
        <f t="shared" si="556"/>
        <v>0</v>
      </c>
      <c r="FN67" s="422"/>
      <c r="FO67" s="247">
        <f t="shared" si="557"/>
        <v>0</v>
      </c>
      <c r="FP67" s="422"/>
      <c r="FQ67" s="247">
        <f t="shared" si="558"/>
        <v>0</v>
      </c>
      <c r="FR67" s="422"/>
      <c r="FS67" s="247">
        <f t="shared" si="559"/>
        <v>0</v>
      </c>
      <c r="FT67" s="422"/>
      <c r="FU67" s="247">
        <f t="shared" si="560"/>
        <v>0</v>
      </c>
      <c r="FV67" s="422"/>
      <c r="FW67" s="247">
        <f t="shared" si="561"/>
        <v>0</v>
      </c>
      <c r="FX67" s="422"/>
      <c r="FY67" s="247">
        <f t="shared" si="562"/>
        <v>0</v>
      </c>
      <c r="FZ67" s="422"/>
      <c r="GA67" s="247">
        <f t="shared" si="563"/>
        <v>0</v>
      </c>
      <c r="GB67" s="422"/>
      <c r="GC67" s="247">
        <f t="shared" si="564"/>
        <v>0</v>
      </c>
      <c r="GD67" s="422"/>
      <c r="GE67" s="247">
        <f t="shared" si="565"/>
        <v>0</v>
      </c>
      <c r="GF67" s="422"/>
      <c r="GG67" s="247">
        <f t="shared" si="566"/>
        <v>0</v>
      </c>
      <c r="GH67" s="422"/>
      <c r="GI67" s="247">
        <f t="shared" si="567"/>
        <v>0</v>
      </c>
      <c r="GJ67" s="422"/>
      <c r="GK67" s="247">
        <f t="shared" si="568"/>
        <v>0</v>
      </c>
      <c r="GL67" s="422"/>
      <c r="GM67" s="247">
        <f t="shared" si="569"/>
        <v>0</v>
      </c>
      <c r="GN67" s="422"/>
      <c r="GO67" s="247">
        <f t="shared" si="570"/>
        <v>0</v>
      </c>
      <c r="GP67" s="422"/>
      <c r="GQ67" s="247">
        <f t="shared" si="571"/>
        <v>0</v>
      </c>
      <c r="GR67" s="422"/>
      <c r="GS67" s="247">
        <f t="shared" si="572"/>
        <v>0</v>
      </c>
      <c r="GT67" s="422"/>
      <c r="GU67" s="478">
        <f t="shared" si="573"/>
        <v>0</v>
      </c>
    </row>
    <row r="68" spans="1:557" s="260" customFormat="1" ht="11.1" customHeight="1">
      <c r="A68" s="262"/>
      <c r="B68" s="240"/>
      <c r="C68" s="239"/>
      <c r="D68" s="512"/>
      <c r="E68" s="247">
        <f t="shared" si="475"/>
        <v>0</v>
      </c>
      <c r="F68" s="468"/>
      <c r="G68" s="247">
        <f t="shared" si="476"/>
        <v>0</v>
      </c>
      <c r="H68" s="422"/>
      <c r="I68" s="247">
        <f t="shared" si="476"/>
        <v>0</v>
      </c>
      <c r="J68" s="422"/>
      <c r="K68" s="247">
        <f t="shared" si="477"/>
        <v>0</v>
      </c>
      <c r="L68" s="422"/>
      <c r="M68" s="247">
        <f t="shared" si="478"/>
        <v>0</v>
      </c>
      <c r="N68" s="422"/>
      <c r="O68" s="247">
        <f t="shared" si="479"/>
        <v>0</v>
      </c>
      <c r="P68" s="422"/>
      <c r="Q68" s="247">
        <f t="shared" si="480"/>
        <v>0</v>
      </c>
      <c r="R68" s="422"/>
      <c r="S68" s="247">
        <f t="shared" si="481"/>
        <v>0</v>
      </c>
      <c r="T68" s="422"/>
      <c r="U68" s="247">
        <f t="shared" si="482"/>
        <v>0</v>
      </c>
      <c r="V68" s="422"/>
      <c r="W68" s="247">
        <f t="shared" si="483"/>
        <v>0</v>
      </c>
      <c r="X68" s="422"/>
      <c r="Y68" s="247">
        <f t="shared" si="484"/>
        <v>0</v>
      </c>
      <c r="Z68" s="422"/>
      <c r="AA68" s="247">
        <f t="shared" si="485"/>
        <v>0</v>
      </c>
      <c r="AB68" s="422"/>
      <c r="AC68" s="247">
        <f t="shared" si="486"/>
        <v>0</v>
      </c>
      <c r="AD68" s="422"/>
      <c r="AE68" s="247">
        <f t="shared" si="487"/>
        <v>0</v>
      </c>
      <c r="AF68" s="422"/>
      <c r="AG68" s="247">
        <f t="shared" si="488"/>
        <v>0</v>
      </c>
      <c r="AH68" s="422"/>
      <c r="AI68" s="247">
        <f t="shared" si="489"/>
        <v>0</v>
      </c>
      <c r="AJ68" s="422"/>
      <c r="AK68" s="247">
        <f t="shared" si="490"/>
        <v>0</v>
      </c>
      <c r="AL68" s="422"/>
      <c r="AM68" s="247">
        <f t="shared" si="491"/>
        <v>0</v>
      </c>
      <c r="AN68" s="422"/>
      <c r="AO68" s="247">
        <f t="shared" si="492"/>
        <v>0</v>
      </c>
      <c r="AP68" s="422"/>
      <c r="AQ68" s="247">
        <f t="shared" si="493"/>
        <v>0</v>
      </c>
      <c r="AR68" s="422"/>
      <c r="AS68" s="247">
        <f t="shared" si="494"/>
        <v>0</v>
      </c>
      <c r="AT68" s="422"/>
      <c r="AU68" s="247">
        <f t="shared" si="495"/>
        <v>0</v>
      </c>
      <c r="AV68" s="422"/>
      <c r="AW68" s="247">
        <f t="shared" si="496"/>
        <v>0</v>
      </c>
      <c r="AX68" s="422"/>
      <c r="AY68" s="247">
        <f t="shared" si="497"/>
        <v>0</v>
      </c>
      <c r="AZ68" s="422"/>
      <c r="BA68" s="247">
        <f t="shared" si="498"/>
        <v>0</v>
      </c>
      <c r="BB68" s="422"/>
      <c r="BC68" s="247">
        <f t="shared" si="499"/>
        <v>0</v>
      </c>
      <c r="BD68" s="422"/>
      <c r="BE68" s="247">
        <f t="shared" si="500"/>
        <v>0</v>
      </c>
      <c r="BF68" s="422"/>
      <c r="BG68" s="247">
        <f t="shared" si="501"/>
        <v>0</v>
      </c>
      <c r="BH68" s="422"/>
      <c r="BI68" s="247">
        <f t="shared" si="502"/>
        <v>0</v>
      </c>
      <c r="BJ68" s="422"/>
      <c r="BK68" s="247">
        <f t="shared" si="503"/>
        <v>0</v>
      </c>
      <c r="BL68" s="422"/>
      <c r="BM68" s="247">
        <f t="shared" si="504"/>
        <v>0</v>
      </c>
      <c r="BN68" s="422"/>
      <c r="BO68" s="247">
        <f t="shared" si="505"/>
        <v>0</v>
      </c>
      <c r="BP68" s="422"/>
      <c r="BQ68" s="247">
        <f t="shared" si="506"/>
        <v>0</v>
      </c>
      <c r="BR68" s="422"/>
      <c r="BS68" s="247">
        <f t="shared" si="507"/>
        <v>0</v>
      </c>
      <c r="BT68" s="422"/>
      <c r="BU68" s="247">
        <f t="shared" si="508"/>
        <v>0</v>
      </c>
      <c r="BV68" s="422"/>
      <c r="BW68" s="247">
        <f t="shared" si="509"/>
        <v>0</v>
      </c>
      <c r="BX68" s="422"/>
      <c r="BY68" s="247">
        <f t="shared" si="510"/>
        <v>0</v>
      </c>
      <c r="BZ68" s="422"/>
      <c r="CA68" s="247">
        <f t="shared" si="511"/>
        <v>0</v>
      </c>
      <c r="CB68" s="422"/>
      <c r="CC68" s="247">
        <f t="shared" si="512"/>
        <v>0</v>
      </c>
      <c r="CD68" s="422"/>
      <c r="CE68" s="247">
        <f t="shared" si="513"/>
        <v>0</v>
      </c>
      <c r="CF68" s="422"/>
      <c r="CG68" s="247">
        <f t="shared" si="514"/>
        <v>0</v>
      </c>
      <c r="CH68" s="422"/>
      <c r="CI68" s="247">
        <f t="shared" si="515"/>
        <v>0</v>
      </c>
      <c r="CJ68" s="422"/>
      <c r="CK68" s="247">
        <f t="shared" si="516"/>
        <v>0</v>
      </c>
      <c r="CL68" s="422"/>
      <c r="CM68" s="247">
        <f t="shared" si="517"/>
        <v>0</v>
      </c>
      <c r="CN68" s="422"/>
      <c r="CO68" s="247">
        <f t="shared" si="518"/>
        <v>0</v>
      </c>
      <c r="CP68" s="422"/>
      <c r="CQ68" s="247">
        <f t="shared" si="519"/>
        <v>0</v>
      </c>
      <c r="CR68" s="422"/>
      <c r="CS68" s="247">
        <f t="shared" si="520"/>
        <v>0</v>
      </c>
      <c r="CT68" s="422"/>
      <c r="CU68" s="247">
        <f t="shared" si="521"/>
        <v>0</v>
      </c>
      <c r="CV68" s="422"/>
      <c r="CW68" s="247">
        <f t="shared" si="522"/>
        <v>0</v>
      </c>
      <c r="CX68" s="422"/>
      <c r="CY68" s="247">
        <f t="shared" si="523"/>
        <v>0</v>
      </c>
      <c r="CZ68" s="422"/>
      <c r="DA68" s="247">
        <f t="shared" si="524"/>
        <v>0</v>
      </c>
      <c r="DB68" s="422"/>
      <c r="DC68" s="247">
        <f t="shared" si="525"/>
        <v>0</v>
      </c>
      <c r="DD68" s="422"/>
      <c r="DE68" s="247">
        <f t="shared" si="526"/>
        <v>0</v>
      </c>
      <c r="DF68" s="422"/>
      <c r="DG68" s="247">
        <f t="shared" si="527"/>
        <v>0</v>
      </c>
      <c r="DH68" s="422"/>
      <c r="DI68" s="247">
        <f t="shared" si="528"/>
        <v>0</v>
      </c>
      <c r="DJ68" s="422"/>
      <c r="DK68" s="247">
        <f t="shared" si="529"/>
        <v>0</v>
      </c>
      <c r="DL68" s="422"/>
      <c r="DM68" s="247">
        <f t="shared" si="530"/>
        <v>0</v>
      </c>
      <c r="DN68" s="422"/>
      <c r="DO68" s="247">
        <f t="shared" si="531"/>
        <v>0</v>
      </c>
      <c r="DP68" s="422"/>
      <c r="DQ68" s="247">
        <f t="shared" si="532"/>
        <v>0</v>
      </c>
      <c r="DR68" s="422"/>
      <c r="DS68" s="247">
        <f t="shared" si="533"/>
        <v>0</v>
      </c>
      <c r="DT68" s="422"/>
      <c r="DU68" s="247">
        <f t="shared" si="534"/>
        <v>0</v>
      </c>
      <c r="DV68" s="422"/>
      <c r="DW68" s="247">
        <f t="shared" si="535"/>
        <v>0</v>
      </c>
      <c r="DX68" s="422"/>
      <c r="DY68" s="247">
        <f t="shared" si="536"/>
        <v>0</v>
      </c>
      <c r="DZ68" s="422"/>
      <c r="EA68" s="247">
        <f t="shared" si="537"/>
        <v>0</v>
      </c>
      <c r="EB68" s="422"/>
      <c r="EC68" s="247">
        <f t="shared" si="538"/>
        <v>0</v>
      </c>
      <c r="ED68" s="422"/>
      <c r="EE68" s="247">
        <f t="shared" si="539"/>
        <v>0</v>
      </c>
      <c r="EF68" s="422"/>
      <c r="EG68" s="247">
        <f t="shared" si="540"/>
        <v>0</v>
      </c>
      <c r="EH68" s="422"/>
      <c r="EI68" s="247">
        <f t="shared" si="541"/>
        <v>0</v>
      </c>
      <c r="EJ68" s="422"/>
      <c r="EK68" s="247">
        <f t="shared" si="542"/>
        <v>0</v>
      </c>
      <c r="EL68" s="422"/>
      <c r="EM68" s="247">
        <f t="shared" si="543"/>
        <v>0</v>
      </c>
      <c r="EN68" s="422"/>
      <c r="EO68" s="247">
        <f t="shared" si="544"/>
        <v>0</v>
      </c>
      <c r="EP68" s="422"/>
      <c r="EQ68" s="247">
        <f t="shared" si="545"/>
        <v>0</v>
      </c>
      <c r="ER68" s="422"/>
      <c r="ES68" s="247">
        <f t="shared" si="546"/>
        <v>0</v>
      </c>
      <c r="ET68" s="422"/>
      <c r="EU68" s="247">
        <f t="shared" si="547"/>
        <v>0</v>
      </c>
      <c r="EV68" s="422"/>
      <c r="EW68" s="247">
        <f t="shared" si="548"/>
        <v>0</v>
      </c>
      <c r="EX68" s="422"/>
      <c r="EY68" s="247">
        <f t="shared" si="549"/>
        <v>0</v>
      </c>
      <c r="EZ68" s="422"/>
      <c r="FA68" s="247">
        <f t="shared" si="550"/>
        <v>0</v>
      </c>
      <c r="FB68" s="422"/>
      <c r="FC68" s="247">
        <f t="shared" si="551"/>
        <v>0</v>
      </c>
      <c r="FD68" s="422"/>
      <c r="FE68" s="247">
        <f t="shared" si="552"/>
        <v>0</v>
      </c>
      <c r="FF68" s="422"/>
      <c r="FG68" s="247">
        <f t="shared" si="553"/>
        <v>0</v>
      </c>
      <c r="FH68" s="422"/>
      <c r="FI68" s="247">
        <f t="shared" si="554"/>
        <v>0</v>
      </c>
      <c r="FJ68" s="422"/>
      <c r="FK68" s="247">
        <f t="shared" si="555"/>
        <v>0</v>
      </c>
      <c r="FL68" s="422"/>
      <c r="FM68" s="247">
        <f t="shared" si="556"/>
        <v>0</v>
      </c>
      <c r="FN68" s="422"/>
      <c r="FO68" s="247">
        <f t="shared" si="557"/>
        <v>0</v>
      </c>
      <c r="FP68" s="422"/>
      <c r="FQ68" s="247">
        <f t="shared" si="558"/>
        <v>0</v>
      </c>
      <c r="FR68" s="422"/>
      <c r="FS68" s="247">
        <f t="shared" si="559"/>
        <v>0</v>
      </c>
      <c r="FT68" s="422"/>
      <c r="FU68" s="247">
        <f t="shared" si="560"/>
        <v>0</v>
      </c>
      <c r="FV68" s="422"/>
      <c r="FW68" s="247">
        <f t="shared" si="561"/>
        <v>0</v>
      </c>
      <c r="FX68" s="422"/>
      <c r="FY68" s="247">
        <f t="shared" si="562"/>
        <v>0</v>
      </c>
      <c r="FZ68" s="422"/>
      <c r="GA68" s="247">
        <f t="shared" si="563"/>
        <v>0</v>
      </c>
      <c r="GB68" s="422"/>
      <c r="GC68" s="247">
        <f t="shared" si="564"/>
        <v>0</v>
      </c>
      <c r="GD68" s="422"/>
      <c r="GE68" s="247">
        <f t="shared" si="565"/>
        <v>0</v>
      </c>
      <c r="GF68" s="422"/>
      <c r="GG68" s="247">
        <f t="shared" si="566"/>
        <v>0</v>
      </c>
      <c r="GH68" s="422"/>
      <c r="GI68" s="247">
        <f t="shared" si="567"/>
        <v>0</v>
      </c>
      <c r="GJ68" s="422"/>
      <c r="GK68" s="247">
        <f t="shared" si="568"/>
        <v>0</v>
      </c>
      <c r="GL68" s="422"/>
      <c r="GM68" s="247">
        <f t="shared" si="569"/>
        <v>0</v>
      </c>
      <c r="GN68" s="422"/>
      <c r="GO68" s="247">
        <f t="shared" si="570"/>
        <v>0</v>
      </c>
      <c r="GP68" s="422"/>
      <c r="GQ68" s="247">
        <f t="shared" si="571"/>
        <v>0</v>
      </c>
      <c r="GR68" s="422"/>
      <c r="GS68" s="247">
        <f t="shared" si="572"/>
        <v>0</v>
      </c>
      <c r="GT68" s="422"/>
      <c r="GU68" s="478">
        <f t="shared" si="573"/>
        <v>0</v>
      </c>
    </row>
    <row r="69" spans="1:557" s="235" customFormat="1" ht="11.1" customHeight="1">
      <c r="A69" s="241"/>
      <c r="B69" s="249"/>
      <c r="C69" s="248"/>
      <c r="D69" s="512"/>
      <c r="E69" s="247">
        <f t="shared" si="475"/>
        <v>0</v>
      </c>
      <c r="F69" s="468"/>
      <c r="G69" s="247">
        <f t="shared" si="476"/>
        <v>0</v>
      </c>
      <c r="H69" s="422"/>
      <c r="I69" s="247">
        <f t="shared" si="476"/>
        <v>0</v>
      </c>
      <c r="J69" s="422"/>
      <c r="K69" s="247">
        <f t="shared" si="477"/>
        <v>0</v>
      </c>
      <c r="L69" s="422"/>
      <c r="M69" s="247">
        <f t="shared" si="478"/>
        <v>0</v>
      </c>
      <c r="N69" s="422"/>
      <c r="O69" s="247">
        <f t="shared" si="479"/>
        <v>0</v>
      </c>
      <c r="P69" s="422"/>
      <c r="Q69" s="247">
        <f t="shared" si="480"/>
        <v>0</v>
      </c>
      <c r="R69" s="422"/>
      <c r="S69" s="247">
        <f t="shared" si="481"/>
        <v>0</v>
      </c>
      <c r="T69" s="422"/>
      <c r="U69" s="247">
        <f t="shared" si="482"/>
        <v>0</v>
      </c>
      <c r="V69" s="422"/>
      <c r="W69" s="247">
        <f t="shared" si="483"/>
        <v>0</v>
      </c>
      <c r="X69" s="422"/>
      <c r="Y69" s="247">
        <f t="shared" si="484"/>
        <v>0</v>
      </c>
      <c r="Z69" s="422"/>
      <c r="AA69" s="247">
        <f t="shared" si="485"/>
        <v>0</v>
      </c>
      <c r="AB69" s="422"/>
      <c r="AC69" s="247">
        <f t="shared" si="486"/>
        <v>0</v>
      </c>
      <c r="AD69" s="422"/>
      <c r="AE69" s="247">
        <f t="shared" si="487"/>
        <v>0</v>
      </c>
      <c r="AF69" s="422"/>
      <c r="AG69" s="247">
        <f t="shared" si="488"/>
        <v>0</v>
      </c>
      <c r="AH69" s="422"/>
      <c r="AI69" s="247">
        <f t="shared" si="489"/>
        <v>0</v>
      </c>
      <c r="AJ69" s="422"/>
      <c r="AK69" s="247">
        <f t="shared" si="490"/>
        <v>0</v>
      </c>
      <c r="AL69" s="422"/>
      <c r="AM69" s="247">
        <f t="shared" si="491"/>
        <v>0</v>
      </c>
      <c r="AN69" s="422"/>
      <c r="AO69" s="247">
        <f t="shared" si="492"/>
        <v>0</v>
      </c>
      <c r="AP69" s="422"/>
      <c r="AQ69" s="247">
        <f t="shared" si="493"/>
        <v>0</v>
      </c>
      <c r="AR69" s="422"/>
      <c r="AS69" s="247">
        <f t="shared" si="494"/>
        <v>0</v>
      </c>
      <c r="AT69" s="422"/>
      <c r="AU69" s="247">
        <f t="shared" si="495"/>
        <v>0</v>
      </c>
      <c r="AV69" s="422"/>
      <c r="AW69" s="247">
        <f t="shared" si="496"/>
        <v>0</v>
      </c>
      <c r="AX69" s="422"/>
      <c r="AY69" s="247">
        <f t="shared" si="497"/>
        <v>0</v>
      </c>
      <c r="AZ69" s="422"/>
      <c r="BA69" s="247">
        <f t="shared" si="498"/>
        <v>0</v>
      </c>
      <c r="BB69" s="422"/>
      <c r="BC69" s="247">
        <f t="shared" si="499"/>
        <v>0</v>
      </c>
      <c r="BD69" s="422"/>
      <c r="BE69" s="247">
        <f t="shared" si="500"/>
        <v>0</v>
      </c>
      <c r="BF69" s="422"/>
      <c r="BG69" s="247">
        <f t="shared" si="501"/>
        <v>0</v>
      </c>
      <c r="BH69" s="422"/>
      <c r="BI69" s="247">
        <f t="shared" si="502"/>
        <v>0</v>
      </c>
      <c r="BJ69" s="422"/>
      <c r="BK69" s="247">
        <f t="shared" si="503"/>
        <v>0</v>
      </c>
      <c r="BL69" s="422"/>
      <c r="BM69" s="247">
        <f t="shared" si="504"/>
        <v>0</v>
      </c>
      <c r="BN69" s="422"/>
      <c r="BO69" s="247">
        <f t="shared" si="505"/>
        <v>0</v>
      </c>
      <c r="BP69" s="422"/>
      <c r="BQ69" s="247">
        <f t="shared" si="506"/>
        <v>0</v>
      </c>
      <c r="BR69" s="422"/>
      <c r="BS69" s="247">
        <f t="shared" si="507"/>
        <v>0</v>
      </c>
      <c r="BT69" s="422"/>
      <c r="BU69" s="247">
        <f t="shared" si="508"/>
        <v>0</v>
      </c>
      <c r="BV69" s="422"/>
      <c r="BW69" s="247">
        <f t="shared" si="509"/>
        <v>0</v>
      </c>
      <c r="BX69" s="422"/>
      <c r="BY69" s="247">
        <f t="shared" si="510"/>
        <v>0</v>
      </c>
      <c r="BZ69" s="422"/>
      <c r="CA69" s="247">
        <f t="shared" si="511"/>
        <v>0</v>
      </c>
      <c r="CB69" s="422"/>
      <c r="CC69" s="247">
        <f t="shared" si="512"/>
        <v>0</v>
      </c>
      <c r="CD69" s="422"/>
      <c r="CE69" s="247">
        <f t="shared" si="513"/>
        <v>0</v>
      </c>
      <c r="CF69" s="422"/>
      <c r="CG69" s="247">
        <f t="shared" si="514"/>
        <v>0</v>
      </c>
      <c r="CH69" s="422"/>
      <c r="CI69" s="247">
        <f t="shared" si="515"/>
        <v>0</v>
      </c>
      <c r="CJ69" s="422"/>
      <c r="CK69" s="247">
        <f t="shared" si="516"/>
        <v>0</v>
      </c>
      <c r="CL69" s="422"/>
      <c r="CM69" s="247">
        <f t="shared" si="517"/>
        <v>0</v>
      </c>
      <c r="CN69" s="422"/>
      <c r="CO69" s="247">
        <f t="shared" si="518"/>
        <v>0</v>
      </c>
      <c r="CP69" s="422"/>
      <c r="CQ69" s="247">
        <f t="shared" si="519"/>
        <v>0</v>
      </c>
      <c r="CR69" s="422"/>
      <c r="CS69" s="247">
        <f t="shared" si="520"/>
        <v>0</v>
      </c>
      <c r="CT69" s="422"/>
      <c r="CU69" s="247">
        <f t="shared" si="521"/>
        <v>0</v>
      </c>
      <c r="CV69" s="422"/>
      <c r="CW69" s="247">
        <f t="shared" si="522"/>
        <v>0</v>
      </c>
      <c r="CX69" s="422"/>
      <c r="CY69" s="247">
        <f t="shared" si="523"/>
        <v>0</v>
      </c>
      <c r="CZ69" s="422"/>
      <c r="DA69" s="247">
        <f t="shared" si="524"/>
        <v>0</v>
      </c>
      <c r="DB69" s="422"/>
      <c r="DC69" s="247">
        <f t="shared" si="525"/>
        <v>0</v>
      </c>
      <c r="DD69" s="422"/>
      <c r="DE69" s="247">
        <f t="shared" si="526"/>
        <v>0</v>
      </c>
      <c r="DF69" s="422"/>
      <c r="DG69" s="247">
        <f t="shared" si="527"/>
        <v>0</v>
      </c>
      <c r="DH69" s="422"/>
      <c r="DI69" s="247">
        <f t="shared" si="528"/>
        <v>0</v>
      </c>
      <c r="DJ69" s="422"/>
      <c r="DK69" s="247">
        <f t="shared" si="529"/>
        <v>0</v>
      </c>
      <c r="DL69" s="422"/>
      <c r="DM69" s="247">
        <f t="shared" si="530"/>
        <v>0</v>
      </c>
      <c r="DN69" s="422"/>
      <c r="DO69" s="247">
        <f t="shared" si="531"/>
        <v>0</v>
      </c>
      <c r="DP69" s="422"/>
      <c r="DQ69" s="247">
        <f t="shared" si="532"/>
        <v>0</v>
      </c>
      <c r="DR69" s="422"/>
      <c r="DS69" s="247">
        <f t="shared" si="533"/>
        <v>0</v>
      </c>
      <c r="DT69" s="422"/>
      <c r="DU69" s="247">
        <f t="shared" si="534"/>
        <v>0</v>
      </c>
      <c r="DV69" s="422"/>
      <c r="DW69" s="247">
        <f t="shared" si="535"/>
        <v>0</v>
      </c>
      <c r="DX69" s="422"/>
      <c r="DY69" s="247">
        <f t="shared" si="536"/>
        <v>0</v>
      </c>
      <c r="DZ69" s="422"/>
      <c r="EA69" s="247">
        <f t="shared" si="537"/>
        <v>0</v>
      </c>
      <c r="EB69" s="422"/>
      <c r="EC69" s="247">
        <f t="shared" si="538"/>
        <v>0</v>
      </c>
      <c r="ED69" s="422"/>
      <c r="EE69" s="247">
        <f t="shared" si="539"/>
        <v>0</v>
      </c>
      <c r="EF69" s="422"/>
      <c r="EG69" s="247">
        <f t="shared" si="540"/>
        <v>0</v>
      </c>
      <c r="EH69" s="422"/>
      <c r="EI69" s="247">
        <f t="shared" si="541"/>
        <v>0</v>
      </c>
      <c r="EJ69" s="422"/>
      <c r="EK69" s="247">
        <f t="shared" si="542"/>
        <v>0</v>
      </c>
      <c r="EL69" s="422"/>
      <c r="EM69" s="247">
        <f t="shared" si="543"/>
        <v>0</v>
      </c>
      <c r="EN69" s="422"/>
      <c r="EO69" s="247">
        <f t="shared" si="544"/>
        <v>0</v>
      </c>
      <c r="EP69" s="422"/>
      <c r="EQ69" s="247">
        <f t="shared" si="545"/>
        <v>0</v>
      </c>
      <c r="ER69" s="422"/>
      <c r="ES69" s="247">
        <f t="shared" si="546"/>
        <v>0</v>
      </c>
      <c r="ET69" s="422"/>
      <c r="EU69" s="247">
        <f t="shared" si="547"/>
        <v>0</v>
      </c>
      <c r="EV69" s="422"/>
      <c r="EW69" s="247">
        <f t="shared" si="548"/>
        <v>0</v>
      </c>
      <c r="EX69" s="422"/>
      <c r="EY69" s="247">
        <f t="shared" si="549"/>
        <v>0</v>
      </c>
      <c r="EZ69" s="422"/>
      <c r="FA69" s="247">
        <f t="shared" si="550"/>
        <v>0</v>
      </c>
      <c r="FB69" s="422"/>
      <c r="FC69" s="247">
        <f t="shared" si="551"/>
        <v>0</v>
      </c>
      <c r="FD69" s="422"/>
      <c r="FE69" s="247">
        <f t="shared" si="552"/>
        <v>0</v>
      </c>
      <c r="FF69" s="422"/>
      <c r="FG69" s="247">
        <f t="shared" si="553"/>
        <v>0</v>
      </c>
      <c r="FH69" s="422"/>
      <c r="FI69" s="247">
        <f t="shared" si="554"/>
        <v>0</v>
      </c>
      <c r="FJ69" s="422"/>
      <c r="FK69" s="247">
        <f t="shared" si="555"/>
        <v>0</v>
      </c>
      <c r="FL69" s="422"/>
      <c r="FM69" s="247">
        <f t="shared" si="556"/>
        <v>0</v>
      </c>
      <c r="FN69" s="422"/>
      <c r="FO69" s="247">
        <f t="shared" si="557"/>
        <v>0</v>
      </c>
      <c r="FP69" s="422"/>
      <c r="FQ69" s="247">
        <f t="shared" si="558"/>
        <v>0</v>
      </c>
      <c r="FR69" s="422"/>
      <c r="FS69" s="247">
        <f t="shared" si="559"/>
        <v>0</v>
      </c>
      <c r="FT69" s="422"/>
      <c r="FU69" s="247">
        <f t="shared" si="560"/>
        <v>0</v>
      </c>
      <c r="FV69" s="422"/>
      <c r="FW69" s="247">
        <f t="shared" si="561"/>
        <v>0</v>
      </c>
      <c r="FX69" s="422"/>
      <c r="FY69" s="247">
        <f t="shared" si="562"/>
        <v>0</v>
      </c>
      <c r="FZ69" s="422"/>
      <c r="GA69" s="247">
        <f t="shared" si="563"/>
        <v>0</v>
      </c>
      <c r="GB69" s="422"/>
      <c r="GC69" s="247">
        <f t="shared" si="564"/>
        <v>0</v>
      </c>
      <c r="GD69" s="422"/>
      <c r="GE69" s="247">
        <f t="shared" si="565"/>
        <v>0</v>
      </c>
      <c r="GF69" s="422"/>
      <c r="GG69" s="247">
        <f t="shared" si="566"/>
        <v>0</v>
      </c>
      <c r="GH69" s="422"/>
      <c r="GI69" s="247">
        <f t="shared" si="567"/>
        <v>0</v>
      </c>
      <c r="GJ69" s="422"/>
      <c r="GK69" s="247">
        <f t="shared" si="568"/>
        <v>0</v>
      </c>
      <c r="GL69" s="422"/>
      <c r="GM69" s="247">
        <f t="shared" si="569"/>
        <v>0</v>
      </c>
      <c r="GN69" s="422"/>
      <c r="GO69" s="247">
        <f t="shared" si="570"/>
        <v>0</v>
      </c>
      <c r="GP69" s="422"/>
      <c r="GQ69" s="247">
        <f t="shared" si="571"/>
        <v>0</v>
      </c>
      <c r="GR69" s="422"/>
      <c r="GS69" s="247">
        <f t="shared" si="572"/>
        <v>0</v>
      </c>
      <c r="GT69" s="422"/>
      <c r="GU69" s="478">
        <f t="shared" si="573"/>
        <v>0</v>
      </c>
    </row>
    <row r="70" spans="1:557" s="260" customFormat="1" ht="11.1" customHeight="1">
      <c r="A70" s="262"/>
      <c r="B70" s="240"/>
      <c r="C70" s="239"/>
      <c r="D70" s="512"/>
      <c r="E70" s="247">
        <f t="shared" si="475"/>
        <v>0</v>
      </c>
      <c r="F70" s="468"/>
      <c r="G70" s="247">
        <f t="shared" si="476"/>
        <v>0</v>
      </c>
      <c r="H70" s="422"/>
      <c r="I70" s="247">
        <f t="shared" si="476"/>
        <v>0</v>
      </c>
      <c r="J70" s="422"/>
      <c r="K70" s="247">
        <f t="shared" si="477"/>
        <v>0</v>
      </c>
      <c r="L70" s="422"/>
      <c r="M70" s="247">
        <f t="shared" si="478"/>
        <v>0</v>
      </c>
      <c r="N70" s="422"/>
      <c r="O70" s="247">
        <f t="shared" si="479"/>
        <v>0</v>
      </c>
      <c r="P70" s="422"/>
      <c r="Q70" s="247">
        <f t="shared" si="480"/>
        <v>0</v>
      </c>
      <c r="R70" s="422"/>
      <c r="S70" s="247">
        <f t="shared" si="481"/>
        <v>0</v>
      </c>
      <c r="T70" s="422"/>
      <c r="U70" s="247">
        <f t="shared" si="482"/>
        <v>0</v>
      </c>
      <c r="V70" s="422"/>
      <c r="W70" s="247">
        <f t="shared" si="483"/>
        <v>0</v>
      </c>
      <c r="X70" s="422"/>
      <c r="Y70" s="247">
        <f t="shared" si="484"/>
        <v>0</v>
      </c>
      <c r="Z70" s="422"/>
      <c r="AA70" s="247">
        <f t="shared" si="485"/>
        <v>0</v>
      </c>
      <c r="AB70" s="422"/>
      <c r="AC70" s="247">
        <f t="shared" si="486"/>
        <v>0</v>
      </c>
      <c r="AD70" s="422"/>
      <c r="AE70" s="247">
        <f t="shared" si="487"/>
        <v>0</v>
      </c>
      <c r="AF70" s="422"/>
      <c r="AG70" s="247">
        <f t="shared" si="488"/>
        <v>0</v>
      </c>
      <c r="AH70" s="422"/>
      <c r="AI70" s="247">
        <f t="shared" si="489"/>
        <v>0</v>
      </c>
      <c r="AJ70" s="422"/>
      <c r="AK70" s="247">
        <f t="shared" si="490"/>
        <v>0</v>
      </c>
      <c r="AL70" s="422"/>
      <c r="AM70" s="247">
        <f t="shared" si="491"/>
        <v>0</v>
      </c>
      <c r="AN70" s="422"/>
      <c r="AO70" s="247">
        <f t="shared" si="492"/>
        <v>0</v>
      </c>
      <c r="AP70" s="422"/>
      <c r="AQ70" s="247">
        <f t="shared" si="493"/>
        <v>0</v>
      </c>
      <c r="AR70" s="422"/>
      <c r="AS70" s="247">
        <f t="shared" si="494"/>
        <v>0</v>
      </c>
      <c r="AT70" s="422"/>
      <c r="AU70" s="247">
        <f t="shared" si="495"/>
        <v>0</v>
      </c>
      <c r="AV70" s="422"/>
      <c r="AW70" s="247">
        <f t="shared" si="496"/>
        <v>0</v>
      </c>
      <c r="AX70" s="422"/>
      <c r="AY70" s="247">
        <f t="shared" si="497"/>
        <v>0</v>
      </c>
      <c r="AZ70" s="422"/>
      <c r="BA70" s="247">
        <f t="shared" si="498"/>
        <v>0</v>
      </c>
      <c r="BB70" s="422"/>
      <c r="BC70" s="247">
        <f t="shared" si="499"/>
        <v>0</v>
      </c>
      <c r="BD70" s="422"/>
      <c r="BE70" s="247">
        <f t="shared" si="500"/>
        <v>0</v>
      </c>
      <c r="BF70" s="422"/>
      <c r="BG70" s="247">
        <f t="shared" si="501"/>
        <v>0</v>
      </c>
      <c r="BH70" s="422"/>
      <c r="BI70" s="247">
        <f t="shared" si="502"/>
        <v>0</v>
      </c>
      <c r="BJ70" s="422"/>
      <c r="BK70" s="247">
        <f t="shared" si="503"/>
        <v>0</v>
      </c>
      <c r="BL70" s="422"/>
      <c r="BM70" s="247">
        <f t="shared" si="504"/>
        <v>0</v>
      </c>
      <c r="BN70" s="422"/>
      <c r="BO70" s="247">
        <f t="shared" si="505"/>
        <v>0</v>
      </c>
      <c r="BP70" s="422"/>
      <c r="BQ70" s="247">
        <f t="shared" si="506"/>
        <v>0</v>
      </c>
      <c r="BR70" s="422"/>
      <c r="BS70" s="247">
        <f t="shared" si="507"/>
        <v>0</v>
      </c>
      <c r="BT70" s="422"/>
      <c r="BU70" s="247">
        <f t="shared" si="508"/>
        <v>0</v>
      </c>
      <c r="BV70" s="422"/>
      <c r="BW70" s="247">
        <f t="shared" si="509"/>
        <v>0</v>
      </c>
      <c r="BX70" s="422"/>
      <c r="BY70" s="247">
        <f t="shared" si="510"/>
        <v>0</v>
      </c>
      <c r="BZ70" s="422"/>
      <c r="CA70" s="247">
        <f t="shared" si="511"/>
        <v>0</v>
      </c>
      <c r="CB70" s="422"/>
      <c r="CC70" s="247">
        <f t="shared" si="512"/>
        <v>0</v>
      </c>
      <c r="CD70" s="422"/>
      <c r="CE70" s="247">
        <f t="shared" si="513"/>
        <v>0</v>
      </c>
      <c r="CF70" s="422"/>
      <c r="CG70" s="247">
        <f t="shared" si="514"/>
        <v>0</v>
      </c>
      <c r="CH70" s="422"/>
      <c r="CI70" s="247">
        <f t="shared" si="515"/>
        <v>0</v>
      </c>
      <c r="CJ70" s="422"/>
      <c r="CK70" s="247">
        <f t="shared" si="516"/>
        <v>0</v>
      </c>
      <c r="CL70" s="422"/>
      <c r="CM70" s="247">
        <f t="shared" si="517"/>
        <v>0</v>
      </c>
      <c r="CN70" s="422"/>
      <c r="CO70" s="247">
        <f t="shared" si="518"/>
        <v>0</v>
      </c>
      <c r="CP70" s="422"/>
      <c r="CQ70" s="247">
        <f t="shared" si="519"/>
        <v>0</v>
      </c>
      <c r="CR70" s="422"/>
      <c r="CS70" s="247">
        <f t="shared" si="520"/>
        <v>0</v>
      </c>
      <c r="CT70" s="422"/>
      <c r="CU70" s="247">
        <f t="shared" si="521"/>
        <v>0</v>
      </c>
      <c r="CV70" s="422"/>
      <c r="CW70" s="247">
        <f t="shared" si="522"/>
        <v>0</v>
      </c>
      <c r="CX70" s="422"/>
      <c r="CY70" s="247">
        <f t="shared" si="523"/>
        <v>0</v>
      </c>
      <c r="CZ70" s="422"/>
      <c r="DA70" s="247">
        <f t="shared" si="524"/>
        <v>0</v>
      </c>
      <c r="DB70" s="422"/>
      <c r="DC70" s="247">
        <f t="shared" si="525"/>
        <v>0</v>
      </c>
      <c r="DD70" s="422"/>
      <c r="DE70" s="247">
        <f t="shared" si="526"/>
        <v>0</v>
      </c>
      <c r="DF70" s="422"/>
      <c r="DG70" s="247">
        <f t="shared" si="527"/>
        <v>0</v>
      </c>
      <c r="DH70" s="422"/>
      <c r="DI70" s="247">
        <f t="shared" si="528"/>
        <v>0</v>
      </c>
      <c r="DJ70" s="422"/>
      <c r="DK70" s="247">
        <f t="shared" si="529"/>
        <v>0</v>
      </c>
      <c r="DL70" s="422"/>
      <c r="DM70" s="247">
        <f t="shared" si="530"/>
        <v>0</v>
      </c>
      <c r="DN70" s="422"/>
      <c r="DO70" s="247">
        <f t="shared" si="531"/>
        <v>0</v>
      </c>
      <c r="DP70" s="422"/>
      <c r="DQ70" s="247">
        <f t="shared" si="532"/>
        <v>0</v>
      </c>
      <c r="DR70" s="422"/>
      <c r="DS70" s="247">
        <f t="shared" si="533"/>
        <v>0</v>
      </c>
      <c r="DT70" s="422"/>
      <c r="DU70" s="247">
        <f t="shared" si="534"/>
        <v>0</v>
      </c>
      <c r="DV70" s="422"/>
      <c r="DW70" s="247">
        <f t="shared" si="535"/>
        <v>0</v>
      </c>
      <c r="DX70" s="422"/>
      <c r="DY70" s="247">
        <f t="shared" si="536"/>
        <v>0</v>
      </c>
      <c r="DZ70" s="422"/>
      <c r="EA70" s="247">
        <f t="shared" si="537"/>
        <v>0</v>
      </c>
      <c r="EB70" s="422"/>
      <c r="EC70" s="247">
        <f t="shared" si="538"/>
        <v>0</v>
      </c>
      <c r="ED70" s="422"/>
      <c r="EE70" s="247">
        <f t="shared" si="539"/>
        <v>0</v>
      </c>
      <c r="EF70" s="422"/>
      <c r="EG70" s="247">
        <f t="shared" si="540"/>
        <v>0</v>
      </c>
      <c r="EH70" s="422"/>
      <c r="EI70" s="247">
        <f t="shared" si="541"/>
        <v>0</v>
      </c>
      <c r="EJ70" s="422"/>
      <c r="EK70" s="247">
        <f t="shared" si="542"/>
        <v>0</v>
      </c>
      <c r="EL70" s="422"/>
      <c r="EM70" s="247">
        <f t="shared" si="543"/>
        <v>0</v>
      </c>
      <c r="EN70" s="422"/>
      <c r="EO70" s="247">
        <f t="shared" si="544"/>
        <v>0</v>
      </c>
      <c r="EP70" s="422"/>
      <c r="EQ70" s="247">
        <f t="shared" si="545"/>
        <v>0</v>
      </c>
      <c r="ER70" s="422"/>
      <c r="ES70" s="247">
        <f t="shared" si="546"/>
        <v>0</v>
      </c>
      <c r="ET70" s="422"/>
      <c r="EU70" s="247">
        <f t="shared" si="547"/>
        <v>0</v>
      </c>
      <c r="EV70" s="422"/>
      <c r="EW70" s="247">
        <f t="shared" si="548"/>
        <v>0</v>
      </c>
      <c r="EX70" s="422"/>
      <c r="EY70" s="247">
        <f t="shared" si="549"/>
        <v>0</v>
      </c>
      <c r="EZ70" s="422"/>
      <c r="FA70" s="247">
        <f t="shared" si="550"/>
        <v>0</v>
      </c>
      <c r="FB70" s="422"/>
      <c r="FC70" s="247">
        <f t="shared" si="551"/>
        <v>0</v>
      </c>
      <c r="FD70" s="422"/>
      <c r="FE70" s="247">
        <f t="shared" si="552"/>
        <v>0</v>
      </c>
      <c r="FF70" s="422"/>
      <c r="FG70" s="247">
        <f t="shared" si="553"/>
        <v>0</v>
      </c>
      <c r="FH70" s="422"/>
      <c r="FI70" s="247">
        <f t="shared" si="554"/>
        <v>0</v>
      </c>
      <c r="FJ70" s="422"/>
      <c r="FK70" s="247">
        <f t="shared" si="555"/>
        <v>0</v>
      </c>
      <c r="FL70" s="422"/>
      <c r="FM70" s="247">
        <f t="shared" si="556"/>
        <v>0</v>
      </c>
      <c r="FN70" s="422"/>
      <c r="FO70" s="247">
        <f t="shared" si="557"/>
        <v>0</v>
      </c>
      <c r="FP70" s="422"/>
      <c r="FQ70" s="247">
        <f t="shared" si="558"/>
        <v>0</v>
      </c>
      <c r="FR70" s="422"/>
      <c r="FS70" s="247">
        <f t="shared" si="559"/>
        <v>0</v>
      </c>
      <c r="FT70" s="422"/>
      <c r="FU70" s="247">
        <f t="shared" si="560"/>
        <v>0</v>
      </c>
      <c r="FV70" s="422"/>
      <c r="FW70" s="247">
        <f t="shared" si="561"/>
        <v>0</v>
      </c>
      <c r="FX70" s="422"/>
      <c r="FY70" s="247">
        <f t="shared" si="562"/>
        <v>0</v>
      </c>
      <c r="FZ70" s="422"/>
      <c r="GA70" s="247">
        <f t="shared" si="563"/>
        <v>0</v>
      </c>
      <c r="GB70" s="422"/>
      <c r="GC70" s="247">
        <f t="shared" si="564"/>
        <v>0</v>
      </c>
      <c r="GD70" s="422"/>
      <c r="GE70" s="247">
        <f t="shared" si="565"/>
        <v>0</v>
      </c>
      <c r="GF70" s="422"/>
      <c r="GG70" s="247">
        <f t="shared" si="566"/>
        <v>0</v>
      </c>
      <c r="GH70" s="422"/>
      <c r="GI70" s="247">
        <f t="shared" si="567"/>
        <v>0</v>
      </c>
      <c r="GJ70" s="422"/>
      <c r="GK70" s="247">
        <f t="shared" si="568"/>
        <v>0</v>
      </c>
      <c r="GL70" s="422"/>
      <c r="GM70" s="247">
        <f t="shared" si="569"/>
        <v>0</v>
      </c>
      <c r="GN70" s="422"/>
      <c r="GO70" s="247">
        <f t="shared" si="570"/>
        <v>0</v>
      </c>
      <c r="GP70" s="422"/>
      <c r="GQ70" s="247">
        <f t="shared" si="571"/>
        <v>0</v>
      </c>
      <c r="GR70" s="422"/>
      <c r="GS70" s="247">
        <f t="shared" si="572"/>
        <v>0</v>
      </c>
      <c r="GT70" s="422"/>
      <c r="GU70" s="478">
        <f t="shared" si="573"/>
        <v>0</v>
      </c>
    </row>
    <row r="71" spans="1:557" s="235" customFormat="1" ht="11.1" customHeight="1">
      <c r="A71" s="241"/>
      <c r="B71" s="249"/>
      <c r="C71" s="248"/>
      <c r="D71" s="512"/>
      <c r="E71" s="247">
        <f t="shared" si="475"/>
        <v>0</v>
      </c>
      <c r="F71" s="468"/>
      <c r="G71" s="247">
        <f t="shared" si="476"/>
        <v>0</v>
      </c>
      <c r="H71" s="422"/>
      <c r="I71" s="247">
        <f t="shared" si="476"/>
        <v>0</v>
      </c>
      <c r="J71" s="422"/>
      <c r="K71" s="247">
        <f t="shared" si="477"/>
        <v>0</v>
      </c>
      <c r="L71" s="422"/>
      <c r="M71" s="247">
        <f t="shared" si="478"/>
        <v>0</v>
      </c>
      <c r="N71" s="422"/>
      <c r="O71" s="247">
        <f t="shared" si="479"/>
        <v>0</v>
      </c>
      <c r="P71" s="422"/>
      <c r="Q71" s="247">
        <f t="shared" si="480"/>
        <v>0</v>
      </c>
      <c r="R71" s="422"/>
      <c r="S71" s="247">
        <f t="shared" si="481"/>
        <v>0</v>
      </c>
      <c r="T71" s="422"/>
      <c r="U71" s="247">
        <f t="shared" si="482"/>
        <v>0</v>
      </c>
      <c r="V71" s="422"/>
      <c r="W71" s="247">
        <f t="shared" si="483"/>
        <v>0</v>
      </c>
      <c r="X71" s="422"/>
      <c r="Y71" s="247">
        <f t="shared" si="484"/>
        <v>0</v>
      </c>
      <c r="Z71" s="422"/>
      <c r="AA71" s="247">
        <f t="shared" si="485"/>
        <v>0</v>
      </c>
      <c r="AB71" s="422"/>
      <c r="AC71" s="247">
        <f t="shared" si="486"/>
        <v>0</v>
      </c>
      <c r="AD71" s="422"/>
      <c r="AE71" s="247">
        <f t="shared" si="487"/>
        <v>0</v>
      </c>
      <c r="AF71" s="422"/>
      <c r="AG71" s="247">
        <f t="shared" si="488"/>
        <v>0</v>
      </c>
      <c r="AH71" s="422"/>
      <c r="AI71" s="247">
        <f t="shared" si="489"/>
        <v>0</v>
      </c>
      <c r="AJ71" s="422"/>
      <c r="AK71" s="247">
        <f t="shared" si="490"/>
        <v>0</v>
      </c>
      <c r="AL71" s="422"/>
      <c r="AM71" s="247">
        <f t="shared" si="491"/>
        <v>0</v>
      </c>
      <c r="AN71" s="422"/>
      <c r="AO71" s="247">
        <f t="shared" si="492"/>
        <v>0</v>
      </c>
      <c r="AP71" s="422"/>
      <c r="AQ71" s="247">
        <f t="shared" si="493"/>
        <v>0</v>
      </c>
      <c r="AR71" s="422"/>
      <c r="AS71" s="247">
        <f t="shared" si="494"/>
        <v>0</v>
      </c>
      <c r="AT71" s="422"/>
      <c r="AU71" s="247">
        <f t="shared" si="495"/>
        <v>0</v>
      </c>
      <c r="AV71" s="422"/>
      <c r="AW71" s="247">
        <f t="shared" si="496"/>
        <v>0</v>
      </c>
      <c r="AX71" s="422"/>
      <c r="AY71" s="247">
        <f t="shared" si="497"/>
        <v>0</v>
      </c>
      <c r="AZ71" s="422"/>
      <c r="BA71" s="247">
        <f t="shared" si="498"/>
        <v>0</v>
      </c>
      <c r="BB71" s="422"/>
      <c r="BC71" s="247">
        <f t="shared" si="499"/>
        <v>0</v>
      </c>
      <c r="BD71" s="422"/>
      <c r="BE71" s="247">
        <f t="shared" si="500"/>
        <v>0</v>
      </c>
      <c r="BF71" s="422"/>
      <c r="BG71" s="247">
        <f t="shared" si="501"/>
        <v>0</v>
      </c>
      <c r="BH71" s="422"/>
      <c r="BI71" s="247">
        <f t="shared" si="502"/>
        <v>0</v>
      </c>
      <c r="BJ71" s="422"/>
      <c r="BK71" s="247">
        <f t="shared" si="503"/>
        <v>0</v>
      </c>
      <c r="BL71" s="422"/>
      <c r="BM71" s="247">
        <f t="shared" si="504"/>
        <v>0</v>
      </c>
      <c r="BN71" s="422"/>
      <c r="BO71" s="247">
        <f t="shared" si="505"/>
        <v>0</v>
      </c>
      <c r="BP71" s="422"/>
      <c r="BQ71" s="247">
        <f t="shared" si="506"/>
        <v>0</v>
      </c>
      <c r="BR71" s="422"/>
      <c r="BS71" s="247">
        <f t="shared" si="507"/>
        <v>0</v>
      </c>
      <c r="BT71" s="422"/>
      <c r="BU71" s="247">
        <f t="shared" si="508"/>
        <v>0</v>
      </c>
      <c r="BV71" s="422"/>
      <c r="BW71" s="247">
        <f t="shared" si="509"/>
        <v>0</v>
      </c>
      <c r="BX71" s="422"/>
      <c r="BY71" s="247">
        <f t="shared" si="510"/>
        <v>0</v>
      </c>
      <c r="BZ71" s="422"/>
      <c r="CA71" s="247">
        <f t="shared" si="511"/>
        <v>0</v>
      </c>
      <c r="CB71" s="422"/>
      <c r="CC71" s="247">
        <f t="shared" si="512"/>
        <v>0</v>
      </c>
      <c r="CD71" s="422"/>
      <c r="CE71" s="247">
        <f t="shared" si="513"/>
        <v>0</v>
      </c>
      <c r="CF71" s="422"/>
      <c r="CG71" s="247">
        <f t="shared" si="514"/>
        <v>0</v>
      </c>
      <c r="CH71" s="422"/>
      <c r="CI71" s="247">
        <f t="shared" si="515"/>
        <v>0</v>
      </c>
      <c r="CJ71" s="422"/>
      <c r="CK71" s="247">
        <f t="shared" si="516"/>
        <v>0</v>
      </c>
      <c r="CL71" s="422"/>
      <c r="CM71" s="247">
        <f t="shared" si="517"/>
        <v>0</v>
      </c>
      <c r="CN71" s="422"/>
      <c r="CO71" s="247">
        <f t="shared" si="518"/>
        <v>0</v>
      </c>
      <c r="CP71" s="422"/>
      <c r="CQ71" s="247">
        <f t="shared" si="519"/>
        <v>0</v>
      </c>
      <c r="CR71" s="422"/>
      <c r="CS71" s="247">
        <f t="shared" si="520"/>
        <v>0</v>
      </c>
      <c r="CT71" s="422"/>
      <c r="CU71" s="247">
        <f t="shared" si="521"/>
        <v>0</v>
      </c>
      <c r="CV71" s="422"/>
      <c r="CW71" s="247">
        <f t="shared" si="522"/>
        <v>0</v>
      </c>
      <c r="CX71" s="422"/>
      <c r="CY71" s="247">
        <f t="shared" si="523"/>
        <v>0</v>
      </c>
      <c r="CZ71" s="422"/>
      <c r="DA71" s="247">
        <f t="shared" si="524"/>
        <v>0</v>
      </c>
      <c r="DB71" s="422"/>
      <c r="DC71" s="247">
        <f t="shared" si="525"/>
        <v>0</v>
      </c>
      <c r="DD71" s="422"/>
      <c r="DE71" s="247">
        <f t="shared" si="526"/>
        <v>0</v>
      </c>
      <c r="DF71" s="422"/>
      <c r="DG71" s="247">
        <f t="shared" si="527"/>
        <v>0</v>
      </c>
      <c r="DH71" s="422"/>
      <c r="DI71" s="247">
        <f t="shared" si="528"/>
        <v>0</v>
      </c>
      <c r="DJ71" s="422"/>
      <c r="DK71" s="247">
        <f t="shared" si="529"/>
        <v>0</v>
      </c>
      <c r="DL71" s="422"/>
      <c r="DM71" s="247">
        <f t="shared" si="530"/>
        <v>0</v>
      </c>
      <c r="DN71" s="422"/>
      <c r="DO71" s="247">
        <f t="shared" si="531"/>
        <v>0</v>
      </c>
      <c r="DP71" s="422"/>
      <c r="DQ71" s="247">
        <f t="shared" si="532"/>
        <v>0</v>
      </c>
      <c r="DR71" s="422"/>
      <c r="DS71" s="247">
        <f t="shared" si="533"/>
        <v>0</v>
      </c>
      <c r="DT71" s="422"/>
      <c r="DU71" s="247">
        <f t="shared" si="534"/>
        <v>0</v>
      </c>
      <c r="DV71" s="422"/>
      <c r="DW71" s="247">
        <f t="shared" si="535"/>
        <v>0</v>
      </c>
      <c r="DX71" s="422"/>
      <c r="DY71" s="247">
        <f t="shared" si="536"/>
        <v>0</v>
      </c>
      <c r="DZ71" s="422"/>
      <c r="EA71" s="247">
        <f t="shared" si="537"/>
        <v>0</v>
      </c>
      <c r="EB71" s="422"/>
      <c r="EC71" s="247">
        <f t="shared" si="538"/>
        <v>0</v>
      </c>
      <c r="ED71" s="422"/>
      <c r="EE71" s="247">
        <f t="shared" si="539"/>
        <v>0</v>
      </c>
      <c r="EF71" s="422"/>
      <c r="EG71" s="247">
        <f t="shared" si="540"/>
        <v>0</v>
      </c>
      <c r="EH71" s="422"/>
      <c r="EI71" s="247">
        <f t="shared" si="541"/>
        <v>0</v>
      </c>
      <c r="EJ71" s="422"/>
      <c r="EK71" s="247">
        <f t="shared" si="542"/>
        <v>0</v>
      </c>
      <c r="EL71" s="422"/>
      <c r="EM71" s="247">
        <f t="shared" si="543"/>
        <v>0</v>
      </c>
      <c r="EN71" s="422"/>
      <c r="EO71" s="247">
        <f t="shared" si="544"/>
        <v>0</v>
      </c>
      <c r="EP71" s="422"/>
      <c r="EQ71" s="247">
        <f t="shared" si="545"/>
        <v>0</v>
      </c>
      <c r="ER71" s="422"/>
      <c r="ES71" s="247">
        <f t="shared" si="546"/>
        <v>0</v>
      </c>
      <c r="ET71" s="422"/>
      <c r="EU71" s="247">
        <f t="shared" si="547"/>
        <v>0</v>
      </c>
      <c r="EV71" s="422"/>
      <c r="EW71" s="247">
        <f t="shared" si="548"/>
        <v>0</v>
      </c>
      <c r="EX71" s="422"/>
      <c r="EY71" s="247">
        <f t="shared" si="549"/>
        <v>0</v>
      </c>
      <c r="EZ71" s="422"/>
      <c r="FA71" s="247">
        <f t="shared" si="550"/>
        <v>0</v>
      </c>
      <c r="FB71" s="422"/>
      <c r="FC71" s="247">
        <f t="shared" si="551"/>
        <v>0</v>
      </c>
      <c r="FD71" s="422"/>
      <c r="FE71" s="247">
        <f t="shared" si="552"/>
        <v>0</v>
      </c>
      <c r="FF71" s="422"/>
      <c r="FG71" s="247">
        <f t="shared" si="553"/>
        <v>0</v>
      </c>
      <c r="FH71" s="422"/>
      <c r="FI71" s="247">
        <f t="shared" si="554"/>
        <v>0</v>
      </c>
      <c r="FJ71" s="422"/>
      <c r="FK71" s="247">
        <f t="shared" si="555"/>
        <v>0</v>
      </c>
      <c r="FL71" s="422"/>
      <c r="FM71" s="247">
        <f t="shared" si="556"/>
        <v>0</v>
      </c>
      <c r="FN71" s="422"/>
      <c r="FO71" s="247">
        <f t="shared" si="557"/>
        <v>0</v>
      </c>
      <c r="FP71" s="422"/>
      <c r="FQ71" s="247">
        <f t="shared" si="558"/>
        <v>0</v>
      </c>
      <c r="FR71" s="422"/>
      <c r="FS71" s="247">
        <f t="shared" si="559"/>
        <v>0</v>
      </c>
      <c r="FT71" s="422"/>
      <c r="FU71" s="247">
        <f t="shared" si="560"/>
        <v>0</v>
      </c>
      <c r="FV71" s="422"/>
      <c r="FW71" s="247">
        <f t="shared" si="561"/>
        <v>0</v>
      </c>
      <c r="FX71" s="422"/>
      <c r="FY71" s="247">
        <f t="shared" si="562"/>
        <v>0</v>
      </c>
      <c r="FZ71" s="422"/>
      <c r="GA71" s="247">
        <f t="shared" si="563"/>
        <v>0</v>
      </c>
      <c r="GB71" s="422"/>
      <c r="GC71" s="247">
        <f t="shared" si="564"/>
        <v>0</v>
      </c>
      <c r="GD71" s="422"/>
      <c r="GE71" s="247">
        <f t="shared" si="565"/>
        <v>0</v>
      </c>
      <c r="GF71" s="422"/>
      <c r="GG71" s="247">
        <f t="shared" si="566"/>
        <v>0</v>
      </c>
      <c r="GH71" s="422"/>
      <c r="GI71" s="247">
        <f t="shared" si="567"/>
        <v>0</v>
      </c>
      <c r="GJ71" s="422"/>
      <c r="GK71" s="247">
        <f t="shared" si="568"/>
        <v>0</v>
      </c>
      <c r="GL71" s="422"/>
      <c r="GM71" s="247">
        <f t="shared" si="569"/>
        <v>0</v>
      </c>
      <c r="GN71" s="422"/>
      <c r="GO71" s="247">
        <f t="shared" si="570"/>
        <v>0</v>
      </c>
      <c r="GP71" s="422"/>
      <c r="GQ71" s="247">
        <f t="shared" si="571"/>
        <v>0</v>
      </c>
      <c r="GR71" s="422"/>
      <c r="GS71" s="247">
        <f t="shared" si="572"/>
        <v>0</v>
      </c>
      <c r="GT71" s="422"/>
      <c r="GU71" s="478">
        <f t="shared" si="573"/>
        <v>0</v>
      </c>
    </row>
    <row r="72" spans="1:557" s="260" customFormat="1" ht="11.1" customHeight="1">
      <c r="A72" s="262"/>
      <c r="B72" s="240"/>
      <c r="C72" s="239"/>
      <c r="D72" s="512"/>
      <c r="E72" s="247">
        <f t="shared" si="475"/>
        <v>0</v>
      </c>
      <c r="F72" s="468"/>
      <c r="G72" s="247">
        <f t="shared" si="476"/>
        <v>0</v>
      </c>
      <c r="H72" s="422"/>
      <c r="I72" s="247">
        <f t="shared" si="476"/>
        <v>0</v>
      </c>
      <c r="J72" s="422"/>
      <c r="K72" s="247">
        <f t="shared" si="477"/>
        <v>0</v>
      </c>
      <c r="L72" s="422"/>
      <c r="M72" s="247">
        <f t="shared" si="478"/>
        <v>0</v>
      </c>
      <c r="N72" s="422"/>
      <c r="O72" s="247">
        <f t="shared" si="479"/>
        <v>0</v>
      </c>
      <c r="P72" s="422"/>
      <c r="Q72" s="247">
        <f t="shared" si="480"/>
        <v>0</v>
      </c>
      <c r="R72" s="422"/>
      <c r="S72" s="247">
        <f t="shared" si="481"/>
        <v>0</v>
      </c>
      <c r="T72" s="422"/>
      <c r="U72" s="247">
        <f t="shared" si="482"/>
        <v>0</v>
      </c>
      <c r="V72" s="422"/>
      <c r="W72" s="247">
        <f t="shared" si="483"/>
        <v>0</v>
      </c>
      <c r="X72" s="422"/>
      <c r="Y72" s="247">
        <f t="shared" si="484"/>
        <v>0</v>
      </c>
      <c r="Z72" s="422"/>
      <c r="AA72" s="247">
        <f t="shared" si="485"/>
        <v>0</v>
      </c>
      <c r="AB72" s="422"/>
      <c r="AC72" s="247">
        <f t="shared" si="486"/>
        <v>0</v>
      </c>
      <c r="AD72" s="422"/>
      <c r="AE72" s="247">
        <f t="shared" si="487"/>
        <v>0</v>
      </c>
      <c r="AF72" s="422"/>
      <c r="AG72" s="247">
        <f t="shared" si="488"/>
        <v>0</v>
      </c>
      <c r="AH72" s="422"/>
      <c r="AI72" s="247">
        <f t="shared" si="489"/>
        <v>0</v>
      </c>
      <c r="AJ72" s="422"/>
      <c r="AK72" s="247">
        <f t="shared" si="490"/>
        <v>0</v>
      </c>
      <c r="AL72" s="422"/>
      <c r="AM72" s="247">
        <f t="shared" si="491"/>
        <v>0</v>
      </c>
      <c r="AN72" s="422"/>
      <c r="AO72" s="247">
        <f t="shared" si="492"/>
        <v>0</v>
      </c>
      <c r="AP72" s="422"/>
      <c r="AQ72" s="247">
        <f t="shared" si="493"/>
        <v>0</v>
      </c>
      <c r="AR72" s="422"/>
      <c r="AS72" s="247">
        <f t="shared" si="494"/>
        <v>0</v>
      </c>
      <c r="AT72" s="422"/>
      <c r="AU72" s="247">
        <f t="shared" si="495"/>
        <v>0</v>
      </c>
      <c r="AV72" s="422"/>
      <c r="AW72" s="247">
        <f t="shared" si="496"/>
        <v>0</v>
      </c>
      <c r="AX72" s="422"/>
      <c r="AY72" s="247">
        <f t="shared" si="497"/>
        <v>0</v>
      </c>
      <c r="AZ72" s="422"/>
      <c r="BA72" s="247">
        <f t="shared" si="498"/>
        <v>0</v>
      </c>
      <c r="BB72" s="422"/>
      <c r="BC72" s="247">
        <f t="shared" si="499"/>
        <v>0</v>
      </c>
      <c r="BD72" s="422"/>
      <c r="BE72" s="247">
        <f t="shared" si="500"/>
        <v>0</v>
      </c>
      <c r="BF72" s="422"/>
      <c r="BG72" s="247">
        <f t="shared" si="501"/>
        <v>0</v>
      </c>
      <c r="BH72" s="422"/>
      <c r="BI72" s="247">
        <f t="shared" si="502"/>
        <v>0</v>
      </c>
      <c r="BJ72" s="422"/>
      <c r="BK72" s="247">
        <f t="shared" si="503"/>
        <v>0</v>
      </c>
      <c r="BL72" s="422"/>
      <c r="BM72" s="247">
        <f t="shared" si="504"/>
        <v>0</v>
      </c>
      <c r="BN72" s="422"/>
      <c r="BO72" s="247">
        <f t="shared" si="505"/>
        <v>0</v>
      </c>
      <c r="BP72" s="422"/>
      <c r="BQ72" s="247">
        <f t="shared" si="506"/>
        <v>0</v>
      </c>
      <c r="BR72" s="422"/>
      <c r="BS72" s="247">
        <f t="shared" si="507"/>
        <v>0</v>
      </c>
      <c r="BT72" s="422"/>
      <c r="BU72" s="247">
        <f t="shared" si="508"/>
        <v>0</v>
      </c>
      <c r="BV72" s="422"/>
      <c r="BW72" s="247">
        <f t="shared" si="509"/>
        <v>0</v>
      </c>
      <c r="BX72" s="422"/>
      <c r="BY72" s="247">
        <f t="shared" si="510"/>
        <v>0</v>
      </c>
      <c r="BZ72" s="422"/>
      <c r="CA72" s="247">
        <f t="shared" si="511"/>
        <v>0</v>
      </c>
      <c r="CB72" s="422"/>
      <c r="CC72" s="247">
        <f t="shared" si="512"/>
        <v>0</v>
      </c>
      <c r="CD72" s="422"/>
      <c r="CE72" s="247">
        <f t="shared" si="513"/>
        <v>0</v>
      </c>
      <c r="CF72" s="422"/>
      <c r="CG72" s="247">
        <f t="shared" si="514"/>
        <v>0</v>
      </c>
      <c r="CH72" s="422"/>
      <c r="CI72" s="247">
        <f t="shared" si="515"/>
        <v>0</v>
      </c>
      <c r="CJ72" s="422"/>
      <c r="CK72" s="247">
        <f t="shared" si="516"/>
        <v>0</v>
      </c>
      <c r="CL72" s="422"/>
      <c r="CM72" s="247">
        <f t="shared" si="517"/>
        <v>0</v>
      </c>
      <c r="CN72" s="422"/>
      <c r="CO72" s="247">
        <f t="shared" si="518"/>
        <v>0</v>
      </c>
      <c r="CP72" s="422"/>
      <c r="CQ72" s="247">
        <f t="shared" si="519"/>
        <v>0</v>
      </c>
      <c r="CR72" s="422"/>
      <c r="CS72" s="247">
        <f t="shared" si="520"/>
        <v>0</v>
      </c>
      <c r="CT72" s="422"/>
      <c r="CU72" s="247">
        <f t="shared" si="521"/>
        <v>0</v>
      </c>
      <c r="CV72" s="422"/>
      <c r="CW72" s="247">
        <f t="shared" si="522"/>
        <v>0</v>
      </c>
      <c r="CX72" s="422"/>
      <c r="CY72" s="247">
        <f t="shared" si="523"/>
        <v>0</v>
      </c>
      <c r="CZ72" s="422"/>
      <c r="DA72" s="247">
        <f t="shared" si="524"/>
        <v>0</v>
      </c>
      <c r="DB72" s="422"/>
      <c r="DC72" s="247">
        <f t="shared" si="525"/>
        <v>0</v>
      </c>
      <c r="DD72" s="422"/>
      <c r="DE72" s="247">
        <f t="shared" si="526"/>
        <v>0</v>
      </c>
      <c r="DF72" s="422"/>
      <c r="DG72" s="247">
        <f t="shared" si="527"/>
        <v>0</v>
      </c>
      <c r="DH72" s="422"/>
      <c r="DI72" s="247">
        <f t="shared" si="528"/>
        <v>0</v>
      </c>
      <c r="DJ72" s="422"/>
      <c r="DK72" s="247">
        <f t="shared" si="529"/>
        <v>0</v>
      </c>
      <c r="DL72" s="422"/>
      <c r="DM72" s="247">
        <f t="shared" si="530"/>
        <v>0</v>
      </c>
      <c r="DN72" s="422"/>
      <c r="DO72" s="247">
        <f t="shared" si="531"/>
        <v>0</v>
      </c>
      <c r="DP72" s="422"/>
      <c r="DQ72" s="247">
        <f t="shared" si="532"/>
        <v>0</v>
      </c>
      <c r="DR72" s="422"/>
      <c r="DS72" s="247">
        <f t="shared" si="533"/>
        <v>0</v>
      </c>
      <c r="DT72" s="422"/>
      <c r="DU72" s="247">
        <f t="shared" si="534"/>
        <v>0</v>
      </c>
      <c r="DV72" s="422"/>
      <c r="DW72" s="247">
        <f t="shared" si="535"/>
        <v>0</v>
      </c>
      <c r="DX72" s="422"/>
      <c r="DY72" s="247">
        <f t="shared" si="536"/>
        <v>0</v>
      </c>
      <c r="DZ72" s="422"/>
      <c r="EA72" s="247">
        <f t="shared" si="537"/>
        <v>0</v>
      </c>
      <c r="EB72" s="422"/>
      <c r="EC72" s="247">
        <f t="shared" si="538"/>
        <v>0</v>
      </c>
      <c r="ED72" s="422"/>
      <c r="EE72" s="247">
        <f t="shared" si="539"/>
        <v>0</v>
      </c>
      <c r="EF72" s="422"/>
      <c r="EG72" s="247">
        <f t="shared" si="540"/>
        <v>0</v>
      </c>
      <c r="EH72" s="422"/>
      <c r="EI72" s="247">
        <f t="shared" si="541"/>
        <v>0</v>
      </c>
      <c r="EJ72" s="422"/>
      <c r="EK72" s="247">
        <f t="shared" si="542"/>
        <v>0</v>
      </c>
      <c r="EL72" s="422"/>
      <c r="EM72" s="247">
        <f t="shared" si="543"/>
        <v>0</v>
      </c>
      <c r="EN72" s="422"/>
      <c r="EO72" s="247">
        <f t="shared" si="544"/>
        <v>0</v>
      </c>
      <c r="EP72" s="422"/>
      <c r="EQ72" s="247">
        <f t="shared" si="545"/>
        <v>0</v>
      </c>
      <c r="ER72" s="422"/>
      <c r="ES72" s="247">
        <f t="shared" si="546"/>
        <v>0</v>
      </c>
      <c r="ET72" s="422"/>
      <c r="EU72" s="247">
        <f t="shared" si="547"/>
        <v>0</v>
      </c>
      <c r="EV72" s="422"/>
      <c r="EW72" s="247">
        <f t="shared" si="548"/>
        <v>0</v>
      </c>
      <c r="EX72" s="422"/>
      <c r="EY72" s="247">
        <f t="shared" si="549"/>
        <v>0</v>
      </c>
      <c r="EZ72" s="422"/>
      <c r="FA72" s="247">
        <f t="shared" si="550"/>
        <v>0</v>
      </c>
      <c r="FB72" s="422"/>
      <c r="FC72" s="247">
        <f t="shared" si="551"/>
        <v>0</v>
      </c>
      <c r="FD72" s="422"/>
      <c r="FE72" s="247">
        <f t="shared" si="552"/>
        <v>0</v>
      </c>
      <c r="FF72" s="422"/>
      <c r="FG72" s="247">
        <f t="shared" si="553"/>
        <v>0</v>
      </c>
      <c r="FH72" s="422"/>
      <c r="FI72" s="247">
        <f t="shared" si="554"/>
        <v>0</v>
      </c>
      <c r="FJ72" s="422"/>
      <c r="FK72" s="247">
        <f t="shared" si="555"/>
        <v>0</v>
      </c>
      <c r="FL72" s="422"/>
      <c r="FM72" s="247">
        <f t="shared" si="556"/>
        <v>0</v>
      </c>
      <c r="FN72" s="422"/>
      <c r="FO72" s="247">
        <f t="shared" si="557"/>
        <v>0</v>
      </c>
      <c r="FP72" s="422"/>
      <c r="FQ72" s="247">
        <f t="shared" si="558"/>
        <v>0</v>
      </c>
      <c r="FR72" s="422"/>
      <c r="FS72" s="247">
        <f t="shared" si="559"/>
        <v>0</v>
      </c>
      <c r="FT72" s="422"/>
      <c r="FU72" s="247">
        <f t="shared" si="560"/>
        <v>0</v>
      </c>
      <c r="FV72" s="422"/>
      <c r="FW72" s="247">
        <f t="shared" si="561"/>
        <v>0</v>
      </c>
      <c r="FX72" s="422"/>
      <c r="FY72" s="247">
        <f t="shared" si="562"/>
        <v>0</v>
      </c>
      <c r="FZ72" s="422"/>
      <c r="GA72" s="247">
        <f t="shared" si="563"/>
        <v>0</v>
      </c>
      <c r="GB72" s="422"/>
      <c r="GC72" s="247">
        <f t="shared" si="564"/>
        <v>0</v>
      </c>
      <c r="GD72" s="422"/>
      <c r="GE72" s="247">
        <f t="shared" si="565"/>
        <v>0</v>
      </c>
      <c r="GF72" s="422"/>
      <c r="GG72" s="247">
        <f t="shared" si="566"/>
        <v>0</v>
      </c>
      <c r="GH72" s="422"/>
      <c r="GI72" s="247">
        <f t="shared" si="567"/>
        <v>0</v>
      </c>
      <c r="GJ72" s="422"/>
      <c r="GK72" s="247">
        <f t="shared" si="568"/>
        <v>0</v>
      </c>
      <c r="GL72" s="422"/>
      <c r="GM72" s="247">
        <f t="shared" si="569"/>
        <v>0</v>
      </c>
      <c r="GN72" s="422"/>
      <c r="GO72" s="247">
        <f t="shared" si="570"/>
        <v>0</v>
      </c>
      <c r="GP72" s="422"/>
      <c r="GQ72" s="247">
        <f t="shared" si="571"/>
        <v>0</v>
      </c>
      <c r="GR72" s="422"/>
      <c r="GS72" s="247">
        <f t="shared" si="572"/>
        <v>0</v>
      </c>
      <c r="GT72" s="422"/>
      <c r="GU72" s="478">
        <f t="shared" si="573"/>
        <v>0</v>
      </c>
    </row>
    <row r="73" spans="1:557" s="235" customFormat="1" ht="11.1" customHeight="1">
      <c r="A73" s="241"/>
      <c r="B73" s="249"/>
      <c r="C73" s="248"/>
      <c r="D73" s="512"/>
      <c r="E73" s="247">
        <f t="shared" si="475"/>
        <v>0</v>
      </c>
      <c r="F73" s="468"/>
      <c r="G73" s="247">
        <f t="shared" si="476"/>
        <v>0</v>
      </c>
      <c r="H73" s="422"/>
      <c r="I73" s="247">
        <f t="shared" si="476"/>
        <v>0</v>
      </c>
      <c r="J73" s="422"/>
      <c r="K73" s="247">
        <f t="shared" si="477"/>
        <v>0</v>
      </c>
      <c r="L73" s="422"/>
      <c r="M73" s="247">
        <f t="shared" si="478"/>
        <v>0</v>
      </c>
      <c r="N73" s="422"/>
      <c r="O73" s="247">
        <f t="shared" si="479"/>
        <v>0</v>
      </c>
      <c r="P73" s="422"/>
      <c r="Q73" s="247">
        <f t="shared" si="480"/>
        <v>0</v>
      </c>
      <c r="R73" s="422"/>
      <c r="S73" s="247">
        <f t="shared" si="481"/>
        <v>0</v>
      </c>
      <c r="T73" s="422"/>
      <c r="U73" s="247">
        <f t="shared" si="482"/>
        <v>0</v>
      </c>
      <c r="V73" s="422"/>
      <c r="W73" s="247">
        <f t="shared" si="483"/>
        <v>0</v>
      </c>
      <c r="X73" s="422"/>
      <c r="Y73" s="247">
        <f t="shared" si="484"/>
        <v>0</v>
      </c>
      <c r="Z73" s="422"/>
      <c r="AA73" s="247">
        <f t="shared" si="485"/>
        <v>0</v>
      </c>
      <c r="AB73" s="422"/>
      <c r="AC73" s="247">
        <f t="shared" si="486"/>
        <v>0</v>
      </c>
      <c r="AD73" s="422"/>
      <c r="AE73" s="247">
        <f t="shared" si="487"/>
        <v>0</v>
      </c>
      <c r="AF73" s="422"/>
      <c r="AG73" s="247">
        <f t="shared" si="488"/>
        <v>0</v>
      </c>
      <c r="AH73" s="422"/>
      <c r="AI73" s="247">
        <f t="shared" si="489"/>
        <v>0</v>
      </c>
      <c r="AJ73" s="422"/>
      <c r="AK73" s="247">
        <f t="shared" si="490"/>
        <v>0</v>
      </c>
      <c r="AL73" s="422"/>
      <c r="AM73" s="247">
        <f t="shared" si="491"/>
        <v>0</v>
      </c>
      <c r="AN73" s="422"/>
      <c r="AO73" s="247">
        <f t="shared" si="492"/>
        <v>0</v>
      </c>
      <c r="AP73" s="422"/>
      <c r="AQ73" s="247">
        <f t="shared" si="493"/>
        <v>0</v>
      </c>
      <c r="AR73" s="422"/>
      <c r="AS73" s="247">
        <f t="shared" si="494"/>
        <v>0</v>
      </c>
      <c r="AT73" s="422"/>
      <c r="AU73" s="247">
        <f t="shared" si="495"/>
        <v>0</v>
      </c>
      <c r="AV73" s="422"/>
      <c r="AW73" s="247">
        <f t="shared" si="496"/>
        <v>0</v>
      </c>
      <c r="AX73" s="422"/>
      <c r="AY73" s="247">
        <f t="shared" si="497"/>
        <v>0</v>
      </c>
      <c r="AZ73" s="422"/>
      <c r="BA73" s="247">
        <f t="shared" si="498"/>
        <v>0</v>
      </c>
      <c r="BB73" s="422"/>
      <c r="BC73" s="247">
        <f t="shared" si="499"/>
        <v>0</v>
      </c>
      <c r="BD73" s="422"/>
      <c r="BE73" s="247">
        <f t="shared" si="500"/>
        <v>0</v>
      </c>
      <c r="BF73" s="422"/>
      <c r="BG73" s="247">
        <f t="shared" si="501"/>
        <v>0</v>
      </c>
      <c r="BH73" s="422"/>
      <c r="BI73" s="247">
        <f t="shared" si="502"/>
        <v>0</v>
      </c>
      <c r="BJ73" s="422"/>
      <c r="BK73" s="247">
        <f t="shared" si="503"/>
        <v>0</v>
      </c>
      <c r="BL73" s="422"/>
      <c r="BM73" s="247">
        <f t="shared" si="504"/>
        <v>0</v>
      </c>
      <c r="BN73" s="422"/>
      <c r="BO73" s="247">
        <f t="shared" si="505"/>
        <v>0</v>
      </c>
      <c r="BP73" s="422"/>
      <c r="BQ73" s="247">
        <f t="shared" si="506"/>
        <v>0</v>
      </c>
      <c r="BR73" s="422"/>
      <c r="BS73" s="247">
        <f t="shared" si="507"/>
        <v>0</v>
      </c>
      <c r="BT73" s="422"/>
      <c r="BU73" s="247">
        <f t="shared" si="508"/>
        <v>0</v>
      </c>
      <c r="BV73" s="422"/>
      <c r="BW73" s="247">
        <f t="shared" si="509"/>
        <v>0</v>
      </c>
      <c r="BX73" s="422"/>
      <c r="BY73" s="247">
        <f t="shared" si="510"/>
        <v>0</v>
      </c>
      <c r="BZ73" s="422"/>
      <c r="CA73" s="247">
        <f t="shared" si="511"/>
        <v>0</v>
      </c>
      <c r="CB73" s="422"/>
      <c r="CC73" s="247">
        <f t="shared" si="512"/>
        <v>0</v>
      </c>
      <c r="CD73" s="422"/>
      <c r="CE73" s="247">
        <f t="shared" si="513"/>
        <v>0</v>
      </c>
      <c r="CF73" s="422"/>
      <c r="CG73" s="247">
        <f t="shared" si="514"/>
        <v>0</v>
      </c>
      <c r="CH73" s="422"/>
      <c r="CI73" s="247">
        <f t="shared" si="515"/>
        <v>0</v>
      </c>
      <c r="CJ73" s="422"/>
      <c r="CK73" s="247">
        <f t="shared" si="516"/>
        <v>0</v>
      </c>
      <c r="CL73" s="422"/>
      <c r="CM73" s="247">
        <f t="shared" si="517"/>
        <v>0</v>
      </c>
      <c r="CN73" s="422"/>
      <c r="CO73" s="247">
        <f t="shared" si="518"/>
        <v>0</v>
      </c>
      <c r="CP73" s="422"/>
      <c r="CQ73" s="247">
        <f t="shared" si="519"/>
        <v>0</v>
      </c>
      <c r="CR73" s="422"/>
      <c r="CS73" s="247">
        <f t="shared" si="520"/>
        <v>0</v>
      </c>
      <c r="CT73" s="422"/>
      <c r="CU73" s="247">
        <f t="shared" si="521"/>
        <v>0</v>
      </c>
      <c r="CV73" s="422"/>
      <c r="CW73" s="247">
        <f t="shared" si="522"/>
        <v>0</v>
      </c>
      <c r="CX73" s="422"/>
      <c r="CY73" s="247">
        <f t="shared" si="523"/>
        <v>0</v>
      </c>
      <c r="CZ73" s="422"/>
      <c r="DA73" s="247">
        <f t="shared" si="524"/>
        <v>0</v>
      </c>
      <c r="DB73" s="422"/>
      <c r="DC73" s="247">
        <f t="shared" si="525"/>
        <v>0</v>
      </c>
      <c r="DD73" s="422"/>
      <c r="DE73" s="247">
        <f t="shared" si="526"/>
        <v>0</v>
      </c>
      <c r="DF73" s="422"/>
      <c r="DG73" s="247">
        <f t="shared" si="527"/>
        <v>0</v>
      </c>
      <c r="DH73" s="422"/>
      <c r="DI73" s="247">
        <f t="shared" si="528"/>
        <v>0</v>
      </c>
      <c r="DJ73" s="422"/>
      <c r="DK73" s="247">
        <f t="shared" si="529"/>
        <v>0</v>
      </c>
      <c r="DL73" s="422"/>
      <c r="DM73" s="247">
        <f t="shared" si="530"/>
        <v>0</v>
      </c>
      <c r="DN73" s="422"/>
      <c r="DO73" s="247">
        <f t="shared" si="531"/>
        <v>0</v>
      </c>
      <c r="DP73" s="422"/>
      <c r="DQ73" s="247">
        <f t="shared" si="532"/>
        <v>0</v>
      </c>
      <c r="DR73" s="422"/>
      <c r="DS73" s="247">
        <f t="shared" si="533"/>
        <v>0</v>
      </c>
      <c r="DT73" s="422"/>
      <c r="DU73" s="247">
        <f t="shared" si="534"/>
        <v>0</v>
      </c>
      <c r="DV73" s="422"/>
      <c r="DW73" s="247">
        <f t="shared" si="535"/>
        <v>0</v>
      </c>
      <c r="DX73" s="422"/>
      <c r="DY73" s="247">
        <f t="shared" si="536"/>
        <v>0</v>
      </c>
      <c r="DZ73" s="422"/>
      <c r="EA73" s="247">
        <f t="shared" si="537"/>
        <v>0</v>
      </c>
      <c r="EB73" s="422"/>
      <c r="EC73" s="247">
        <f t="shared" si="538"/>
        <v>0</v>
      </c>
      <c r="ED73" s="422"/>
      <c r="EE73" s="247">
        <f t="shared" si="539"/>
        <v>0</v>
      </c>
      <c r="EF73" s="422"/>
      <c r="EG73" s="247">
        <f t="shared" si="540"/>
        <v>0</v>
      </c>
      <c r="EH73" s="422"/>
      <c r="EI73" s="247">
        <f t="shared" si="541"/>
        <v>0</v>
      </c>
      <c r="EJ73" s="422"/>
      <c r="EK73" s="247">
        <f t="shared" si="542"/>
        <v>0</v>
      </c>
      <c r="EL73" s="422"/>
      <c r="EM73" s="247">
        <f t="shared" si="543"/>
        <v>0</v>
      </c>
      <c r="EN73" s="422"/>
      <c r="EO73" s="247">
        <f t="shared" si="544"/>
        <v>0</v>
      </c>
      <c r="EP73" s="422"/>
      <c r="EQ73" s="247">
        <f t="shared" si="545"/>
        <v>0</v>
      </c>
      <c r="ER73" s="422"/>
      <c r="ES73" s="247">
        <f t="shared" si="546"/>
        <v>0</v>
      </c>
      <c r="ET73" s="422"/>
      <c r="EU73" s="247">
        <f t="shared" si="547"/>
        <v>0</v>
      </c>
      <c r="EV73" s="422"/>
      <c r="EW73" s="247">
        <f t="shared" si="548"/>
        <v>0</v>
      </c>
      <c r="EX73" s="422"/>
      <c r="EY73" s="247">
        <f t="shared" si="549"/>
        <v>0</v>
      </c>
      <c r="EZ73" s="422"/>
      <c r="FA73" s="247">
        <f t="shared" si="550"/>
        <v>0</v>
      </c>
      <c r="FB73" s="422"/>
      <c r="FC73" s="247">
        <f t="shared" si="551"/>
        <v>0</v>
      </c>
      <c r="FD73" s="422"/>
      <c r="FE73" s="247">
        <f t="shared" si="552"/>
        <v>0</v>
      </c>
      <c r="FF73" s="422"/>
      <c r="FG73" s="247">
        <f t="shared" si="553"/>
        <v>0</v>
      </c>
      <c r="FH73" s="422"/>
      <c r="FI73" s="247">
        <f t="shared" si="554"/>
        <v>0</v>
      </c>
      <c r="FJ73" s="422"/>
      <c r="FK73" s="247">
        <f t="shared" si="555"/>
        <v>0</v>
      </c>
      <c r="FL73" s="422"/>
      <c r="FM73" s="247">
        <f t="shared" si="556"/>
        <v>0</v>
      </c>
      <c r="FN73" s="422"/>
      <c r="FO73" s="247">
        <f t="shared" si="557"/>
        <v>0</v>
      </c>
      <c r="FP73" s="422"/>
      <c r="FQ73" s="247">
        <f t="shared" si="558"/>
        <v>0</v>
      </c>
      <c r="FR73" s="422"/>
      <c r="FS73" s="247">
        <f t="shared" si="559"/>
        <v>0</v>
      </c>
      <c r="FT73" s="422"/>
      <c r="FU73" s="247">
        <f t="shared" si="560"/>
        <v>0</v>
      </c>
      <c r="FV73" s="422"/>
      <c r="FW73" s="247">
        <f t="shared" si="561"/>
        <v>0</v>
      </c>
      <c r="FX73" s="422"/>
      <c r="FY73" s="247">
        <f t="shared" si="562"/>
        <v>0</v>
      </c>
      <c r="FZ73" s="422"/>
      <c r="GA73" s="247">
        <f t="shared" si="563"/>
        <v>0</v>
      </c>
      <c r="GB73" s="422"/>
      <c r="GC73" s="247">
        <f t="shared" si="564"/>
        <v>0</v>
      </c>
      <c r="GD73" s="422"/>
      <c r="GE73" s="247">
        <f t="shared" si="565"/>
        <v>0</v>
      </c>
      <c r="GF73" s="422"/>
      <c r="GG73" s="247">
        <f t="shared" si="566"/>
        <v>0</v>
      </c>
      <c r="GH73" s="422"/>
      <c r="GI73" s="247">
        <f t="shared" si="567"/>
        <v>0</v>
      </c>
      <c r="GJ73" s="422"/>
      <c r="GK73" s="247">
        <f t="shared" si="568"/>
        <v>0</v>
      </c>
      <c r="GL73" s="422"/>
      <c r="GM73" s="247">
        <f t="shared" si="569"/>
        <v>0</v>
      </c>
      <c r="GN73" s="422"/>
      <c r="GO73" s="247">
        <f t="shared" si="570"/>
        <v>0</v>
      </c>
      <c r="GP73" s="422"/>
      <c r="GQ73" s="247">
        <f t="shared" si="571"/>
        <v>0</v>
      </c>
      <c r="GR73" s="422"/>
      <c r="GS73" s="247">
        <f t="shared" si="572"/>
        <v>0</v>
      </c>
      <c r="GT73" s="422"/>
      <c r="GU73" s="478">
        <f t="shared" si="573"/>
        <v>0</v>
      </c>
    </row>
    <row r="74" spans="1:557" s="260" customFormat="1" ht="11.1" customHeight="1">
      <c r="A74" s="262"/>
      <c r="B74" s="240"/>
      <c r="C74" s="239"/>
      <c r="D74" s="512"/>
      <c r="E74" s="247">
        <f t="shared" si="475"/>
        <v>0</v>
      </c>
      <c r="F74" s="468"/>
      <c r="G74" s="247">
        <f t="shared" si="476"/>
        <v>0</v>
      </c>
      <c r="H74" s="422"/>
      <c r="I74" s="247">
        <f t="shared" si="476"/>
        <v>0</v>
      </c>
      <c r="J74" s="422"/>
      <c r="K74" s="247">
        <f t="shared" si="477"/>
        <v>0</v>
      </c>
      <c r="L74" s="422"/>
      <c r="M74" s="247">
        <f t="shared" si="478"/>
        <v>0</v>
      </c>
      <c r="N74" s="422"/>
      <c r="O74" s="247">
        <f t="shared" si="479"/>
        <v>0</v>
      </c>
      <c r="P74" s="422"/>
      <c r="Q74" s="247">
        <f t="shared" si="480"/>
        <v>0</v>
      </c>
      <c r="R74" s="422"/>
      <c r="S74" s="247">
        <f t="shared" si="481"/>
        <v>0</v>
      </c>
      <c r="T74" s="422"/>
      <c r="U74" s="247">
        <f t="shared" si="482"/>
        <v>0</v>
      </c>
      <c r="V74" s="422"/>
      <c r="W74" s="247">
        <f t="shared" si="483"/>
        <v>0</v>
      </c>
      <c r="X74" s="422"/>
      <c r="Y74" s="247">
        <f t="shared" si="484"/>
        <v>0</v>
      </c>
      <c r="Z74" s="422"/>
      <c r="AA74" s="247">
        <f t="shared" si="485"/>
        <v>0</v>
      </c>
      <c r="AB74" s="422"/>
      <c r="AC74" s="247">
        <f t="shared" si="486"/>
        <v>0</v>
      </c>
      <c r="AD74" s="422"/>
      <c r="AE74" s="247">
        <f t="shared" si="487"/>
        <v>0</v>
      </c>
      <c r="AF74" s="422"/>
      <c r="AG74" s="247">
        <f t="shared" si="488"/>
        <v>0</v>
      </c>
      <c r="AH74" s="422"/>
      <c r="AI74" s="247">
        <f t="shared" si="489"/>
        <v>0</v>
      </c>
      <c r="AJ74" s="422"/>
      <c r="AK74" s="247">
        <f t="shared" si="490"/>
        <v>0</v>
      </c>
      <c r="AL74" s="422"/>
      <c r="AM74" s="247">
        <f t="shared" si="491"/>
        <v>0</v>
      </c>
      <c r="AN74" s="422"/>
      <c r="AO74" s="247">
        <f t="shared" si="492"/>
        <v>0</v>
      </c>
      <c r="AP74" s="422"/>
      <c r="AQ74" s="247">
        <f t="shared" si="493"/>
        <v>0</v>
      </c>
      <c r="AR74" s="422"/>
      <c r="AS74" s="247">
        <f t="shared" si="494"/>
        <v>0</v>
      </c>
      <c r="AT74" s="422"/>
      <c r="AU74" s="247">
        <f t="shared" si="495"/>
        <v>0</v>
      </c>
      <c r="AV74" s="422"/>
      <c r="AW74" s="247">
        <f t="shared" si="496"/>
        <v>0</v>
      </c>
      <c r="AX74" s="422"/>
      <c r="AY74" s="247">
        <f t="shared" si="497"/>
        <v>0</v>
      </c>
      <c r="AZ74" s="422"/>
      <c r="BA74" s="247">
        <f t="shared" si="498"/>
        <v>0</v>
      </c>
      <c r="BB74" s="422"/>
      <c r="BC74" s="247">
        <f t="shared" si="499"/>
        <v>0</v>
      </c>
      <c r="BD74" s="422"/>
      <c r="BE74" s="247">
        <f t="shared" si="500"/>
        <v>0</v>
      </c>
      <c r="BF74" s="422"/>
      <c r="BG74" s="247">
        <f t="shared" si="501"/>
        <v>0</v>
      </c>
      <c r="BH74" s="422"/>
      <c r="BI74" s="247">
        <f t="shared" si="502"/>
        <v>0</v>
      </c>
      <c r="BJ74" s="422"/>
      <c r="BK74" s="247">
        <f t="shared" si="503"/>
        <v>0</v>
      </c>
      <c r="BL74" s="422"/>
      <c r="BM74" s="247">
        <f t="shared" si="504"/>
        <v>0</v>
      </c>
      <c r="BN74" s="422"/>
      <c r="BO74" s="247">
        <f t="shared" si="505"/>
        <v>0</v>
      </c>
      <c r="BP74" s="422"/>
      <c r="BQ74" s="247">
        <f t="shared" si="506"/>
        <v>0</v>
      </c>
      <c r="BR74" s="422"/>
      <c r="BS74" s="247">
        <f t="shared" si="507"/>
        <v>0</v>
      </c>
      <c r="BT74" s="422"/>
      <c r="BU74" s="247">
        <f t="shared" si="508"/>
        <v>0</v>
      </c>
      <c r="BV74" s="422"/>
      <c r="BW74" s="247">
        <f t="shared" si="509"/>
        <v>0</v>
      </c>
      <c r="BX74" s="422"/>
      <c r="BY74" s="247">
        <f t="shared" si="510"/>
        <v>0</v>
      </c>
      <c r="BZ74" s="422"/>
      <c r="CA74" s="247">
        <f t="shared" si="511"/>
        <v>0</v>
      </c>
      <c r="CB74" s="422"/>
      <c r="CC74" s="247">
        <f t="shared" si="512"/>
        <v>0</v>
      </c>
      <c r="CD74" s="422"/>
      <c r="CE74" s="247">
        <f t="shared" si="513"/>
        <v>0</v>
      </c>
      <c r="CF74" s="422"/>
      <c r="CG74" s="247">
        <f t="shared" si="514"/>
        <v>0</v>
      </c>
      <c r="CH74" s="422"/>
      <c r="CI74" s="247">
        <f t="shared" si="515"/>
        <v>0</v>
      </c>
      <c r="CJ74" s="422"/>
      <c r="CK74" s="247">
        <f t="shared" si="516"/>
        <v>0</v>
      </c>
      <c r="CL74" s="422"/>
      <c r="CM74" s="247">
        <f t="shared" si="517"/>
        <v>0</v>
      </c>
      <c r="CN74" s="422"/>
      <c r="CO74" s="247">
        <f t="shared" si="518"/>
        <v>0</v>
      </c>
      <c r="CP74" s="422"/>
      <c r="CQ74" s="247">
        <f t="shared" si="519"/>
        <v>0</v>
      </c>
      <c r="CR74" s="422"/>
      <c r="CS74" s="247">
        <f t="shared" si="520"/>
        <v>0</v>
      </c>
      <c r="CT74" s="422"/>
      <c r="CU74" s="247">
        <f t="shared" si="521"/>
        <v>0</v>
      </c>
      <c r="CV74" s="422"/>
      <c r="CW74" s="247">
        <f t="shared" si="522"/>
        <v>0</v>
      </c>
      <c r="CX74" s="422"/>
      <c r="CY74" s="247">
        <f t="shared" si="523"/>
        <v>0</v>
      </c>
      <c r="CZ74" s="422"/>
      <c r="DA74" s="247">
        <f t="shared" si="524"/>
        <v>0</v>
      </c>
      <c r="DB74" s="422"/>
      <c r="DC74" s="247">
        <f t="shared" si="525"/>
        <v>0</v>
      </c>
      <c r="DD74" s="422"/>
      <c r="DE74" s="247">
        <f t="shared" si="526"/>
        <v>0</v>
      </c>
      <c r="DF74" s="422"/>
      <c r="DG74" s="247">
        <f t="shared" si="527"/>
        <v>0</v>
      </c>
      <c r="DH74" s="422"/>
      <c r="DI74" s="247">
        <f t="shared" si="528"/>
        <v>0</v>
      </c>
      <c r="DJ74" s="422"/>
      <c r="DK74" s="247">
        <f t="shared" si="529"/>
        <v>0</v>
      </c>
      <c r="DL74" s="422"/>
      <c r="DM74" s="247">
        <f t="shared" si="530"/>
        <v>0</v>
      </c>
      <c r="DN74" s="422"/>
      <c r="DO74" s="247">
        <f t="shared" si="531"/>
        <v>0</v>
      </c>
      <c r="DP74" s="422"/>
      <c r="DQ74" s="247">
        <f t="shared" si="532"/>
        <v>0</v>
      </c>
      <c r="DR74" s="422"/>
      <c r="DS74" s="247">
        <f t="shared" si="533"/>
        <v>0</v>
      </c>
      <c r="DT74" s="422"/>
      <c r="DU74" s="247">
        <f t="shared" si="534"/>
        <v>0</v>
      </c>
      <c r="DV74" s="422"/>
      <c r="DW74" s="247">
        <f t="shared" si="535"/>
        <v>0</v>
      </c>
      <c r="DX74" s="422"/>
      <c r="DY74" s="247">
        <f t="shared" si="536"/>
        <v>0</v>
      </c>
      <c r="DZ74" s="422"/>
      <c r="EA74" s="247">
        <f t="shared" si="537"/>
        <v>0</v>
      </c>
      <c r="EB74" s="422"/>
      <c r="EC74" s="247">
        <f t="shared" si="538"/>
        <v>0</v>
      </c>
      <c r="ED74" s="422"/>
      <c r="EE74" s="247">
        <f t="shared" si="539"/>
        <v>0</v>
      </c>
      <c r="EF74" s="422"/>
      <c r="EG74" s="247">
        <f t="shared" si="540"/>
        <v>0</v>
      </c>
      <c r="EH74" s="422"/>
      <c r="EI74" s="247">
        <f t="shared" si="541"/>
        <v>0</v>
      </c>
      <c r="EJ74" s="422"/>
      <c r="EK74" s="247">
        <f t="shared" si="542"/>
        <v>0</v>
      </c>
      <c r="EL74" s="422"/>
      <c r="EM74" s="247">
        <f t="shared" si="543"/>
        <v>0</v>
      </c>
      <c r="EN74" s="422"/>
      <c r="EO74" s="247">
        <f t="shared" si="544"/>
        <v>0</v>
      </c>
      <c r="EP74" s="422"/>
      <c r="EQ74" s="247">
        <f t="shared" si="545"/>
        <v>0</v>
      </c>
      <c r="ER74" s="422"/>
      <c r="ES74" s="247">
        <f t="shared" si="546"/>
        <v>0</v>
      </c>
      <c r="ET74" s="422"/>
      <c r="EU74" s="247">
        <f t="shared" si="547"/>
        <v>0</v>
      </c>
      <c r="EV74" s="422"/>
      <c r="EW74" s="247">
        <f t="shared" si="548"/>
        <v>0</v>
      </c>
      <c r="EX74" s="422"/>
      <c r="EY74" s="247">
        <f t="shared" si="549"/>
        <v>0</v>
      </c>
      <c r="EZ74" s="422"/>
      <c r="FA74" s="247">
        <f t="shared" si="550"/>
        <v>0</v>
      </c>
      <c r="FB74" s="422"/>
      <c r="FC74" s="247">
        <f t="shared" si="551"/>
        <v>0</v>
      </c>
      <c r="FD74" s="422"/>
      <c r="FE74" s="247">
        <f t="shared" si="552"/>
        <v>0</v>
      </c>
      <c r="FF74" s="422"/>
      <c r="FG74" s="247">
        <f t="shared" si="553"/>
        <v>0</v>
      </c>
      <c r="FH74" s="422"/>
      <c r="FI74" s="247">
        <f t="shared" si="554"/>
        <v>0</v>
      </c>
      <c r="FJ74" s="422"/>
      <c r="FK74" s="247">
        <f t="shared" si="555"/>
        <v>0</v>
      </c>
      <c r="FL74" s="422"/>
      <c r="FM74" s="247">
        <f t="shared" si="556"/>
        <v>0</v>
      </c>
      <c r="FN74" s="422"/>
      <c r="FO74" s="247">
        <f t="shared" si="557"/>
        <v>0</v>
      </c>
      <c r="FP74" s="422"/>
      <c r="FQ74" s="247">
        <f t="shared" si="558"/>
        <v>0</v>
      </c>
      <c r="FR74" s="422"/>
      <c r="FS74" s="247">
        <f t="shared" si="559"/>
        <v>0</v>
      </c>
      <c r="FT74" s="422"/>
      <c r="FU74" s="247">
        <f t="shared" si="560"/>
        <v>0</v>
      </c>
      <c r="FV74" s="422"/>
      <c r="FW74" s="247">
        <f t="shared" si="561"/>
        <v>0</v>
      </c>
      <c r="FX74" s="422"/>
      <c r="FY74" s="247">
        <f t="shared" si="562"/>
        <v>0</v>
      </c>
      <c r="FZ74" s="422"/>
      <c r="GA74" s="247">
        <f t="shared" si="563"/>
        <v>0</v>
      </c>
      <c r="GB74" s="422"/>
      <c r="GC74" s="247">
        <f t="shared" si="564"/>
        <v>0</v>
      </c>
      <c r="GD74" s="422"/>
      <c r="GE74" s="247">
        <f t="shared" si="565"/>
        <v>0</v>
      </c>
      <c r="GF74" s="422"/>
      <c r="GG74" s="247">
        <f t="shared" si="566"/>
        <v>0</v>
      </c>
      <c r="GH74" s="422"/>
      <c r="GI74" s="247">
        <f t="shared" si="567"/>
        <v>0</v>
      </c>
      <c r="GJ74" s="422"/>
      <c r="GK74" s="247">
        <f t="shared" si="568"/>
        <v>0</v>
      </c>
      <c r="GL74" s="422"/>
      <c r="GM74" s="247">
        <f t="shared" si="569"/>
        <v>0</v>
      </c>
      <c r="GN74" s="422"/>
      <c r="GO74" s="247">
        <f t="shared" si="570"/>
        <v>0</v>
      </c>
      <c r="GP74" s="422"/>
      <c r="GQ74" s="247">
        <f t="shared" si="571"/>
        <v>0</v>
      </c>
      <c r="GR74" s="422"/>
      <c r="GS74" s="247">
        <f t="shared" si="572"/>
        <v>0</v>
      </c>
      <c r="GT74" s="422"/>
      <c r="GU74" s="478">
        <f t="shared" si="573"/>
        <v>0</v>
      </c>
    </row>
    <row r="75" spans="1:557" s="235" customFormat="1" ht="11.1" customHeight="1" thickBot="1">
      <c r="A75" s="241"/>
      <c r="B75" s="259"/>
      <c r="C75" s="258"/>
      <c r="D75" s="514"/>
      <c r="E75" s="247">
        <f t="shared" si="475"/>
        <v>0</v>
      </c>
      <c r="F75" s="257"/>
      <c r="G75" s="247">
        <f t="shared" si="476"/>
        <v>0</v>
      </c>
      <c r="H75" s="421"/>
      <c r="I75" s="247">
        <f t="shared" si="476"/>
        <v>0</v>
      </c>
      <c r="J75" s="421"/>
      <c r="K75" s="247">
        <f t="shared" si="477"/>
        <v>0</v>
      </c>
      <c r="L75" s="421"/>
      <c r="M75" s="247">
        <f t="shared" si="478"/>
        <v>0</v>
      </c>
      <c r="N75" s="421"/>
      <c r="O75" s="247">
        <f t="shared" si="479"/>
        <v>0</v>
      </c>
      <c r="P75" s="421"/>
      <c r="Q75" s="247">
        <f t="shared" si="480"/>
        <v>0</v>
      </c>
      <c r="R75" s="421"/>
      <c r="S75" s="247">
        <f t="shared" si="481"/>
        <v>0</v>
      </c>
      <c r="T75" s="421"/>
      <c r="U75" s="247">
        <f t="shared" si="482"/>
        <v>0</v>
      </c>
      <c r="V75" s="421"/>
      <c r="W75" s="247">
        <f t="shared" si="483"/>
        <v>0</v>
      </c>
      <c r="X75" s="421"/>
      <c r="Y75" s="247">
        <f t="shared" si="484"/>
        <v>0</v>
      </c>
      <c r="Z75" s="421"/>
      <c r="AA75" s="247">
        <f t="shared" si="485"/>
        <v>0</v>
      </c>
      <c r="AB75" s="421"/>
      <c r="AC75" s="247">
        <f t="shared" si="486"/>
        <v>0</v>
      </c>
      <c r="AD75" s="421"/>
      <c r="AE75" s="247">
        <f t="shared" si="487"/>
        <v>0</v>
      </c>
      <c r="AF75" s="421"/>
      <c r="AG75" s="247">
        <f t="shared" si="488"/>
        <v>0</v>
      </c>
      <c r="AH75" s="421"/>
      <c r="AI75" s="247">
        <f t="shared" si="489"/>
        <v>0</v>
      </c>
      <c r="AJ75" s="421"/>
      <c r="AK75" s="247">
        <f t="shared" si="490"/>
        <v>0</v>
      </c>
      <c r="AL75" s="421"/>
      <c r="AM75" s="247">
        <f t="shared" si="491"/>
        <v>0</v>
      </c>
      <c r="AN75" s="421"/>
      <c r="AO75" s="247">
        <f t="shared" si="492"/>
        <v>0</v>
      </c>
      <c r="AP75" s="421"/>
      <c r="AQ75" s="247">
        <f t="shared" si="493"/>
        <v>0</v>
      </c>
      <c r="AR75" s="421"/>
      <c r="AS75" s="247">
        <f t="shared" si="494"/>
        <v>0</v>
      </c>
      <c r="AT75" s="421"/>
      <c r="AU75" s="247">
        <f t="shared" si="495"/>
        <v>0</v>
      </c>
      <c r="AV75" s="421"/>
      <c r="AW75" s="247">
        <f t="shared" si="496"/>
        <v>0</v>
      </c>
      <c r="AX75" s="421"/>
      <c r="AY75" s="247">
        <f t="shared" si="497"/>
        <v>0</v>
      </c>
      <c r="AZ75" s="421"/>
      <c r="BA75" s="247">
        <f t="shared" si="498"/>
        <v>0</v>
      </c>
      <c r="BB75" s="421"/>
      <c r="BC75" s="247">
        <f t="shared" si="499"/>
        <v>0</v>
      </c>
      <c r="BD75" s="421"/>
      <c r="BE75" s="247">
        <f t="shared" si="500"/>
        <v>0</v>
      </c>
      <c r="BF75" s="421"/>
      <c r="BG75" s="247">
        <f t="shared" si="501"/>
        <v>0</v>
      </c>
      <c r="BH75" s="421"/>
      <c r="BI75" s="247">
        <f t="shared" si="502"/>
        <v>0</v>
      </c>
      <c r="BJ75" s="421"/>
      <c r="BK75" s="247">
        <f t="shared" si="503"/>
        <v>0</v>
      </c>
      <c r="BL75" s="421"/>
      <c r="BM75" s="247">
        <f t="shared" si="504"/>
        <v>0</v>
      </c>
      <c r="BN75" s="421"/>
      <c r="BO75" s="247">
        <f t="shared" si="505"/>
        <v>0</v>
      </c>
      <c r="BP75" s="421"/>
      <c r="BQ75" s="247">
        <f t="shared" si="506"/>
        <v>0</v>
      </c>
      <c r="BR75" s="421"/>
      <c r="BS75" s="247">
        <f t="shared" si="507"/>
        <v>0</v>
      </c>
      <c r="BT75" s="421"/>
      <c r="BU75" s="247">
        <f t="shared" si="508"/>
        <v>0</v>
      </c>
      <c r="BV75" s="421"/>
      <c r="BW75" s="247">
        <f t="shared" si="509"/>
        <v>0</v>
      </c>
      <c r="BX75" s="421"/>
      <c r="BY75" s="247">
        <f t="shared" si="510"/>
        <v>0</v>
      </c>
      <c r="BZ75" s="421"/>
      <c r="CA75" s="247">
        <f t="shared" si="511"/>
        <v>0</v>
      </c>
      <c r="CB75" s="421"/>
      <c r="CC75" s="247">
        <f t="shared" si="512"/>
        <v>0</v>
      </c>
      <c r="CD75" s="421"/>
      <c r="CE75" s="247">
        <f t="shared" si="513"/>
        <v>0</v>
      </c>
      <c r="CF75" s="421"/>
      <c r="CG75" s="247">
        <f t="shared" si="514"/>
        <v>0</v>
      </c>
      <c r="CH75" s="421"/>
      <c r="CI75" s="247">
        <f t="shared" si="515"/>
        <v>0</v>
      </c>
      <c r="CJ75" s="421"/>
      <c r="CK75" s="247">
        <f t="shared" si="516"/>
        <v>0</v>
      </c>
      <c r="CL75" s="421"/>
      <c r="CM75" s="247">
        <f t="shared" si="517"/>
        <v>0</v>
      </c>
      <c r="CN75" s="421"/>
      <c r="CO75" s="247">
        <f t="shared" si="518"/>
        <v>0</v>
      </c>
      <c r="CP75" s="421"/>
      <c r="CQ75" s="247">
        <f t="shared" si="519"/>
        <v>0</v>
      </c>
      <c r="CR75" s="421"/>
      <c r="CS75" s="247">
        <f t="shared" si="520"/>
        <v>0</v>
      </c>
      <c r="CT75" s="421"/>
      <c r="CU75" s="247">
        <f t="shared" si="521"/>
        <v>0</v>
      </c>
      <c r="CV75" s="421"/>
      <c r="CW75" s="247">
        <f t="shared" si="522"/>
        <v>0</v>
      </c>
      <c r="CX75" s="421"/>
      <c r="CY75" s="247">
        <f t="shared" si="523"/>
        <v>0</v>
      </c>
      <c r="CZ75" s="421"/>
      <c r="DA75" s="247">
        <f t="shared" si="524"/>
        <v>0</v>
      </c>
      <c r="DB75" s="421"/>
      <c r="DC75" s="247">
        <f t="shared" si="525"/>
        <v>0</v>
      </c>
      <c r="DD75" s="421"/>
      <c r="DE75" s="247">
        <f t="shared" si="526"/>
        <v>0</v>
      </c>
      <c r="DF75" s="421"/>
      <c r="DG75" s="247">
        <f t="shared" si="527"/>
        <v>0</v>
      </c>
      <c r="DH75" s="421"/>
      <c r="DI75" s="247">
        <f t="shared" si="528"/>
        <v>0</v>
      </c>
      <c r="DJ75" s="421"/>
      <c r="DK75" s="247">
        <f t="shared" si="529"/>
        <v>0</v>
      </c>
      <c r="DL75" s="421"/>
      <c r="DM75" s="247">
        <f t="shared" si="530"/>
        <v>0</v>
      </c>
      <c r="DN75" s="421"/>
      <c r="DO75" s="247">
        <f t="shared" si="531"/>
        <v>0</v>
      </c>
      <c r="DP75" s="421"/>
      <c r="DQ75" s="247">
        <f t="shared" si="532"/>
        <v>0</v>
      </c>
      <c r="DR75" s="421"/>
      <c r="DS75" s="247">
        <f t="shared" si="533"/>
        <v>0</v>
      </c>
      <c r="DT75" s="421"/>
      <c r="DU75" s="247">
        <f t="shared" si="534"/>
        <v>0</v>
      </c>
      <c r="DV75" s="421"/>
      <c r="DW75" s="247">
        <f t="shared" si="535"/>
        <v>0</v>
      </c>
      <c r="DX75" s="421"/>
      <c r="DY75" s="247">
        <f t="shared" si="536"/>
        <v>0</v>
      </c>
      <c r="DZ75" s="421"/>
      <c r="EA75" s="247">
        <f t="shared" si="537"/>
        <v>0</v>
      </c>
      <c r="EB75" s="421"/>
      <c r="EC75" s="247">
        <f t="shared" si="538"/>
        <v>0</v>
      </c>
      <c r="ED75" s="421"/>
      <c r="EE75" s="247">
        <f t="shared" si="539"/>
        <v>0</v>
      </c>
      <c r="EF75" s="421"/>
      <c r="EG75" s="247">
        <f t="shared" si="540"/>
        <v>0</v>
      </c>
      <c r="EH75" s="421"/>
      <c r="EI75" s="247">
        <f t="shared" si="541"/>
        <v>0</v>
      </c>
      <c r="EJ75" s="421"/>
      <c r="EK75" s="247">
        <f t="shared" si="542"/>
        <v>0</v>
      </c>
      <c r="EL75" s="421"/>
      <c r="EM75" s="247">
        <f t="shared" si="543"/>
        <v>0</v>
      </c>
      <c r="EN75" s="421"/>
      <c r="EO75" s="247">
        <f t="shared" si="544"/>
        <v>0</v>
      </c>
      <c r="EP75" s="421"/>
      <c r="EQ75" s="247">
        <f t="shared" si="545"/>
        <v>0</v>
      </c>
      <c r="ER75" s="421"/>
      <c r="ES75" s="247">
        <f t="shared" si="546"/>
        <v>0</v>
      </c>
      <c r="ET75" s="421"/>
      <c r="EU75" s="247">
        <f t="shared" si="547"/>
        <v>0</v>
      </c>
      <c r="EV75" s="421"/>
      <c r="EW75" s="247">
        <f t="shared" si="548"/>
        <v>0</v>
      </c>
      <c r="EX75" s="421"/>
      <c r="EY75" s="247">
        <f t="shared" si="549"/>
        <v>0</v>
      </c>
      <c r="EZ75" s="421"/>
      <c r="FA75" s="247">
        <f t="shared" si="550"/>
        <v>0</v>
      </c>
      <c r="FB75" s="421"/>
      <c r="FC75" s="247">
        <f t="shared" si="551"/>
        <v>0</v>
      </c>
      <c r="FD75" s="421"/>
      <c r="FE75" s="247">
        <f t="shared" si="552"/>
        <v>0</v>
      </c>
      <c r="FF75" s="421"/>
      <c r="FG75" s="247">
        <f t="shared" si="553"/>
        <v>0</v>
      </c>
      <c r="FH75" s="421"/>
      <c r="FI75" s="247">
        <f t="shared" si="554"/>
        <v>0</v>
      </c>
      <c r="FJ75" s="421"/>
      <c r="FK75" s="247">
        <f t="shared" si="555"/>
        <v>0</v>
      </c>
      <c r="FL75" s="421"/>
      <c r="FM75" s="247">
        <f t="shared" si="556"/>
        <v>0</v>
      </c>
      <c r="FN75" s="421"/>
      <c r="FO75" s="247">
        <f t="shared" si="557"/>
        <v>0</v>
      </c>
      <c r="FP75" s="421"/>
      <c r="FQ75" s="247">
        <f t="shared" si="558"/>
        <v>0</v>
      </c>
      <c r="FR75" s="421"/>
      <c r="FS75" s="247">
        <f t="shared" si="559"/>
        <v>0</v>
      </c>
      <c r="FT75" s="421"/>
      <c r="FU75" s="247">
        <f t="shared" si="560"/>
        <v>0</v>
      </c>
      <c r="FV75" s="421"/>
      <c r="FW75" s="247">
        <f t="shared" si="561"/>
        <v>0</v>
      </c>
      <c r="FX75" s="421"/>
      <c r="FY75" s="247">
        <f t="shared" si="562"/>
        <v>0</v>
      </c>
      <c r="FZ75" s="421"/>
      <c r="GA75" s="247">
        <f t="shared" si="563"/>
        <v>0</v>
      </c>
      <c r="GB75" s="421"/>
      <c r="GC75" s="247">
        <f t="shared" si="564"/>
        <v>0</v>
      </c>
      <c r="GD75" s="421"/>
      <c r="GE75" s="247">
        <f t="shared" si="565"/>
        <v>0</v>
      </c>
      <c r="GF75" s="421"/>
      <c r="GG75" s="247">
        <f t="shared" si="566"/>
        <v>0</v>
      </c>
      <c r="GH75" s="421"/>
      <c r="GI75" s="247">
        <f t="shared" si="567"/>
        <v>0</v>
      </c>
      <c r="GJ75" s="421"/>
      <c r="GK75" s="247">
        <f t="shared" si="568"/>
        <v>0</v>
      </c>
      <c r="GL75" s="421"/>
      <c r="GM75" s="247">
        <f t="shared" si="569"/>
        <v>0</v>
      </c>
      <c r="GN75" s="421"/>
      <c r="GO75" s="247">
        <f t="shared" si="570"/>
        <v>0</v>
      </c>
      <c r="GP75" s="421"/>
      <c r="GQ75" s="247">
        <f t="shared" si="571"/>
        <v>0</v>
      </c>
      <c r="GR75" s="421"/>
      <c r="GS75" s="247">
        <f t="shared" si="572"/>
        <v>0</v>
      </c>
      <c r="GT75" s="421"/>
      <c r="GU75" s="478">
        <f t="shared" si="573"/>
        <v>0</v>
      </c>
    </row>
    <row r="76" spans="1:557" s="267" customFormat="1" ht="21" customHeight="1" thickTop="1">
      <c r="A76" s="270"/>
      <c r="B76" s="254" t="s">
        <v>246</v>
      </c>
      <c r="C76" s="269"/>
      <c r="D76" s="268"/>
      <c r="E76" s="472">
        <f>SUM(E64:E75)</f>
        <v>400</v>
      </c>
      <c r="F76" s="268"/>
      <c r="G76" s="472">
        <f>SUM(G64:G75)</f>
        <v>200</v>
      </c>
      <c r="H76" s="419"/>
      <c r="I76" s="472">
        <f>SUM(I64:I75)</f>
        <v>400</v>
      </c>
      <c r="J76" s="419"/>
      <c r="K76" s="472">
        <f>SUM(K64:K75)</f>
        <v>0</v>
      </c>
      <c r="L76" s="419"/>
      <c r="M76" s="472">
        <f>SUM(M64:M75)</f>
        <v>0</v>
      </c>
      <c r="N76" s="419"/>
      <c r="O76" s="472">
        <f>SUM(O64:O75)</f>
        <v>0</v>
      </c>
      <c r="P76" s="419"/>
      <c r="Q76" s="472">
        <f t="shared" ref="Q76" si="574">SUM(Q64:Q75)</f>
        <v>0</v>
      </c>
      <c r="R76" s="419"/>
      <c r="S76" s="472">
        <f t="shared" ref="S76" si="575">SUM(S64:S75)</f>
        <v>0</v>
      </c>
      <c r="T76" s="419"/>
      <c r="U76" s="472">
        <f t="shared" ref="U76" si="576">SUM(U64:U75)</f>
        <v>0</v>
      </c>
      <c r="V76" s="419"/>
      <c r="W76" s="472">
        <f t="shared" ref="W76" si="577">SUM(W64:W75)</f>
        <v>0</v>
      </c>
      <c r="X76" s="419"/>
      <c r="Y76" s="472">
        <f t="shared" ref="Y76" si="578">SUM(Y64:Y75)</f>
        <v>0</v>
      </c>
      <c r="Z76" s="419"/>
      <c r="AA76" s="472">
        <f t="shared" ref="AA76" si="579">SUM(AA64:AA75)</f>
        <v>0</v>
      </c>
      <c r="AB76" s="419"/>
      <c r="AC76" s="472">
        <f t="shared" ref="AC76" si="580">SUM(AC64:AC75)</f>
        <v>0</v>
      </c>
      <c r="AD76" s="419"/>
      <c r="AE76" s="472">
        <f t="shared" ref="AE76" si="581">SUM(AE64:AE75)</f>
        <v>0</v>
      </c>
      <c r="AF76" s="419"/>
      <c r="AG76" s="472">
        <f t="shared" ref="AG76" si="582">SUM(AG64:AG75)</f>
        <v>0</v>
      </c>
      <c r="AH76" s="419"/>
      <c r="AI76" s="472">
        <f t="shared" ref="AI76" si="583">SUM(AI64:AI75)</f>
        <v>0</v>
      </c>
      <c r="AJ76" s="419"/>
      <c r="AK76" s="472">
        <f t="shared" ref="AK76" si="584">SUM(AK64:AK75)</f>
        <v>0</v>
      </c>
      <c r="AL76" s="419"/>
      <c r="AM76" s="472">
        <f t="shared" ref="AM76" si="585">SUM(AM64:AM75)</f>
        <v>0</v>
      </c>
      <c r="AN76" s="419"/>
      <c r="AO76" s="472">
        <f t="shared" ref="AO76" si="586">SUM(AO64:AO75)</f>
        <v>0</v>
      </c>
      <c r="AP76" s="419"/>
      <c r="AQ76" s="472">
        <f t="shared" ref="AQ76" si="587">SUM(AQ64:AQ75)</f>
        <v>0</v>
      </c>
      <c r="AR76" s="419"/>
      <c r="AS76" s="472">
        <f t="shared" ref="AS76" si="588">SUM(AS64:AS75)</f>
        <v>0</v>
      </c>
      <c r="AT76" s="419"/>
      <c r="AU76" s="472">
        <f t="shared" ref="AU76" si="589">SUM(AU64:AU75)</f>
        <v>0</v>
      </c>
      <c r="AV76" s="419"/>
      <c r="AW76" s="472">
        <f t="shared" ref="AW76" si="590">SUM(AW64:AW75)</f>
        <v>0</v>
      </c>
      <c r="AX76" s="419"/>
      <c r="AY76" s="472">
        <f t="shared" ref="AY76" si="591">SUM(AY64:AY75)</f>
        <v>0</v>
      </c>
      <c r="AZ76" s="419"/>
      <c r="BA76" s="472">
        <f t="shared" ref="BA76" si="592">SUM(BA64:BA75)</f>
        <v>0</v>
      </c>
      <c r="BB76" s="419"/>
      <c r="BC76" s="472">
        <f t="shared" ref="BC76" si="593">SUM(BC64:BC75)</f>
        <v>0</v>
      </c>
      <c r="BD76" s="419"/>
      <c r="BE76" s="472">
        <f t="shared" ref="BE76" si="594">SUM(BE64:BE75)</f>
        <v>0</v>
      </c>
      <c r="BF76" s="419"/>
      <c r="BG76" s="472">
        <f t="shared" ref="BG76" si="595">SUM(BG64:BG75)</f>
        <v>0</v>
      </c>
      <c r="BH76" s="419"/>
      <c r="BI76" s="472">
        <f t="shared" ref="BI76" si="596">SUM(BI64:BI75)</f>
        <v>0</v>
      </c>
      <c r="BJ76" s="419"/>
      <c r="BK76" s="472">
        <f t="shared" ref="BK76" si="597">SUM(BK64:BK75)</f>
        <v>0</v>
      </c>
      <c r="BL76" s="419"/>
      <c r="BM76" s="472">
        <f t="shared" ref="BM76" si="598">SUM(BM64:BM75)</f>
        <v>0</v>
      </c>
      <c r="BN76" s="419"/>
      <c r="BO76" s="472">
        <f t="shared" ref="BO76" si="599">SUM(BO64:BO75)</f>
        <v>0</v>
      </c>
      <c r="BP76" s="419"/>
      <c r="BQ76" s="472">
        <f t="shared" ref="BQ76" si="600">SUM(BQ64:BQ75)</f>
        <v>0</v>
      </c>
      <c r="BR76" s="419"/>
      <c r="BS76" s="472">
        <f t="shared" ref="BS76" si="601">SUM(BS64:BS75)</f>
        <v>0</v>
      </c>
      <c r="BT76" s="419"/>
      <c r="BU76" s="472">
        <f t="shared" ref="BU76" si="602">SUM(BU64:BU75)</f>
        <v>0</v>
      </c>
      <c r="BV76" s="419"/>
      <c r="BW76" s="472">
        <f t="shared" ref="BW76" si="603">SUM(BW64:BW75)</f>
        <v>0</v>
      </c>
      <c r="BX76" s="419"/>
      <c r="BY76" s="472">
        <f t="shared" ref="BY76" si="604">SUM(BY64:BY75)</f>
        <v>0</v>
      </c>
      <c r="BZ76" s="419"/>
      <c r="CA76" s="472">
        <f t="shared" ref="CA76" si="605">SUM(CA64:CA75)</f>
        <v>0</v>
      </c>
      <c r="CB76" s="419"/>
      <c r="CC76" s="472">
        <f t="shared" ref="CC76" si="606">SUM(CC64:CC75)</f>
        <v>0</v>
      </c>
      <c r="CD76" s="419"/>
      <c r="CE76" s="472">
        <f t="shared" ref="CE76" si="607">SUM(CE64:CE75)</f>
        <v>0</v>
      </c>
      <c r="CF76" s="419"/>
      <c r="CG76" s="472">
        <f t="shared" ref="CG76" si="608">SUM(CG64:CG75)</f>
        <v>0</v>
      </c>
      <c r="CH76" s="419"/>
      <c r="CI76" s="472">
        <f t="shared" ref="CI76" si="609">SUM(CI64:CI75)</f>
        <v>0</v>
      </c>
      <c r="CJ76" s="419"/>
      <c r="CK76" s="472">
        <f t="shared" ref="CK76" si="610">SUM(CK64:CK75)</f>
        <v>0</v>
      </c>
      <c r="CL76" s="419"/>
      <c r="CM76" s="472">
        <f t="shared" ref="CM76" si="611">SUM(CM64:CM75)</f>
        <v>0</v>
      </c>
      <c r="CN76" s="419"/>
      <c r="CO76" s="472">
        <f t="shared" ref="CO76" si="612">SUM(CO64:CO75)</f>
        <v>0</v>
      </c>
      <c r="CP76" s="419"/>
      <c r="CQ76" s="472">
        <f t="shared" ref="CQ76" si="613">SUM(CQ64:CQ75)</f>
        <v>0</v>
      </c>
      <c r="CR76" s="419"/>
      <c r="CS76" s="472">
        <f t="shared" ref="CS76" si="614">SUM(CS64:CS75)</f>
        <v>0</v>
      </c>
      <c r="CT76" s="419"/>
      <c r="CU76" s="472">
        <f t="shared" ref="CU76" si="615">SUM(CU64:CU75)</f>
        <v>0</v>
      </c>
      <c r="CV76" s="419"/>
      <c r="CW76" s="472">
        <f t="shared" ref="CW76" si="616">SUM(CW64:CW75)</f>
        <v>0</v>
      </c>
      <c r="CX76" s="419"/>
      <c r="CY76" s="472">
        <f t="shared" ref="CY76" si="617">SUM(CY64:CY75)</f>
        <v>0</v>
      </c>
      <c r="CZ76" s="419"/>
      <c r="DA76" s="472">
        <f t="shared" ref="DA76" si="618">SUM(DA64:DA75)</f>
        <v>0</v>
      </c>
      <c r="DB76" s="419"/>
      <c r="DC76" s="472">
        <f t="shared" ref="DC76" si="619">SUM(DC64:DC75)</f>
        <v>0</v>
      </c>
      <c r="DD76" s="419"/>
      <c r="DE76" s="472">
        <f t="shared" ref="DE76" si="620">SUM(DE64:DE75)</f>
        <v>0</v>
      </c>
      <c r="DF76" s="419"/>
      <c r="DG76" s="472">
        <f t="shared" ref="DG76" si="621">SUM(DG64:DG75)</f>
        <v>0</v>
      </c>
      <c r="DH76" s="419"/>
      <c r="DI76" s="472">
        <f t="shared" ref="DI76" si="622">SUM(DI64:DI75)</f>
        <v>0</v>
      </c>
      <c r="DJ76" s="419"/>
      <c r="DK76" s="472">
        <f t="shared" ref="DK76" si="623">SUM(DK64:DK75)</f>
        <v>0</v>
      </c>
      <c r="DL76" s="419"/>
      <c r="DM76" s="472">
        <f t="shared" ref="DM76" si="624">SUM(DM64:DM75)</f>
        <v>0</v>
      </c>
      <c r="DN76" s="419"/>
      <c r="DO76" s="472">
        <f t="shared" ref="DO76" si="625">SUM(DO64:DO75)</f>
        <v>0</v>
      </c>
      <c r="DP76" s="419"/>
      <c r="DQ76" s="472">
        <f t="shared" ref="DQ76" si="626">SUM(DQ64:DQ75)</f>
        <v>0</v>
      </c>
      <c r="DR76" s="419"/>
      <c r="DS76" s="472">
        <f t="shared" ref="DS76" si="627">SUM(DS64:DS75)</f>
        <v>0</v>
      </c>
      <c r="DT76" s="419"/>
      <c r="DU76" s="472">
        <f t="shared" ref="DU76" si="628">SUM(DU64:DU75)</f>
        <v>0</v>
      </c>
      <c r="DV76" s="419"/>
      <c r="DW76" s="472">
        <f t="shared" ref="DW76" si="629">SUM(DW64:DW75)</f>
        <v>0</v>
      </c>
      <c r="DX76" s="419"/>
      <c r="DY76" s="472">
        <f t="shared" ref="DY76" si="630">SUM(DY64:DY75)</f>
        <v>0</v>
      </c>
      <c r="DZ76" s="419"/>
      <c r="EA76" s="472">
        <f t="shared" ref="EA76" si="631">SUM(EA64:EA75)</f>
        <v>0</v>
      </c>
      <c r="EB76" s="419"/>
      <c r="EC76" s="472">
        <f t="shared" ref="EC76" si="632">SUM(EC64:EC75)</f>
        <v>0</v>
      </c>
      <c r="ED76" s="419"/>
      <c r="EE76" s="472">
        <f t="shared" ref="EE76" si="633">SUM(EE64:EE75)</f>
        <v>0</v>
      </c>
      <c r="EF76" s="419"/>
      <c r="EG76" s="472">
        <f t="shared" ref="EG76" si="634">SUM(EG64:EG75)</f>
        <v>0</v>
      </c>
      <c r="EH76" s="419"/>
      <c r="EI76" s="472">
        <f t="shared" ref="EI76" si="635">SUM(EI64:EI75)</f>
        <v>0</v>
      </c>
      <c r="EJ76" s="419"/>
      <c r="EK76" s="472">
        <f t="shared" ref="EK76" si="636">SUM(EK64:EK75)</f>
        <v>0</v>
      </c>
      <c r="EL76" s="419"/>
      <c r="EM76" s="472">
        <f t="shared" ref="EM76" si="637">SUM(EM64:EM75)</f>
        <v>0</v>
      </c>
      <c r="EN76" s="419"/>
      <c r="EO76" s="472">
        <f t="shared" ref="EO76" si="638">SUM(EO64:EO75)</f>
        <v>0</v>
      </c>
      <c r="EP76" s="419"/>
      <c r="EQ76" s="472">
        <f t="shared" ref="EQ76" si="639">SUM(EQ64:EQ75)</f>
        <v>0</v>
      </c>
      <c r="ER76" s="419"/>
      <c r="ES76" s="472">
        <f t="shared" ref="ES76" si="640">SUM(ES64:ES75)</f>
        <v>0</v>
      </c>
      <c r="ET76" s="419"/>
      <c r="EU76" s="472">
        <f t="shared" ref="EU76" si="641">SUM(EU64:EU75)</f>
        <v>0</v>
      </c>
      <c r="EV76" s="419"/>
      <c r="EW76" s="472">
        <f t="shared" ref="EW76" si="642">SUM(EW64:EW75)</f>
        <v>0</v>
      </c>
      <c r="EX76" s="419"/>
      <c r="EY76" s="472">
        <f t="shared" ref="EY76" si="643">SUM(EY64:EY75)</f>
        <v>0</v>
      </c>
      <c r="EZ76" s="419"/>
      <c r="FA76" s="472">
        <f t="shared" ref="FA76" si="644">SUM(FA64:FA75)</f>
        <v>0</v>
      </c>
      <c r="FB76" s="419"/>
      <c r="FC76" s="472">
        <f t="shared" ref="FC76" si="645">SUM(FC64:FC75)</f>
        <v>0</v>
      </c>
      <c r="FD76" s="419"/>
      <c r="FE76" s="472">
        <f t="shared" ref="FE76" si="646">SUM(FE64:FE75)</f>
        <v>0</v>
      </c>
      <c r="FF76" s="419"/>
      <c r="FG76" s="472">
        <f t="shared" ref="FG76" si="647">SUM(FG64:FG75)</f>
        <v>0</v>
      </c>
      <c r="FH76" s="419"/>
      <c r="FI76" s="472">
        <f t="shared" ref="FI76" si="648">SUM(FI64:FI75)</f>
        <v>0</v>
      </c>
      <c r="FJ76" s="419"/>
      <c r="FK76" s="472">
        <f t="shared" ref="FK76" si="649">SUM(FK64:FK75)</f>
        <v>0</v>
      </c>
      <c r="FL76" s="419"/>
      <c r="FM76" s="472">
        <f t="shared" ref="FM76" si="650">SUM(FM64:FM75)</f>
        <v>0</v>
      </c>
      <c r="FN76" s="419"/>
      <c r="FO76" s="472">
        <f t="shared" ref="FO76" si="651">SUM(FO64:FO75)</f>
        <v>0</v>
      </c>
      <c r="FP76" s="419"/>
      <c r="FQ76" s="472">
        <f t="shared" ref="FQ76" si="652">SUM(FQ64:FQ75)</f>
        <v>0</v>
      </c>
      <c r="FR76" s="419"/>
      <c r="FS76" s="472">
        <f t="shared" ref="FS76" si="653">SUM(FS64:FS75)</f>
        <v>0</v>
      </c>
      <c r="FT76" s="419"/>
      <c r="FU76" s="472">
        <f t="shared" ref="FU76" si="654">SUM(FU64:FU75)</f>
        <v>0</v>
      </c>
      <c r="FV76" s="419"/>
      <c r="FW76" s="472">
        <f t="shared" ref="FW76" si="655">SUM(FW64:FW75)</f>
        <v>0</v>
      </c>
      <c r="FX76" s="419"/>
      <c r="FY76" s="472">
        <f t="shared" ref="FY76" si="656">SUM(FY64:FY75)</f>
        <v>0</v>
      </c>
      <c r="FZ76" s="419"/>
      <c r="GA76" s="472">
        <f t="shared" ref="GA76" si="657">SUM(GA64:GA75)</f>
        <v>0</v>
      </c>
      <c r="GB76" s="419"/>
      <c r="GC76" s="472">
        <f t="shared" ref="GC76" si="658">SUM(GC64:GC75)</f>
        <v>0</v>
      </c>
      <c r="GD76" s="419"/>
      <c r="GE76" s="472">
        <f t="shared" ref="GE76" si="659">SUM(GE64:GE75)</f>
        <v>0</v>
      </c>
      <c r="GF76" s="419"/>
      <c r="GG76" s="472">
        <f t="shared" ref="GG76" si="660">SUM(GG64:GG75)</f>
        <v>0</v>
      </c>
      <c r="GH76" s="419"/>
      <c r="GI76" s="472">
        <f t="shared" ref="GI76" si="661">SUM(GI64:GI75)</f>
        <v>0</v>
      </c>
      <c r="GJ76" s="419"/>
      <c r="GK76" s="472">
        <f t="shared" ref="GK76" si="662">SUM(GK64:GK75)</f>
        <v>0</v>
      </c>
      <c r="GL76" s="419"/>
      <c r="GM76" s="472">
        <f t="shared" ref="GM76" si="663">SUM(GM64:GM75)</f>
        <v>0</v>
      </c>
      <c r="GN76" s="419"/>
      <c r="GO76" s="472">
        <f t="shared" ref="GO76" si="664">SUM(GO64:GO75)</f>
        <v>0</v>
      </c>
      <c r="GP76" s="419"/>
      <c r="GQ76" s="472">
        <f t="shared" ref="GQ76" si="665">SUM(GQ64:GQ75)</f>
        <v>0</v>
      </c>
      <c r="GR76" s="419"/>
      <c r="GS76" s="472">
        <f t="shared" ref="GS76" si="666">SUM(GS64:GS75)</f>
        <v>0</v>
      </c>
      <c r="GT76" s="419"/>
      <c r="GU76" s="472">
        <f t="shared" ref="GU76" si="667">SUM(GU64:GU75)</f>
        <v>0</v>
      </c>
      <c r="GV76" s="489"/>
      <c r="GW76" s="489"/>
      <c r="GX76" s="489"/>
      <c r="GY76" s="489"/>
      <c r="GZ76" s="489"/>
      <c r="HA76" s="489"/>
      <c r="HB76" s="489"/>
      <c r="HC76" s="489"/>
      <c r="HD76" s="489"/>
      <c r="HE76" s="489"/>
      <c r="HF76" s="489"/>
      <c r="HG76" s="489"/>
      <c r="HH76" s="489"/>
      <c r="HI76" s="489"/>
      <c r="HJ76" s="489"/>
      <c r="HK76" s="489"/>
      <c r="HL76" s="489"/>
      <c r="HM76" s="489"/>
      <c r="HN76" s="489"/>
      <c r="HO76" s="489"/>
      <c r="HP76" s="489"/>
      <c r="HQ76" s="489"/>
      <c r="HR76" s="489"/>
      <c r="HS76" s="489"/>
      <c r="HT76" s="489"/>
      <c r="HU76" s="489"/>
      <c r="HV76" s="489"/>
      <c r="HW76" s="489"/>
      <c r="HX76" s="489"/>
      <c r="HY76" s="489"/>
      <c r="HZ76" s="489"/>
      <c r="IA76" s="489"/>
      <c r="IB76" s="489"/>
      <c r="IC76" s="489"/>
      <c r="ID76" s="489"/>
      <c r="IE76" s="489"/>
      <c r="IF76" s="489"/>
      <c r="IG76" s="489"/>
      <c r="IH76" s="489"/>
      <c r="II76" s="489"/>
      <c r="IJ76" s="489"/>
      <c r="IK76" s="489"/>
      <c r="IL76" s="489"/>
      <c r="IM76" s="489"/>
      <c r="IN76" s="489"/>
      <c r="IO76" s="489"/>
      <c r="IP76" s="489"/>
      <c r="IQ76" s="489"/>
      <c r="IR76" s="489"/>
      <c r="IS76" s="489"/>
      <c r="IT76" s="489"/>
      <c r="IU76" s="489"/>
      <c r="IV76" s="489"/>
      <c r="IW76" s="489"/>
      <c r="IX76" s="489"/>
      <c r="IY76" s="489"/>
      <c r="IZ76" s="489"/>
      <c r="JA76" s="489"/>
      <c r="JB76" s="489"/>
      <c r="JC76" s="489"/>
      <c r="JD76" s="489"/>
      <c r="JE76" s="489"/>
      <c r="JF76" s="489"/>
      <c r="JG76" s="489"/>
      <c r="JH76" s="489"/>
      <c r="JI76" s="489"/>
      <c r="JJ76" s="489"/>
      <c r="JK76" s="489"/>
      <c r="JL76" s="489"/>
      <c r="JM76" s="489"/>
      <c r="JN76" s="489"/>
      <c r="JO76" s="489"/>
      <c r="JP76" s="489"/>
      <c r="JQ76" s="489"/>
      <c r="JR76" s="489"/>
      <c r="JS76" s="489"/>
      <c r="JT76" s="489"/>
      <c r="JU76" s="489"/>
      <c r="JV76" s="489"/>
      <c r="JW76" s="489"/>
      <c r="JX76" s="489"/>
      <c r="JY76" s="489"/>
      <c r="JZ76" s="489"/>
      <c r="KA76" s="489"/>
      <c r="KB76" s="489"/>
      <c r="KC76" s="489"/>
      <c r="KD76" s="489"/>
      <c r="KE76" s="489"/>
      <c r="KF76" s="489"/>
      <c r="KG76" s="489"/>
      <c r="KH76" s="489"/>
      <c r="KI76" s="489"/>
      <c r="KJ76" s="489"/>
      <c r="KK76" s="489"/>
      <c r="KL76" s="489"/>
      <c r="KM76" s="489"/>
      <c r="KN76" s="489"/>
      <c r="KO76" s="489"/>
      <c r="KP76" s="489"/>
      <c r="KQ76" s="489"/>
      <c r="KR76" s="489"/>
      <c r="KS76" s="489"/>
      <c r="KT76" s="489"/>
      <c r="KU76" s="489"/>
      <c r="KV76" s="489"/>
      <c r="KW76" s="489"/>
      <c r="KX76" s="489"/>
      <c r="KY76" s="489"/>
      <c r="KZ76" s="489"/>
      <c r="LA76" s="489"/>
      <c r="LB76" s="489"/>
      <c r="LC76" s="489"/>
      <c r="LD76" s="489"/>
      <c r="LE76" s="489"/>
      <c r="LF76" s="489"/>
      <c r="LG76" s="489"/>
      <c r="LH76" s="489"/>
      <c r="LI76" s="489"/>
      <c r="LJ76" s="489"/>
      <c r="LK76" s="489"/>
      <c r="LL76" s="489"/>
      <c r="LM76" s="489"/>
      <c r="LN76" s="489"/>
      <c r="LO76" s="489"/>
      <c r="LP76" s="489"/>
      <c r="LQ76" s="489"/>
      <c r="LR76" s="489"/>
      <c r="LS76" s="489"/>
      <c r="LT76" s="489"/>
      <c r="LU76" s="489"/>
      <c r="LV76" s="489"/>
      <c r="LW76" s="489"/>
      <c r="LX76" s="489"/>
      <c r="LY76" s="489"/>
      <c r="LZ76" s="489"/>
      <c r="MA76" s="489"/>
      <c r="MB76" s="489"/>
      <c r="MC76" s="489"/>
      <c r="MD76" s="489"/>
      <c r="ME76" s="489"/>
      <c r="MF76" s="489"/>
      <c r="MG76" s="489"/>
      <c r="MH76" s="489"/>
      <c r="MI76" s="489"/>
      <c r="MJ76" s="489"/>
      <c r="MK76" s="489"/>
      <c r="ML76" s="489"/>
      <c r="MM76" s="489"/>
      <c r="MN76" s="489"/>
      <c r="MO76" s="489"/>
      <c r="MP76" s="489"/>
      <c r="MQ76" s="489"/>
      <c r="MR76" s="489"/>
      <c r="MS76" s="489"/>
      <c r="MT76" s="489"/>
      <c r="MU76" s="489"/>
      <c r="MV76" s="489"/>
      <c r="MW76" s="489"/>
      <c r="MX76" s="489"/>
      <c r="MY76" s="489"/>
      <c r="MZ76" s="489"/>
      <c r="NA76" s="489"/>
      <c r="NB76" s="489"/>
      <c r="NC76" s="489"/>
      <c r="ND76" s="489"/>
      <c r="NE76" s="489"/>
      <c r="NF76" s="489"/>
      <c r="NG76" s="489"/>
      <c r="NH76" s="489"/>
      <c r="NI76" s="489"/>
      <c r="NJ76" s="489"/>
      <c r="NK76" s="489"/>
      <c r="NL76" s="489"/>
      <c r="NM76" s="489"/>
      <c r="NN76" s="489"/>
      <c r="NO76" s="489"/>
      <c r="NP76" s="489"/>
      <c r="NQ76" s="489"/>
      <c r="NR76" s="489"/>
      <c r="NS76" s="489"/>
      <c r="NT76" s="489"/>
      <c r="NU76" s="489"/>
      <c r="NV76" s="489"/>
      <c r="NW76" s="489"/>
      <c r="NX76" s="489"/>
      <c r="NY76" s="489"/>
      <c r="NZ76" s="489"/>
      <c r="OA76" s="489"/>
      <c r="OB76" s="489"/>
      <c r="OC76" s="489"/>
      <c r="OD76" s="489"/>
      <c r="OE76" s="489"/>
      <c r="OF76" s="489"/>
      <c r="OG76" s="489"/>
      <c r="OH76" s="489"/>
      <c r="OI76" s="489"/>
      <c r="OJ76" s="489"/>
      <c r="OK76" s="489"/>
      <c r="OL76" s="489"/>
      <c r="OM76" s="489"/>
      <c r="ON76" s="489"/>
      <c r="OO76" s="489"/>
      <c r="OP76" s="489"/>
      <c r="OQ76" s="489"/>
      <c r="OR76" s="489"/>
      <c r="OS76" s="489"/>
      <c r="OT76" s="489"/>
      <c r="OU76" s="489"/>
      <c r="OV76" s="489"/>
      <c r="OW76" s="489"/>
      <c r="OX76" s="489"/>
      <c r="OY76" s="489"/>
      <c r="OZ76" s="489"/>
      <c r="PA76" s="489"/>
      <c r="PB76" s="489"/>
      <c r="PC76" s="489"/>
      <c r="PD76" s="489"/>
      <c r="PE76" s="489"/>
      <c r="PF76" s="489"/>
      <c r="PG76" s="489"/>
      <c r="PH76" s="489"/>
      <c r="PI76" s="489"/>
      <c r="PJ76" s="489"/>
      <c r="PK76" s="489"/>
      <c r="PL76" s="489"/>
      <c r="PM76" s="489"/>
      <c r="PN76" s="489"/>
      <c r="PO76" s="489"/>
      <c r="PP76" s="489"/>
      <c r="PQ76" s="489"/>
      <c r="PR76" s="489"/>
      <c r="PS76" s="489"/>
      <c r="PT76" s="489"/>
      <c r="PU76" s="489"/>
      <c r="PV76" s="489"/>
      <c r="PW76" s="489"/>
      <c r="PX76" s="489"/>
      <c r="PY76" s="489"/>
      <c r="PZ76" s="489"/>
      <c r="QA76" s="489"/>
      <c r="QB76" s="489"/>
      <c r="QC76" s="489"/>
      <c r="QD76" s="489"/>
      <c r="QE76" s="489"/>
      <c r="QF76" s="489"/>
      <c r="QG76" s="489"/>
      <c r="QH76" s="489"/>
      <c r="QI76" s="489"/>
      <c r="QJ76" s="489"/>
      <c r="QK76" s="489"/>
      <c r="QL76" s="489"/>
      <c r="QM76" s="489"/>
      <c r="QN76" s="489"/>
      <c r="QO76" s="489"/>
      <c r="QP76" s="489"/>
      <c r="QQ76" s="489"/>
      <c r="QR76" s="489"/>
      <c r="QS76" s="489"/>
      <c r="QT76" s="489"/>
      <c r="QU76" s="489"/>
      <c r="QV76" s="489"/>
      <c r="QW76" s="489"/>
      <c r="QX76" s="489"/>
      <c r="QY76" s="489"/>
      <c r="QZ76" s="489"/>
      <c r="RA76" s="489"/>
      <c r="RB76" s="489"/>
      <c r="RC76" s="489"/>
      <c r="RD76" s="489"/>
      <c r="RE76" s="489"/>
      <c r="RF76" s="489"/>
      <c r="RG76" s="489"/>
      <c r="RH76" s="489"/>
      <c r="RI76" s="489"/>
      <c r="RJ76" s="489"/>
      <c r="RK76" s="489"/>
      <c r="RL76" s="489"/>
      <c r="RM76" s="489"/>
      <c r="RN76" s="489"/>
      <c r="RO76" s="489"/>
      <c r="RP76" s="489"/>
      <c r="RQ76" s="489"/>
      <c r="RR76" s="489"/>
      <c r="RS76" s="489"/>
      <c r="RT76" s="489"/>
      <c r="RU76" s="489"/>
      <c r="RV76" s="489"/>
      <c r="RW76" s="489"/>
      <c r="RX76" s="489"/>
      <c r="RY76" s="489"/>
      <c r="RZ76" s="489"/>
      <c r="SA76" s="489"/>
      <c r="SB76" s="489"/>
      <c r="SC76" s="489"/>
      <c r="SD76" s="489"/>
      <c r="SE76" s="489"/>
      <c r="SF76" s="489"/>
      <c r="SG76" s="489"/>
      <c r="SH76" s="489"/>
      <c r="SI76" s="489"/>
      <c r="SJ76" s="489"/>
      <c r="SK76" s="489"/>
      <c r="SL76" s="489"/>
      <c r="SM76" s="489"/>
      <c r="SN76" s="489"/>
      <c r="SO76" s="489"/>
      <c r="SP76" s="489"/>
      <c r="SQ76" s="489"/>
      <c r="SR76" s="489"/>
      <c r="SS76" s="489"/>
      <c r="ST76" s="489"/>
      <c r="SU76" s="489"/>
      <c r="SV76" s="489"/>
      <c r="SW76" s="489"/>
      <c r="SX76" s="489"/>
      <c r="SY76" s="489"/>
      <c r="SZ76" s="489"/>
      <c r="TA76" s="489"/>
      <c r="TB76" s="489"/>
      <c r="TC76" s="489"/>
      <c r="TD76" s="489"/>
      <c r="TE76" s="489"/>
      <c r="TF76" s="489"/>
      <c r="TG76" s="489"/>
      <c r="TH76" s="489"/>
      <c r="TI76" s="489"/>
      <c r="TJ76" s="489"/>
      <c r="TK76" s="489"/>
      <c r="TL76" s="489"/>
      <c r="TM76" s="489"/>
      <c r="TN76" s="489"/>
      <c r="TO76" s="489"/>
      <c r="TP76" s="489"/>
      <c r="TQ76" s="489"/>
      <c r="TR76" s="489"/>
      <c r="TS76" s="489"/>
      <c r="TT76" s="489"/>
      <c r="TU76" s="489"/>
      <c r="TV76" s="489"/>
      <c r="TW76" s="489"/>
      <c r="TX76" s="489"/>
      <c r="TY76" s="489"/>
      <c r="TZ76" s="489"/>
      <c r="UA76" s="489"/>
      <c r="UB76" s="489"/>
      <c r="UC76" s="489"/>
      <c r="UD76" s="489"/>
      <c r="UE76" s="489"/>
      <c r="UF76" s="489"/>
      <c r="UG76" s="489"/>
      <c r="UH76" s="489"/>
      <c r="UI76" s="489"/>
      <c r="UJ76" s="489"/>
      <c r="UK76" s="489"/>
    </row>
    <row r="77" spans="1:557" s="263" customFormat="1" ht="11.1" customHeight="1">
      <c r="A77" s="266"/>
      <c r="B77" s="265"/>
      <c r="C77" s="265"/>
      <c r="D77" s="264"/>
      <c r="E77" s="264"/>
      <c r="F77" s="264"/>
      <c r="G77" s="264"/>
      <c r="H77" s="418"/>
      <c r="I77" s="418"/>
      <c r="J77" s="418"/>
      <c r="K77" s="418"/>
      <c r="L77" s="418"/>
      <c r="M77" s="418"/>
      <c r="N77" s="418"/>
      <c r="O77" s="418"/>
      <c r="P77" s="418"/>
      <c r="Q77" s="418"/>
      <c r="R77" s="418"/>
      <c r="S77" s="418"/>
      <c r="T77" s="418"/>
      <c r="U77" s="418"/>
      <c r="V77" s="418"/>
      <c r="W77" s="418"/>
      <c r="X77" s="418"/>
      <c r="Y77" s="418"/>
      <c r="Z77" s="418"/>
      <c r="AA77" s="418"/>
      <c r="AB77" s="418"/>
      <c r="AC77" s="418"/>
      <c r="AD77" s="418"/>
      <c r="AE77" s="418"/>
      <c r="AF77" s="418"/>
      <c r="AG77" s="418"/>
      <c r="AH77" s="418"/>
      <c r="AI77" s="418"/>
      <c r="AJ77" s="418"/>
      <c r="AK77" s="418"/>
      <c r="AL77" s="418"/>
      <c r="AM77" s="418"/>
      <c r="AN77" s="418"/>
      <c r="AO77" s="418"/>
      <c r="AP77" s="418"/>
      <c r="AQ77" s="418"/>
      <c r="AR77" s="418"/>
      <c r="AS77" s="418"/>
      <c r="AT77" s="418"/>
      <c r="AU77" s="418"/>
      <c r="AV77" s="418"/>
      <c r="AW77" s="418"/>
      <c r="AX77" s="418"/>
      <c r="AY77" s="418"/>
      <c r="AZ77" s="418"/>
      <c r="BA77" s="418"/>
      <c r="BB77" s="418"/>
      <c r="BC77" s="418"/>
      <c r="BD77" s="418"/>
      <c r="BE77" s="418"/>
      <c r="BF77" s="418"/>
      <c r="BG77" s="418"/>
      <c r="BH77" s="418"/>
      <c r="BI77" s="418"/>
      <c r="BJ77" s="418"/>
      <c r="BK77" s="418"/>
      <c r="BL77" s="418"/>
      <c r="BM77" s="418"/>
      <c r="BN77" s="418"/>
      <c r="BO77" s="418"/>
      <c r="BP77" s="418"/>
      <c r="BQ77" s="418"/>
      <c r="BR77" s="418"/>
      <c r="BS77" s="418"/>
      <c r="BT77" s="418"/>
      <c r="BU77" s="418"/>
      <c r="BV77" s="418"/>
      <c r="BW77" s="418"/>
      <c r="BX77" s="418"/>
      <c r="BY77" s="418"/>
      <c r="BZ77" s="418"/>
      <c r="CA77" s="418"/>
      <c r="CB77" s="418"/>
      <c r="CC77" s="418"/>
      <c r="CD77" s="418"/>
      <c r="CE77" s="418"/>
      <c r="CF77" s="418"/>
      <c r="CG77" s="418"/>
      <c r="CH77" s="418"/>
      <c r="CI77" s="418"/>
      <c r="CJ77" s="418"/>
      <c r="CK77" s="418"/>
      <c r="CL77" s="418"/>
      <c r="CM77" s="418"/>
      <c r="CN77" s="418"/>
      <c r="CO77" s="418"/>
      <c r="CP77" s="418"/>
      <c r="CQ77" s="418"/>
      <c r="CR77" s="418"/>
      <c r="CS77" s="418"/>
      <c r="CT77" s="418"/>
      <c r="CU77" s="418"/>
      <c r="CV77" s="418"/>
      <c r="CW77" s="418"/>
      <c r="CX77" s="418"/>
      <c r="CY77" s="418"/>
      <c r="CZ77" s="418"/>
      <c r="DA77" s="418"/>
      <c r="DB77" s="418"/>
      <c r="DC77" s="418"/>
      <c r="DD77" s="418"/>
      <c r="DE77" s="418"/>
      <c r="DF77" s="418"/>
      <c r="DG77" s="418"/>
      <c r="DH77" s="418"/>
      <c r="DI77" s="418"/>
      <c r="DJ77" s="418"/>
      <c r="DK77" s="418"/>
      <c r="DL77" s="418"/>
      <c r="DM77" s="418"/>
      <c r="DN77" s="418"/>
      <c r="DO77" s="418"/>
      <c r="DP77" s="418"/>
      <c r="DQ77" s="418"/>
      <c r="DR77" s="418"/>
      <c r="DS77" s="418"/>
      <c r="DT77" s="418"/>
      <c r="DU77" s="418"/>
      <c r="DV77" s="418"/>
      <c r="DW77" s="418"/>
      <c r="DX77" s="418"/>
      <c r="DY77" s="418"/>
      <c r="DZ77" s="418"/>
      <c r="EA77" s="418"/>
      <c r="EB77" s="418"/>
      <c r="EC77" s="418"/>
      <c r="ED77" s="418"/>
      <c r="EE77" s="418"/>
      <c r="EF77" s="418"/>
      <c r="EG77" s="418"/>
      <c r="EH77" s="418"/>
      <c r="EI77" s="418"/>
      <c r="EJ77" s="418"/>
      <c r="EK77" s="418"/>
      <c r="EL77" s="418"/>
      <c r="EM77" s="418"/>
      <c r="EN77" s="418"/>
      <c r="EO77" s="418"/>
      <c r="EP77" s="418"/>
      <c r="EQ77" s="418"/>
      <c r="ER77" s="418"/>
      <c r="ES77" s="418"/>
      <c r="ET77" s="418"/>
      <c r="EU77" s="418"/>
      <c r="EV77" s="418"/>
      <c r="EW77" s="418"/>
      <c r="EX77" s="418"/>
      <c r="EY77" s="418"/>
      <c r="EZ77" s="418"/>
      <c r="FA77" s="418"/>
      <c r="FB77" s="418"/>
      <c r="FC77" s="418"/>
      <c r="FD77" s="418"/>
      <c r="FE77" s="418"/>
      <c r="FF77" s="418"/>
      <c r="FG77" s="418"/>
      <c r="FH77" s="418"/>
      <c r="FI77" s="418"/>
      <c r="FJ77" s="418"/>
      <c r="FK77" s="418"/>
      <c r="FL77" s="418"/>
      <c r="FM77" s="418"/>
      <c r="FN77" s="418"/>
      <c r="FO77" s="418"/>
      <c r="FP77" s="418"/>
      <c r="FQ77" s="418"/>
      <c r="FR77" s="418"/>
      <c r="FS77" s="418"/>
      <c r="FT77" s="418"/>
      <c r="FU77" s="418"/>
      <c r="FV77" s="418"/>
      <c r="FW77" s="418"/>
      <c r="FX77" s="418"/>
      <c r="FY77" s="418"/>
      <c r="FZ77" s="418"/>
      <c r="GA77" s="418"/>
      <c r="GB77" s="418"/>
      <c r="GC77" s="418"/>
      <c r="GD77" s="418"/>
      <c r="GE77" s="418"/>
      <c r="GF77" s="418"/>
      <c r="GG77" s="418"/>
      <c r="GH77" s="418"/>
      <c r="GI77" s="418"/>
      <c r="GJ77" s="418"/>
      <c r="GK77" s="418"/>
      <c r="GL77" s="418"/>
      <c r="GM77" s="418"/>
      <c r="GN77" s="418"/>
      <c r="GO77" s="418"/>
      <c r="GP77" s="418"/>
      <c r="GQ77" s="418"/>
      <c r="GR77" s="418"/>
      <c r="GS77" s="418"/>
      <c r="GT77" s="418"/>
      <c r="GU77" s="473"/>
      <c r="GV77" s="488"/>
      <c r="GW77" s="488"/>
      <c r="GX77" s="488"/>
      <c r="GY77" s="488"/>
      <c r="GZ77" s="488"/>
      <c r="HA77" s="488"/>
      <c r="HB77" s="488"/>
      <c r="HC77" s="488"/>
      <c r="HD77" s="488"/>
      <c r="HE77" s="488"/>
      <c r="HF77" s="488"/>
      <c r="HG77" s="488"/>
      <c r="HH77" s="488"/>
      <c r="HI77" s="488"/>
      <c r="HJ77" s="488"/>
      <c r="HK77" s="488"/>
      <c r="HL77" s="488"/>
      <c r="HM77" s="488"/>
      <c r="HN77" s="488"/>
      <c r="HO77" s="488"/>
      <c r="HP77" s="488"/>
      <c r="HQ77" s="488"/>
      <c r="HR77" s="488"/>
      <c r="HS77" s="488"/>
      <c r="HT77" s="488"/>
      <c r="HU77" s="488"/>
      <c r="HV77" s="488"/>
      <c r="HW77" s="488"/>
      <c r="HX77" s="488"/>
      <c r="HY77" s="488"/>
      <c r="HZ77" s="488"/>
      <c r="IA77" s="488"/>
      <c r="IB77" s="488"/>
      <c r="IC77" s="488"/>
      <c r="ID77" s="488"/>
      <c r="IE77" s="488"/>
      <c r="IF77" s="488"/>
      <c r="IG77" s="488"/>
      <c r="IH77" s="488"/>
      <c r="II77" s="488"/>
      <c r="IJ77" s="488"/>
      <c r="IK77" s="488"/>
      <c r="IL77" s="488"/>
      <c r="IM77" s="488"/>
      <c r="IN77" s="488"/>
      <c r="IO77" s="488"/>
      <c r="IP77" s="488"/>
      <c r="IQ77" s="488"/>
      <c r="IR77" s="488"/>
      <c r="IS77" s="488"/>
      <c r="IT77" s="488"/>
      <c r="IU77" s="488"/>
      <c r="IV77" s="488"/>
      <c r="IW77" s="488"/>
      <c r="IX77" s="488"/>
      <c r="IY77" s="488"/>
      <c r="IZ77" s="488"/>
      <c r="JA77" s="488"/>
      <c r="JB77" s="488"/>
      <c r="JC77" s="488"/>
      <c r="JD77" s="488"/>
      <c r="JE77" s="488"/>
      <c r="JF77" s="488"/>
      <c r="JG77" s="488"/>
      <c r="JH77" s="488"/>
      <c r="JI77" s="488"/>
      <c r="JJ77" s="488"/>
      <c r="JK77" s="488"/>
      <c r="JL77" s="488"/>
      <c r="JM77" s="488"/>
      <c r="JN77" s="488"/>
      <c r="JO77" s="488"/>
      <c r="JP77" s="488"/>
      <c r="JQ77" s="488"/>
      <c r="JR77" s="488"/>
      <c r="JS77" s="488"/>
      <c r="JT77" s="488"/>
      <c r="JU77" s="488"/>
      <c r="JV77" s="488"/>
      <c r="JW77" s="488"/>
      <c r="JX77" s="488"/>
      <c r="JY77" s="488"/>
      <c r="JZ77" s="488"/>
      <c r="KA77" s="488"/>
      <c r="KB77" s="488"/>
      <c r="KC77" s="488"/>
      <c r="KD77" s="488"/>
      <c r="KE77" s="488"/>
      <c r="KF77" s="488"/>
      <c r="KG77" s="488"/>
      <c r="KH77" s="488"/>
      <c r="KI77" s="488"/>
      <c r="KJ77" s="488"/>
      <c r="KK77" s="488"/>
      <c r="KL77" s="488"/>
      <c r="KM77" s="488"/>
      <c r="KN77" s="488"/>
      <c r="KO77" s="488"/>
      <c r="KP77" s="488"/>
      <c r="KQ77" s="488"/>
      <c r="KR77" s="488"/>
      <c r="KS77" s="488"/>
      <c r="KT77" s="488"/>
      <c r="KU77" s="488"/>
      <c r="KV77" s="488"/>
      <c r="KW77" s="488"/>
      <c r="KX77" s="488"/>
      <c r="KY77" s="488"/>
      <c r="KZ77" s="488"/>
      <c r="LA77" s="488"/>
      <c r="LB77" s="488"/>
      <c r="LC77" s="488"/>
      <c r="LD77" s="488"/>
      <c r="LE77" s="488"/>
      <c r="LF77" s="488"/>
      <c r="LG77" s="488"/>
      <c r="LH77" s="488"/>
      <c r="LI77" s="488"/>
      <c r="LJ77" s="488"/>
      <c r="LK77" s="488"/>
      <c r="LL77" s="488"/>
      <c r="LM77" s="488"/>
      <c r="LN77" s="488"/>
      <c r="LO77" s="488"/>
      <c r="LP77" s="488"/>
      <c r="LQ77" s="488"/>
      <c r="LR77" s="488"/>
      <c r="LS77" s="488"/>
      <c r="LT77" s="488"/>
      <c r="LU77" s="488"/>
      <c r="LV77" s="488"/>
      <c r="LW77" s="488"/>
      <c r="LX77" s="488"/>
      <c r="LY77" s="488"/>
      <c r="LZ77" s="488"/>
      <c r="MA77" s="488"/>
      <c r="MB77" s="488"/>
      <c r="MC77" s="488"/>
      <c r="MD77" s="488"/>
      <c r="ME77" s="488"/>
      <c r="MF77" s="488"/>
      <c r="MG77" s="488"/>
      <c r="MH77" s="488"/>
      <c r="MI77" s="488"/>
      <c r="MJ77" s="488"/>
      <c r="MK77" s="488"/>
      <c r="ML77" s="488"/>
      <c r="MM77" s="488"/>
      <c r="MN77" s="488"/>
      <c r="MO77" s="488"/>
      <c r="MP77" s="488"/>
      <c r="MQ77" s="488"/>
      <c r="MR77" s="488"/>
      <c r="MS77" s="488"/>
      <c r="MT77" s="488"/>
      <c r="MU77" s="488"/>
      <c r="MV77" s="488"/>
      <c r="MW77" s="488"/>
      <c r="MX77" s="488"/>
      <c r="MY77" s="488"/>
      <c r="MZ77" s="488"/>
      <c r="NA77" s="488"/>
      <c r="NB77" s="488"/>
      <c r="NC77" s="488"/>
      <c r="ND77" s="488"/>
      <c r="NE77" s="488"/>
      <c r="NF77" s="488"/>
      <c r="NG77" s="488"/>
      <c r="NH77" s="488"/>
      <c r="NI77" s="488"/>
      <c r="NJ77" s="488"/>
      <c r="NK77" s="488"/>
      <c r="NL77" s="488"/>
      <c r="NM77" s="488"/>
      <c r="NN77" s="488"/>
      <c r="NO77" s="488"/>
      <c r="NP77" s="488"/>
      <c r="NQ77" s="488"/>
      <c r="NR77" s="488"/>
      <c r="NS77" s="488"/>
      <c r="NT77" s="488"/>
      <c r="NU77" s="488"/>
      <c r="NV77" s="488"/>
      <c r="NW77" s="488"/>
      <c r="NX77" s="488"/>
      <c r="NY77" s="488"/>
      <c r="NZ77" s="488"/>
      <c r="OA77" s="488"/>
      <c r="OB77" s="488"/>
      <c r="OC77" s="488"/>
      <c r="OD77" s="488"/>
      <c r="OE77" s="488"/>
      <c r="OF77" s="488"/>
      <c r="OG77" s="488"/>
      <c r="OH77" s="488"/>
      <c r="OI77" s="488"/>
      <c r="OJ77" s="488"/>
      <c r="OK77" s="488"/>
      <c r="OL77" s="488"/>
      <c r="OM77" s="488"/>
      <c r="ON77" s="488"/>
      <c r="OO77" s="488"/>
      <c r="OP77" s="488"/>
      <c r="OQ77" s="488"/>
      <c r="OR77" s="488"/>
      <c r="OS77" s="488"/>
      <c r="OT77" s="488"/>
      <c r="OU77" s="488"/>
      <c r="OV77" s="488"/>
      <c r="OW77" s="488"/>
      <c r="OX77" s="488"/>
      <c r="OY77" s="488"/>
      <c r="OZ77" s="488"/>
      <c r="PA77" s="488"/>
      <c r="PB77" s="488"/>
      <c r="PC77" s="488"/>
      <c r="PD77" s="488"/>
      <c r="PE77" s="488"/>
      <c r="PF77" s="488"/>
      <c r="PG77" s="488"/>
      <c r="PH77" s="488"/>
      <c r="PI77" s="488"/>
      <c r="PJ77" s="488"/>
      <c r="PK77" s="488"/>
      <c r="PL77" s="488"/>
      <c r="PM77" s="488"/>
      <c r="PN77" s="488"/>
      <c r="PO77" s="488"/>
      <c r="PP77" s="488"/>
      <c r="PQ77" s="488"/>
      <c r="PR77" s="488"/>
      <c r="PS77" s="488"/>
      <c r="PT77" s="488"/>
      <c r="PU77" s="488"/>
      <c r="PV77" s="488"/>
      <c r="PW77" s="488"/>
      <c r="PX77" s="488"/>
      <c r="PY77" s="488"/>
      <c r="PZ77" s="488"/>
      <c r="QA77" s="488"/>
      <c r="QB77" s="488"/>
      <c r="QC77" s="488"/>
      <c r="QD77" s="488"/>
      <c r="QE77" s="488"/>
      <c r="QF77" s="488"/>
      <c r="QG77" s="488"/>
      <c r="QH77" s="488"/>
      <c r="QI77" s="488"/>
      <c r="QJ77" s="488"/>
      <c r="QK77" s="488"/>
      <c r="QL77" s="488"/>
      <c r="QM77" s="488"/>
      <c r="QN77" s="488"/>
      <c r="QO77" s="488"/>
      <c r="QP77" s="488"/>
      <c r="QQ77" s="488"/>
      <c r="QR77" s="488"/>
      <c r="QS77" s="488"/>
      <c r="QT77" s="488"/>
      <c r="QU77" s="488"/>
      <c r="QV77" s="488"/>
      <c r="QW77" s="488"/>
      <c r="QX77" s="488"/>
      <c r="QY77" s="488"/>
      <c r="QZ77" s="488"/>
      <c r="RA77" s="488"/>
      <c r="RB77" s="488"/>
      <c r="RC77" s="488"/>
      <c r="RD77" s="488"/>
      <c r="RE77" s="488"/>
      <c r="RF77" s="488"/>
      <c r="RG77" s="488"/>
      <c r="RH77" s="488"/>
      <c r="RI77" s="488"/>
      <c r="RJ77" s="488"/>
      <c r="RK77" s="488"/>
      <c r="RL77" s="488"/>
      <c r="RM77" s="488"/>
      <c r="RN77" s="488"/>
      <c r="RO77" s="488"/>
      <c r="RP77" s="488"/>
      <c r="RQ77" s="488"/>
      <c r="RR77" s="488"/>
      <c r="RS77" s="488"/>
      <c r="RT77" s="488"/>
      <c r="RU77" s="488"/>
      <c r="RV77" s="488"/>
      <c r="RW77" s="488"/>
      <c r="RX77" s="488"/>
      <c r="RY77" s="488"/>
      <c r="RZ77" s="488"/>
      <c r="SA77" s="488"/>
      <c r="SB77" s="488"/>
      <c r="SC77" s="488"/>
      <c r="SD77" s="488"/>
      <c r="SE77" s="488"/>
      <c r="SF77" s="488"/>
      <c r="SG77" s="488"/>
      <c r="SH77" s="488"/>
      <c r="SI77" s="488"/>
      <c r="SJ77" s="488"/>
      <c r="SK77" s="488"/>
      <c r="SL77" s="488"/>
      <c r="SM77" s="488"/>
      <c r="SN77" s="488"/>
      <c r="SO77" s="488"/>
      <c r="SP77" s="488"/>
      <c r="SQ77" s="488"/>
      <c r="SR77" s="488"/>
      <c r="SS77" s="488"/>
      <c r="ST77" s="488"/>
      <c r="SU77" s="488"/>
      <c r="SV77" s="488"/>
      <c r="SW77" s="488"/>
      <c r="SX77" s="488"/>
      <c r="SY77" s="488"/>
      <c r="SZ77" s="488"/>
      <c r="TA77" s="488"/>
      <c r="TB77" s="488"/>
      <c r="TC77" s="488"/>
      <c r="TD77" s="488"/>
      <c r="TE77" s="488"/>
      <c r="TF77" s="488"/>
      <c r="TG77" s="488"/>
      <c r="TH77" s="488"/>
      <c r="TI77" s="488"/>
      <c r="TJ77" s="488"/>
      <c r="TK77" s="488"/>
      <c r="TL77" s="488"/>
      <c r="TM77" s="488"/>
      <c r="TN77" s="488"/>
      <c r="TO77" s="488"/>
      <c r="TP77" s="488"/>
      <c r="TQ77" s="488"/>
      <c r="TR77" s="488"/>
      <c r="TS77" s="488"/>
      <c r="TT77" s="488"/>
      <c r="TU77" s="488"/>
      <c r="TV77" s="488"/>
      <c r="TW77" s="488"/>
      <c r="TX77" s="488"/>
      <c r="TY77" s="488"/>
      <c r="TZ77" s="488"/>
      <c r="UA77" s="488"/>
      <c r="UB77" s="488"/>
      <c r="UC77" s="488"/>
      <c r="UD77" s="488"/>
      <c r="UE77" s="488"/>
      <c r="UF77" s="488"/>
      <c r="UG77" s="488"/>
      <c r="UH77" s="488"/>
      <c r="UI77" s="488"/>
      <c r="UJ77" s="488"/>
      <c r="UK77" s="488"/>
    </row>
    <row r="78" spans="1:557" s="263" customFormat="1" ht="11.1" customHeight="1">
      <c r="A78" s="241"/>
      <c r="B78" s="275"/>
      <c r="C78" s="255"/>
      <c r="D78" s="238"/>
      <c r="E78" s="247"/>
      <c r="F78" s="238"/>
      <c r="G78" s="247"/>
      <c r="H78" s="409"/>
      <c r="I78" s="247"/>
      <c r="J78" s="409"/>
      <c r="K78" s="247"/>
      <c r="L78" s="409"/>
      <c r="M78" s="247"/>
      <c r="N78" s="409"/>
      <c r="O78" s="247"/>
      <c r="P78" s="409"/>
      <c r="Q78" s="247"/>
      <c r="R78" s="409"/>
      <c r="S78" s="247"/>
      <c r="T78" s="409"/>
      <c r="U78" s="247"/>
      <c r="V78" s="409"/>
      <c r="W78" s="247"/>
      <c r="X78" s="409"/>
      <c r="Y78" s="247"/>
      <c r="Z78" s="409"/>
      <c r="AA78" s="247"/>
      <c r="AB78" s="409"/>
      <c r="AC78" s="247"/>
      <c r="AD78" s="409"/>
      <c r="AE78" s="247"/>
      <c r="AF78" s="409"/>
      <c r="AG78" s="247"/>
      <c r="AH78" s="409"/>
      <c r="AI78" s="247"/>
      <c r="AJ78" s="409"/>
      <c r="AK78" s="247"/>
      <c r="AL78" s="409"/>
      <c r="AM78" s="247"/>
      <c r="AN78" s="409"/>
      <c r="AO78" s="247"/>
      <c r="AP78" s="409"/>
      <c r="AQ78" s="247"/>
      <c r="AR78" s="409"/>
      <c r="AS78" s="247"/>
      <c r="AT78" s="409"/>
      <c r="AU78" s="247"/>
      <c r="AV78" s="409"/>
      <c r="AW78" s="247"/>
      <c r="AX78" s="409"/>
      <c r="AY78" s="247"/>
      <c r="AZ78" s="409"/>
      <c r="BA78" s="247"/>
      <c r="BB78" s="409"/>
      <c r="BC78" s="247"/>
      <c r="BD78" s="409"/>
      <c r="BE78" s="247"/>
      <c r="BF78" s="409"/>
      <c r="BG78" s="247"/>
      <c r="BH78" s="409"/>
      <c r="BI78" s="247"/>
      <c r="BJ78" s="409"/>
      <c r="BK78" s="247"/>
      <c r="BL78" s="409"/>
      <c r="BM78" s="247"/>
      <c r="BN78" s="409"/>
      <c r="BO78" s="247"/>
      <c r="BP78" s="409"/>
      <c r="BQ78" s="247"/>
      <c r="BR78" s="409"/>
      <c r="BS78" s="247"/>
      <c r="BT78" s="409"/>
      <c r="BU78" s="247"/>
      <c r="BV78" s="409"/>
      <c r="BW78" s="247"/>
      <c r="BX78" s="409"/>
      <c r="BY78" s="247"/>
      <c r="BZ78" s="409"/>
      <c r="CA78" s="247"/>
      <c r="CB78" s="409"/>
      <c r="CC78" s="247"/>
      <c r="CD78" s="409"/>
      <c r="CE78" s="247"/>
      <c r="CF78" s="409"/>
      <c r="CG78" s="247"/>
      <c r="CH78" s="409"/>
      <c r="CI78" s="247"/>
      <c r="CJ78" s="409"/>
      <c r="CK78" s="247"/>
      <c r="CL78" s="409"/>
      <c r="CM78" s="247"/>
      <c r="CN78" s="409"/>
      <c r="CO78" s="247"/>
      <c r="CP78" s="409"/>
      <c r="CQ78" s="247"/>
      <c r="CR78" s="409"/>
      <c r="CS78" s="247"/>
      <c r="CT78" s="409"/>
      <c r="CU78" s="247"/>
      <c r="CV78" s="409"/>
      <c r="CW78" s="247"/>
      <c r="CX78" s="409"/>
      <c r="CY78" s="247"/>
      <c r="CZ78" s="409"/>
      <c r="DA78" s="247"/>
      <c r="DB78" s="409"/>
      <c r="DC78" s="247"/>
      <c r="DD78" s="409"/>
      <c r="DE78" s="247"/>
      <c r="DF78" s="409"/>
      <c r="DG78" s="247"/>
      <c r="DH78" s="409"/>
      <c r="DI78" s="247"/>
      <c r="DJ78" s="409"/>
      <c r="DK78" s="247"/>
      <c r="DL78" s="409"/>
      <c r="DM78" s="247"/>
      <c r="DN78" s="409"/>
      <c r="DO78" s="247"/>
      <c r="DP78" s="409"/>
      <c r="DQ78" s="247"/>
      <c r="DR78" s="409"/>
      <c r="DS78" s="247"/>
      <c r="DT78" s="409"/>
      <c r="DU78" s="247"/>
      <c r="DV78" s="409"/>
      <c r="DW78" s="247"/>
      <c r="DX78" s="409"/>
      <c r="DY78" s="247"/>
      <c r="DZ78" s="409"/>
      <c r="EA78" s="247"/>
      <c r="EB78" s="409"/>
      <c r="EC78" s="247"/>
      <c r="ED78" s="409"/>
      <c r="EE78" s="247"/>
      <c r="EF78" s="409"/>
      <c r="EG78" s="247"/>
      <c r="EH78" s="409"/>
      <c r="EI78" s="247"/>
      <c r="EJ78" s="409"/>
      <c r="EK78" s="247"/>
      <c r="EL78" s="409"/>
      <c r="EM78" s="247"/>
      <c r="EN78" s="409"/>
      <c r="EO78" s="247"/>
      <c r="EP78" s="409"/>
      <c r="EQ78" s="247"/>
      <c r="ER78" s="409"/>
      <c r="ES78" s="247"/>
      <c r="ET78" s="409"/>
      <c r="EU78" s="247"/>
      <c r="EV78" s="409"/>
      <c r="EW78" s="247"/>
      <c r="EX78" s="409"/>
      <c r="EY78" s="247"/>
      <c r="EZ78" s="409"/>
      <c r="FA78" s="247"/>
      <c r="FB78" s="409"/>
      <c r="FC78" s="247"/>
      <c r="FD78" s="409"/>
      <c r="FE78" s="247"/>
      <c r="FF78" s="409"/>
      <c r="FG78" s="247"/>
      <c r="FH78" s="409"/>
      <c r="FI78" s="247"/>
      <c r="FJ78" s="409"/>
      <c r="FK78" s="247"/>
      <c r="FL78" s="409"/>
      <c r="FM78" s="247"/>
      <c r="FN78" s="409"/>
      <c r="FO78" s="247"/>
      <c r="FP78" s="409"/>
      <c r="FQ78" s="247"/>
      <c r="FR78" s="409"/>
      <c r="FS78" s="247"/>
      <c r="FT78" s="409"/>
      <c r="FU78" s="247"/>
      <c r="FV78" s="409"/>
      <c r="FW78" s="247"/>
      <c r="FX78" s="409"/>
      <c r="FY78" s="247"/>
      <c r="FZ78" s="409"/>
      <c r="GA78" s="247"/>
      <c r="GB78" s="409"/>
      <c r="GC78" s="247"/>
      <c r="GD78" s="409"/>
      <c r="GE78" s="247"/>
      <c r="GF78" s="409"/>
      <c r="GG78" s="247"/>
      <c r="GH78" s="409"/>
      <c r="GI78" s="247"/>
      <c r="GJ78" s="409"/>
      <c r="GK78" s="247"/>
      <c r="GL78" s="409"/>
      <c r="GM78" s="247"/>
      <c r="GN78" s="409"/>
      <c r="GO78" s="247"/>
      <c r="GP78" s="409"/>
      <c r="GQ78" s="247"/>
      <c r="GR78" s="409"/>
      <c r="GS78" s="247"/>
      <c r="GT78" s="409"/>
      <c r="GU78" s="478"/>
      <c r="GV78" s="488"/>
      <c r="GW78" s="488"/>
      <c r="GX78" s="488"/>
      <c r="GY78" s="488"/>
      <c r="GZ78" s="488"/>
      <c r="HA78" s="488"/>
      <c r="HB78" s="488"/>
      <c r="HC78" s="488"/>
      <c r="HD78" s="488"/>
      <c r="HE78" s="488"/>
      <c r="HF78" s="488"/>
      <c r="HG78" s="488"/>
      <c r="HH78" s="488"/>
      <c r="HI78" s="488"/>
      <c r="HJ78" s="488"/>
      <c r="HK78" s="488"/>
      <c r="HL78" s="488"/>
      <c r="HM78" s="488"/>
      <c r="HN78" s="488"/>
      <c r="HO78" s="488"/>
      <c r="HP78" s="488"/>
      <c r="HQ78" s="488"/>
      <c r="HR78" s="488"/>
      <c r="HS78" s="488"/>
      <c r="HT78" s="488"/>
      <c r="HU78" s="488"/>
      <c r="HV78" s="488"/>
      <c r="HW78" s="488"/>
      <c r="HX78" s="488"/>
      <c r="HY78" s="488"/>
      <c r="HZ78" s="488"/>
      <c r="IA78" s="488"/>
      <c r="IB78" s="488"/>
      <c r="IC78" s="488"/>
      <c r="ID78" s="488"/>
      <c r="IE78" s="488"/>
      <c r="IF78" s="488"/>
      <c r="IG78" s="488"/>
      <c r="IH78" s="488"/>
      <c r="II78" s="488"/>
      <c r="IJ78" s="488"/>
      <c r="IK78" s="488"/>
      <c r="IL78" s="488"/>
      <c r="IM78" s="488"/>
      <c r="IN78" s="488"/>
      <c r="IO78" s="488"/>
      <c r="IP78" s="488"/>
      <c r="IQ78" s="488"/>
      <c r="IR78" s="488"/>
      <c r="IS78" s="488"/>
      <c r="IT78" s="488"/>
      <c r="IU78" s="488"/>
      <c r="IV78" s="488"/>
      <c r="IW78" s="488"/>
      <c r="IX78" s="488"/>
      <c r="IY78" s="488"/>
      <c r="IZ78" s="488"/>
      <c r="JA78" s="488"/>
      <c r="JB78" s="488"/>
      <c r="JC78" s="488"/>
      <c r="JD78" s="488"/>
      <c r="JE78" s="488"/>
      <c r="JF78" s="488"/>
      <c r="JG78" s="488"/>
      <c r="JH78" s="488"/>
      <c r="JI78" s="488"/>
      <c r="JJ78" s="488"/>
      <c r="JK78" s="488"/>
      <c r="JL78" s="488"/>
      <c r="JM78" s="488"/>
      <c r="JN78" s="488"/>
      <c r="JO78" s="488"/>
      <c r="JP78" s="488"/>
      <c r="JQ78" s="488"/>
      <c r="JR78" s="488"/>
      <c r="JS78" s="488"/>
      <c r="JT78" s="488"/>
      <c r="JU78" s="488"/>
      <c r="JV78" s="488"/>
      <c r="JW78" s="488"/>
      <c r="JX78" s="488"/>
      <c r="JY78" s="488"/>
      <c r="JZ78" s="488"/>
      <c r="KA78" s="488"/>
      <c r="KB78" s="488"/>
      <c r="KC78" s="488"/>
      <c r="KD78" s="488"/>
      <c r="KE78" s="488"/>
      <c r="KF78" s="488"/>
      <c r="KG78" s="488"/>
      <c r="KH78" s="488"/>
      <c r="KI78" s="488"/>
      <c r="KJ78" s="488"/>
      <c r="KK78" s="488"/>
      <c r="KL78" s="488"/>
      <c r="KM78" s="488"/>
      <c r="KN78" s="488"/>
      <c r="KO78" s="488"/>
      <c r="KP78" s="488"/>
      <c r="KQ78" s="488"/>
      <c r="KR78" s="488"/>
      <c r="KS78" s="488"/>
      <c r="KT78" s="488"/>
      <c r="KU78" s="488"/>
      <c r="KV78" s="488"/>
      <c r="KW78" s="488"/>
      <c r="KX78" s="488"/>
      <c r="KY78" s="488"/>
      <c r="KZ78" s="488"/>
      <c r="LA78" s="488"/>
      <c r="LB78" s="488"/>
      <c r="LC78" s="488"/>
      <c r="LD78" s="488"/>
      <c r="LE78" s="488"/>
      <c r="LF78" s="488"/>
      <c r="LG78" s="488"/>
      <c r="LH78" s="488"/>
      <c r="LI78" s="488"/>
      <c r="LJ78" s="488"/>
      <c r="LK78" s="488"/>
      <c r="LL78" s="488"/>
      <c r="LM78" s="488"/>
      <c r="LN78" s="488"/>
      <c r="LO78" s="488"/>
      <c r="LP78" s="488"/>
      <c r="LQ78" s="488"/>
      <c r="LR78" s="488"/>
      <c r="LS78" s="488"/>
      <c r="LT78" s="488"/>
      <c r="LU78" s="488"/>
      <c r="LV78" s="488"/>
      <c r="LW78" s="488"/>
      <c r="LX78" s="488"/>
      <c r="LY78" s="488"/>
      <c r="LZ78" s="488"/>
      <c r="MA78" s="488"/>
      <c r="MB78" s="488"/>
      <c r="MC78" s="488"/>
      <c r="MD78" s="488"/>
      <c r="ME78" s="488"/>
      <c r="MF78" s="488"/>
      <c r="MG78" s="488"/>
      <c r="MH78" s="488"/>
      <c r="MI78" s="488"/>
      <c r="MJ78" s="488"/>
      <c r="MK78" s="488"/>
      <c r="ML78" s="488"/>
      <c r="MM78" s="488"/>
      <c r="MN78" s="488"/>
      <c r="MO78" s="488"/>
      <c r="MP78" s="488"/>
      <c r="MQ78" s="488"/>
      <c r="MR78" s="488"/>
      <c r="MS78" s="488"/>
      <c r="MT78" s="488"/>
      <c r="MU78" s="488"/>
      <c r="MV78" s="488"/>
      <c r="MW78" s="488"/>
      <c r="MX78" s="488"/>
      <c r="MY78" s="488"/>
      <c r="MZ78" s="488"/>
      <c r="NA78" s="488"/>
      <c r="NB78" s="488"/>
      <c r="NC78" s="488"/>
      <c r="ND78" s="488"/>
      <c r="NE78" s="488"/>
      <c r="NF78" s="488"/>
      <c r="NG78" s="488"/>
      <c r="NH78" s="488"/>
      <c r="NI78" s="488"/>
      <c r="NJ78" s="488"/>
      <c r="NK78" s="488"/>
      <c r="NL78" s="488"/>
      <c r="NM78" s="488"/>
      <c r="NN78" s="488"/>
      <c r="NO78" s="488"/>
      <c r="NP78" s="488"/>
      <c r="NQ78" s="488"/>
      <c r="NR78" s="488"/>
      <c r="NS78" s="488"/>
      <c r="NT78" s="488"/>
      <c r="NU78" s="488"/>
      <c r="NV78" s="488"/>
      <c r="NW78" s="488"/>
      <c r="NX78" s="488"/>
      <c r="NY78" s="488"/>
      <c r="NZ78" s="488"/>
      <c r="OA78" s="488"/>
      <c r="OB78" s="488"/>
      <c r="OC78" s="488"/>
      <c r="OD78" s="488"/>
      <c r="OE78" s="488"/>
      <c r="OF78" s="488"/>
      <c r="OG78" s="488"/>
      <c r="OH78" s="488"/>
      <c r="OI78" s="488"/>
      <c r="OJ78" s="488"/>
      <c r="OK78" s="488"/>
      <c r="OL78" s="488"/>
      <c r="OM78" s="488"/>
      <c r="ON78" s="488"/>
      <c r="OO78" s="488"/>
      <c r="OP78" s="488"/>
      <c r="OQ78" s="488"/>
      <c r="OR78" s="488"/>
      <c r="OS78" s="488"/>
      <c r="OT78" s="488"/>
      <c r="OU78" s="488"/>
      <c r="OV78" s="488"/>
      <c r="OW78" s="488"/>
      <c r="OX78" s="488"/>
      <c r="OY78" s="488"/>
      <c r="OZ78" s="488"/>
      <c r="PA78" s="488"/>
      <c r="PB78" s="488"/>
      <c r="PC78" s="488"/>
      <c r="PD78" s="488"/>
      <c r="PE78" s="488"/>
      <c r="PF78" s="488"/>
      <c r="PG78" s="488"/>
      <c r="PH78" s="488"/>
      <c r="PI78" s="488"/>
      <c r="PJ78" s="488"/>
      <c r="PK78" s="488"/>
      <c r="PL78" s="488"/>
      <c r="PM78" s="488"/>
      <c r="PN78" s="488"/>
      <c r="PO78" s="488"/>
      <c r="PP78" s="488"/>
      <c r="PQ78" s="488"/>
      <c r="PR78" s="488"/>
      <c r="PS78" s="488"/>
      <c r="PT78" s="488"/>
      <c r="PU78" s="488"/>
      <c r="PV78" s="488"/>
      <c r="PW78" s="488"/>
      <c r="PX78" s="488"/>
      <c r="PY78" s="488"/>
      <c r="PZ78" s="488"/>
      <c r="QA78" s="488"/>
      <c r="QB78" s="488"/>
      <c r="QC78" s="488"/>
      <c r="QD78" s="488"/>
      <c r="QE78" s="488"/>
      <c r="QF78" s="488"/>
      <c r="QG78" s="488"/>
      <c r="QH78" s="488"/>
      <c r="QI78" s="488"/>
      <c r="QJ78" s="488"/>
      <c r="QK78" s="488"/>
      <c r="QL78" s="488"/>
      <c r="QM78" s="488"/>
      <c r="QN78" s="488"/>
      <c r="QO78" s="488"/>
      <c r="QP78" s="488"/>
      <c r="QQ78" s="488"/>
      <c r="QR78" s="488"/>
      <c r="QS78" s="488"/>
      <c r="QT78" s="488"/>
      <c r="QU78" s="488"/>
      <c r="QV78" s="488"/>
      <c r="QW78" s="488"/>
      <c r="QX78" s="488"/>
      <c r="QY78" s="488"/>
      <c r="QZ78" s="488"/>
      <c r="RA78" s="488"/>
      <c r="RB78" s="488"/>
      <c r="RC78" s="488"/>
      <c r="RD78" s="488"/>
      <c r="RE78" s="488"/>
      <c r="RF78" s="488"/>
      <c r="RG78" s="488"/>
      <c r="RH78" s="488"/>
      <c r="RI78" s="488"/>
      <c r="RJ78" s="488"/>
      <c r="RK78" s="488"/>
      <c r="RL78" s="488"/>
      <c r="RM78" s="488"/>
      <c r="RN78" s="488"/>
      <c r="RO78" s="488"/>
      <c r="RP78" s="488"/>
      <c r="RQ78" s="488"/>
      <c r="RR78" s="488"/>
      <c r="RS78" s="488"/>
      <c r="RT78" s="488"/>
      <c r="RU78" s="488"/>
      <c r="RV78" s="488"/>
      <c r="RW78" s="488"/>
      <c r="RX78" s="488"/>
      <c r="RY78" s="488"/>
      <c r="RZ78" s="488"/>
      <c r="SA78" s="488"/>
      <c r="SB78" s="488"/>
      <c r="SC78" s="488"/>
      <c r="SD78" s="488"/>
      <c r="SE78" s="488"/>
      <c r="SF78" s="488"/>
      <c r="SG78" s="488"/>
      <c r="SH78" s="488"/>
      <c r="SI78" s="488"/>
      <c r="SJ78" s="488"/>
      <c r="SK78" s="488"/>
      <c r="SL78" s="488"/>
      <c r="SM78" s="488"/>
      <c r="SN78" s="488"/>
      <c r="SO78" s="488"/>
      <c r="SP78" s="488"/>
      <c r="SQ78" s="488"/>
      <c r="SR78" s="488"/>
      <c r="SS78" s="488"/>
      <c r="ST78" s="488"/>
      <c r="SU78" s="488"/>
      <c r="SV78" s="488"/>
      <c r="SW78" s="488"/>
      <c r="SX78" s="488"/>
      <c r="SY78" s="488"/>
      <c r="SZ78" s="488"/>
      <c r="TA78" s="488"/>
      <c r="TB78" s="488"/>
      <c r="TC78" s="488"/>
      <c r="TD78" s="488"/>
      <c r="TE78" s="488"/>
      <c r="TF78" s="488"/>
      <c r="TG78" s="488"/>
      <c r="TH78" s="488"/>
      <c r="TI78" s="488"/>
      <c r="TJ78" s="488"/>
      <c r="TK78" s="488"/>
      <c r="TL78" s="488"/>
      <c r="TM78" s="488"/>
      <c r="TN78" s="488"/>
      <c r="TO78" s="488"/>
      <c r="TP78" s="488"/>
      <c r="TQ78" s="488"/>
      <c r="TR78" s="488"/>
      <c r="TS78" s="488"/>
      <c r="TT78" s="488"/>
      <c r="TU78" s="488"/>
      <c r="TV78" s="488"/>
      <c r="TW78" s="488"/>
      <c r="TX78" s="488"/>
      <c r="TY78" s="488"/>
      <c r="TZ78" s="488"/>
      <c r="UA78" s="488"/>
      <c r="UB78" s="488"/>
      <c r="UC78" s="488"/>
      <c r="UD78" s="488"/>
      <c r="UE78" s="488"/>
      <c r="UF78" s="488"/>
      <c r="UG78" s="488"/>
      <c r="UH78" s="488"/>
      <c r="UI78" s="488"/>
      <c r="UJ78" s="488"/>
      <c r="UK78" s="488"/>
    </row>
    <row r="79" spans="1:557" s="260" customFormat="1" ht="11.1" customHeight="1">
      <c r="A79" s="262"/>
      <c r="B79" s="240"/>
      <c r="C79" s="239"/>
      <c r="D79" s="255"/>
      <c r="E79" s="511">
        <v>15</v>
      </c>
      <c r="F79" s="255"/>
      <c r="G79" s="247">
        <v>20</v>
      </c>
      <c r="H79" s="414"/>
      <c r="I79" s="411">
        <v>10</v>
      </c>
      <c r="J79" s="414"/>
      <c r="K79" s="411"/>
      <c r="L79" s="414"/>
      <c r="M79" s="411"/>
      <c r="N79" s="414"/>
      <c r="O79" s="411"/>
      <c r="P79" s="414"/>
      <c r="Q79" s="411"/>
      <c r="R79" s="414"/>
      <c r="S79" s="411"/>
      <c r="T79" s="414"/>
      <c r="U79" s="411"/>
      <c r="V79" s="414"/>
      <c r="W79" s="411"/>
      <c r="X79" s="414"/>
      <c r="Y79" s="411"/>
      <c r="Z79" s="414"/>
      <c r="AA79" s="411"/>
      <c r="AB79" s="414"/>
      <c r="AC79" s="411"/>
      <c r="AD79" s="414"/>
      <c r="AE79" s="411"/>
      <c r="AF79" s="414"/>
      <c r="AG79" s="411"/>
      <c r="AH79" s="414"/>
      <c r="AI79" s="411"/>
      <c r="AJ79" s="414"/>
      <c r="AK79" s="411"/>
      <c r="AL79" s="414"/>
      <c r="AM79" s="411"/>
      <c r="AN79" s="414"/>
      <c r="AO79" s="411"/>
      <c r="AP79" s="414"/>
      <c r="AQ79" s="411"/>
      <c r="AR79" s="414"/>
      <c r="AS79" s="411"/>
      <c r="AT79" s="414"/>
      <c r="AU79" s="411"/>
      <c r="AV79" s="414"/>
      <c r="AW79" s="411"/>
      <c r="AX79" s="414"/>
      <c r="AY79" s="411"/>
      <c r="AZ79" s="414"/>
      <c r="BA79" s="411"/>
      <c r="BB79" s="414"/>
      <c r="BC79" s="411"/>
      <c r="BD79" s="414"/>
      <c r="BE79" s="411"/>
      <c r="BF79" s="414"/>
      <c r="BG79" s="411"/>
      <c r="BH79" s="414"/>
      <c r="BI79" s="411"/>
      <c r="BJ79" s="414"/>
      <c r="BK79" s="411"/>
      <c r="BL79" s="414"/>
      <c r="BM79" s="411"/>
      <c r="BN79" s="414"/>
      <c r="BO79" s="411"/>
      <c r="BP79" s="414"/>
      <c r="BQ79" s="411"/>
      <c r="BR79" s="414"/>
      <c r="BS79" s="411"/>
      <c r="BT79" s="414"/>
      <c r="BU79" s="411"/>
      <c r="BV79" s="414"/>
      <c r="BW79" s="411"/>
      <c r="BX79" s="414"/>
      <c r="BY79" s="411"/>
      <c r="BZ79" s="414"/>
      <c r="CA79" s="411"/>
      <c r="CB79" s="414"/>
      <c r="CC79" s="411"/>
      <c r="CD79" s="414"/>
      <c r="CE79" s="411"/>
      <c r="CF79" s="414"/>
      <c r="CG79" s="411"/>
      <c r="CH79" s="414"/>
      <c r="CI79" s="411"/>
      <c r="CJ79" s="414"/>
      <c r="CK79" s="411"/>
      <c r="CL79" s="414"/>
      <c r="CM79" s="411"/>
      <c r="CN79" s="414"/>
      <c r="CO79" s="411"/>
      <c r="CP79" s="414"/>
      <c r="CQ79" s="411"/>
      <c r="CR79" s="414"/>
      <c r="CS79" s="411"/>
      <c r="CT79" s="414"/>
      <c r="CU79" s="411"/>
      <c r="CV79" s="414"/>
      <c r="CW79" s="411"/>
      <c r="CX79" s="414"/>
      <c r="CY79" s="411"/>
      <c r="CZ79" s="414"/>
      <c r="DA79" s="411"/>
      <c r="DB79" s="414"/>
      <c r="DC79" s="411"/>
      <c r="DD79" s="414"/>
      <c r="DE79" s="411"/>
      <c r="DF79" s="414"/>
      <c r="DG79" s="411"/>
      <c r="DH79" s="414"/>
      <c r="DI79" s="411"/>
      <c r="DJ79" s="414"/>
      <c r="DK79" s="411"/>
      <c r="DL79" s="414"/>
      <c r="DM79" s="411"/>
      <c r="DN79" s="414"/>
      <c r="DO79" s="411"/>
      <c r="DP79" s="414"/>
      <c r="DQ79" s="411"/>
      <c r="DR79" s="414"/>
      <c r="DS79" s="411"/>
      <c r="DT79" s="414"/>
      <c r="DU79" s="411"/>
      <c r="DV79" s="414"/>
      <c r="DW79" s="411"/>
      <c r="DX79" s="414"/>
      <c r="DY79" s="411"/>
      <c r="DZ79" s="414"/>
      <c r="EA79" s="411"/>
      <c r="EB79" s="414"/>
      <c r="EC79" s="411"/>
      <c r="ED79" s="414"/>
      <c r="EE79" s="411"/>
      <c r="EF79" s="414"/>
      <c r="EG79" s="411"/>
      <c r="EH79" s="414"/>
      <c r="EI79" s="411"/>
      <c r="EJ79" s="414"/>
      <c r="EK79" s="411"/>
      <c r="EL79" s="414"/>
      <c r="EM79" s="411"/>
      <c r="EN79" s="414"/>
      <c r="EO79" s="411"/>
      <c r="EP79" s="414"/>
      <c r="EQ79" s="411"/>
      <c r="ER79" s="414"/>
      <c r="ES79" s="411"/>
      <c r="ET79" s="414"/>
      <c r="EU79" s="411"/>
      <c r="EV79" s="414"/>
      <c r="EW79" s="411"/>
      <c r="EX79" s="414"/>
      <c r="EY79" s="411"/>
      <c r="EZ79" s="414"/>
      <c r="FA79" s="411"/>
      <c r="FB79" s="414"/>
      <c r="FC79" s="411"/>
      <c r="FD79" s="414"/>
      <c r="FE79" s="411"/>
      <c r="FF79" s="414"/>
      <c r="FG79" s="411"/>
      <c r="FH79" s="414"/>
      <c r="FI79" s="411"/>
      <c r="FJ79" s="414"/>
      <c r="FK79" s="411"/>
      <c r="FL79" s="414"/>
      <c r="FM79" s="411"/>
      <c r="FN79" s="414"/>
      <c r="FO79" s="411"/>
      <c r="FP79" s="414"/>
      <c r="FQ79" s="411"/>
      <c r="FR79" s="414"/>
      <c r="FS79" s="411"/>
      <c r="FT79" s="414"/>
      <c r="FU79" s="411"/>
      <c r="FV79" s="414"/>
      <c r="FW79" s="411"/>
      <c r="FX79" s="414"/>
      <c r="FY79" s="411"/>
      <c r="FZ79" s="414"/>
      <c r="GA79" s="411"/>
      <c r="GB79" s="414"/>
      <c r="GC79" s="411"/>
      <c r="GD79" s="414"/>
      <c r="GE79" s="411"/>
      <c r="GF79" s="414"/>
      <c r="GG79" s="411"/>
      <c r="GH79" s="414"/>
      <c r="GI79" s="411"/>
      <c r="GJ79" s="414"/>
      <c r="GK79" s="411"/>
      <c r="GL79" s="414"/>
      <c r="GM79" s="411"/>
      <c r="GN79" s="414"/>
      <c r="GO79" s="411"/>
      <c r="GP79" s="414"/>
      <c r="GQ79" s="411"/>
      <c r="GR79" s="414"/>
      <c r="GS79" s="411"/>
      <c r="GT79" s="414"/>
      <c r="GU79" s="503"/>
    </row>
    <row r="80" spans="1:557" s="235" customFormat="1" ht="11.1" customHeight="1">
      <c r="A80" s="241"/>
      <c r="B80" s="249"/>
      <c r="C80" s="248"/>
      <c r="D80" s="238"/>
      <c r="E80" s="511">
        <v>20</v>
      </c>
      <c r="F80" s="238"/>
      <c r="G80" s="247">
        <v>50</v>
      </c>
      <c r="H80" s="409"/>
      <c r="I80" s="417"/>
      <c r="J80" s="409"/>
      <c r="K80" s="417"/>
      <c r="L80" s="409"/>
      <c r="M80" s="417"/>
      <c r="N80" s="409"/>
      <c r="O80" s="417"/>
      <c r="P80" s="409"/>
      <c r="Q80" s="417"/>
      <c r="R80" s="409"/>
      <c r="S80" s="417"/>
      <c r="T80" s="409"/>
      <c r="U80" s="417"/>
      <c r="V80" s="409"/>
      <c r="W80" s="417"/>
      <c r="X80" s="409"/>
      <c r="Y80" s="417"/>
      <c r="Z80" s="409"/>
      <c r="AA80" s="417"/>
      <c r="AB80" s="409"/>
      <c r="AC80" s="417"/>
      <c r="AD80" s="409"/>
      <c r="AE80" s="417"/>
      <c r="AF80" s="409"/>
      <c r="AG80" s="417"/>
      <c r="AH80" s="409"/>
      <c r="AI80" s="417"/>
      <c r="AJ80" s="409"/>
      <c r="AK80" s="417"/>
      <c r="AL80" s="409"/>
      <c r="AM80" s="417"/>
      <c r="AN80" s="409"/>
      <c r="AO80" s="417"/>
      <c r="AP80" s="409"/>
      <c r="AQ80" s="417"/>
      <c r="AR80" s="409"/>
      <c r="AS80" s="417"/>
      <c r="AT80" s="409"/>
      <c r="AU80" s="417"/>
      <c r="AV80" s="409"/>
      <c r="AW80" s="417"/>
      <c r="AX80" s="409"/>
      <c r="AY80" s="417"/>
      <c r="AZ80" s="409"/>
      <c r="BA80" s="417"/>
      <c r="BB80" s="409"/>
      <c r="BC80" s="417"/>
      <c r="BD80" s="409"/>
      <c r="BE80" s="417"/>
      <c r="BF80" s="409"/>
      <c r="BG80" s="417"/>
      <c r="BH80" s="409"/>
      <c r="BI80" s="417"/>
      <c r="BJ80" s="409"/>
      <c r="BK80" s="417"/>
      <c r="BL80" s="409"/>
      <c r="BM80" s="417"/>
      <c r="BN80" s="409"/>
      <c r="BO80" s="417"/>
      <c r="BP80" s="409"/>
      <c r="BQ80" s="417"/>
      <c r="BR80" s="409"/>
      <c r="BS80" s="417"/>
      <c r="BT80" s="409"/>
      <c r="BU80" s="417"/>
      <c r="BV80" s="409"/>
      <c r="BW80" s="417"/>
      <c r="BX80" s="409"/>
      <c r="BY80" s="417"/>
      <c r="BZ80" s="409"/>
      <c r="CA80" s="417"/>
      <c r="CB80" s="409"/>
      <c r="CC80" s="417"/>
      <c r="CD80" s="409"/>
      <c r="CE80" s="417"/>
      <c r="CF80" s="409"/>
      <c r="CG80" s="417"/>
      <c r="CH80" s="409"/>
      <c r="CI80" s="417"/>
      <c r="CJ80" s="409"/>
      <c r="CK80" s="417"/>
      <c r="CL80" s="409"/>
      <c r="CM80" s="417"/>
      <c r="CN80" s="409"/>
      <c r="CO80" s="417"/>
      <c r="CP80" s="409"/>
      <c r="CQ80" s="417"/>
      <c r="CR80" s="409"/>
      <c r="CS80" s="417"/>
      <c r="CT80" s="409"/>
      <c r="CU80" s="417"/>
      <c r="CV80" s="409"/>
      <c r="CW80" s="417"/>
      <c r="CX80" s="409"/>
      <c r="CY80" s="417"/>
      <c r="CZ80" s="409"/>
      <c r="DA80" s="417"/>
      <c r="DB80" s="409"/>
      <c r="DC80" s="417"/>
      <c r="DD80" s="409"/>
      <c r="DE80" s="417"/>
      <c r="DF80" s="409"/>
      <c r="DG80" s="417"/>
      <c r="DH80" s="409"/>
      <c r="DI80" s="417"/>
      <c r="DJ80" s="409"/>
      <c r="DK80" s="417"/>
      <c r="DL80" s="409"/>
      <c r="DM80" s="417"/>
      <c r="DN80" s="409"/>
      <c r="DO80" s="417"/>
      <c r="DP80" s="409"/>
      <c r="DQ80" s="417"/>
      <c r="DR80" s="409"/>
      <c r="DS80" s="417"/>
      <c r="DT80" s="409"/>
      <c r="DU80" s="417"/>
      <c r="DV80" s="409"/>
      <c r="DW80" s="417"/>
      <c r="DX80" s="409"/>
      <c r="DY80" s="417"/>
      <c r="DZ80" s="409"/>
      <c r="EA80" s="417"/>
      <c r="EB80" s="409"/>
      <c r="EC80" s="417"/>
      <c r="ED80" s="409"/>
      <c r="EE80" s="417"/>
      <c r="EF80" s="409"/>
      <c r="EG80" s="417"/>
      <c r="EH80" s="409"/>
      <c r="EI80" s="417"/>
      <c r="EJ80" s="409"/>
      <c r="EK80" s="417"/>
      <c r="EL80" s="409"/>
      <c r="EM80" s="417"/>
      <c r="EN80" s="409"/>
      <c r="EO80" s="417"/>
      <c r="EP80" s="409"/>
      <c r="EQ80" s="417"/>
      <c r="ER80" s="409"/>
      <c r="ES80" s="417"/>
      <c r="ET80" s="409"/>
      <c r="EU80" s="417"/>
      <c r="EV80" s="409"/>
      <c r="EW80" s="417"/>
      <c r="EX80" s="409"/>
      <c r="EY80" s="417"/>
      <c r="EZ80" s="409"/>
      <c r="FA80" s="417"/>
      <c r="FB80" s="409"/>
      <c r="FC80" s="417"/>
      <c r="FD80" s="409"/>
      <c r="FE80" s="417"/>
      <c r="FF80" s="409"/>
      <c r="FG80" s="417"/>
      <c r="FH80" s="409"/>
      <c r="FI80" s="417"/>
      <c r="FJ80" s="409"/>
      <c r="FK80" s="417"/>
      <c r="FL80" s="409"/>
      <c r="FM80" s="417"/>
      <c r="FN80" s="409"/>
      <c r="FO80" s="417"/>
      <c r="FP80" s="409"/>
      <c r="FQ80" s="417"/>
      <c r="FR80" s="409"/>
      <c r="FS80" s="417"/>
      <c r="FT80" s="409"/>
      <c r="FU80" s="417"/>
      <c r="FV80" s="409"/>
      <c r="FW80" s="417"/>
      <c r="FX80" s="409"/>
      <c r="FY80" s="417"/>
      <c r="FZ80" s="409"/>
      <c r="GA80" s="417"/>
      <c r="GB80" s="409"/>
      <c r="GC80" s="417"/>
      <c r="GD80" s="409"/>
      <c r="GE80" s="417"/>
      <c r="GF80" s="409"/>
      <c r="GG80" s="417"/>
      <c r="GH80" s="409"/>
      <c r="GI80" s="417"/>
      <c r="GJ80" s="409"/>
      <c r="GK80" s="417"/>
      <c r="GL80" s="409"/>
      <c r="GM80" s="417"/>
      <c r="GN80" s="409"/>
      <c r="GO80" s="417"/>
      <c r="GP80" s="409"/>
      <c r="GQ80" s="417"/>
      <c r="GR80" s="409"/>
      <c r="GS80" s="417"/>
      <c r="GT80" s="409"/>
      <c r="GU80" s="506"/>
    </row>
    <row r="81" spans="1:557" s="260" customFormat="1" ht="11.1" customHeight="1">
      <c r="A81" s="262"/>
      <c r="B81" s="240"/>
      <c r="C81" s="239"/>
      <c r="D81" s="255"/>
      <c r="E81" s="511"/>
      <c r="F81" s="255"/>
      <c r="G81" s="261"/>
      <c r="H81" s="414"/>
      <c r="I81" s="417"/>
      <c r="J81" s="414"/>
      <c r="K81" s="417"/>
      <c r="L81" s="414"/>
      <c r="M81" s="417"/>
      <c r="N81" s="414"/>
      <c r="O81" s="417"/>
      <c r="P81" s="414"/>
      <c r="Q81" s="417"/>
      <c r="R81" s="414"/>
      <c r="S81" s="417"/>
      <c r="T81" s="414"/>
      <c r="U81" s="417"/>
      <c r="V81" s="414"/>
      <c r="W81" s="417"/>
      <c r="X81" s="414"/>
      <c r="Y81" s="417"/>
      <c r="Z81" s="414"/>
      <c r="AA81" s="417"/>
      <c r="AB81" s="414"/>
      <c r="AC81" s="417"/>
      <c r="AD81" s="414"/>
      <c r="AE81" s="417"/>
      <c r="AF81" s="414"/>
      <c r="AG81" s="417"/>
      <c r="AH81" s="414"/>
      <c r="AI81" s="417"/>
      <c r="AJ81" s="414"/>
      <c r="AK81" s="417"/>
      <c r="AL81" s="414"/>
      <c r="AM81" s="417"/>
      <c r="AN81" s="414"/>
      <c r="AO81" s="417"/>
      <c r="AP81" s="414"/>
      <c r="AQ81" s="417"/>
      <c r="AR81" s="414"/>
      <c r="AS81" s="417"/>
      <c r="AT81" s="414"/>
      <c r="AU81" s="417"/>
      <c r="AV81" s="414"/>
      <c r="AW81" s="417"/>
      <c r="AX81" s="414"/>
      <c r="AY81" s="417"/>
      <c r="AZ81" s="414"/>
      <c r="BA81" s="417"/>
      <c r="BB81" s="414"/>
      <c r="BC81" s="417"/>
      <c r="BD81" s="414"/>
      <c r="BE81" s="417"/>
      <c r="BF81" s="414"/>
      <c r="BG81" s="417"/>
      <c r="BH81" s="414"/>
      <c r="BI81" s="417"/>
      <c r="BJ81" s="414"/>
      <c r="BK81" s="417"/>
      <c r="BL81" s="414"/>
      <c r="BM81" s="417"/>
      <c r="BN81" s="414"/>
      <c r="BO81" s="417"/>
      <c r="BP81" s="414"/>
      <c r="BQ81" s="417"/>
      <c r="BR81" s="414"/>
      <c r="BS81" s="417"/>
      <c r="BT81" s="414"/>
      <c r="BU81" s="417"/>
      <c r="BV81" s="414"/>
      <c r="BW81" s="417"/>
      <c r="BX81" s="414"/>
      <c r="BY81" s="417"/>
      <c r="BZ81" s="414"/>
      <c r="CA81" s="417"/>
      <c r="CB81" s="414"/>
      <c r="CC81" s="417"/>
      <c r="CD81" s="414"/>
      <c r="CE81" s="417"/>
      <c r="CF81" s="414"/>
      <c r="CG81" s="417"/>
      <c r="CH81" s="414"/>
      <c r="CI81" s="417"/>
      <c r="CJ81" s="414"/>
      <c r="CK81" s="417"/>
      <c r="CL81" s="414"/>
      <c r="CM81" s="417"/>
      <c r="CN81" s="414"/>
      <c r="CO81" s="417"/>
      <c r="CP81" s="414"/>
      <c r="CQ81" s="417"/>
      <c r="CR81" s="414"/>
      <c r="CS81" s="417"/>
      <c r="CT81" s="414"/>
      <c r="CU81" s="417"/>
      <c r="CV81" s="414"/>
      <c r="CW81" s="417"/>
      <c r="CX81" s="414"/>
      <c r="CY81" s="417"/>
      <c r="CZ81" s="414"/>
      <c r="DA81" s="417"/>
      <c r="DB81" s="414"/>
      <c r="DC81" s="417"/>
      <c r="DD81" s="414"/>
      <c r="DE81" s="417"/>
      <c r="DF81" s="414"/>
      <c r="DG81" s="417"/>
      <c r="DH81" s="414"/>
      <c r="DI81" s="417"/>
      <c r="DJ81" s="414"/>
      <c r="DK81" s="417"/>
      <c r="DL81" s="414"/>
      <c r="DM81" s="417"/>
      <c r="DN81" s="414"/>
      <c r="DO81" s="417"/>
      <c r="DP81" s="414"/>
      <c r="DQ81" s="417"/>
      <c r="DR81" s="414"/>
      <c r="DS81" s="417"/>
      <c r="DT81" s="414"/>
      <c r="DU81" s="417"/>
      <c r="DV81" s="414"/>
      <c r="DW81" s="417"/>
      <c r="DX81" s="414"/>
      <c r="DY81" s="417"/>
      <c r="DZ81" s="414"/>
      <c r="EA81" s="417"/>
      <c r="EB81" s="414"/>
      <c r="EC81" s="417"/>
      <c r="ED81" s="414"/>
      <c r="EE81" s="417"/>
      <c r="EF81" s="414"/>
      <c r="EG81" s="417"/>
      <c r="EH81" s="414"/>
      <c r="EI81" s="417"/>
      <c r="EJ81" s="414"/>
      <c r="EK81" s="417"/>
      <c r="EL81" s="414"/>
      <c r="EM81" s="417"/>
      <c r="EN81" s="414"/>
      <c r="EO81" s="417"/>
      <c r="EP81" s="414"/>
      <c r="EQ81" s="417"/>
      <c r="ER81" s="414"/>
      <c r="ES81" s="417"/>
      <c r="ET81" s="414"/>
      <c r="EU81" s="417"/>
      <c r="EV81" s="414"/>
      <c r="EW81" s="417"/>
      <c r="EX81" s="414"/>
      <c r="EY81" s="417"/>
      <c r="EZ81" s="414"/>
      <c r="FA81" s="417"/>
      <c r="FB81" s="414"/>
      <c r="FC81" s="417"/>
      <c r="FD81" s="414"/>
      <c r="FE81" s="417"/>
      <c r="FF81" s="414"/>
      <c r="FG81" s="417"/>
      <c r="FH81" s="414"/>
      <c r="FI81" s="417"/>
      <c r="FJ81" s="414"/>
      <c r="FK81" s="417"/>
      <c r="FL81" s="414"/>
      <c r="FM81" s="417"/>
      <c r="FN81" s="414"/>
      <c r="FO81" s="417"/>
      <c r="FP81" s="414"/>
      <c r="FQ81" s="417"/>
      <c r="FR81" s="414"/>
      <c r="FS81" s="417"/>
      <c r="FT81" s="414"/>
      <c r="FU81" s="417"/>
      <c r="FV81" s="414"/>
      <c r="FW81" s="417"/>
      <c r="FX81" s="414"/>
      <c r="FY81" s="417"/>
      <c r="FZ81" s="414"/>
      <c r="GA81" s="417"/>
      <c r="GB81" s="414"/>
      <c r="GC81" s="417"/>
      <c r="GD81" s="414"/>
      <c r="GE81" s="417"/>
      <c r="GF81" s="414"/>
      <c r="GG81" s="417"/>
      <c r="GH81" s="414"/>
      <c r="GI81" s="417"/>
      <c r="GJ81" s="414"/>
      <c r="GK81" s="417"/>
      <c r="GL81" s="414"/>
      <c r="GM81" s="417"/>
      <c r="GN81" s="414"/>
      <c r="GO81" s="417"/>
      <c r="GP81" s="414"/>
      <c r="GQ81" s="417"/>
      <c r="GR81" s="414"/>
      <c r="GS81" s="417"/>
      <c r="GT81" s="414"/>
      <c r="GU81" s="506"/>
    </row>
    <row r="82" spans="1:557" s="235" customFormat="1" ht="11.1" customHeight="1">
      <c r="A82" s="241"/>
      <c r="B82" s="249"/>
      <c r="C82" s="248"/>
      <c r="D82" s="238"/>
      <c r="E82" s="511"/>
      <c r="F82" s="238"/>
      <c r="G82" s="261"/>
      <c r="H82" s="409"/>
      <c r="I82" s="417"/>
      <c r="J82" s="409"/>
      <c r="K82" s="417"/>
      <c r="L82" s="409"/>
      <c r="M82" s="417"/>
      <c r="N82" s="409"/>
      <c r="O82" s="417"/>
      <c r="P82" s="409"/>
      <c r="Q82" s="417"/>
      <c r="R82" s="409"/>
      <c r="S82" s="417"/>
      <c r="T82" s="409"/>
      <c r="U82" s="417"/>
      <c r="V82" s="409"/>
      <c r="W82" s="417"/>
      <c r="X82" s="409"/>
      <c r="Y82" s="417"/>
      <c r="Z82" s="409"/>
      <c r="AA82" s="417"/>
      <c r="AB82" s="409"/>
      <c r="AC82" s="417"/>
      <c r="AD82" s="409"/>
      <c r="AE82" s="417"/>
      <c r="AF82" s="409"/>
      <c r="AG82" s="417"/>
      <c r="AH82" s="409"/>
      <c r="AI82" s="417"/>
      <c r="AJ82" s="409"/>
      <c r="AK82" s="417"/>
      <c r="AL82" s="409"/>
      <c r="AM82" s="417"/>
      <c r="AN82" s="409"/>
      <c r="AO82" s="417"/>
      <c r="AP82" s="409"/>
      <c r="AQ82" s="417"/>
      <c r="AR82" s="409"/>
      <c r="AS82" s="417"/>
      <c r="AT82" s="409"/>
      <c r="AU82" s="417"/>
      <c r="AV82" s="409"/>
      <c r="AW82" s="417"/>
      <c r="AX82" s="409"/>
      <c r="AY82" s="417"/>
      <c r="AZ82" s="409"/>
      <c r="BA82" s="417"/>
      <c r="BB82" s="409"/>
      <c r="BC82" s="417"/>
      <c r="BD82" s="409"/>
      <c r="BE82" s="417"/>
      <c r="BF82" s="409"/>
      <c r="BG82" s="417"/>
      <c r="BH82" s="409"/>
      <c r="BI82" s="417"/>
      <c r="BJ82" s="409"/>
      <c r="BK82" s="417"/>
      <c r="BL82" s="409"/>
      <c r="BM82" s="417"/>
      <c r="BN82" s="409"/>
      <c r="BO82" s="417"/>
      <c r="BP82" s="409"/>
      <c r="BQ82" s="417"/>
      <c r="BR82" s="409"/>
      <c r="BS82" s="417"/>
      <c r="BT82" s="409"/>
      <c r="BU82" s="417"/>
      <c r="BV82" s="409"/>
      <c r="BW82" s="417"/>
      <c r="BX82" s="409"/>
      <c r="BY82" s="417"/>
      <c r="BZ82" s="409"/>
      <c r="CA82" s="417"/>
      <c r="CB82" s="409"/>
      <c r="CC82" s="417"/>
      <c r="CD82" s="409"/>
      <c r="CE82" s="417"/>
      <c r="CF82" s="409"/>
      <c r="CG82" s="417"/>
      <c r="CH82" s="409"/>
      <c r="CI82" s="417"/>
      <c r="CJ82" s="409"/>
      <c r="CK82" s="417"/>
      <c r="CL82" s="409"/>
      <c r="CM82" s="417"/>
      <c r="CN82" s="409"/>
      <c r="CO82" s="417"/>
      <c r="CP82" s="409"/>
      <c r="CQ82" s="417"/>
      <c r="CR82" s="409"/>
      <c r="CS82" s="417"/>
      <c r="CT82" s="409"/>
      <c r="CU82" s="417"/>
      <c r="CV82" s="409"/>
      <c r="CW82" s="417"/>
      <c r="CX82" s="409"/>
      <c r="CY82" s="417"/>
      <c r="CZ82" s="409"/>
      <c r="DA82" s="417"/>
      <c r="DB82" s="409"/>
      <c r="DC82" s="417"/>
      <c r="DD82" s="409"/>
      <c r="DE82" s="417"/>
      <c r="DF82" s="409"/>
      <c r="DG82" s="417"/>
      <c r="DH82" s="409"/>
      <c r="DI82" s="417"/>
      <c r="DJ82" s="409"/>
      <c r="DK82" s="417"/>
      <c r="DL82" s="409"/>
      <c r="DM82" s="417"/>
      <c r="DN82" s="409"/>
      <c r="DO82" s="417"/>
      <c r="DP82" s="409"/>
      <c r="DQ82" s="417"/>
      <c r="DR82" s="409"/>
      <c r="DS82" s="417"/>
      <c r="DT82" s="409"/>
      <c r="DU82" s="417"/>
      <c r="DV82" s="409"/>
      <c r="DW82" s="417"/>
      <c r="DX82" s="409"/>
      <c r="DY82" s="417"/>
      <c r="DZ82" s="409"/>
      <c r="EA82" s="417"/>
      <c r="EB82" s="409"/>
      <c r="EC82" s="417"/>
      <c r="ED82" s="409"/>
      <c r="EE82" s="417"/>
      <c r="EF82" s="409"/>
      <c r="EG82" s="417"/>
      <c r="EH82" s="409"/>
      <c r="EI82" s="417"/>
      <c r="EJ82" s="409"/>
      <c r="EK82" s="417"/>
      <c r="EL82" s="409"/>
      <c r="EM82" s="417"/>
      <c r="EN82" s="409"/>
      <c r="EO82" s="417"/>
      <c r="EP82" s="409"/>
      <c r="EQ82" s="417"/>
      <c r="ER82" s="409"/>
      <c r="ES82" s="417"/>
      <c r="ET82" s="409"/>
      <c r="EU82" s="417"/>
      <c r="EV82" s="409"/>
      <c r="EW82" s="417"/>
      <c r="EX82" s="409"/>
      <c r="EY82" s="417"/>
      <c r="EZ82" s="409"/>
      <c r="FA82" s="417"/>
      <c r="FB82" s="409"/>
      <c r="FC82" s="417"/>
      <c r="FD82" s="409"/>
      <c r="FE82" s="417"/>
      <c r="FF82" s="409"/>
      <c r="FG82" s="417"/>
      <c r="FH82" s="409"/>
      <c r="FI82" s="417"/>
      <c r="FJ82" s="409"/>
      <c r="FK82" s="417"/>
      <c r="FL82" s="409"/>
      <c r="FM82" s="417"/>
      <c r="FN82" s="409"/>
      <c r="FO82" s="417"/>
      <c r="FP82" s="409"/>
      <c r="FQ82" s="417"/>
      <c r="FR82" s="409"/>
      <c r="FS82" s="417"/>
      <c r="FT82" s="409"/>
      <c r="FU82" s="417"/>
      <c r="FV82" s="409"/>
      <c r="FW82" s="417"/>
      <c r="FX82" s="409"/>
      <c r="FY82" s="417"/>
      <c r="FZ82" s="409"/>
      <c r="GA82" s="417"/>
      <c r="GB82" s="409"/>
      <c r="GC82" s="417"/>
      <c r="GD82" s="409"/>
      <c r="GE82" s="417"/>
      <c r="GF82" s="409"/>
      <c r="GG82" s="417"/>
      <c r="GH82" s="409"/>
      <c r="GI82" s="417"/>
      <c r="GJ82" s="409"/>
      <c r="GK82" s="417"/>
      <c r="GL82" s="409"/>
      <c r="GM82" s="417"/>
      <c r="GN82" s="409"/>
      <c r="GO82" s="417"/>
      <c r="GP82" s="409"/>
      <c r="GQ82" s="417"/>
      <c r="GR82" s="409"/>
      <c r="GS82" s="417"/>
      <c r="GT82" s="409"/>
      <c r="GU82" s="506"/>
    </row>
    <row r="83" spans="1:557" s="260" customFormat="1" ht="11.1" customHeight="1">
      <c r="A83" s="262"/>
      <c r="B83" s="240"/>
      <c r="C83" s="239"/>
      <c r="D83" s="255"/>
      <c r="E83" s="511"/>
      <c r="F83" s="255"/>
      <c r="G83" s="261"/>
      <c r="H83" s="414"/>
      <c r="I83" s="417"/>
      <c r="J83" s="414"/>
      <c r="K83" s="417"/>
      <c r="L83" s="414"/>
      <c r="M83" s="417"/>
      <c r="N83" s="414"/>
      <c r="O83" s="417"/>
      <c r="P83" s="414"/>
      <c r="Q83" s="417"/>
      <c r="R83" s="414"/>
      <c r="S83" s="417"/>
      <c r="T83" s="414"/>
      <c r="U83" s="417"/>
      <c r="V83" s="414"/>
      <c r="W83" s="417"/>
      <c r="X83" s="414"/>
      <c r="Y83" s="417"/>
      <c r="Z83" s="414"/>
      <c r="AA83" s="417"/>
      <c r="AB83" s="414"/>
      <c r="AC83" s="417"/>
      <c r="AD83" s="414"/>
      <c r="AE83" s="417"/>
      <c r="AF83" s="414"/>
      <c r="AG83" s="417"/>
      <c r="AH83" s="414"/>
      <c r="AI83" s="417"/>
      <c r="AJ83" s="414"/>
      <c r="AK83" s="417"/>
      <c r="AL83" s="414"/>
      <c r="AM83" s="417"/>
      <c r="AN83" s="414"/>
      <c r="AO83" s="417"/>
      <c r="AP83" s="414"/>
      <c r="AQ83" s="417"/>
      <c r="AR83" s="414"/>
      <c r="AS83" s="417"/>
      <c r="AT83" s="414"/>
      <c r="AU83" s="417"/>
      <c r="AV83" s="414"/>
      <c r="AW83" s="417"/>
      <c r="AX83" s="414"/>
      <c r="AY83" s="417"/>
      <c r="AZ83" s="414"/>
      <c r="BA83" s="417"/>
      <c r="BB83" s="414"/>
      <c r="BC83" s="417"/>
      <c r="BD83" s="414"/>
      <c r="BE83" s="417"/>
      <c r="BF83" s="414"/>
      <c r="BG83" s="417"/>
      <c r="BH83" s="414"/>
      <c r="BI83" s="417"/>
      <c r="BJ83" s="414"/>
      <c r="BK83" s="417"/>
      <c r="BL83" s="414"/>
      <c r="BM83" s="417"/>
      <c r="BN83" s="414"/>
      <c r="BO83" s="417"/>
      <c r="BP83" s="414"/>
      <c r="BQ83" s="417"/>
      <c r="BR83" s="414"/>
      <c r="BS83" s="417"/>
      <c r="BT83" s="414"/>
      <c r="BU83" s="417"/>
      <c r="BV83" s="414"/>
      <c r="BW83" s="417"/>
      <c r="BX83" s="414"/>
      <c r="BY83" s="417"/>
      <c r="BZ83" s="414"/>
      <c r="CA83" s="417"/>
      <c r="CB83" s="414"/>
      <c r="CC83" s="417"/>
      <c r="CD83" s="414"/>
      <c r="CE83" s="417"/>
      <c r="CF83" s="414"/>
      <c r="CG83" s="417"/>
      <c r="CH83" s="414"/>
      <c r="CI83" s="417"/>
      <c r="CJ83" s="414"/>
      <c r="CK83" s="417"/>
      <c r="CL83" s="414"/>
      <c r="CM83" s="417"/>
      <c r="CN83" s="414"/>
      <c r="CO83" s="417"/>
      <c r="CP83" s="414"/>
      <c r="CQ83" s="417"/>
      <c r="CR83" s="414"/>
      <c r="CS83" s="417"/>
      <c r="CT83" s="414"/>
      <c r="CU83" s="417"/>
      <c r="CV83" s="414"/>
      <c r="CW83" s="417"/>
      <c r="CX83" s="414"/>
      <c r="CY83" s="417"/>
      <c r="CZ83" s="414"/>
      <c r="DA83" s="417"/>
      <c r="DB83" s="414"/>
      <c r="DC83" s="417"/>
      <c r="DD83" s="414"/>
      <c r="DE83" s="417"/>
      <c r="DF83" s="414"/>
      <c r="DG83" s="417"/>
      <c r="DH83" s="414"/>
      <c r="DI83" s="417"/>
      <c r="DJ83" s="414"/>
      <c r="DK83" s="417"/>
      <c r="DL83" s="414"/>
      <c r="DM83" s="417"/>
      <c r="DN83" s="414"/>
      <c r="DO83" s="417"/>
      <c r="DP83" s="414"/>
      <c r="DQ83" s="417"/>
      <c r="DR83" s="414"/>
      <c r="DS83" s="417"/>
      <c r="DT83" s="414"/>
      <c r="DU83" s="417"/>
      <c r="DV83" s="414"/>
      <c r="DW83" s="417"/>
      <c r="DX83" s="414"/>
      <c r="DY83" s="417"/>
      <c r="DZ83" s="414"/>
      <c r="EA83" s="417"/>
      <c r="EB83" s="414"/>
      <c r="EC83" s="417"/>
      <c r="ED83" s="414"/>
      <c r="EE83" s="417"/>
      <c r="EF83" s="414"/>
      <c r="EG83" s="417"/>
      <c r="EH83" s="414"/>
      <c r="EI83" s="417"/>
      <c r="EJ83" s="414"/>
      <c r="EK83" s="417"/>
      <c r="EL83" s="414"/>
      <c r="EM83" s="417"/>
      <c r="EN83" s="414"/>
      <c r="EO83" s="417"/>
      <c r="EP83" s="414"/>
      <c r="EQ83" s="417"/>
      <c r="ER83" s="414"/>
      <c r="ES83" s="417"/>
      <c r="ET83" s="414"/>
      <c r="EU83" s="417"/>
      <c r="EV83" s="414"/>
      <c r="EW83" s="417"/>
      <c r="EX83" s="414"/>
      <c r="EY83" s="417"/>
      <c r="EZ83" s="414"/>
      <c r="FA83" s="417"/>
      <c r="FB83" s="414"/>
      <c r="FC83" s="417"/>
      <c r="FD83" s="414"/>
      <c r="FE83" s="417"/>
      <c r="FF83" s="414"/>
      <c r="FG83" s="417"/>
      <c r="FH83" s="414"/>
      <c r="FI83" s="417"/>
      <c r="FJ83" s="414"/>
      <c r="FK83" s="417"/>
      <c r="FL83" s="414"/>
      <c r="FM83" s="417"/>
      <c r="FN83" s="414"/>
      <c r="FO83" s="417"/>
      <c r="FP83" s="414"/>
      <c r="FQ83" s="417"/>
      <c r="FR83" s="414"/>
      <c r="FS83" s="417"/>
      <c r="FT83" s="414"/>
      <c r="FU83" s="417"/>
      <c r="FV83" s="414"/>
      <c r="FW83" s="417"/>
      <c r="FX83" s="414"/>
      <c r="FY83" s="417"/>
      <c r="FZ83" s="414"/>
      <c r="GA83" s="417"/>
      <c r="GB83" s="414"/>
      <c r="GC83" s="417"/>
      <c r="GD83" s="414"/>
      <c r="GE83" s="417"/>
      <c r="GF83" s="414"/>
      <c r="GG83" s="417"/>
      <c r="GH83" s="414"/>
      <c r="GI83" s="417"/>
      <c r="GJ83" s="414"/>
      <c r="GK83" s="417"/>
      <c r="GL83" s="414"/>
      <c r="GM83" s="417"/>
      <c r="GN83" s="414"/>
      <c r="GO83" s="417"/>
      <c r="GP83" s="414"/>
      <c r="GQ83" s="417"/>
      <c r="GR83" s="414"/>
      <c r="GS83" s="417"/>
      <c r="GT83" s="414"/>
      <c r="GU83" s="506"/>
    </row>
    <row r="84" spans="1:557" s="235" customFormat="1" ht="11.1" customHeight="1">
      <c r="A84" s="241"/>
      <c r="B84" s="249"/>
      <c r="C84" s="248"/>
      <c r="D84" s="238"/>
      <c r="E84" s="511"/>
      <c r="F84" s="238"/>
      <c r="G84" s="261"/>
      <c r="H84" s="409"/>
      <c r="I84" s="417"/>
      <c r="J84" s="409"/>
      <c r="K84" s="417"/>
      <c r="L84" s="409"/>
      <c r="M84" s="417"/>
      <c r="N84" s="409"/>
      <c r="O84" s="417"/>
      <c r="P84" s="409"/>
      <c r="Q84" s="417"/>
      <c r="R84" s="409"/>
      <c r="S84" s="417"/>
      <c r="T84" s="409"/>
      <c r="U84" s="417"/>
      <c r="V84" s="409"/>
      <c r="W84" s="417"/>
      <c r="X84" s="409"/>
      <c r="Y84" s="417"/>
      <c r="Z84" s="409"/>
      <c r="AA84" s="417"/>
      <c r="AB84" s="409"/>
      <c r="AC84" s="417"/>
      <c r="AD84" s="409"/>
      <c r="AE84" s="417"/>
      <c r="AF84" s="409"/>
      <c r="AG84" s="417"/>
      <c r="AH84" s="409"/>
      <c r="AI84" s="417"/>
      <c r="AJ84" s="409"/>
      <c r="AK84" s="417"/>
      <c r="AL84" s="409"/>
      <c r="AM84" s="417"/>
      <c r="AN84" s="409"/>
      <c r="AO84" s="417"/>
      <c r="AP84" s="409"/>
      <c r="AQ84" s="417"/>
      <c r="AR84" s="409"/>
      <c r="AS84" s="417"/>
      <c r="AT84" s="409"/>
      <c r="AU84" s="417"/>
      <c r="AV84" s="409"/>
      <c r="AW84" s="417"/>
      <c r="AX84" s="409"/>
      <c r="AY84" s="417"/>
      <c r="AZ84" s="409"/>
      <c r="BA84" s="417"/>
      <c r="BB84" s="409"/>
      <c r="BC84" s="417"/>
      <c r="BD84" s="409"/>
      <c r="BE84" s="417"/>
      <c r="BF84" s="409"/>
      <c r="BG84" s="417"/>
      <c r="BH84" s="409"/>
      <c r="BI84" s="417"/>
      <c r="BJ84" s="409"/>
      <c r="BK84" s="417"/>
      <c r="BL84" s="409"/>
      <c r="BM84" s="417"/>
      <c r="BN84" s="409"/>
      <c r="BO84" s="417"/>
      <c r="BP84" s="409"/>
      <c r="BQ84" s="417"/>
      <c r="BR84" s="409"/>
      <c r="BS84" s="417"/>
      <c r="BT84" s="409"/>
      <c r="BU84" s="417"/>
      <c r="BV84" s="409"/>
      <c r="BW84" s="417"/>
      <c r="BX84" s="409"/>
      <c r="BY84" s="417"/>
      <c r="BZ84" s="409"/>
      <c r="CA84" s="417"/>
      <c r="CB84" s="409"/>
      <c r="CC84" s="417"/>
      <c r="CD84" s="409"/>
      <c r="CE84" s="417"/>
      <c r="CF84" s="409"/>
      <c r="CG84" s="417"/>
      <c r="CH84" s="409"/>
      <c r="CI84" s="417"/>
      <c r="CJ84" s="409"/>
      <c r="CK84" s="417"/>
      <c r="CL84" s="409"/>
      <c r="CM84" s="417"/>
      <c r="CN84" s="409"/>
      <c r="CO84" s="417"/>
      <c r="CP84" s="409"/>
      <c r="CQ84" s="417"/>
      <c r="CR84" s="409"/>
      <c r="CS84" s="417"/>
      <c r="CT84" s="409"/>
      <c r="CU84" s="417"/>
      <c r="CV84" s="409"/>
      <c r="CW84" s="417"/>
      <c r="CX84" s="409"/>
      <c r="CY84" s="417"/>
      <c r="CZ84" s="409"/>
      <c r="DA84" s="417"/>
      <c r="DB84" s="409"/>
      <c r="DC84" s="417"/>
      <c r="DD84" s="409"/>
      <c r="DE84" s="417"/>
      <c r="DF84" s="409"/>
      <c r="DG84" s="417"/>
      <c r="DH84" s="409"/>
      <c r="DI84" s="417"/>
      <c r="DJ84" s="409"/>
      <c r="DK84" s="417"/>
      <c r="DL84" s="409"/>
      <c r="DM84" s="417"/>
      <c r="DN84" s="409"/>
      <c r="DO84" s="417"/>
      <c r="DP84" s="409"/>
      <c r="DQ84" s="417"/>
      <c r="DR84" s="409"/>
      <c r="DS84" s="417"/>
      <c r="DT84" s="409"/>
      <c r="DU84" s="417"/>
      <c r="DV84" s="409"/>
      <c r="DW84" s="417"/>
      <c r="DX84" s="409"/>
      <c r="DY84" s="417"/>
      <c r="DZ84" s="409"/>
      <c r="EA84" s="417"/>
      <c r="EB84" s="409"/>
      <c r="EC84" s="417"/>
      <c r="ED84" s="409"/>
      <c r="EE84" s="417"/>
      <c r="EF84" s="409"/>
      <c r="EG84" s="417"/>
      <c r="EH84" s="409"/>
      <c r="EI84" s="417"/>
      <c r="EJ84" s="409"/>
      <c r="EK84" s="417"/>
      <c r="EL84" s="409"/>
      <c r="EM84" s="417"/>
      <c r="EN84" s="409"/>
      <c r="EO84" s="417"/>
      <c r="EP84" s="409"/>
      <c r="EQ84" s="417"/>
      <c r="ER84" s="409"/>
      <c r="ES84" s="417"/>
      <c r="ET84" s="409"/>
      <c r="EU84" s="417"/>
      <c r="EV84" s="409"/>
      <c r="EW84" s="417"/>
      <c r="EX84" s="409"/>
      <c r="EY84" s="417"/>
      <c r="EZ84" s="409"/>
      <c r="FA84" s="417"/>
      <c r="FB84" s="409"/>
      <c r="FC84" s="417"/>
      <c r="FD84" s="409"/>
      <c r="FE84" s="417"/>
      <c r="FF84" s="409"/>
      <c r="FG84" s="417"/>
      <c r="FH84" s="409"/>
      <c r="FI84" s="417"/>
      <c r="FJ84" s="409"/>
      <c r="FK84" s="417"/>
      <c r="FL84" s="409"/>
      <c r="FM84" s="417"/>
      <c r="FN84" s="409"/>
      <c r="FO84" s="417"/>
      <c r="FP84" s="409"/>
      <c r="FQ84" s="417"/>
      <c r="FR84" s="409"/>
      <c r="FS84" s="417"/>
      <c r="FT84" s="409"/>
      <c r="FU84" s="417"/>
      <c r="FV84" s="409"/>
      <c r="FW84" s="417"/>
      <c r="FX84" s="409"/>
      <c r="FY84" s="417"/>
      <c r="FZ84" s="409"/>
      <c r="GA84" s="417"/>
      <c r="GB84" s="409"/>
      <c r="GC84" s="417"/>
      <c r="GD84" s="409"/>
      <c r="GE84" s="417"/>
      <c r="GF84" s="409"/>
      <c r="GG84" s="417"/>
      <c r="GH84" s="409"/>
      <c r="GI84" s="417"/>
      <c r="GJ84" s="409"/>
      <c r="GK84" s="417"/>
      <c r="GL84" s="409"/>
      <c r="GM84" s="417"/>
      <c r="GN84" s="409"/>
      <c r="GO84" s="417"/>
      <c r="GP84" s="409"/>
      <c r="GQ84" s="417"/>
      <c r="GR84" s="409"/>
      <c r="GS84" s="417"/>
      <c r="GT84" s="409"/>
      <c r="GU84" s="506"/>
    </row>
    <row r="85" spans="1:557" s="260" customFormat="1" ht="11.1" customHeight="1">
      <c r="A85" s="262"/>
      <c r="B85" s="240"/>
      <c r="C85" s="239"/>
      <c r="D85" s="255"/>
      <c r="E85" s="511"/>
      <c r="F85" s="255"/>
      <c r="G85" s="261"/>
      <c r="H85" s="414"/>
      <c r="I85" s="417"/>
      <c r="J85" s="414"/>
      <c r="K85" s="417"/>
      <c r="L85" s="414"/>
      <c r="M85" s="417"/>
      <c r="N85" s="414"/>
      <c r="O85" s="417"/>
      <c r="P85" s="414"/>
      <c r="Q85" s="417"/>
      <c r="R85" s="414"/>
      <c r="S85" s="417"/>
      <c r="T85" s="414"/>
      <c r="U85" s="417"/>
      <c r="V85" s="414"/>
      <c r="W85" s="417"/>
      <c r="X85" s="414"/>
      <c r="Y85" s="417"/>
      <c r="Z85" s="414"/>
      <c r="AA85" s="417"/>
      <c r="AB85" s="414"/>
      <c r="AC85" s="417"/>
      <c r="AD85" s="414"/>
      <c r="AE85" s="417"/>
      <c r="AF85" s="414"/>
      <c r="AG85" s="417"/>
      <c r="AH85" s="414"/>
      <c r="AI85" s="417"/>
      <c r="AJ85" s="414"/>
      <c r="AK85" s="417"/>
      <c r="AL85" s="414"/>
      <c r="AM85" s="417"/>
      <c r="AN85" s="414"/>
      <c r="AO85" s="417"/>
      <c r="AP85" s="414"/>
      <c r="AQ85" s="417"/>
      <c r="AR85" s="414"/>
      <c r="AS85" s="417"/>
      <c r="AT85" s="414"/>
      <c r="AU85" s="417"/>
      <c r="AV85" s="414"/>
      <c r="AW85" s="417"/>
      <c r="AX85" s="414"/>
      <c r="AY85" s="417"/>
      <c r="AZ85" s="414"/>
      <c r="BA85" s="417"/>
      <c r="BB85" s="414"/>
      <c r="BC85" s="417"/>
      <c r="BD85" s="414"/>
      <c r="BE85" s="417"/>
      <c r="BF85" s="414"/>
      <c r="BG85" s="417"/>
      <c r="BH85" s="414"/>
      <c r="BI85" s="417"/>
      <c r="BJ85" s="414"/>
      <c r="BK85" s="417"/>
      <c r="BL85" s="414"/>
      <c r="BM85" s="417"/>
      <c r="BN85" s="414"/>
      <c r="BO85" s="417"/>
      <c r="BP85" s="414"/>
      <c r="BQ85" s="417"/>
      <c r="BR85" s="414"/>
      <c r="BS85" s="417"/>
      <c r="BT85" s="414"/>
      <c r="BU85" s="417"/>
      <c r="BV85" s="414"/>
      <c r="BW85" s="417"/>
      <c r="BX85" s="414"/>
      <c r="BY85" s="417"/>
      <c r="BZ85" s="414"/>
      <c r="CA85" s="417"/>
      <c r="CB85" s="414"/>
      <c r="CC85" s="417"/>
      <c r="CD85" s="414"/>
      <c r="CE85" s="417"/>
      <c r="CF85" s="414"/>
      <c r="CG85" s="417"/>
      <c r="CH85" s="414"/>
      <c r="CI85" s="417"/>
      <c r="CJ85" s="414"/>
      <c r="CK85" s="417"/>
      <c r="CL85" s="414"/>
      <c r="CM85" s="417"/>
      <c r="CN85" s="414"/>
      <c r="CO85" s="417"/>
      <c r="CP85" s="414"/>
      <c r="CQ85" s="417"/>
      <c r="CR85" s="414"/>
      <c r="CS85" s="417"/>
      <c r="CT85" s="414"/>
      <c r="CU85" s="417"/>
      <c r="CV85" s="414"/>
      <c r="CW85" s="417"/>
      <c r="CX85" s="414"/>
      <c r="CY85" s="417"/>
      <c r="CZ85" s="414"/>
      <c r="DA85" s="417"/>
      <c r="DB85" s="414"/>
      <c r="DC85" s="417"/>
      <c r="DD85" s="414"/>
      <c r="DE85" s="417"/>
      <c r="DF85" s="414"/>
      <c r="DG85" s="417"/>
      <c r="DH85" s="414"/>
      <c r="DI85" s="417"/>
      <c r="DJ85" s="414"/>
      <c r="DK85" s="417"/>
      <c r="DL85" s="414"/>
      <c r="DM85" s="417"/>
      <c r="DN85" s="414"/>
      <c r="DO85" s="417"/>
      <c r="DP85" s="414"/>
      <c r="DQ85" s="417"/>
      <c r="DR85" s="414"/>
      <c r="DS85" s="417"/>
      <c r="DT85" s="414"/>
      <c r="DU85" s="417"/>
      <c r="DV85" s="414"/>
      <c r="DW85" s="417"/>
      <c r="DX85" s="414"/>
      <c r="DY85" s="417"/>
      <c r="DZ85" s="414"/>
      <c r="EA85" s="417"/>
      <c r="EB85" s="414"/>
      <c r="EC85" s="417"/>
      <c r="ED85" s="414"/>
      <c r="EE85" s="417"/>
      <c r="EF85" s="414"/>
      <c r="EG85" s="417"/>
      <c r="EH85" s="414"/>
      <c r="EI85" s="417"/>
      <c r="EJ85" s="414"/>
      <c r="EK85" s="417"/>
      <c r="EL85" s="414"/>
      <c r="EM85" s="417"/>
      <c r="EN85" s="414"/>
      <c r="EO85" s="417"/>
      <c r="EP85" s="414"/>
      <c r="EQ85" s="417"/>
      <c r="ER85" s="414"/>
      <c r="ES85" s="417"/>
      <c r="ET85" s="414"/>
      <c r="EU85" s="417"/>
      <c r="EV85" s="414"/>
      <c r="EW85" s="417"/>
      <c r="EX85" s="414"/>
      <c r="EY85" s="417"/>
      <c r="EZ85" s="414"/>
      <c r="FA85" s="417"/>
      <c r="FB85" s="414"/>
      <c r="FC85" s="417"/>
      <c r="FD85" s="414"/>
      <c r="FE85" s="417"/>
      <c r="FF85" s="414"/>
      <c r="FG85" s="417"/>
      <c r="FH85" s="414"/>
      <c r="FI85" s="417"/>
      <c r="FJ85" s="414"/>
      <c r="FK85" s="417"/>
      <c r="FL85" s="414"/>
      <c r="FM85" s="417"/>
      <c r="FN85" s="414"/>
      <c r="FO85" s="417"/>
      <c r="FP85" s="414"/>
      <c r="FQ85" s="417"/>
      <c r="FR85" s="414"/>
      <c r="FS85" s="417"/>
      <c r="FT85" s="414"/>
      <c r="FU85" s="417"/>
      <c r="FV85" s="414"/>
      <c r="FW85" s="417"/>
      <c r="FX85" s="414"/>
      <c r="FY85" s="417"/>
      <c r="FZ85" s="414"/>
      <c r="GA85" s="417"/>
      <c r="GB85" s="414"/>
      <c r="GC85" s="417"/>
      <c r="GD85" s="414"/>
      <c r="GE85" s="417"/>
      <c r="GF85" s="414"/>
      <c r="GG85" s="417"/>
      <c r="GH85" s="414"/>
      <c r="GI85" s="417"/>
      <c r="GJ85" s="414"/>
      <c r="GK85" s="417"/>
      <c r="GL85" s="414"/>
      <c r="GM85" s="417"/>
      <c r="GN85" s="414"/>
      <c r="GO85" s="417"/>
      <c r="GP85" s="414"/>
      <c r="GQ85" s="417"/>
      <c r="GR85" s="414"/>
      <c r="GS85" s="417"/>
      <c r="GT85" s="414"/>
      <c r="GU85" s="506"/>
    </row>
    <row r="86" spans="1:557" s="235" customFormat="1" ht="11.1" customHeight="1">
      <c r="A86" s="241"/>
      <c r="B86" s="249"/>
      <c r="C86" s="248"/>
      <c r="D86" s="238"/>
      <c r="E86" s="511"/>
      <c r="F86" s="238"/>
      <c r="G86" s="261"/>
      <c r="H86" s="409"/>
      <c r="I86" s="417"/>
      <c r="J86" s="409"/>
      <c r="K86" s="417"/>
      <c r="L86" s="409"/>
      <c r="M86" s="417"/>
      <c r="N86" s="409"/>
      <c r="O86" s="417"/>
      <c r="P86" s="409"/>
      <c r="Q86" s="417"/>
      <c r="R86" s="409"/>
      <c r="S86" s="417"/>
      <c r="T86" s="409"/>
      <c r="U86" s="417"/>
      <c r="V86" s="409"/>
      <c r="W86" s="417"/>
      <c r="X86" s="409"/>
      <c r="Y86" s="417"/>
      <c r="Z86" s="409"/>
      <c r="AA86" s="417"/>
      <c r="AB86" s="409"/>
      <c r="AC86" s="417"/>
      <c r="AD86" s="409"/>
      <c r="AE86" s="417"/>
      <c r="AF86" s="409"/>
      <c r="AG86" s="417"/>
      <c r="AH86" s="409"/>
      <c r="AI86" s="417"/>
      <c r="AJ86" s="409"/>
      <c r="AK86" s="417"/>
      <c r="AL86" s="409"/>
      <c r="AM86" s="417"/>
      <c r="AN86" s="409"/>
      <c r="AO86" s="417"/>
      <c r="AP86" s="409"/>
      <c r="AQ86" s="417"/>
      <c r="AR86" s="409"/>
      <c r="AS86" s="417"/>
      <c r="AT86" s="409"/>
      <c r="AU86" s="417"/>
      <c r="AV86" s="409"/>
      <c r="AW86" s="417"/>
      <c r="AX86" s="409"/>
      <c r="AY86" s="417"/>
      <c r="AZ86" s="409"/>
      <c r="BA86" s="417"/>
      <c r="BB86" s="409"/>
      <c r="BC86" s="417"/>
      <c r="BD86" s="409"/>
      <c r="BE86" s="417"/>
      <c r="BF86" s="409"/>
      <c r="BG86" s="417"/>
      <c r="BH86" s="409"/>
      <c r="BI86" s="417"/>
      <c r="BJ86" s="409"/>
      <c r="BK86" s="417"/>
      <c r="BL86" s="409"/>
      <c r="BM86" s="417"/>
      <c r="BN86" s="409"/>
      <c r="BO86" s="417"/>
      <c r="BP86" s="409"/>
      <c r="BQ86" s="417"/>
      <c r="BR86" s="409"/>
      <c r="BS86" s="417"/>
      <c r="BT86" s="409"/>
      <c r="BU86" s="417"/>
      <c r="BV86" s="409"/>
      <c r="BW86" s="417"/>
      <c r="BX86" s="409"/>
      <c r="BY86" s="417"/>
      <c r="BZ86" s="409"/>
      <c r="CA86" s="417"/>
      <c r="CB86" s="409"/>
      <c r="CC86" s="417"/>
      <c r="CD86" s="409"/>
      <c r="CE86" s="417"/>
      <c r="CF86" s="409"/>
      <c r="CG86" s="417"/>
      <c r="CH86" s="409"/>
      <c r="CI86" s="417"/>
      <c r="CJ86" s="409"/>
      <c r="CK86" s="417"/>
      <c r="CL86" s="409"/>
      <c r="CM86" s="417"/>
      <c r="CN86" s="409"/>
      <c r="CO86" s="417"/>
      <c r="CP86" s="409"/>
      <c r="CQ86" s="417"/>
      <c r="CR86" s="409"/>
      <c r="CS86" s="417"/>
      <c r="CT86" s="409"/>
      <c r="CU86" s="417"/>
      <c r="CV86" s="409"/>
      <c r="CW86" s="417"/>
      <c r="CX86" s="409"/>
      <c r="CY86" s="417"/>
      <c r="CZ86" s="409"/>
      <c r="DA86" s="417"/>
      <c r="DB86" s="409"/>
      <c r="DC86" s="417"/>
      <c r="DD86" s="409"/>
      <c r="DE86" s="417"/>
      <c r="DF86" s="409"/>
      <c r="DG86" s="417"/>
      <c r="DH86" s="409"/>
      <c r="DI86" s="417"/>
      <c r="DJ86" s="409"/>
      <c r="DK86" s="417"/>
      <c r="DL86" s="409"/>
      <c r="DM86" s="417"/>
      <c r="DN86" s="409"/>
      <c r="DO86" s="417"/>
      <c r="DP86" s="409"/>
      <c r="DQ86" s="417"/>
      <c r="DR86" s="409"/>
      <c r="DS86" s="417"/>
      <c r="DT86" s="409"/>
      <c r="DU86" s="417"/>
      <c r="DV86" s="409"/>
      <c r="DW86" s="417"/>
      <c r="DX86" s="409"/>
      <c r="DY86" s="417"/>
      <c r="DZ86" s="409"/>
      <c r="EA86" s="417"/>
      <c r="EB86" s="409"/>
      <c r="EC86" s="417"/>
      <c r="ED86" s="409"/>
      <c r="EE86" s="417"/>
      <c r="EF86" s="409"/>
      <c r="EG86" s="417"/>
      <c r="EH86" s="409"/>
      <c r="EI86" s="417"/>
      <c r="EJ86" s="409"/>
      <c r="EK86" s="417"/>
      <c r="EL86" s="409"/>
      <c r="EM86" s="417"/>
      <c r="EN86" s="409"/>
      <c r="EO86" s="417"/>
      <c r="EP86" s="409"/>
      <c r="EQ86" s="417"/>
      <c r="ER86" s="409"/>
      <c r="ES86" s="417"/>
      <c r="ET86" s="409"/>
      <c r="EU86" s="417"/>
      <c r="EV86" s="409"/>
      <c r="EW86" s="417"/>
      <c r="EX86" s="409"/>
      <c r="EY86" s="417"/>
      <c r="EZ86" s="409"/>
      <c r="FA86" s="417"/>
      <c r="FB86" s="409"/>
      <c r="FC86" s="417"/>
      <c r="FD86" s="409"/>
      <c r="FE86" s="417"/>
      <c r="FF86" s="409"/>
      <c r="FG86" s="417"/>
      <c r="FH86" s="409"/>
      <c r="FI86" s="417"/>
      <c r="FJ86" s="409"/>
      <c r="FK86" s="417"/>
      <c r="FL86" s="409"/>
      <c r="FM86" s="417"/>
      <c r="FN86" s="409"/>
      <c r="FO86" s="417"/>
      <c r="FP86" s="409"/>
      <c r="FQ86" s="417"/>
      <c r="FR86" s="409"/>
      <c r="FS86" s="417"/>
      <c r="FT86" s="409"/>
      <c r="FU86" s="417"/>
      <c r="FV86" s="409"/>
      <c r="FW86" s="417"/>
      <c r="FX86" s="409"/>
      <c r="FY86" s="417"/>
      <c r="FZ86" s="409"/>
      <c r="GA86" s="417"/>
      <c r="GB86" s="409"/>
      <c r="GC86" s="417"/>
      <c r="GD86" s="409"/>
      <c r="GE86" s="417"/>
      <c r="GF86" s="409"/>
      <c r="GG86" s="417"/>
      <c r="GH86" s="409"/>
      <c r="GI86" s="417"/>
      <c r="GJ86" s="409"/>
      <c r="GK86" s="417"/>
      <c r="GL86" s="409"/>
      <c r="GM86" s="417"/>
      <c r="GN86" s="409"/>
      <c r="GO86" s="417"/>
      <c r="GP86" s="409"/>
      <c r="GQ86" s="417"/>
      <c r="GR86" s="409"/>
      <c r="GS86" s="417"/>
      <c r="GT86" s="409"/>
      <c r="GU86" s="506"/>
    </row>
    <row r="87" spans="1:557" s="260" customFormat="1" ht="11.1" customHeight="1">
      <c r="A87" s="262"/>
      <c r="B87" s="240"/>
      <c r="C87" s="239"/>
      <c r="D87" s="255"/>
      <c r="E87" s="511"/>
      <c r="F87" s="255"/>
      <c r="G87" s="261"/>
      <c r="H87" s="414"/>
      <c r="I87" s="417"/>
      <c r="J87" s="414"/>
      <c r="K87" s="417"/>
      <c r="L87" s="414"/>
      <c r="M87" s="417"/>
      <c r="N87" s="414"/>
      <c r="O87" s="417"/>
      <c r="P87" s="414"/>
      <c r="Q87" s="417"/>
      <c r="R87" s="414"/>
      <c r="S87" s="417"/>
      <c r="T87" s="414"/>
      <c r="U87" s="417"/>
      <c r="V87" s="414"/>
      <c r="W87" s="417"/>
      <c r="X87" s="414"/>
      <c r="Y87" s="417"/>
      <c r="Z87" s="414"/>
      <c r="AA87" s="417"/>
      <c r="AB87" s="414"/>
      <c r="AC87" s="417"/>
      <c r="AD87" s="414"/>
      <c r="AE87" s="417"/>
      <c r="AF87" s="414"/>
      <c r="AG87" s="417"/>
      <c r="AH87" s="414"/>
      <c r="AI87" s="417"/>
      <c r="AJ87" s="414"/>
      <c r="AK87" s="417"/>
      <c r="AL87" s="414"/>
      <c r="AM87" s="417"/>
      <c r="AN87" s="414"/>
      <c r="AO87" s="417"/>
      <c r="AP87" s="414"/>
      <c r="AQ87" s="417"/>
      <c r="AR87" s="414"/>
      <c r="AS87" s="417"/>
      <c r="AT87" s="414"/>
      <c r="AU87" s="417"/>
      <c r="AV87" s="414"/>
      <c r="AW87" s="417"/>
      <c r="AX87" s="414"/>
      <c r="AY87" s="417"/>
      <c r="AZ87" s="414"/>
      <c r="BA87" s="417"/>
      <c r="BB87" s="414"/>
      <c r="BC87" s="417"/>
      <c r="BD87" s="414"/>
      <c r="BE87" s="417"/>
      <c r="BF87" s="414"/>
      <c r="BG87" s="417"/>
      <c r="BH87" s="414"/>
      <c r="BI87" s="417"/>
      <c r="BJ87" s="414"/>
      <c r="BK87" s="417"/>
      <c r="BL87" s="414"/>
      <c r="BM87" s="417"/>
      <c r="BN87" s="414"/>
      <c r="BO87" s="417"/>
      <c r="BP87" s="414"/>
      <c r="BQ87" s="417"/>
      <c r="BR87" s="414"/>
      <c r="BS87" s="417"/>
      <c r="BT87" s="414"/>
      <c r="BU87" s="417"/>
      <c r="BV87" s="414"/>
      <c r="BW87" s="417"/>
      <c r="BX87" s="414"/>
      <c r="BY87" s="417"/>
      <c r="BZ87" s="414"/>
      <c r="CA87" s="417"/>
      <c r="CB87" s="414"/>
      <c r="CC87" s="417"/>
      <c r="CD87" s="414"/>
      <c r="CE87" s="417"/>
      <c r="CF87" s="414"/>
      <c r="CG87" s="417"/>
      <c r="CH87" s="414"/>
      <c r="CI87" s="417"/>
      <c r="CJ87" s="414"/>
      <c r="CK87" s="417"/>
      <c r="CL87" s="414"/>
      <c r="CM87" s="417"/>
      <c r="CN87" s="414"/>
      <c r="CO87" s="417"/>
      <c r="CP87" s="414"/>
      <c r="CQ87" s="417"/>
      <c r="CR87" s="414"/>
      <c r="CS87" s="417"/>
      <c r="CT87" s="414"/>
      <c r="CU87" s="417"/>
      <c r="CV87" s="414"/>
      <c r="CW87" s="417"/>
      <c r="CX87" s="414"/>
      <c r="CY87" s="417"/>
      <c r="CZ87" s="414"/>
      <c r="DA87" s="417"/>
      <c r="DB87" s="414"/>
      <c r="DC87" s="417"/>
      <c r="DD87" s="414"/>
      <c r="DE87" s="417"/>
      <c r="DF87" s="414"/>
      <c r="DG87" s="417"/>
      <c r="DH87" s="414"/>
      <c r="DI87" s="417"/>
      <c r="DJ87" s="414"/>
      <c r="DK87" s="417"/>
      <c r="DL87" s="414"/>
      <c r="DM87" s="417"/>
      <c r="DN87" s="414"/>
      <c r="DO87" s="417"/>
      <c r="DP87" s="414"/>
      <c r="DQ87" s="417"/>
      <c r="DR87" s="414"/>
      <c r="DS87" s="417"/>
      <c r="DT87" s="414"/>
      <c r="DU87" s="417"/>
      <c r="DV87" s="414"/>
      <c r="DW87" s="417"/>
      <c r="DX87" s="414"/>
      <c r="DY87" s="417"/>
      <c r="DZ87" s="414"/>
      <c r="EA87" s="417"/>
      <c r="EB87" s="414"/>
      <c r="EC87" s="417"/>
      <c r="ED87" s="414"/>
      <c r="EE87" s="417"/>
      <c r="EF87" s="414"/>
      <c r="EG87" s="417"/>
      <c r="EH87" s="414"/>
      <c r="EI87" s="417"/>
      <c r="EJ87" s="414"/>
      <c r="EK87" s="417"/>
      <c r="EL87" s="414"/>
      <c r="EM87" s="417"/>
      <c r="EN87" s="414"/>
      <c r="EO87" s="417"/>
      <c r="EP87" s="414"/>
      <c r="EQ87" s="417"/>
      <c r="ER87" s="414"/>
      <c r="ES87" s="417"/>
      <c r="ET87" s="414"/>
      <c r="EU87" s="417"/>
      <c r="EV87" s="414"/>
      <c r="EW87" s="417"/>
      <c r="EX87" s="414"/>
      <c r="EY87" s="417"/>
      <c r="EZ87" s="414"/>
      <c r="FA87" s="417"/>
      <c r="FB87" s="414"/>
      <c r="FC87" s="417"/>
      <c r="FD87" s="414"/>
      <c r="FE87" s="417"/>
      <c r="FF87" s="414"/>
      <c r="FG87" s="417"/>
      <c r="FH87" s="414"/>
      <c r="FI87" s="417"/>
      <c r="FJ87" s="414"/>
      <c r="FK87" s="417"/>
      <c r="FL87" s="414"/>
      <c r="FM87" s="417"/>
      <c r="FN87" s="414"/>
      <c r="FO87" s="417"/>
      <c r="FP87" s="414"/>
      <c r="FQ87" s="417"/>
      <c r="FR87" s="414"/>
      <c r="FS87" s="417"/>
      <c r="FT87" s="414"/>
      <c r="FU87" s="417"/>
      <c r="FV87" s="414"/>
      <c r="FW87" s="417"/>
      <c r="FX87" s="414"/>
      <c r="FY87" s="417"/>
      <c r="FZ87" s="414"/>
      <c r="GA87" s="417"/>
      <c r="GB87" s="414"/>
      <c r="GC87" s="417"/>
      <c r="GD87" s="414"/>
      <c r="GE87" s="417"/>
      <c r="GF87" s="414"/>
      <c r="GG87" s="417"/>
      <c r="GH87" s="414"/>
      <c r="GI87" s="417"/>
      <c r="GJ87" s="414"/>
      <c r="GK87" s="417"/>
      <c r="GL87" s="414"/>
      <c r="GM87" s="417"/>
      <c r="GN87" s="414"/>
      <c r="GO87" s="417"/>
      <c r="GP87" s="414"/>
      <c r="GQ87" s="417"/>
      <c r="GR87" s="414"/>
      <c r="GS87" s="417"/>
      <c r="GT87" s="414"/>
      <c r="GU87" s="506"/>
    </row>
    <row r="88" spans="1:557" s="235" customFormat="1" ht="11.1" customHeight="1">
      <c r="A88" s="241"/>
      <c r="B88" s="249"/>
      <c r="C88" s="248"/>
      <c r="D88" s="238"/>
      <c r="E88" s="511"/>
      <c r="F88" s="238"/>
      <c r="G88" s="261"/>
      <c r="H88" s="409"/>
      <c r="I88" s="417"/>
      <c r="J88" s="409"/>
      <c r="K88" s="417"/>
      <c r="L88" s="409"/>
      <c r="M88" s="417"/>
      <c r="N88" s="409"/>
      <c r="O88" s="417"/>
      <c r="P88" s="409"/>
      <c r="Q88" s="417"/>
      <c r="R88" s="409"/>
      <c r="S88" s="417"/>
      <c r="T88" s="409"/>
      <c r="U88" s="417"/>
      <c r="V88" s="409"/>
      <c r="W88" s="417"/>
      <c r="X88" s="409"/>
      <c r="Y88" s="417"/>
      <c r="Z88" s="409"/>
      <c r="AA88" s="417"/>
      <c r="AB88" s="409"/>
      <c r="AC88" s="417"/>
      <c r="AD88" s="409"/>
      <c r="AE88" s="417"/>
      <c r="AF88" s="409"/>
      <c r="AG88" s="417"/>
      <c r="AH88" s="409"/>
      <c r="AI88" s="417"/>
      <c r="AJ88" s="409"/>
      <c r="AK88" s="417"/>
      <c r="AL88" s="409"/>
      <c r="AM88" s="417"/>
      <c r="AN88" s="409"/>
      <c r="AO88" s="417"/>
      <c r="AP88" s="409"/>
      <c r="AQ88" s="417"/>
      <c r="AR88" s="409"/>
      <c r="AS88" s="417"/>
      <c r="AT88" s="409"/>
      <c r="AU88" s="417"/>
      <c r="AV88" s="409"/>
      <c r="AW88" s="417"/>
      <c r="AX88" s="409"/>
      <c r="AY88" s="417"/>
      <c r="AZ88" s="409"/>
      <c r="BA88" s="417"/>
      <c r="BB88" s="409"/>
      <c r="BC88" s="417"/>
      <c r="BD88" s="409"/>
      <c r="BE88" s="417"/>
      <c r="BF88" s="409"/>
      <c r="BG88" s="417"/>
      <c r="BH88" s="409"/>
      <c r="BI88" s="417"/>
      <c r="BJ88" s="409"/>
      <c r="BK88" s="417"/>
      <c r="BL88" s="409"/>
      <c r="BM88" s="417"/>
      <c r="BN88" s="409"/>
      <c r="BO88" s="417"/>
      <c r="BP88" s="409"/>
      <c r="BQ88" s="417"/>
      <c r="BR88" s="409"/>
      <c r="BS88" s="417"/>
      <c r="BT88" s="409"/>
      <c r="BU88" s="417"/>
      <c r="BV88" s="409"/>
      <c r="BW88" s="417"/>
      <c r="BX88" s="409"/>
      <c r="BY88" s="417"/>
      <c r="BZ88" s="409"/>
      <c r="CA88" s="417"/>
      <c r="CB88" s="409"/>
      <c r="CC88" s="417"/>
      <c r="CD88" s="409"/>
      <c r="CE88" s="417"/>
      <c r="CF88" s="409"/>
      <c r="CG88" s="417"/>
      <c r="CH88" s="409"/>
      <c r="CI88" s="417"/>
      <c r="CJ88" s="409"/>
      <c r="CK88" s="417"/>
      <c r="CL88" s="409"/>
      <c r="CM88" s="417"/>
      <c r="CN88" s="409"/>
      <c r="CO88" s="417"/>
      <c r="CP88" s="409"/>
      <c r="CQ88" s="417"/>
      <c r="CR88" s="409"/>
      <c r="CS88" s="417"/>
      <c r="CT88" s="409"/>
      <c r="CU88" s="417"/>
      <c r="CV88" s="409"/>
      <c r="CW88" s="417"/>
      <c r="CX88" s="409"/>
      <c r="CY88" s="417"/>
      <c r="CZ88" s="409"/>
      <c r="DA88" s="417"/>
      <c r="DB88" s="409"/>
      <c r="DC88" s="417"/>
      <c r="DD88" s="409"/>
      <c r="DE88" s="417"/>
      <c r="DF88" s="409"/>
      <c r="DG88" s="417"/>
      <c r="DH88" s="409"/>
      <c r="DI88" s="417"/>
      <c r="DJ88" s="409"/>
      <c r="DK88" s="417"/>
      <c r="DL88" s="409"/>
      <c r="DM88" s="417"/>
      <c r="DN88" s="409"/>
      <c r="DO88" s="417"/>
      <c r="DP88" s="409"/>
      <c r="DQ88" s="417"/>
      <c r="DR88" s="409"/>
      <c r="DS88" s="417"/>
      <c r="DT88" s="409"/>
      <c r="DU88" s="417"/>
      <c r="DV88" s="409"/>
      <c r="DW88" s="417"/>
      <c r="DX88" s="409"/>
      <c r="DY88" s="417"/>
      <c r="DZ88" s="409"/>
      <c r="EA88" s="417"/>
      <c r="EB88" s="409"/>
      <c r="EC88" s="417"/>
      <c r="ED88" s="409"/>
      <c r="EE88" s="417"/>
      <c r="EF88" s="409"/>
      <c r="EG88" s="417"/>
      <c r="EH88" s="409"/>
      <c r="EI88" s="417"/>
      <c r="EJ88" s="409"/>
      <c r="EK88" s="417"/>
      <c r="EL88" s="409"/>
      <c r="EM88" s="417"/>
      <c r="EN88" s="409"/>
      <c r="EO88" s="417"/>
      <c r="EP88" s="409"/>
      <c r="EQ88" s="417"/>
      <c r="ER88" s="409"/>
      <c r="ES88" s="417"/>
      <c r="ET88" s="409"/>
      <c r="EU88" s="417"/>
      <c r="EV88" s="409"/>
      <c r="EW88" s="417"/>
      <c r="EX88" s="409"/>
      <c r="EY88" s="417"/>
      <c r="EZ88" s="409"/>
      <c r="FA88" s="417"/>
      <c r="FB88" s="409"/>
      <c r="FC88" s="417"/>
      <c r="FD88" s="409"/>
      <c r="FE88" s="417"/>
      <c r="FF88" s="409"/>
      <c r="FG88" s="417"/>
      <c r="FH88" s="409"/>
      <c r="FI88" s="417"/>
      <c r="FJ88" s="409"/>
      <c r="FK88" s="417"/>
      <c r="FL88" s="409"/>
      <c r="FM88" s="417"/>
      <c r="FN88" s="409"/>
      <c r="FO88" s="417"/>
      <c r="FP88" s="409"/>
      <c r="FQ88" s="417"/>
      <c r="FR88" s="409"/>
      <c r="FS88" s="417"/>
      <c r="FT88" s="409"/>
      <c r="FU88" s="417"/>
      <c r="FV88" s="409"/>
      <c r="FW88" s="417"/>
      <c r="FX88" s="409"/>
      <c r="FY88" s="417"/>
      <c r="FZ88" s="409"/>
      <c r="GA88" s="417"/>
      <c r="GB88" s="409"/>
      <c r="GC88" s="417"/>
      <c r="GD88" s="409"/>
      <c r="GE88" s="417"/>
      <c r="GF88" s="409"/>
      <c r="GG88" s="417"/>
      <c r="GH88" s="409"/>
      <c r="GI88" s="417"/>
      <c r="GJ88" s="409"/>
      <c r="GK88" s="417"/>
      <c r="GL88" s="409"/>
      <c r="GM88" s="417"/>
      <c r="GN88" s="409"/>
      <c r="GO88" s="417"/>
      <c r="GP88" s="409"/>
      <c r="GQ88" s="417"/>
      <c r="GR88" s="409"/>
      <c r="GS88" s="417"/>
      <c r="GT88" s="409"/>
      <c r="GU88" s="506"/>
    </row>
    <row r="89" spans="1:557" s="260" customFormat="1" ht="11.1" customHeight="1">
      <c r="A89" s="262"/>
      <c r="B89" s="240"/>
      <c r="C89" s="239"/>
      <c r="D89" s="255"/>
      <c r="E89" s="511"/>
      <c r="F89" s="255"/>
      <c r="G89" s="261"/>
      <c r="H89" s="414"/>
      <c r="I89" s="417"/>
      <c r="J89" s="414"/>
      <c r="K89" s="417"/>
      <c r="L89" s="414"/>
      <c r="M89" s="417"/>
      <c r="N89" s="414"/>
      <c r="O89" s="417"/>
      <c r="P89" s="414"/>
      <c r="Q89" s="417"/>
      <c r="R89" s="414"/>
      <c r="S89" s="417"/>
      <c r="T89" s="414"/>
      <c r="U89" s="417"/>
      <c r="V89" s="414"/>
      <c r="W89" s="417"/>
      <c r="X89" s="414"/>
      <c r="Y89" s="417"/>
      <c r="Z89" s="414"/>
      <c r="AA89" s="417"/>
      <c r="AB89" s="414"/>
      <c r="AC89" s="417"/>
      <c r="AD89" s="414"/>
      <c r="AE89" s="417"/>
      <c r="AF89" s="414"/>
      <c r="AG89" s="417"/>
      <c r="AH89" s="414"/>
      <c r="AI89" s="417"/>
      <c r="AJ89" s="414"/>
      <c r="AK89" s="417"/>
      <c r="AL89" s="414"/>
      <c r="AM89" s="417"/>
      <c r="AN89" s="414"/>
      <c r="AO89" s="417"/>
      <c r="AP89" s="414"/>
      <c r="AQ89" s="417"/>
      <c r="AR89" s="414"/>
      <c r="AS89" s="417"/>
      <c r="AT89" s="414"/>
      <c r="AU89" s="417"/>
      <c r="AV89" s="414"/>
      <c r="AW89" s="417"/>
      <c r="AX89" s="414"/>
      <c r="AY89" s="417"/>
      <c r="AZ89" s="414"/>
      <c r="BA89" s="417"/>
      <c r="BB89" s="414"/>
      <c r="BC89" s="417"/>
      <c r="BD89" s="414"/>
      <c r="BE89" s="417"/>
      <c r="BF89" s="414"/>
      <c r="BG89" s="417"/>
      <c r="BH89" s="414"/>
      <c r="BI89" s="417"/>
      <c r="BJ89" s="414"/>
      <c r="BK89" s="417"/>
      <c r="BL89" s="414"/>
      <c r="BM89" s="417"/>
      <c r="BN89" s="414"/>
      <c r="BO89" s="417"/>
      <c r="BP89" s="414"/>
      <c r="BQ89" s="417"/>
      <c r="BR89" s="414"/>
      <c r="BS89" s="417"/>
      <c r="BT89" s="414"/>
      <c r="BU89" s="417"/>
      <c r="BV89" s="414"/>
      <c r="BW89" s="417"/>
      <c r="BX89" s="414"/>
      <c r="BY89" s="417"/>
      <c r="BZ89" s="414"/>
      <c r="CA89" s="417"/>
      <c r="CB89" s="414"/>
      <c r="CC89" s="417"/>
      <c r="CD89" s="414"/>
      <c r="CE89" s="417"/>
      <c r="CF89" s="414"/>
      <c r="CG89" s="417"/>
      <c r="CH89" s="414"/>
      <c r="CI89" s="417"/>
      <c r="CJ89" s="414"/>
      <c r="CK89" s="417"/>
      <c r="CL89" s="414"/>
      <c r="CM89" s="417"/>
      <c r="CN89" s="414"/>
      <c r="CO89" s="417"/>
      <c r="CP89" s="414"/>
      <c r="CQ89" s="417"/>
      <c r="CR89" s="414"/>
      <c r="CS89" s="417"/>
      <c r="CT89" s="414"/>
      <c r="CU89" s="417"/>
      <c r="CV89" s="414"/>
      <c r="CW89" s="417"/>
      <c r="CX89" s="414"/>
      <c r="CY89" s="417"/>
      <c r="CZ89" s="414"/>
      <c r="DA89" s="417"/>
      <c r="DB89" s="414"/>
      <c r="DC89" s="417"/>
      <c r="DD89" s="414"/>
      <c r="DE89" s="417"/>
      <c r="DF89" s="414"/>
      <c r="DG89" s="417"/>
      <c r="DH89" s="414"/>
      <c r="DI89" s="417"/>
      <c r="DJ89" s="414"/>
      <c r="DK89" s="417"/>
      <c r="DL89" s="414"/>
      <c r="DM89" s="417"/>
      <c r="DN89" s="414"/>
      <c r="DO89" s="417"/>
      <c r="DP89" s="414"/>
      <c r="DQ89" s="417"/>
      <c r="DR89" s="414"/>
      <c r="DS89" s="417"/>
      <c r="DT89" s="414"/>
      <c r="DU89" s="417"/>
      <c r="DV89" s="414"/>
      <c r="DW89" s="417"/>
      <c r="DX89" s="414"/>
      <c r="DY89" s="417"/>
      <c r="DZ89" s="414"/>
      <c r="EA89" s="417"/>
      <c r="EB89" s="414"/>
      <c r="EC89" s="417"/>
      <c r="ED89" s="414"/>
      <c r="EE89" s="417"/>
      <c r="EF89" s="414"/>
      <c r="EG89" s="417"/>
      <c r="EH89" s="414"/>
      <c r="EI89" s="417"/>
      <c r="EJ89" s="414"/>
      <c r="EK89" s="417"/>
      <c r="EL89" s="414"/>
      <c r="EM89" s="417"/>
      <c r="EN89" s="414"/>
      <c r="EO89" s="417"/>
      <c r="EP89" s="414"/>
      <c r="EQ89" s="417"/>
      <c r="ER89" s="414"/>
      <c r="ES89" s="417"/>
      <c r="ET89" s="414"/>
      <c r="EU89" s="417"/>
      <c r="EV89" s="414"/>
      <c r="EW89" s="417"/>
      <c r="EX89" s="414"/>
      <c r="EY89" s="417"/>
      <c r="EZ89" s="414"/>
      <c r="FA89" s="417"/>
      <c r="FB89" s="414"/>
      <c r="FC89" s="417"/>
      <c r="FD89" s="414"/>
      <c r="FE89" s="417"/>
      <c r="FF89" s="414"/>
      <c r="FG89" s="417"/>
      <c r="FH89" s="414"/>
      <c r="FI89" s="417"/>
      <c r="FJ89" s="414"/>
      <c r="FK89" s="417"/>
      <c r="FL89" s="414"/>
      <c r="FM89" s="417"/>
      <c r="FN89" s="414"/>
      <c r="FO89" s="417"/>
      <c r="FP89" s="414"/>
      <c r="FQ89" s="417"/>
      <c r="FR89" s="414"/>
      <c r="FS89" s="417"/>
      <c r="FT89" s="414"/>
      <c r="FU89" s="417"/>
      <c r="FV89" s="414"/>
      <c r="FW89" s="417"/>
      <c r="FX89" s="414"/>
      <c r="FY89" s="417"/>
      <c r="FZ89" s="414"/>
      <c r="GA89" s="417"/>
      <c r="GB89" s="414"/>
      <c r="GC89" s="417"/>
      <c r="GD89" s="414"/>
      <c r="GE89" s="417"/>
      <c r="GF89" s="414"/>
      <c r="GG89" s="417"/>
      <c r="GH89" s="414"/>
      <c r="GI89" s="417"/>
      <c r="GJ89" s="414"/>
      <c r="GK89" s="417"/>
      <c r="GL89" s="414"/>
      <c r="GM89" s="417"/>
      <c r="GN89" s="414"/>
      <c r="GO89" s="417"/>
      <c r="GP89" s="414"/>
      <c r="GQ89" s="417"/>
      <c r="GR89" s="414"/>
      <c r="GS89" s="417"/>
      <c r="GT89" s="414"/>
      <c r="GU89" s="506"/>
    </row>
    <row r="90" spans="1:557" s="235" customFormat="1" ht="11.1" customHeight="1" thickBot="1">
      <c r="A90" s="241"/>
      <c r="B90" s="259"/>
      <c r="C90" s="258"/>
      <c r="D90" s="257"/>
      <c r="E90" s="511"/>
      <c r="F90" s="257"/>
      <c r="G90" s="256"/>
      <c r="H90" s="416"/>
      <c r="I90" s="415"/>
      <c r="J90" s="416"/>
      <c r="K90" s="415"/>
      <c r="L90" s="416"/>
      <c r="M90" s="415"/>
      <c r="N90" s="416"/>
      <c r="O90" s="415"/>
      <c r="P90" s="416"/>
      <c r="Q90" s="415"/>
      <c r="R90" s="416"/>
      <c r="S90" s="415"/>
      <c r="T90" s="416"/>
      <c r="U90" s="415"/>
      <c r="V90" s="416"/>
      <c r="W90" s="415"/>
      <c r="X90" s="416"/>
      <c r="Y90" s="415"/>
      <c r="Z90" s="416"/>
      <c r="AA90" s="415"/>
      <c r="AB90" s="416"/>
      <c r="AC90" s="415"/>
      <c r="AD90" s="416"/>
      <c r="AE90" s="415"/>
      <c r="AF90" s="416"/>
      <c r="AG90" s="415"/>
      <c r="AH90" s="416"/>
      <c r="AI90" s="415"/>
      <c r="AJ90" s="416"/>
      <c r="AK90" s="415"/>
      <c r="AL90" s="416"/>
      <c r="AM90" s="415"/>
      <c r="AN90" s="416"/>
      <c r="AO90" s="415"/>
      <c r="AP90" s="416"/>
      <c r="AQ90" s="415"/>
      <c r="AR90" s="416"/>
      <c r="AS90" s="415"/>
      <c r="AT90" s="416"/>
      <c r="AU90" s="415"/>
      <c r="AV90" s="416"/>
      <c r="AW90" s="415"/>
      <c r="AX90" s="416"/>
      <c r="AY90" s="415"/>
      <c r="AZ90" s="416"/>
      <c r="BA90" s="415"/>
      <c r="BB90" s="416"/>
      <c r="BC90" s="415"/>
      <c r="BD90" s="416"/>
      <c r="BE90" s="415"/>
      <c r="BF90" s="416"/>
      <c r="BG90" s="415"/>
      <c r="BH90" s="416"/>
      <c r="BI90" s="415"/>
      <c r="BJ90" s="416"/>
      <c r="BK90" s="415"/>
      <c r="BL90" s="416"/>
      <c r="BM90" s="415"/>
      <c r="BN90" s="416"/>
      <c r="BO90" s="415"/>
      <c r="BP90" s="416"/>
      <c r="BQ90" s="415"/>
      <c r="BR90" s="416"/>
      <c r="BS90" s="415"/>
      <c r="BT90" s="416"/>
      <c r="BU90" s="415"/>
      <c r="BV90" s="416"/>
      <c r="BW90" s="415"/>
      <c r="BX90" s="416"/>
      <c r="BY90" s="415"/>
      <c r="BZ90" s="416"/>
      <c r="CA90" s="415"/>
      <c r="CB90" s="416"/>
      <c r="CC90" s="415"/>
      <c r="CD90" s="416"/>
      <c r="CE90" s="415"/>
      <c r="CF90" s="416"/>
      <c r="CG90" s="415"/>
      <c r="CH90" s="416"/>
      <c r="CI90" s="415"/>
      <c r="CJ90" s="416"/>
      <c r="CK90" s="415"/>
      <c r="CL90" s="416"/>
      <c r="CM90" s="415"/>
      <c r="CN90" s="416"/>
      <c r="CO90" s="415"/>
      <c r="CP90" s="416"/>
      <c r="CQ90" s="415"/>
      <c r="CR90" s="416"/>
      <c r="CS90" s="415"/>
      <c r="CT90" s="416"/>
      <c r="CU90" s="415"/>
      <c r="CV90" s="416"/>
      <c r="CW90" s="415"/>
      <c r="CX90" s="416"/>
      <c r="CY90" s="415"/>
      <c r="CZ90" s="416"/>
      <c r="DA90" s="415"/>
      <c r="DB90" s="416"/>
      <c r="DC90" s="415"/>
      <c r="DD90" s="416"/>
      <c r="DE90" s="415"/>
      <c r="DF90" s="416"/>
      <c r="DG90" s="415"/>
      <c r="DH90" s="416"/>
      <c r="DI90" s="415"/>
      <c r="DJ90" s="416"/>
      <c r="DK90" s="415"/>
      <c r="DL90" s="416"/>
      <c r="DM90" s="415"/>
      <c r="DN90" s="416"/>
      <c r="DO90" s="415"/>
      <c r="DP90" s="416"/>
      <c r="DQ90" s="415"/>
      <c r="DR90" s="416"/>
      <c r="DS90" s="415"/>
      <c r="DT90" s="416"/>
      <c r="DU90" s="415"/>
      <c r="DV90" s="416"/>
      <c r="DW90" s="415"/>
      <c r="DX90" s="416"/>
      <c r="DY90" s="415"/>
      <c r="DZ90" s="416"/>
      <c r="EA90" s="415"/>
      <c r="EB90" s="416"/>
      <c r="EC90" s="415"/>
      <c r="ED90" s="416"/>
      <c r="EE90" s="415"/>
      <c r="EF90" s="416"/>
      <c r="EG90" s="415"/>
      <c r="EH90" s="416"/>
      <c r="EI90" s="415"/>
      <c r="EJ90" s="416"/>
      <c r="EK90" s="415"/>
      <c r="EL90" s="416"/>
      <c r="EM90" s="415"/>
      <c r="EN90" s="416"/>
      <c r="EO90" s="415"/>
      <c r="EP90" s="416"/>
      <c r="EQ90" s="415"/>
      <c r="ER90" s="416"/>
      <c r="ES90" s="415"/>
      <c r="ET90" s="416"/>
      <c r="EU90" s="415"/>
      <c r="EV90" s="416"/>
      <c r="EW90" s="415"/>
      <c r="EX90" s="416"/>
      <c r="EY90" s="415"/>
      <c r="EZ90" s="416"/>
      <c r="FA90" s="415"/>
      <c r="FB90" s="416"/>
      <c r="FC90" s="415"/>
      <c r="FD90" s="416"/>
      <c r="FE90" s="415"/>
      <c r="FF90" s="416"/>
      <c r="FG90" s="415"/>
      <c r="FH90" s="416"/>
      <c r="FI90" s="415"/>
      <c r="FJ90" s="416"/>
      <c r="FK90" s="415"/>
      <c r="FL90" s="416"/>
      <c r="FM90" s="415"/>
      <c r="FN90" s="416"/>
      <c r="FO90" s="415"/>
      <c r="FP90" s="416"/>
      <c r="FQ90" s="415"/>
      <c r="FR90" s="416"/>
      <c r="FS90" s="415"/>
      <c r="FT90" s="416"/>
      <c r="FU90" s="415"/>
      <c r="FV90" s="416"/>
      <c r="FW90" s="415"/>
      <c r="FX90" s="416"/>
      <c r="FY90" s="415"/>
      <c r="FZ90" s="416"/>
      <c r="GA90" s="415"/>
      <c r="GB90" s="416"/>
      <c r="GC90" s="415"/>
      <c r="GD90" s="416"/>
      <c r="GE90" s="415"/>
      <c r="GF90" s="416"/>
      <c r="GG90" s="415"/>
      <c r="GH90" s="416"/>
      <c r="GI90" s="415"/>
      <c r="GJ90" s="416"/>
      <c r="GK90" s="415"/>
      <c r="GL90" s="416"/>
      <c r="GM90" s="415"/>
      <c r="GN90" s="416"/>
      <c r="GO90" s="415"/>
      <c r="GP90" s="416"/>
      <c r="GQ90" s="415"/>
      <c r="GR90" s="416"/>
      <c r="GS90" s="415"/>
      <c r="GT90" s="416"/>
      <c r="GU90" s="415"/>
    </row>
    <row r="91" spans="1:557" s="236" customFormat="1" ht="21" customHeight="1" thickTop="1">
      <c r="A91" s="255"/>
      <c r="B91" s="254" t="s">
        <v>247</v>
      </c>
      <c r="C91" s="253"/>
      <c r="D91" s="252"/>
      <c r="E91" s="251">
        <f>SUM(E79:E90)</f>
        <v>35</v>
      </c>
      <c r="F91" s="252"/>
      <c r="G91" s="251">
        <f>SUM(G79:G90)</f>
        <v>70</v>
      </c>
      <c r="H91" s="413"/>
      <c r="I91" s="251">
        <f>SUM(I79:I90)</f>
        <v>10</v>
      </c>
      <c r="J91" s="413"/>
      <c r="K91" s="251">
        <f>SUM(K79:K90)</f>
        <v>0</v>
      </c>
      <c r="L91" s="413"/>
      <c r="M91" s="251">
        <f>SUM(M79:M90)</f>
        <v>0</v>
      </c>
      <c r="N91" s="413"/>
      <c r="O91" s="251">
        <f>SUM(O79:O90)</f>
        <v>0</v>
      </c>
      <c r="P91" s="413"/>
      <c r="Q91" s="251">
        <f t="shared" ref="Q91" si="668">SUM(Q79:Q90)</f>
        <v>0</v>
      </c>
      <c r="R91" s="413"/>
      <c r="S91" s="251">
        <f t="shared" ref="S91" si="669">SUM(S79:S90)</f>
        <v>0</v>
      </c>
      <c r="T91" s="413"/>
      <c r="U91" s="251">
        <f t="shared" ref="U91" si="670">SUM(U79:U90)</f>
        <v>0</v>
      </c>
      <c r="V91" s="413"/>
      <c r="W91" s="251">
        <f t="shared" ref="W91" si="671">SUM(W79:W90)</f>
        <v>0</v>
      </c>
      <c r="X91" s="413"/>
      <c r="Y91" s="251">
        <f t="shared" ref="Y91" si="672">SUM(Y79:Y90)</f>
        <v>0</v>
      </c>
      <c r="Z91" s="413"/>
      <c r="AA91" s="251">
        <f t="shared" ref="AA91" si="673">SUM(AA79:AA90)</f>
        <v>0</v>
      </c>
      <c r="AB91" s="413"/>
      <c r="AC91" s="251">
        <f t="shared" ref="AC91" si="674">SUM(AC79:AC90)</f>
        <v>0</v>
      </c>
      <c r="AD91" s="413"/>
      <c r="AE91" s="251">
        <f t="shared" ref="AE91" si="675">SUM(AE79:AE90)</f>
        <v>0</v>
      </c>
      <c r="AF91" s="413"/>
      <c r="AG91" s="251">
        <f t="shared" ref="AG91" si="676">SUM(AG79:AG90)</f>
        <v>0</v>
      </c>
      <c r="AH91" s="413"/>
      <c r="AI91" s="251">
        <f t="shared" ref="AI91" si="677">SUM(AI79:AI90)</f>
        <v>0</v>
      </c>
      <c r="AJ91" s="413"/>
      <c r="AK91" s="251">
        <f t="shared" ref="AK91" si="678">SUM(AK79:AK90)</f>
        <v>0</v>
      </c>
      <c r="AL91" s="413"/>
      <c r="AM91" s="251">
        <f t="shared" ref="AM91" si="679">SUM(AM79:AM90)</f>
        <v>0</v>
      </c>
      <c r="AN91" s="413"/>
      <c r="AO91" s="251">
        <f t="shared" ref="AO91" si="680">SUM(AO79:AO90)</f>
        <v>0</v>
      </c>
      <c r="AP91" s="413"/>
      <c r="AQ91" s="251">
        <f t="shared" ref="AQ91" si="681">SUM(AQ79:AQ90)</f>
        <v>0</v>
      </c>
      <c r="AR91" s="413"/>
      <c r="AS91" s="251">
        <f t="shared" ref="AS91" si="682">SUM(AS79:AS90)</f>
        <v>0</v>
      </c>
      <c r="AT91" s="413"/>
      <c r="AU91" s="251">
        <f t="shared" ref="AU91" si="683">SUM(AU79:AU90)</f>
        <v>0</v>
      </c>
      <c r="AV91" s="413"/>
      <c r="AW91" s="251">
        <f t="shared" ref="AW91" si="684">SUM(AW79:AW90)</f>
        <v>0</v>
      </c>
      <c r="AX91" s="413"/>
      <c r="AY91" s="251">
        <f t="shared" ref="AY91" si="685">SUM(AY79:AY90)</f>
        <v>0</v>
      </c>
      <c r="AZ91" s="413"/>
      <c r="BA91" s="251">
        <f t="shared" ref="BA91" si="686">SUM(BA79:BA90)</f>
        <v>0</v>
      </c>
      <c r="BB91" s="413"/>
      <c r="BC91" s="251">
        <f t="shared" ref="BC91" si="687">SUM(BC79:BC90)</f>
        <v>0</v>
      </c>
      <c r="BD91" s="413"/>
      <c r="BE91" s="251">
        <f t="shared" ref="BE91" si="688">SUM(BE79:BE90)</f>
        <v>0</v>
      </c>
      <c r="BF91" s="413"/>
      <c r="BG91" s="251">
        <f t="shared" ref="BG91" si="689">SUM(BG79:BG90)</f>
        <v>0</v>
      </c>
      <c r="BH91" s="413"/>
      <c r="BI91" s="251">
        <f t="shared" ref="BI91" si="690">SUM(BI79:BI90)</f>
        <v>0</v>
      </c>
      <c r="BJ91" s="413"/>
      <c r="BK91" s="251">
        <f t="shared" ref="BK91" si="691">SUM(BK79:BK90)</f>
        <v>0</v>
      </c>
      <c r="BL91" s="413"/>
      <c r="BM91" s="251">
        <f t="shared" ref="BM91" si="692">SUM(BM79:BM90)</f>
        <v>0</v>
      </c>
      <c r="BN91" s="413"/>
      <c r="BO91" s="251">
        <f t="shared" ref="BO91" si="693">SUM(BO79:BO90)</f>
        <v>0</v>
      </c>
      <c r="BP91" s="413"/>
      <c r="BQ91" s="251">
        <f t="shared" ref="BQ91" si="694">SUM(BQ79:BQ90)</f>
        <v>0</v>
      </c>
      <c r="BR91" s="413"/>
      <c r="BS91" s="251">
        <f t="shared" ref="BS91" si="695">SUM(BS79:BS90)</f>
        <v>0</v>
      </c>
      <c r="BT91" s="413"/>
      <c r="BU91" s="251">
        <f t="shared" ref="BU91" si="696">SUM(BU79:BU90)</f>
        <v>0</v>
      </c>
      <c r="BV91" s="413"/>
      <c r="BW91" s="251">
        <f t="shared" ref="BW91" si="697">SUM(BW79:BW90)</f>
        <v>0</v>
      </c>
      <c r="BX91" s="413"/>
      <c r="BY91" s="251">
        <f t="shared" ref="BY91" si="698">SUM(BY79:BY90)</f>
        <v>0</v>
      </c>
      <c r="BZ91" s="413"/>
      <c r="CA91" s="251">
        <f t="shared" ref="CA91" si="699">SUM(CA79:CA90)</f>
        <v>0</v>
      </c>
      <c r="CB91" s="413"/>
      <c r="CC91" s="251">
        <f t="shared" ref="CC91" si="700">SUM(CC79:CC90)</f>
        <v>0</v>
      </c>
      <c r="CD91" s="413"/>
      <c r="CE91" s="251">
        <f t="shared" ref="CE91" si="701">SUM(CE79:CE90)</f>
        <v>0</v>
      </c>
      <c r="CF91" s="413"/>
      <c r="CG91" s="251">
        <f t="shared" ref="CG91" si="702">SUM(CG79:CG90)</f>
        <v>0</v>
      </c>
      <c r="CH91" s="413"/>
      <c r="CI91" s="251">
        <f t="shared" ref="CI91" si="703">SUM(CI79:CI90)</f>
        <v>0</v>
      </c>
      <c r="CJ91" s="413"/>
      <c r="CK91" s="251">
        <f t="shared" ref="CK91" si="704">SUM(CK79:CK90)</f>
        <v>0</v>
      </c>
      <c r="CL91" s="413"/>
      <c r="CM91" s="251">
        <f t="shared" ref="CM91" si="705">SUM(CM79:CM90)</f>
        <v>0</v>
      </c>
      <c r="CN91" s="413"/>
      <c r="CO91" s="251">
        <f t="shared" ref="CO91" si="706">SUM(CO79:CO90)</f>
        <v>0</v>
      </c>
      <c r="CP91" s="413"/>
      <c r="CQ91" s="251">
        <f t="shared" ref="CQ91" si="707">SUM(CQ79:CQ90)</f>
        <v>0</v>
      </c>
      <c r="CR91" s="413"/>
      <c r="CS91" s="251">
        <f t="shared" ref="CS91" si="708">SUM(CS79:CS90)</f>
        <v>0</v>
      </c>
      <c r="CT91" s="413"/>
      <c r="CU91" s="251">
        <f t="shared" ref="CU91" si="709">SUM(CU79:CU90)</f>
        <v>0</v>
      </c>
      <c r="CV91" s="413"/>
      <c r="CW91" s="251">
        <f t="shared" ref="CW91" si="710">SUM(CW79:CW90)</f>
        <v>0</v>
      </c>
      <c r="CX91" s="413"/>
      <c r="CY91" s="251">
        <f t="shared" ref="CY91" si="711">SUM(CY79:CY90)</f>
        <v>0</v>
      </c>
      <c r="CZ91" s="413"/>
      <c r="DA91" s="251">
        <f t="shared" ref="DA91" si="712">SUM(DA79:DA90)</f>
        <v>0</v>
      </c>
      <c r="DB91" s="413"/>
      <c r="DC91" s="251">
        <f t="shared" ref="DC91" si="713">SUM(DC79:DC90)</f>
        <v>0</v>
      </c>
      <c r="DD91" s="413"/>
      <c r="DE91" s="251">
        <f t="shared" ref="DE91" si="714">SUM(DE79:DE90)</f>
        <v>0</v>
      </c>
      <c r="DF91" s="413"/>
      <c r="DG91" s="251">
        <f t="shared" ref="DG91" si="715">SUM(DG79:DG90)</f>
        <v>0</v>
      </c>
      <c r="DH91" s="413"/>
      <c r="DI91" s="251">
        <f t="shared" ref="DI91" si="716">SUM(DI79:DI90)</f>
        <v>0</v>
      </c>
      <c r="DJ91" s="413"/>
      <c r="DK91" s="251">
        <f t="shared" ref="DK91" si="717">SUM(DK79:DK90)</f>
        <v>0</v>
      </c>
      <c r="DL91" s="413"/>
      <c r="DM91" s="251">
        <f t="shared" ref="DM91" si="718">SUM(DM79:DM90)</f>
        <v>0</v>
      </c>
      <c r="DN91" s="413"/>
      <c r="DO91" s="251">
        <f t="shared" ref="DO91" si="719">SUM(DO79:DO90)</f>
        <v>0</v>
      </c>
      <c r="DP91" s="413"/>
      <c r="DQ91" s="251">
        <f t="shared" ref="DQ91" si="720">SUM(DQ79:DQ90)</f>
        <v>0</v>
      </c>
      <c r="DR91" s="413"/>
      <c r="DS91" s="251">
        <f t="shared" ref="DS91" si="721">SUM(DS79:DS90)</f>
        <v>0</v>
      </c>
      <c r="DT91" s="413"/>
      <c r="DU91" s="251">
        <f t="shared" ref="DU91" si="722">SUM(DU79:DU90)</f>
        <v>0</v>
      </c>
      <c r="DV91" s="413"/>
      <c r="DW91" s="251">
        <f t="shared" ref="DW91" si="723">SUM(DW79:DW90)</f>
        <v>0</v>
      </c>
      <c r="DX91" s="413"/>
      <c r="DY91" s="251">
        <f t="shared" ref="DY91" si="724">SUM(DY79:DY90)</f>
        <v>0</v>
      </c>
      <c r="DZ91" s="413"/>
      <c r="EA91" s="251">
        <f t="shared" ref="EA91" si="725">SUM(EA79:EA90)</f>
        <v>0</v>
      </c>
      <c r="EB91" s="413"/>
      <c r="EC91" s="251">
        <f t="shared" ref="EC91" si="726">SUM(EC79:EC90)</f>
        <v>0</v>
      </c>
      <c r="ED91" s="413"/>
      <c r="EE91" s="251">
        <f t="shared" ref="EE91" si="727">SUM(EE79:EE90)</f>
        <v>0</v>
      </c>
      <c r="EF91" s="413"/>
      <c r="EG91" s="251">
        <f t="shared" ref="EG91" si="728">SUM(EG79:EG90)</f>
        <v>0</v>
      </c>
      <c r="EH91" s="413"/>
      <c r="EI91" s="251">
        <f t="shared" ref="EI91" si="729">SUM(EI79:EI90)</f>
        <v>0</v>
      </c>
      <c r="EJ91" s="413"/>
      <c r="EK91" s="251">
        <f t="shared" ref="EK91" si="730">SUM(EK79:EK90)</f>
        <v>0</v>
      </c>
      <c r="EL91" s="413"/>
      <c r="EM91" s="251">
        <f t="shared" ref="EM91" si="731">SUM(EM79:EM90)</f>
        <v>0</v>
      </c>
      <c r="EN91" s="413"/>
      <c r="EO91" s="251">
        <f t="shared" ref="EO91" si="732">SUM(EO79:EO90)</f>
        <v>0</v>
      </c>
      <c r="EP91" s="413"/>
      <c r="EQ91" s="251">
        <f t="shared" ref="EQ91" si="733">SUM(EQ79:EQ90)</f>
        <v>0</v>
      </c>
      <c r="ER91" s="413"/>
      <c r="ES91" s="251">
        <f t="shared" ref="ES91" si="734">SUM(ES79:ES90)</f>
        <v>0</v>
      </c>
      <c r="ET91" s="413"/>
      <c r="EU91" s="251">
        <f t="shared" ref="EU91" si="735">SUM(EU79:EU90)</f>
        <v>0</v>
      </c>
      <c r="EV91" s="413"/>
      <c r="EW91" s="251">
        <f t="shared" ref="EW91" si="736">SUM(EW79:EW90)</f>
        <v>0</v>
      </c>
      <c r="EX91" s="413"/>
      <c r="EY91" s="251">
        <f t="shared" ref="EY91" si="737">SUM(EY79:EY90)</f>
        <v>0</v>
      </c>
      <c r="EZ91" s="413"/>
      <c r="FA91" s="251">
        <f t="shared" ref="FA91" si="738">SUM(FA79:FA90)</f>
        <v>0</v>
      </c>
      <c r="FB91" s="413"/>
      <c r="FC91" s="251">
        <f t="shared" ref="FC91" si="739">SUM(FC79:FC90)</f>
        <v>0</v>
      </c>
      <c r="FD91" s="413"/>
      <c r="FE91" s="251">
        <f t="shared" ref="FE91" si="740">SUM(FE79:FE90)</f>
        <v>0</v>
      </c>
      <c r="FF91" s="413"/>
      <c r="FG91" s="251">
        <f t="shared" ref="FG91" si="741">SUM(FG79:FG90)</f>
        <v>0</v>
      </c>
      <c r="FH91" s="413"/>
      <c r="FI91" s="251">
        <f t="shared" ref="FI91" si="742">SUM(FI79:FI90)</f>
        <v>0</v>
      </c>
      <c r="FJ91" s="413"/>
      <c r="FK91" s="251">
        <f t="shared" ref="FK91" si="743">SUM(FK79:FK90)</f>
        <v>0</v>
      </c>
      <c r="FL91" s="413"/>
      <c r="FM91" s="251">
        <f t="shared" ref="FM91" si="744">SUM(FM79:FM90)</f>
        <v>0</v>
      </c>
      <c r="FN91" s="413"/>
      <c r="FO91" s="251">
        <f t="shared" ref="FO91" si="745">SUM(FO79:FO90)</f>
        <v>0</v>
      </c>
      <c r="FP91" s="413"/>
      <c r="FQ91" s="251">
        <f t="shared" ref="FQ91" si="746">SUM(FQ79:FQ90)</f>
        <v>0</v>
      </c>
      <c r="FR91" s="413"/>
      <c r="FS91" s="251">
        <f t="shared" ref="FS91" si="747">SUM(FS79:FS90)</f>
        <v>0</v>
      </c>
      <c r="FT91" s="413"/>
      <c r="FU91" s="251">
        <f t="shared" ref="FU91" si="748">SUM(FU79:FU90)</f>
        <v>0</v>
      </c>
      <c r="FV91" s="413"/>
      <c r="FW91" s="251">
        <f t="shared" ref="FW91" si="749">SUM(FW79:FW90)</f>
        <v>0</v>
      </c>
      <c r="FX91" s="413"/>
      <c r="FY91" s="251">
        <f t="shared" ref="FY91" si="750">SUM(FY79:FY90)</f>
        <v>0</v>
      </c>
      <c r="FZ91" s="413"/>
      <c r="GA91" s="251">
        <f t="shared" ref="GA91" si="751">SUM(GA79:GA90)</f>
        <v>0</v>
      </c>
      <c r="GB91" s="413"/>
      <c r="GC91" s="251">
        <f t="shared" ref="GC91" si="752">SUM(GC79:GC90)</f>
        <v>0</v>
      </c>
      <c r="GD91" s="413"/>
      <c r="GE91" s="251">
        <f t="shared" ref="GE91" si="753">SUM(GE79:GE90)</f>
        <v>0</v>
      </c>
      <c r="GF91" s="413"/>
      <c r="GG91" s="251">
        <f t="shared" ref="GG91" si="754">SUM(GG79:GG90)</f>
        <v>0</v>
      </c>
      <c r="GH91" s="413"/>
      <c r="GI91" s="251">
        <f t="shared" ref="GI91" si="755">SUM(GI79:GI90)</f>
        <v>0</v>
      </c>
      <c r="GJ91" s="413"/>
      <c r="GK91" s="251">
        <f t="shared" ref="GK91" si="756">SUM(GK79:GK90)</f>
        <v>0</v>
      </c>
      <c r="GL91" s="413"/>
      <c r="GM91" s="251">
        <f t="shared" ref="GM91" si="757">SUM(GM79:GM90)</f>
        <v>0</v>
      </c>
      <c r="GN91" s="413"/>
      <c r="GO91" s="251">
        <f t="shared" ref="GO91" si="758">SUM(GO79:GO90)</f>
        <v>0</v>
      </c>
      <c r="GP91" s="413"/>
      <c r="GQ91" s="251">
        <f t="shared" ref="GQ91" si="759">SUM(GQ79:GQ90)</f>
        <v>0</v>
      </c>
      <c r="GR91" s="413"/>
      <c r="GS91" s="251">
        <f t="shared" ref="GS91" si="760">SUM(GS79:GS90)</f>
        <v>0</v>
      </c>
      <c r="GT91" s="413"/>
      <c r="GU91" s="251">
        <f t="shared" ref="GU91" si="761">SUM(GU79:GU90)</f>
        <v>0</v>
      </c>
    </row>
    <row r="92" spans="1:557" s="235" customFormat="1" ht="11.1" customHeight="1">
      <c r="A92" s="241"/>
      <c r="B92" s="249"/>
      <c r="C92" s="248"/>
      <c r="D92" s="238"/>
      <c r="E92" s="247"/>
      <c r="F92" s="238"/>
      <c r="G92" s="247"/>
      <c r="H92" s="409"/>
      <c r="I92" s="411"/>
      <c r="J92" s="409"/>
      <c r="K92" s="411"/>
      <c r="L92" s="409"/>
      <c r="M92" s="411"/>
      <c r="N92" s="409"/>
      <c r="O92" s="411"/>
      <c r="P92" s="409"/>
      <c r="Q92" s="411"/>
      <c r="R92" s="409"/>
      <c r="S92" s="411"/>
      <c r="T92" s="409"/>
      <c r="U92" s="411"/>
      <c r="V92" s="409"/>
      <c r="W92" s="411"/>
      <c r="X92" s="409"/>
      <c r="Y92" s="411"/>
      <c r="Z92" s="409"/>
      <c r="AA92" s="411"/>
      <c r="AB92" s="409"/>
      <c r="AC92" s="411"/>
      <c r="AD92" s="409"/>
      <c r="AE92" s="411"/>
      <c r="AF92" s="409"/>
      <c r="AG92" s="411"/>
      <c r="AH92" s="409"/>
      <c r="AI92" s="411"/>
      <c r="AJ92" s="409"/>
      <c r="AK92" s="411"/>
      <c r="AL92" s="409"/>
      <c r="AM92" s="411"/>
      <c r="AN92" s="409"/>
      <c r="AO92" s="411"/>
      <c r="AP92" s="409"/>
      <c r="AQ92" s="411"/>
      <c r="AR92" s="409"/>
      <c r="AS92" s="411"/>
      <c r="AT92" s="409"/>
      <c r="AU92" s="411"/>
      <c r="AV92" s="409"/>
      <c r="AW92" s="411"/>
      <c r="AX92" s="409"/>
      <c r="AY92" s="411"/>
      <c r="AZ92" s="409"/>
      <c r="BA92" s="411"/>
      <c r="BB92" s="409"/>
      <c r="BC92" s="411"/>
      <c r="BD92" s="409"/>
      <c r="BE92" s="411"/>
      <c r="BF92" s="409"/>
      <c r="BG92" s="411"/>
      <c r="BH92" s="409"/>
      <c r="BI92" s="411"/>
      <c r="BJ92" s="409"/>
      <c r="BK92" s="411"/>
      <c r="BL92" s="409"/>
      <c r="BM92" s="411"/>
      <c r="BN92" s="409"/>
      <c r="BO92" s="411"/>
      <c r="BP92" s="409"/>
      <c r="BQ92" s="411"/>
      <c r="BR92" s="409"/>
      <c r="BS92" s="411"/>
      <c r="BT92" s="409"/>
      <c r="BU92" s="411"/>
      <c r="BV92" s="409"/>
      <c r="BW92" s="411"/>
      <c r="BX92" s="409"/>
      <c r="BY92" s="411"/>
      <c r="BZ92" s="409"/>
      <c r="CA92" s="411"/>
      <c r="CB92" s="409"/>
      <c r="CC92" s="411"/>
      <c r="CD92" s="409"/>
      <c r="CE92" s="411"/>
      <c r="CF92" s="409"/>
      <c r="CG92" s="411"/>
      <c r="CH92" s="409"/>
      <c r="CI92" s="411"/>
      <c r="CJ92" s="409"/>
      <c r="CK92" s="411"/>
      <c r="CL92" s="409"/>
      <c r="CM92" s="411"/>
      <c r="CN92" s="409"/>
      <c r="CO92" s="411"/>
      <c r="CP92" s="409"/>
      <c r="CQ92" s="411"/>
      <c r="CR92" s="409"/>
      <c r="CS92" s="411"/>
      <c r="CT92" s="409"/>
      <c r="CU92" s="411"/>
      <c r="CV92" s="409"/>
      <c r="CW92" s="411"/>
      <c r="CX92" s="409"/>
      <c r="CY92" s="411"/>
      <c r="CZ92" s="409"/>
      <c r="DA92" s="411"/>
      <c r="DB92" s="409"/>
      <c r="DC92" s="411"/>
      <c r="DD92" s="409"/>
      <c r="DE92" s="411"/>
      <c r="DF92" s="409"/>
      <c r="DG92" s="411"/>
      <c r="DH92" s="409"/>
      <c r="DI92" s="411"/>
      <c r="DJ92" s="409"/>
      <c r="DK92" s="411"/>
      <c r="DL92" s="409"/>
      <c r="DM92" s="411"/>
      <c r="DN92" s="409"/>
      <c r="DO92" s="411"/>
      <c r="DP92" s="409"/>
      <c r="DQ92" s="411"/>
      <c r="DR92" s="409"/>
      <c r="DS92" s="411"/>
      <c r="DT92" s="409"/>
      <c r="DU92" s="411"/>
      <c r="DV92" s="409"/>
      <c r="DW92" s="411"/>
      <c r="DX92" s="409"/>
      <c r="DY92" s="411"/>
      <c r="DZ92" s="409"/>
      <c r="EA92" s="411"/>
      <c r="EB92" s="409"/>
      <c r="EC92" s="411"/>
      <c r="ED92" s="409"/>
      <c r="EE92" s="411"/>
      <c r="EF92" s="409"/>
      <c r="EG92" s="411"/>
      <c r="EH92" s="409"/>
      <c r="EI92" s="411"/>
      <c r="EJ92" s="409"/>
      <c r="EK92" s="411"/>
      <c r="EL92" s="409"/>
      <c r="EM92" s="411"/>
      <c r="EN92" s="409"/>
      <c r="EO92" s="411"/>
      <c r="EP92" s="409"/>
      <c r="EQ92" s="411"/>
      <c r="ER92" s="409"/>
      <c r="ES92" s="411"/>
      <c r="ET92" s="409"/>
      <c r="EU92" s="411"/>
      <c r="EV92" s="409"/>
      <c r="EW92" s="411"/>
      <c r="EX92" s="409"/>
      <c r="EY92" s="411"/>
      <c r="EZ92" s="409"/>
      <c r="FA92" s="411"/>
      <c r="FB92" s="409"/>
      <c r="FC92" s="411"/>
      <c r="FD92" s="409"/>
      <c r="FE92" s="411"/>
      <c r="FF92" s="409"/>
      <c r="FG92" s="411"/>
      <c r="FH92" s="409"/>
      <c r="FI92" s="411"/>
      <c r="FJ92" s="409"/>
      <c r="FK92" s="411"/>
      <c r="FL92" s="409"/>
      <c r="FM92" s="411"/>
      <c r="FN92" s="409"/>
      <c r="FO92" s="411"/>
      <c r="FP92" s="409"/>
      <c r="FQ92" s="411"/>
      <c r="FR92" s="409"/>
      <c r="FS92" s="411"/>
      <c r="FT92" s="409"/>
      <c r="FU92" s="411"/>
      <c r="FV92" s="409"/>
      <c r="FW92" s="411"/>
      <c r="FX92" s="409"/>
      <c r="FY92" s="411"/>
      <c r="FZ92" s="409"/>
      <c r="GA92" s="411"/>
      <c r="GB92" s="409"/>
      <c r="GC92" s="411"/>
      <c r="GD92" s="409"/>
      <c r="GE92" s="411"/>
      <c r="GF92" s="409"/>
      <c r="GG92" s="411"/>
      <c r="GH92" s="409"/>
      <c r="GI92" s="411"/>
      <c r="GJ92" s="409"/>
      <c r="GK92" s="411"/>
      <c r="GL92" s="409"/>
      <c r="GM92" s="411"/>
      <c r="GN92" s="409"/>
      <c r="GO92" s="411"/>
      <c r="GP92" s="409"/>
      <c r="GQ92" s="411"/>
      <c r="GR92" s="409"/>
      <c r="GS92" s="411"/>
      <c r="GT92" s="409"/>
      <c r="GU92" s="503"/>
    </row>
    <row r="93" spans="1:557" s="246" customFormat="1" ht="11.1" customHeight="1">
      <c r="A93" s="238"/>
      <c r="B93" s="240" t="s">
        <v>248</v>
      </c>
      <c r="C93" s="248"/>
      <c r="D93" s="238"/>
      <c r="E93" s="247">
        <f>E44+E60+E76+E91</f>
        <v>1235</v>
      </c>
      <c r="F93" s="238"/>
      <c r="G93" s="247">
        <f>G44+G60+G76+G91</f>
        <v>1070</v>
      </c>
      <c r="H93" s="409"/>
      <c r="I93" s="247">
        <f>I44+I60+I76+I91</f>
        <v>1110</v>
      </c>
      <c r="J93" s="409"/>
      <c r="K93" s="247">
        <f>K44+K60+K76+K91</f>
        <v>0</v>
      </c>
      <c r="L93" s="409"/>
      <c r="M93" s="247">
        <f>M44+M60+M76+M91</f>
        <v>0</v>
      </c>
      <c r="N93" s="409"/>
      <c r="O93" s="247">
        <f>O44+O60+O76+O91</f>
        <v>0</v>
      </c>
      <c r="P93" s="409"/>
      <c r="Q93" s="247">
        <f t="shared" ref="Q93" si="762">Q44+Q60+Q76+Q91</f>
        <v>0</v>
      </c>
      <c r="R93" s="409"/>
      <c r="S93" s="247">
        <f t="shared" ref="S93" si="763">S44+S60+S76+S91</f>
        <v>0</v>
      </c>
      <c r="T93" s="409"/>
      <c r="U93" s="247">
        <f t="shared" ref="U93" si="764">U44+U60+U76+U91</f>
        <v>0</v>
      </c>
      <c r="V93" s="409"/>
      <c r="W93" s="247">
        <f t="shared" ref="W93" si="765">W44+W60+W76+W91</f>
        <v>0</v>
      </c>
      <c r="X93" s="409"/>
      <c r="Y93" s="247">
        <f t="shared" ref="Y93" si="766">Y44+Y60+Y76+Y91</f>
        <v>0</v>
      </c>
      <c r="Z93" s="409"/>
      <c r="AA93" s="247">
        <f t="shared" ref="AA93" si="767">AA44+AA60+AA76+AA91</f>
        <v>0</v>
      </c>
      <c r="AB93" s="409"/>
      <c r="AC93" s="247">
        <f t="shared" ref="AC93" si="768">AC44+AC60+AC76+AC91</f>
        <v>0</v>
      </c>
      <c r="AD93" s="409"/>
      <c r="AE93" s="247">
        <f t="shared" ref="AE93" si="769">AE44+AE60+AE76+AE91</f>
        <v>0</v>
      </c>
      <c r="AF93" s="409"/>
      <c r="AG93" s="247">
        <f t="shared" ref="AG93" si="770">AG44+AG60+AG76+AG91</f>
        <v>0</v>
      </c>
      <c r="AH93" s="409"/>
      <c r="AI93" s="247">
        <f t="shared" ref="AI93" si="771">AI44+AI60+AI76+AI91</f>
        <v>0</v>
      </c>
      <c r="AJ93" s="409"/>
      <c r="AK93" s="247">
        <f t="shared" ref="AK93" si="772">AK44+AK60+AK76+AK91</f>
        <v>0</v>
      </c>
      <c r="AL93" s="409"/>
      <c r="AM93" s="247">
        <f t="shared" ref="AM93" si="773">AM44+AM60+AM76+AM91</f>
        <v>0</v>
      </c>
      <c r="AN93" s="409"/>
      <c r="AO93" s="247">
        <f t="shared" ref="AO93" si="774">AO44+AO60+AO76+AO91</f>
        <v>0</v>
      </c>
      <c r="AP93" s="409"/>
      <c r="AQ93" s="247">
        <f t="shared" ref="AQ93" si="775">AQ44+AQ60+AQ76+AQ91</f>
        <v>0</v>
      </c>
      <c r="AR93" s="409"/>
      <c r="AS93" s="247">
        <f t="shared" ref="AS93" si="776">AS44+AS60+AS76+AS91</f>
        <v>0</v>
      </c>
      <c r="AT93" s="409"/>
      <c r="AU93" s="247">
        <f t="shared" ref="AU93" si="777">AU44+AU60+AU76+AU91</f>
        <v>0</v>
      </c>
      <c r="AV93" s="409"/>
      <c r="AW93" s="247">
        <f t="shared" ref="AW93" si="778">AW44+AW60+AW76+AW91</f>
        <v>0</v>
      </c>
      <c r="AX93" s="409"/>
      <c r="AY93" s="247">
        <f t="shared" ref="AY93" si="779">AY44+AY60+AY76+AY91</f>
        <v>0</v>
      </c>
      <c r="AZ93" s="409"/>
      <c r="BA93" s="247">
        <f t="shared" ref="BA93" si="780">BA44+BA60+BA76+BA91</f>
        <v>0</v>
      </c>
      <c r="BB93" s="409"/>
      <c r="BC93" s="247">
        <f t="shared" ref="BC93" si="781">BC44+BC60+BC76+BC91</f>
        <v>0</v>
      </c>
      <c r="BD93" s="409"/>
      <c r="BE93" s="247">
        <f t="shared" ref="BE93" si="782">BE44+BE60+BE76+BE91</f>
        <v>0</v>
      </c>
      <c r="BF93" s="409"/>
      <c r="BG93" s="247">
        <f t="shared" ref="BG93" si="783">BG44+BG60+BG76+BG91</f>
        <v>0</v>
      </c>
      <c r="BH93" s="409"/>
      <c r="BI93" s="247">
        <f t="shared" ref="BI93" si="784">BI44+BI60+BI76+BI91</f>
        <v>0</v>
      </c>
      <c r="BJ93" s="409"/>
      <c r="BK93" s="247">
        <f t="shared" ref="BK93" si="785">BK44+BK60+BK76+BK91</f>
        <v>0</v>
      </c>
      <c r="BL93" s="409"/>
      <c r="BM93" s="247">
        <f t="shared" ref="BM93" si="786">BM44+BM60+BM76+BM91</f>
        <v>0</v>
      </c>
      <c r="BN93" s="409"/>
      <c r="BO93" s="247">
        <f t="shared" ref="BO93" si="787">BO44+BO60+BO76+BO91</f>
        <v>0</v>
      </c>
      <c r="BP93" s="409"/>
      <c r="BQ93" s="247">
        <f t="shared" ref="BQ93" si="788">BQ44+BQ60+BQ76+BQ91</f>
        <v>0</v>
      </c>
      <c r="BR93" s="409"/>
      <c r="BS93" s="247">
        <f t="shared" ref="BS93" si="789">BS44+BS60+BS76+BS91</f>
        <v>0</v>
      </c>
      <c r="BT93" s="409"/>
      <c r="BU93" s="247">
        <f t="shared" ref="BU93" si="790">BU44+BU60+BU76+BU91</f>
        <v>0</v>
      </c>
      <c r="BV93" s="409"/>
      <c r="BW93" s="247">
        <f t="shared" ref="BW93" si="791">BW44+BW60+BW76+BW91</f>
        <v>0</v>
      </c>
      <c r="BX93" s="409"/>
      <c r="BY93" s="247">
        <f t="shared" ref="BY93" si="792">BY44+BY60+BY76+BY91</f>
        <v>0</v>
      </c>
      <c r="BZ93" s="409"/>
      <c r="CA93" s="247">
        <f t="shared" ref="CA93" si="793">CA44+CA60+CA76+CA91</f>
        <v>0</v>
      </c>
      <c r="CB93" s="409"/>
      <c r="CC93" s="247">
        <f t="shared" ref="CC93" si="794">CC44+CC60+CC76+CC91</f>
        <v>0</v>
      </c>
      <c r="CD93" s="409"/>
      <c r="CE93" s="247">
        <f t="shared" ref="CE93" si="795">CE44+CE60+CE76+CE91</f>
        <v>0</v>
      </c>
      <c r="CF93" s="409"/>
      <c r="CG93" s="247">
        <f t="shared" ref="CG93" si="796">CG44+CG60+CG76+CG91</f>
        <v>0</v>
      </c>
      <c r="CH93" s="409"/>
      <c r="CI93" s="247">
        <f t="shared" ref="CI93" si="797">CI44+CI60+CI76+CI91</f>
        <v>0</v>
      </c>
      <c r="CJ93" s="409"/>
      <c r="CK93" s="247">
        <f t="shared" ref="CK93" si="798">CK44+CK60+CK76+CK91</f>
        <v>0</v>
      </c>
      <c r="CL93" s="409"/>
      <c r="CM93" s="247">
        <f t="shared" ref="CM93" si="799">CM44+CM60+CM76+CM91</f>
        <v>0</v>
      </c>
      <c r="CN93" s="409"/>
      <c r="CO93" s="247">
        <f t="shared" ref="CO93" si="800">CO44+CO60+CO76+CO91</f>
        <v>0</v>
      </c>
      <c r="CP93" s="409"/>
      <c r="CQ93" s="247">
        <f t="shared" ref="CQ93" si="801">CQ44+CQ60+CQ76+CQ91</f>
        <v>0</v>
      </c>
      <c r="CR93" s="409"/>
      <c r="CS93" s="247">
        <f t="shared" ref="CS93" si="802">CS44+CS60+CS76+CS91</f>
        <v>0</v>
      </c>
      <c r="CT93" s="409"/>
      <c r="CU93" s="247">
        <f t="shared" ref="CU93" si="803">CU44+CU60+CU76+CU91</f>
        <v>0</v>
      </c>
      <c r="CV93" s="409"/>
      <c r="CW93" s="247">
        <f t="shared" ref="CW93" si="804">CW44+CW60+CW76+CW91</f>
        <v>0</v>
      </c>
      <c r="CX93" s="409"/>
      <c r="CY93" s="247">
        <f t="shared" ref="CY93" si="805">CY44+CY60+CY76+CY91</f>
        <v>0</v>
      </c>
      <c r="CZ93" s="409"/>
      <c r="DA93" s="247">
        <f t="shared" ref="DA93" si="806">DA44+DA60+DA76+DA91</f>
        <v>0</v>
      </c>
      <c r="DB93" s="409"/>
      <c r="DC93" s="247">
        <f t="shared" ref="DC93" si="807">DC44+DC60+DC76+DC91</f>
        <v>0</v>
      </c>
      <c r="DD93" s="409"/>
      <c r="DE93" s="247">
        <f t="shared" ref="DE93" si="808">DE44+DE60+DE76+DE91</f>
        <v>0</v>
      </c>
      <c r="DF93" s="409"/>
      <c r="DG93" s="247">
        <f t="shared" ref="DG93" si="809">DG44+DG60+DG76+DG91</f>
        <v>0</v>
      </c>
      <c r="DH93" s="409"/>
      <c r="DI93" s="247">
        <f t="shared" ref="DI93" si="810">DI44+DI60+DI76+DI91</f>
        <v>0</v>
      </c>
      <c r="DJ93" s="409"/>
      <c r="DK93" s="247">
        <f t="shared" ref="DK93" si="811">DK44+DK60+DK76+DK91</f>
        <v>0</v>
      </c>
      <c r="DL93" s="409"/>
      <c r="DM93" s="247">
        <f t="shared" ref="DM93" si="812">DM44+DM60+DM76+DM91</f>
        <v>0</v>
      </c>
      <c r="DN93" s="409"/>
      <c r="DO93" s="247">
        <f t="shared" ref="DO93" si="813">DO44+DO60+DO76+DO91</f>
        <v>0</v>
      </c>
      <c r="DP93" s="409"/>
      <c r="DQ93" s="247">
        <f t="shared" ref="DQ93" si="814">DQ44+DQ60+DQ76+DQ91</f>
        <v>0</v>
      </c>
      <c r="DR93" s="409"/>
      <c r="DS93" s="247">
        <f t="shared" ref="DS93" si="815">DS44+DS60+DS76+DS91</f>
        <v>0</v>
      </c>
      <c r="DT93" s="409"/>
      <c r="DU93" s="247">
        <f t="shared" ref="DU93" si="816">DU44+DU60+DU76+DU91</f>
        <v>0</v>
      </c>
      <c r="DV93" s="409"/>
      <c r="DW93" s="247">
        <f t="shared" ref="DW93" si="817">DW44+DW60+DW76+DW91</f>
        <v>0</v>
      </c>
      <c r="DX93" s="409"/>
      <c r="DY93" s="247">
        <f t="shared" ref="DY93" si="818">DY44+DY60+DY76+DY91</f>
        <v>0</v>
      </c>
      <c r="DZ93" s="409"/>
      <c r="EA93" s="247">
        <f t="shared" ref="EA93" si="819">EA44+EA60+EA76+EA91</f>
        <v>0</v>
      </c>
      <c r="EB93" s="409"/>
      <c r="EC93" s="247">
        <f t="shared" ref="EC93" si="820">EC44+EC60+EC76+EC91</f>
        <v>0</v>
      </c>
      <c r="ED93" s="409"/>
      <c r="EE93" s="247">
        <f t="shared" ref="EE93" si="821">EE44+EE60+EE76+EE91</f>
        <v>0</v>
      </c>
      <c r="EF93" s="409"/>
      <c r="EG93" s="247">
        <f t="shared" ref="EG93" si="822">EG44+EG60+EG76+EG91</f>
        <v>0</v>
      </c>
      <c r="EH93" s="409"/>
      <c r="EI93" s="247">
        <f t="shared" ref="EI93" si="823">EI44+EI60+EI76+EI91</f>
        <v>0</v>
      </c>
      <c r="EJ93" s="409"/>
      <c r="EK93" s="247">
        <f t="shared" ref="EK93" si="824">EK44+EK60+EK76+EK91</f>
        <v>0</v>
      </c>
      <c r="EL93" s="409"/>
      <c r="EM93" s="247">
        <f t="shared" ref="EM93" si="825">EM44+EM60+EM76+EM91</f>
        <v>0</v>
      </c>
      <c r="EN93" s="409"/>
      <c r="EO93" s="247">
        <f t="shared" ref="EO93" si="826">EO44+EO60+EO76+EO91</f>
        <v>0</v>
      </c>
      <c r="EP93" s="409"/>
      <c r="EQ93" s="247">
        <f t="shared" ref="EQ93" si="827">EQ44+EQ60+EQ76+EQ91</f>
        <v>0</v>
      </c>
      <c r="ER93" s="409"/>
      <c r="ES93" s="247">
        <f t="shared" ref="ES93" si="828">ES44+ES60+ES76+ES91</f>
        <v>0</v>
      </c>
      <c r="ET93" s="409"/>
      <c r="EU93" s="247">
        <f t="shared" ref="EU93" si="829">EU44+EU60+EU76+EU91</f>
        <v>0</v>
      </c>
      <c r="EV93" s="409"/>
      <c r="EW93" s="247">
        <f t="shared" ref="EW93" si="830">EW44+EW60+EW76+EW91</f>
        <v>0</v>
      </c>
      <c r="EX93" s="409"/>
      <c r="EY93" s="247">
        <f t="shared" ref="EY93" si="831">EY44+EY60+EY76+EY91</f>
        <v>0</v>
      </c>
      <c r="EZ93" s="409"/>
      <c r="FA93" s="247">
        <f t="shared" ref="FA93" si="832">FA44+FA60+FA76+FA91</f>
        <v>0</v>
      </c>
      <c r="FB93" s="409"/>
      <c r="FC93" s="247">
        <f t="shared" ref="FC93" si="833">FC44+FC60+FC76+FC91</f>
        <v>0</v>
      </c>
      <c r="FD93" s="409"/>
      <c r="FE93" s="247">
        <f t="shared" ref="FE93" si="834">FE44+FE60+FE76+FE91</f>
        <v>0</v>
      </c>
      <c r="FF93" s="409"/>
      <c r="FG93" s="247">
        <f t="shared" ref="FG93" si="835">FG44+FG60+FG76+FG91</f>
        <v>0</v>
      </c>
      <c r="FH93" s="409"/>
      <c r="FI93" s="247">
        <f t="shared" ref="FI93" si="836">FI44+FI60+FI76+FI91</f>
        <v>0</v>
      </c>
      <c r="FJ93" s="409"/>
      <c r="FK93" s="247">
        <f t="shared" ref="FK93" si="837">FK44+FK60+FK76+FK91</f>
        <v>0</v>
      </c>
      <c r="FL93" s="409"/>
      <c r="FM93" s="247">
        <f t="shared" ref="FM93" si="838">FM44+FM60+FM76+FM91</f>
        <v>0</v>
      </c>
      <c r="FN93" s="409"/>
      <c r="FO93" s="247">
        <f t="shared" ref="FO93" si="839">FO44+FO60+FO76+FO91</f>
        <v>0</v>
      </c>
      <c r="FP93" s="409"/>
      <c r="FQ93" s="247">
        <f t="shared" ref="FQ93" si="840">FQ44+FQ60+FQ76+FQ91</f>
        <v>0</v>
      </c>
      <c r="FR93" s="409"/>
      <c r="FS93" s="247">
        <f t="shared" ref="FS93" si="841">FS44+FS60+FS76+FS91</f>
        <v>0</v>
      </c>
      <c r="FT93" s="409"/>
      <c r="FU93" s="247">
        <f t="shared" ref="FU93" si="842">FU44+FU60+FU76+FU91</f>
        <v>0</v>
      </c>
      <c r="FV93" s="409"/>
      <c r="FW93" s="247">
        <f t="shared" ref="FW93" si="843">FW44+FW60+FW76+FW91</f>
        <v>0</v>
      </c>
      <c r="FX93" s="409"/>
      <c r="FY93" s="247">
        <f t="shared" ref="FY93" si="844">FY44+FY60+FY76+FY91</f>
        <v>0</v>
      </c>
      <c r="FZ93" s="409"/>
      <c r="GA93" s="247">
        <f t="shared" ref="GA93" si="845">GA44+GA60+GA76+GA91</f>
        <v>0</v>
      </c>
      <c r="GB93" s="409"/>
      <c r="GC93" s="247">
        <f t="shared" ref="GC93" si="846">GC44+GC60+GC76+GC91</f>
        <v>0</v>
      </c>
      <c r="GD93" s="409"/>
      <c r="GE93" s="247">
        <f t="shared" ref="GE93" si="847">GE44+GE60+GE76+GE91</f>
        <v>0</v>
      </c>
      <c r="GF93" s="409"/>
      <c r="GG93" s="247">
        <f t="shared" ref="GG93" si="848">GG44+GG60+GG76+GG91</f>
        <v>0</v>
      </c>
      <c r="GH93" s="409"/>
      <c r="GI93" s="247">
        <f t="shared" ref="GI93" si="849">GI44+GI60+GI76+GI91</f>
        <v>0</v>
      </c>
      <c r="GJ93" s="409"/>
      <c r="GK93" s="247">
        <f t="shared" ref="GK93" si="850">GK44+GK60+GK76+GK91</f>
        <v>0</v>
      </c>
      <c r="GL93" s="409"/>
      <c r="GM93" s="247">
        <f t="shared" ref="GM93" si="851">GM44+GM60+GM76+GM91</f>
        <v>0</v>
      </c>
      <c r="GN93" s="409"/>
      <c r="GO93" s="247">
        <f t="shared" ref="GO93" si="852">GO44+GO60+GO76+GO91</f>
        <v>0</v>
      </c>
      <c r="GP93" s="409"/>
      <c r="GQ93" s="247">
        <f t="shared" ref="GQ93" si="853">GQ44+GQ60+GQ76+GQ91</f>
        <v>0</v>
      </c>
      <c r="GR93" s="409"/>
      <c r="GS93" s="247">
        <f t="shared" ref="GS93" si="854">GS44+GS60+GS76+GS91</f>
        <v>0</v>
      </c>
      <c r="GT93" s="409"/>
      <c r="GU93" s="478">
        <f t="shared" ref="GU93" si="855">GU44+GU60+GU76+GU91</f>
        <v>0</v>
      </c>
    </row>
    <row r="94" spans="1:557" s="244" customFormat="1" ht="18.75" customHeight="1">
      <c r="A94" s="245"/>
      <c r="B94" s="245"/>
      <c r="C94" s="245"/>
      <c r="D94" s="245"/>
      <c r="E94" s="510"/>
      <c r="F94" s="245"/>
      <c r="G94" s="245"/>
      <c r="H94" s="410"/>
      <c r="I94" s="410"/>
      <c r="J94" s="410"/>
      <c r="K94" s="410"/>
      <c r="L94" s="410"/>
      <c r="M94" s="410"/>
      <c r="N94" s="410"/>
      <c r="O94" s="410"/>
      <c r="P94" s="410"/>
      <c r="Q94" s="410"/>
      <c r="R94" s="410"/>
      <c r="S94" s="410"/>
      <c r="T94" s="410"/>
      <c r="U94" s="410"/>
      <c r="V94" s="410"/>
      <c r="W94" s="410"/>
      <c r="X94" s="410"/>
      <c r="Y94" s="410"/>
      <c r="Z94" s="410"/>
      <c r="AA94" s="410"/>
      <c r="AB94" s="410"/>
      <c r="AC94" s="410"/>
      <c r="AD94" s="410"/>
      <c r="AE94" s="410"/>
      <c r="AF94" s="410"/>
      <c r="AG94" s="410"/>
      <c r="AH94" s="410"/>
      <c r="AI94" s="410"/>
      <c r="AJ94" s="410"/>
      <c r="AK94" s="410"/>
      <c r="AL94" s="410"/>
      <c r="AM94" s="410"/>
      <c r="AN94" s="410"/>
      <c r="AO94" s="410"/>
      <c r="AP94" s="410"/>
      <c r="AQ94" s="410"/>
      <c r="AR94" s="410"/>
      <c r="AS94" s="410"/>
      <c r="AT94" s="410"/>
      <c r="AU94" s="410"/>
      <c r="AV94" s="410"/>
      <c r="AW94" s="410"/>
      <c r="AX94" s="410"/>
      <c r="AY94" s="410"/>
      <c r="AZ94" s="410"/>
      <c r="BA94" s="410"/>
      <c r="BB94" s="410"/>
      <c r="BC94" s="410"/>
      <c r="BD94" s="410"/>
      <c r="BE94" s="410"/>
      <c r="BF94" s="410"/>
      <c r="BG94" s="410"/>
      <c r="BH94" s="410"/>
      <c r="BI94" s="410"/>
      <c r="BJ94" s="410"/>
      <c r="BK94" s="410"/>
      <c r="BL94" s="410"/>
      <c r="BM94" s="410"/>
      <c r="BN94" s="410"/>
      <c r="BO94" s="410"/>
      <c r="BP94" s="410"/>
      <c r="BQ94" s="410"/>
      <c r="BR94" s="410"/>
      <c r="BS94" s="410"/>
      <c r="BT94" s="410"/>
      <c r="BU94" s="410"/>
      <c r="BV94" s="410"/>
      <c r="BW94" s="410"/>
      <c r="BX94" s="410"/>
      <c r="BY94" s="410"/>
      <c r="BZ94" s="410"/>
      <c r="CA94" s="410"/>
      <c r="CB94" s="410"/>
      <c r="CC94" s="410"/>
      <c r="CD94" s="410"/>
      <c r="CE94" s="410"/>
      <c r="CF94" s="410"/>
      <c r="CG94" s="410"/>
      <c r="CH94" s="410"/>
      <c r="CI94" s="410"/>
      <c r="CJ94" s="410"/>
      <c r="CK94" s="410"/>
      <c r="CL94" s="410"/>
      <c r="CM94" s="410"/>
      <c r="CN94" s="410"/>
      <c r="CO94" s="410"/>
      <c r="CP94" s="410"/>
      <c r="CQ94" s="410"/>
      <c r="CR94" s="410"/>
      <c r="CS94" s="410"/>
      <c r="CT94" s="410"/>
      <c r="CU94" s="410"/>
      <c r="CV94" s="410"/>
      <c r="CW94" s="410"/>
      <c r="CX94" s="410"/>
      <c r="CY94" s="410"/>
      <c r="CZ94" s="410"/>
      <c r="DA94" s="410"/>
      <c r="DB94" s="410"/>
      <c r="DC94" s="410"/>
      <c r="DD94" s="410"/>
      <c r="DE94" s="410"/>
      <c r="DF94" s="410"/>
      <c r="DG94" s="410"/>
      <c r="DH94" s="410"/>
      <c r="DI94" s="410"/>
      <c r="DJ94" s="410"/>
      <c r="DK94" s="410"/>
      <c r="DL94" s="410"/>
      <c r="DM94" s="410"/>
      <c r="DN94" s="410"/>
      <c r="DO94" s="410"/>
      <c r="DP94" s="410"/>
      <c r="DQ94" s="410"/>
      <c r="DR94" s="410"/>
      <c r="DS94" s="410"/>
      <c r="DT94" s="410"/>
      <c r="DU94" s="410"/>
      <c r="DV94" s="410"/>
      <c r="DW94" s="410"/>
      <c r="DX94" s="410"/>
      <c r="DY94" s="410"/>
      <c r="DZ94" s="410"/>
      <c r="EA94" s="410"/>
      <c r="EB94" s="410"/>
      <c r="EC94" s="410"/>
      <c r="ED94" s="410"/>
      <c r="EE94" s="410"/>
      <c r="EF94" s="410"/>
      <c r="EG94" s="410"/>
      <c r="EH94" s="410"/>
      <c r="EI94" s="410"/>
      <c r="EJ94" s="410"/>
      <c r="EK94" s="410"/>
      <c r="EL94" s="410"/>
      <c r="EM94" s="410"/>
      <c r="EN94" s="410"/>
      <c r="EO94" s="410"/>
      <c r="EP94" s="410"/>
      <c r="EQ94" s="410"/>
      <c r="ER94" s="410"/>
      <c r="ES94" s="410"/>
      <c r="ET94" s="410"/>
      <c r="EU94" s="410"/>
      <c r="EV94" s="410"/>
      <c r="EW94" s="410"/>
      <c r="EX94" s="410"/>
      <c r="EY94" s="410"/>
      <c r="EZ94" s="410"/>
      <c r="FA94" s="410"/>
      <c r="FB94" s="410"/>
      <c r="FC94" s="410"/>
      <c r="FD94" s="410"/>
      <c r="FE94" s="410"/>
      <c r="FF94" s="410"/>
      <c r="FG94" s="410"/>
      <c r="FH94" s="410"/>
      <c r="FI94" s="410"/>
      <c r="FJ94" s="410"/>
      <c r="FK94" s="410"/>
      <c r="FL94" s="410"/>
      <c r="FM94" s="410"/>
      <c r="FN94" s="410"/>
      <c r="FO94" s="410"/>
      <c r="FP94" s="410"/>
      <c r="FQ94" s="410"/>
      <c r="FR94" s="410"/>
      <c r="FS94" s="410"/>
      <c r="FT94" s="410"/>
      <c r="FU94" s="410"/>
      <c r="FV94" s="410"/>
      <c r="FW94" s="410"/>
      <c r="FX94" s="410"/>
      <c r="FY94" s="410"/>
      <c r="FZ94" s="410"/>
      <c r="GA94" s="410"/>
      <c r="GB94" s="410"/>
      <c r="GC94" s="410"/>
      <c r="GD94" s="410"/>
      <c r="GE94" s="410"/>
      <c r="GF94" s="410"/>
      <c r="GG94" s="410"/>
      <c r="GH94" s="410"/>
      <c r="GI94" s="410"/>
      <c r="GJ94" s="410"/>
      <c r="GK94" s="410"/>
      <c r="GL94" s="410"/>
      <c r="GM94" s="410"/>
      <c r="GN94" s="410"/>
      <c r="GO94" s="410"/>
      <c r="GP94" s="410"/>
      <c r="GQ94" s="410"/>
      <c r="GR94" s="410"/>
      <c r="GS94" s="410"/>
      <c r="GT94" s="410"/>
      <c r="GU94" s="507"/>
      <c r="GV94" s="490"/>
      <c r="GW94" s="490"/>
      <c r="GX94" s="490"/>
      <c r="GY94" s="490"/>
      <c r="GZ94" s="490"/>
      <c r="HA94" s="490"/>
      <c r="HB94" s="490"/>
      <c r="HC94" s="490"/>
      <c r="HD94" s="490"/>
      <c r="HE94" s="490"/>
      <c r="HF94" s="490"/>
      <c r="HG94" s="490"/>
      <c r="HH94" s="490"/>
      <c r="HI94" s="490"/>
      <c r="HJ94" s="490"/>
      <c r="HK94" s="490"/>
      <c r="HL94" s="490"/>
      <c r="HM94" s="490"/>
      <c r="HN94" s="490"/>
      <c r="HO94" s="490"/>
      <c r="HP94" s="490"/>
      <c r="HQ94" s="490"/>
      <c r="HR94" s="490"/>
      <c r="HS94" s="490"/>
      <c r="HT94" s="490"/>
      <c r="HU94" s="490"/>
      <c r="HV94" s="490"/>
      <c r="HW94" s="490"/>
      <c r="HX94" s="490"/>
      <c r="HY94" s="490"/>
      <c r="HZ94" s="490"/>
      <c r="IA94" s="490"/>
      <c r="IB94" s="490"/>
      <c r="IC94" s="490"/>
      <c r="ID94" s="490"/>
      <c r="IE94" s="490"/>
      <c r="IF94" s="490"/>
      <c r="IG94" s="490"/>
      <c r="IH94" s="490"/>
      <c r="II94" s="490"/>
      <c r="IJ94" s="490"/>
      <c r="IK94" s="490"/>
      <c r="IL94" s="490"/>
      <c r="IM94" s="490"/>
      <c r="IN94" s="490"/>
      <c r="IO94" s="490"/>
      <c r="IP94" s="490"/>
      <c r="IQ94" s="490"/>
      <c r="IR94" s="490"/>
      <c r="IS94" s="490"/>
      <c r="IT94" s="490"/>
      <c r="IU94" s="490"/>
      <c r="IV94" s="490"/>
      <c r="IW94" s="490"/>
      <c r="IX94" s="490"/>
      <c r="IY94" s="490"/>
      <c r="IZ94" s="490"/>
      <c r="JA94" s="490"/>
      <c r="JB94" s="490"/>
      <c r="JC94" s="490"/>
      <c r="JD94" s="490"/>
      <c r="JE94" s="490"/>
      <c r="JF94" s="490"/>
      <c r="JG94" s="490"/>
      <c r="JH94" s="490"/>
      <c r="JI94" s="490"/>
      <c r="JJ94" s="490"/>
      <c r="JK94" s="490"/>
      <c r="JL94" s="490"/>
      <c r="JM94" s="490"/>
      <c r="JN94" s="490"/>
      <c r="JO94" s="490"/>
      <c r="JP94" s="490"/>
      <c r="JQ94" s="490"/>
      <c r="JR94" s="490"/>
      <c r="JS94" s="490"/>
      <c r="JT94" s="490"/>
      <c r="JU94" s="490"/>
      <c r="JV94" s="490"/>
      <c r="JW94" s="490"/>
      <c r="JX94" s="490"/>
      <c r="JY94" s="490"/>
      <c r="JZ94" s="490"/>
      <c r="KA94" s="490"/>
      <c r="KB94" s="490"/>
      <c r="KC94" s="490"/>
      <c r="KD94" s="490"/>
      <c r="KE94" s="490"/>
      <c r="KF94" s="490"/>
      <c r="KG94" s="490"/>
      <c r="KH94" s="490"/>
      <c r="KI94" s="490"/>
      <c r="KJ94" s="490"/>
      <c r="KK94" s="490"/>
      <c r="KL94" s="490"/>
      <c r="KM94" s="490"/>
      <c r="KN94" s="490"/>
      <c r="KO94" s="490"/>
      <c r="KP94" s="490"/>
      <c r="KQ94" s="490"/>
      <c r="KR94" s="490"/>
      <c r="KS94" s="490"/>
      <c r="KT94" s="490"/>
      <c r="KU94" s="490"/>
      <c r="KV94" s="490"/>
      <c r="KW94" s="490"/>
      <c r="KX94" s="490"/>
      <c r="KY94" s="490"/>
      <c r="KZ94" s="490"/>
      <c r="LA94" s="490"/>
      <c r="LB94" s="490"/>
      <c r="LC94" s="490"/>
      <c r="LD94" s="490"/>
      <c r="LE94" s="490"/>
      <c r="LF94" s="490"/>
      <c r="LG94" s="490"/>
      <c r="LH94" s="490"/>
      <c r="LI94" s="490"/>
      <c r="LJ94" s="490"/>
      <c r="LK94" s="490"/>
      <c r="LL94" s="490"/>
      <c r="LM94" s="490"/>
      <c r="LN94" s="490"/>
      <c r="LO94" s="490"/>
      <c r="LP94" s="490"/>
      <c r="LQ94" s="490"/>
      <c r="LR94" s="490"/>
      <c r="LS94" s="490"/>
      <c r="LT94" s="490"/>
      <c r="LU94" s="490"/>
      <c r="LV94" s="490"/>
      <c r="LW94" s="490"/>
      <c r="LX94" s="490"/>
      <c r="LY94" s="490"/>
      <c r="LZ94" s="490"/>
      <c r="MA94" s="490"/>
      <c r="MB94" s="490"/>
      <c r="MC94" s="490"/>
      <c r="MD94" s="490"/>
      <c r="ME94" s="490"/>
      <c r="MF94" s="490"/>
      <c r="MG94" s="490"/>
      <c r="MH94" s="490"/>
      <c r="MI94" s="490"/>
      <c r="MJ94" s="490"/>
      <c r="MK94" s="490"/>
      <c r="ML94" s="490"/>
      <c r="MM94" s="490"/>
      <c r="MN94" s="490"/>
      <c r="MO94" s="490"/>
      <c r="MP94" s="490"/>
      <c r="MQ94" s="490"/>
      <c r="MR94" s="490"/>
      <c r="MS94" s="490"/>
      <c r="MT94" s="490"/>
      <c r="MU94" s="490"/>
      <c r="MV94" s="490"/>
      <c r="MW94" s="490"/>
      <c r="MX94" s="490"/>
      <c r="MY94" s="490"/>
      <c r="MZ94" s="490"/>
      <c r="NA94" s="490"/>
      <c r="NB94" s="490"/>
      <c r="NC94" s="490"/>
      <c r="ND94" s="490"/>
      <c r="NE94" s="490"/>
      <c r="NF94" s="490"/>
      <c r="NG94" s="490"/>
      <c r="NH94" s="490"/>
      <c r="NI94" s="490"/>
      <c r="NJ94" s="490"/>
      <c r="NK94" s="490"/>
      <c r="NL94" s="490"/>
      <c r="NM94" s="490"/>
      <c r="NN94" s="490"/>
      <c r="NO94" s="490"/>
      <c r="NP94" s="490"/>
      <c r="NQ94" s="490"/>
      <c r="NR94" s="490"/>
      <c r="NS94" s="490"/>
      <c r="NT94" s="490"/>
      <c r="NU94" s="490"/>
      <c r="NV94" s="490"/>
      <c r="NW94" s="490"/>
      <c r="NX94" s="490"/>
      <c r="NY94" s="490"/>
      <c r="NZ94" s="490"/>
      <c r="OA94" s="490"/>
      <c r="OB94" s="490"/>
      <c r="OC94" s="490"/>
      <c r="OD94" s="490"/>
      <c r="OE94" s="490"/>
      <c r="OF94" s="490"/>
      <c r="OG94" s="490"/>
      <c r="OH94" s="490"/>
      <c r="OI94" s="490"/>
      <c r="OJ94" s="490"/>
      <c r="OK94" s="490"/>
      <c r="OL94" s="490"/>
      <c r="OM94" s="490"/>
      <c r="ON94" s="490"/>
      <c r="OO94" s="490"/>
      <c r="OP94" s="490"/>
      <c r="OQ94" s="490"/>
      <c r="OR94" s="490"/>
      <c r="OS94" s="490"/>
      <c r="OT94" s="490"/>
      <c r="OU94" s="490"/>
      <c r="OV94" s="490"/>
      <c r="OW94" s="490"/>
      <c r="OX94" s="490"/>
      <c r="OY94" s="490"/>
      <c r="OZ94" s="490"/>
      <c r="PA94" s="490"/>
      <c r="PB94" s="490"/>
      <c r="PC94" s="490"/>
      <c r="PD94" s="490"/>
      <c r="PE94" s="490"/>
      <c r="PF94" s="490"/>
      <c r="PG94" s="490"/>
      <c r="PH94" s="490"/>
      <c r="PI94" s="490"/>
      <c r="PJ94" s="490"/>
      <c r="PK94" s="490"/>
      <c r="PL94" s="490"/>
      <c r="PM94" s="490"/>
      <c r="PN94" s="490"/>
      <c r="PO94" s="490"/>
      <c r="PP94" s="490"/>
      <c r="PQ94" s="490"/>
      <c r="PR94" s="490"/>
      <c r="PS94" s="490"/>
      <c r="PT94" s="490"/>
      <c r="PU94" s="490"/>
      <c r="PV94" s="490"/>
      <c r="PW94" s="490"/>
      <c r="PX94" s="490"/>
      <c r="PY94" s="490"/>
      <c r="PZ94" s="490"/>
      <c r="QA94" s="490"/>
      <c r="QB94" s="490"/>
      <c r="QC94" s="490"/>
      <c r="QD94" s="490"/>
      <c r="QE94" s="490"/>
      <c r="QF94" s="490"/>
      <c r="QG94" s="490"/>
      <c r="QH94" s="490"/>
      <c r="QI94" s="490"/>
      <c r="QJ94" s="490"/>
      <c r="QK94" s="490"/>
      <c r="QL94" s="490"/>
      <c r="QM94" s="490"/>
      <c r="QN94" s="490"/>
      <c r="QO94" s="490"/>
      <c r="QP94" s="490"/>
      <c r="QQ94" s="490"/>
      <c r="QR94" s="490"/>
      <c r="QS94" s="490"/>
      <c r="QT94" s="490"/>
      <c r="QU94" s="490"/>
      <c r="QV94" s="490"/>
      <c r="QW94" s="490"/>
      <c r="QX94" s="490"/>
      <c r="QY94" s="490"/>
      <c r="QZ94" s="490"/>
      <c r="RA94" s="490"/>
      <c r="RB94" s="490"/>
      <c r="RC94" s="490"/>
      <c r="RD94" s="490"/>
      <c r="RE94" s="490"/>
      <c r="RF94" s="490"/>
      <c r="RG94" s="490"/>
      <c r="RH94" s="490"/>
      <c r="RI94" s="490"/>
      <c r="RJ94" s="490"/>
      <c r="RK94" s="490"/>
      <c r="RL94" s="490"/>
      <c r="RM94" s="490"/>
      <c r="RN94" s="490"/>
      <c r="RO94" s="490"/>
      <c r="RP94" s="490"/>
      <c r="RQ94" s="490"/>
      <c r="RR94" s="490"/>
      <c r="RS94" s="490"/>
      <c r="RT94" s="490"/>
      <c r="RU94" s="490"/>
      <c r="RV94" s="490"/>
      <c r="RW94" s="490"/>
      <c r="RX94" s="490"/>
      <c r="RY94" s="490"/>
      <c r="RZ94" s="490"/>
      <c r="SA94" s="490"/>
      <c r="SB94" s="490"/>
      <c r="SC94" s="490"/>
      <c r="SD94" s="490"/>
      <c r="SE94" s="490"/>
      <c r="SF94" s="490"/>
      <c r="SG94" s="490"/>
      <c r="SH94" s="490"/>
      <c r="SI94" s="490"/>
      <c r="SJ94" s="490"/>
      <c r="SK94" s="490"/>
      <c r="SL94" s="490"/>
      <c r="SM94" s="490"/>
      <c r="SN94" s="490"/>
      <c r="SO94" s="490"/>
      <c r="SP94" s="490"/>
      <c r="SQ94" s="490"/>
      <c r="SR94" s="490"/>
      <c r="SS94" s="490"/>
      <c r="ST94" s="490"/>
      <c r="SU94" s="490"/>
      <c r="SV94" s="490"/>
      <c r="SW94" s="490"/>
      <c r="SX94" s="490"/>
      <c r="SY94" s="490"/>
      <c r="SZ94" s="490"/>
      <c r="TA94" s="490"/>
      <c r="TB94" s="490"/>
      <c r="TC94" s="490"/>
      <c r="TD94" s="490"/>
      <c r="TE94" s="490"/>
      <c r="TF94" s="490"/>
      <c r="TG94" s="490"/>
      <c r="TH94" s="490"/>
      <c r="TI94" s="490"/>
      <c r="TJ94" s="490"/>
      <c r="TK94" s="490"/>
      <c r="TL94" s="490"/>
      <c r="TM94" s="490"/>
      <c r="TN94" s="490"/>
      <c r="TO94" s="490"/>
      <c r="TP94" s="490"/>
      <c r="TQ94" s="490"/>
      <c r="TR94" s="490"/>
      <c r="TS94" s="490"/>
      <c r="TT94" s="490"/>
      <c r="TU94" s="490"/>
      <c r="TV94" s="490"/>
      <c r="TW94" s="490"/>
      <c r="TX94" s="490"/>
      <c r="TY94" s="490"/>
      <c r="TZ94" s="490"/>
      <c r="UA94" s="490"/>
      <c r="UB94" s="490"/>
      <c r="UC94" s="490"/>
      <c r="UD94" s="490"/>
      <c r="UE94" s="490"/>
      <c r="UF94" s="490"/>
      <c r="UG94" s="490"/>
      <c r="UH94" s="490"/>
      <c r="UI94" s="490"/>
      <c r="UJ94" s="490"/>
      <c r="UK94" s="490"/>
    </row>
    <row r="95" spans="1:557" s="242" customFormat="1" ht="24.75" customHeight="1">
      <c r="A95" s="243"/>
      <c r="B95" s="480" t="s">
        <v>249</v>
      </c>
      <c r="C95" s="480"/>
      <c r="D95" s="482"/>
      <c r="E95" s="483">
        <f>E93/(1-(E94/100))</f>
        <v>1235</v>
      </c>
      <c r="F95" s="482"/>
      <c r="G95" s="483">
        <f>G93/(1-(G94/100))</f>
        <v>1070</v>
      </c>
      <c r="H95" s="484"/>
      <c r="I95" s="483">
        <f>I93/(1-(I94/100))</f>
        <v>1110</v>
      </c>
      <c r="J95" s="484"/>
      <c r="K95" s="483">
        <f>K93/(1-(K94/100))</f>
        <v>0</v>
      </c>
      <c r="L95" s="484"/>
      <c r="M95" s="483">
        <f>M93/(1-(M94/100))</f>
        <v>0</v>
      </c>
      <c r="N95" s="484"/>
      <c r="O95" s="483">
        <f>O93/(1-(O94/100))</f>
        <v>0</v>
      </c>
      <c r="P95" s="484"/>
      <c r="Q95" s="483">
        <f t="shared" ref="Q95" si="856">Q93/(1-(Q94/100))</f>
        <v>0</v>
      </c>
      <c r="R95" s="484"/>
      <c r="S95" s="483">
        <f t="shared" ref="S95" si="857">S93/(1-(S94/100))</f>
        <v>0</v>
      </c>
      <c r="T95" s="484"/>
      <c r="U95" s="483">
        <f t="shared" ref="U95" si="858">U93/(1-(U94/100))</f>
        <v>0</v>
      </c>
      <c r="V95" s="484"/>
      <c r="W95" s="483">
        <f t="shared" ref="W95" si="859">W93/(1-(W94/100))</f>
        <v>0</v>
      </c>
      <c r="X95" s="484"/>
      <c r="Y95" s="483">
        <f t="shared" ref="Y95" si="860">Y93/(1-(Y94/100))</f>
        <v>0</v>
      </c>
      <c r="Z95" s="484"/>
      <c r="AA95" s="483">
        <f t="shared" ref="AA95" si="861">AA93/(1-(AA94/100))</f>
        <v>0</v>
      </c>
      <c r="AB95" s="484"/>
      <c r="AC95" s="483">
        <f t="shared" ref="AC95" si="862">AC93/(1-(AC94/100))</f>
        <v>0</v>
      </c>
      <c r="AD95" s="484"/>
      <c r="AE95" s="483">
        <f t="shared" ref="AE95" si="863">AE93/(1-(AE94/100))</f>
        <v>0</v>
      </c>
      <c r="AF95" s="484"/>
      <c r="AG95" s="483">
        <f t="shared" ref="AG95" si="864">AG93/(1-(AG94/100))</f>
        <v>0</v>
      </c>
      <c r="AH95" s="484"/>
      <c r="AI95" s="483">
        <f t="shared" ref="AI95" si="865">AI93/(1-(AI94/100))</f>
        <v>0</v>
      </c>
      <c r="AJ95" s="484"/>
      <c r="AK95" s="483">
        <f t="shared" ref="AK95" si="866">AK93/(1-(AK94/100))</f>
        <v>0</v>
      </c>
      <c r="AL95" s="484"/>
      <c r="AM95" s="483">
        <f t="shared" ref="AM95" si="867">AM93/(1-(AM94/100))</f>
        <v>0</v>
      </c>
      <c r="AN95" s="484"/>
      <c r="AO95" s="483">
        <f t="shared" ref="AO95" si="868">AO93/(1-(AO94/100))</f>
        <v>0</v>
      </c>
      <c r="AP95" s="484"/>
      <c r="AQ95" s="483">
        <f t="shared" ref="AQ95" si="869">AQ93/(1-(AQ94/100))</f>
        <v>0</v>
      </c>
      <c r="AR95" s="484"/>
      <c r="AS95" s="483">
        <f t="shared" ref="AS95" si="870">AS93/(1-(AS94/100))</f>
        <v>0</v>
      </c>
      <c r="AT95" s="484"/>
      <c r="AU95" s="483">
        <f t="shared" ref="AU95" si="871">AU93/(1-(AU94/100))</f>
        <v>0</v>
      </c>
      <c r="AV95" s="484"/>
      <c r="AW95" s="483">
        <f t="shared" ref="AW95" si="872">AW93/(1-(AW94/100))</f>
        <v>0</v>
      </c>
      <c r="AX95" s="484"/>
      <c r="AY95" s="483">
        <f t="shared" ref="AY95" si="873">AY93/(1-(AY94/100))</f>
        <v>0</v>
      </c>
      <c r="AZ95" s="484"/>
      <c r="BA95" s="483">
        <f t="shared" ref="BA95" si="874">BA93/(1-(BA94/100))</f>
        <v>0</v>
      </c>
      <c r="BB95" s="484"/>
      <c r="BC95" s="483">
        <f t="shared" ref="BC95" si="875">BC93/(1-(BC94/100))</f>
        <v>0</v>
      </c>
      <c r="BD95" s="484"/>
      <c r="BE95" s="483">
        <f t="shared" ref="BE95" si="876">BE93/(1-(BE94/100))</f>
        <v>0</v>
      </c>
      <c r="BF95" s="484"/>
      <c r="BG95" s="483">
        <f t="shared" ref="BG95" si="877">BG93/(1-(BG94/100))</f>
        <v>0</v>
      </c>
      <c r="BH95" s="484"/>
      <c r="BI95" s="483">
        <f t="shared" ref="BI95" si="878">BI93/(1-(BI94/100))</f>
        <v>0</v>
      </c>
      <c r="BJ95" s="484"/>
      <c r="BK95" s="483">
        <f t="shared" ref="BK95" si="879">BK93/(1-(BK94/100))</f>
        <v>0</v>
      </c>
      <c r="BL95" s="484"/>
      <c r="BM95" s="483">
        <f t="shared" ref="BM95" si="880">BM93/(1-(BM94/100))</f>
        <v>0</v>
      </c>
      <c r="BN95" s="484"/>
      <c r="BO95" s="483">
        <f t="shared" ref="BO95" si="881">BO93/(1-(BO94/100))</f>
        <v>0</v>
      </c>
      <c r="BP95" s="484"/>
      <c r="BQ95" s="483">
        <f t="shared" ref="BQ95" si="882">BQ93/(1-(BQ94/100))</f>
        <v>0</v>
      </c>
      <c r="BR95" s="484"/>
      <c r="BS95" s="483">
        <f t="shared" ref="BS95" si="883">BS93/(1-(BS94/100))</f>
        <v>0</v>
      </c>
      <c r="BT95" s="484"/>
      <c r="BU95" s="483">
        <f t="shared" ref="BU95" si="884">BU93/(1-(BU94/100))</f>
        <v>0</v>
      </c>
      <c r="BV95" s="484"/>
      <c r="BW95" s="483">
        <f t="shared" ref="BW95" si="885">BW93/(1-(BW94/100))</f>
        <v>0</v>
      </c>
      <c r="BX95" s="484"/>
      <c r="BY95" s="483">
        <f t="shared" ref="BY95" si="886">BY93/(1-(BY94/100))</f>
        <v>0</v>
      </c>
      <c r="BZ95" s="484"/>
      <c r="CA95" s="483">
        <f t="shared" ref="CA95" si="887">CA93/(1-(CA94/100))</f>
        <v>0</v>
      </c>
      <c r="CB95" s="484"/>
      <c r="CC95" s="483">
        <f t="shared" ref="CC95" si="888">CC93/(1-(CC94/100))</f>
        <v>0</v>
      </c>
      <c r="CD95" s="484"/>
      <c r="CE95" s="483">
        <f t="shared" ref="CE95" si="889">CE93/(1-(CE94/100))</f>
        <v>0</v>
      </c>
      <c r="CF95" s="484"/>
      <c r="CG95" s="483">
        <f t="shared" ref="CG95" si="890">CG93/(1-(CG94/100))</f>
        <v>0</v>
      </c>
      <c r="CH95" s="484"/>
      <c r="CI95" s="483">
        <f t="shared" ref="CI95" si="891">CI93/(1-(CI94/100))</f>
        <v>0</v>
      </c>
      <c r="CJ95" s="484"/>
      <c r="CK95" s="483">
        <f t="shared" ref="CK95" si="892">CK93/(1-(CK94/100))</f>
        <v>0</v>
      </c>
      <c r="CL95" s="484"/>
      <c r="CM95" s="483">
        <f t="shared" ref="CM95" si="893">CM93/(1-(CM94/100))</f>
        <v>0</v>
      </c>
      <c r="CN95" s="484"/>
      <c r="CO95" s="483">
        <f t="shared" ref="CO95" si="894">CO93/(1-(CO94/100))</f>
        <v>0</v>
      </c>
      <c r="CP95" s="484"/>
      <c r="CQ95" s="483">
        <f t="shared" ref="CQ95" si="895">CQ93/(1-(CQ94/100))</f>
        <v>0</v>
      </c>
      <c r="CR95" s="484"/>
      <c r="CS95" s="483">
        <f t="shared" ref="CS95" si="896">CS93/(1-(CS94/100))</f>
        <v>0</v>
      </c>
      <c r="CT95" s="484"/>
      <c r="CU95" s="483">
        <f t="shared" ref="CU95" si="897">CU93/(1-(CU94/100))</f>
        <v>0</v>
      </c>
      <c r="CV95" s="484"/>
      <c r="CW95" s="483">
        <f t="shared" ref="CW95" si="898">CW93/(1-(CW94/100))</f>
        <v>0</v>
      </c>
      <c r="CX95" s="484"/>
      <c r="CY95" s="483">
        <f t="shared" ref="CY95" si="899">CY93/(1-(CY94/100))</f>
        <v>0</v>
      </c>
      <c r="CZ95" s="484"/>
      <c r="DA95" s="483">
        <f t="shared" ref="DA95" si="900">DA93/(1-(DA94/100))</f>
        <v>0</v>
      </c>
      <c r="DB95" s="484"/>
      <c r="DC95" s="483">
        <f t="shared" ref="DC95" si="901">DC93/(1-(DC94/100))</f>
        <v>0</v>
      </c>
      <c r="DD95" s="484"/>
      <c r="DE95" s="483">
        <f t="shared" ref="DE95" si="902">DE93/(1-(DE94/100))</f>
        <v>0</v>
      </c>
      <c r="DF95" s="484"/>
      <c r="DG95" s="483">
        <f t="shared" ref="DG95" si="903">DG93/(1-(DG94/100))</f>
        <v>0</v>
      </c>
      <c r="DH95" s="484"/>
      <c r="DI95" s="483">
        <f t="shared" ref="DI95" si="904">DI93/(1-(DI94/100))</f>
        <v>0</v>
      </c>
      <c r="DJ95" s="484"/>
      <c r="DK95" s="483">
        <f t="shared" ref="DK95" si="905">DK93/(1-(DK94/100))</f>
        <v>0</v>
      </c>
      <c r="DL95" s="484"/>
      <c r="DM95" s="483">
        <f t="shared" ref="DM95" si="906">DM93/(1-(DM94/100))</f>
        <v>0</v>
      </c>
      <c r="DN95" s="484"/>
      <c r="DO95" s="483">
        <f t="shared" ref="DO95" si="907">DO93/(1-(DO94/100))</f>
        <v>0</v>
      </c>
      <c r="DP95" s="484"/>
      <c r="DQ95" s="483">
        <f t="shared" ref="DQ95" si="908">DQ93/(1-(DQ94/100))</f>
        <v>0</v>
      </c>
      <c r="DR95" s="484"/>
      <c r="DS95" s="483">
        <f t="shared" ref="DS95" si="909">DS93/(1-(DS94/100))</f>
        <v>0</v>
      </c>
      <c r="DT95" s="484"/>
      <c r="DU95" s="483">
        <f t="shared" ref="DU95" si="910">DU93/(1-(DU94/100))</f>
        <v>0</v>
      </c>
      <c r="DV95" s="484"/>
      <c r="DW95" s="483">
        <f t="shared" ref="DW95" si="911">DW93/(1-(DW94/100))</f>
        <v>0</v>
      </c>
      <c r="DX95" s="484"/>
      <c r="DY95" s="483">
        <f t="shared" ref="DY95" si="912">DY93/(1-(DY94/100))</f>
        <v>0</v>
      </c>
      <c r="DZ95" s="484"/>
      <c r="EA95" s="483">
        <f t="shared" ref="EA95" si="913">EA93/(1-(EA94/100))</f>
        <v>0</v>
      </c>
      <c r="EB95" s="484"/>
      <c r="EC95" s="483">
        <f t="shared" ref="EC95" si="914">EC93/(1-(EC94/100))</f>
        <v>0</v>
      </c>
      <c r="ED95" s="484"/>
      <c r="EE95" s="483">
        <f t="shared" ref="EE95" si="915">EE93/(1-(EE94/100))</f>
        <v>0</v>
      </c>
      <c r="EF95" s="484"/>
      <c r="EG95" s="483">
        <f t="shared" ref="EG95" si="916">EG93/(1-(EG94/100))</f>
        <v>0</v>
      </c>
      <c r="EH95" s="484"/>
      <c r="EI95" s="483">
        <f t="shared" ref="EI95" si="917">EI93/(1-(EI94/100))</f>
        <v>0</v>
      </c>
      <c r="EJ95" s="484"/>
      <c r="EK95" s="483">
        <f t="shared" ref="EK95" si="918">EK93/(1-(EK94/100))</f>
        <v>0</v>
      </c>
      <c r="EL95" s="484"/>
      <c r="EM95" s="483">
        <f t="shared" ref="EM95" si="919">EM93/(1-(EM94/100))</f>
        <v>0</v>
      </c>
      <c r="EN95" s="484"/>
      <c r="EO95" s="483">
        <f t="shared" ref="EO95" si="920">EO93/(1-(EO94/100))</f>
        <v>0</v>
      </c>
      <c r="EP95" s="484"/>
      <c r="EQ95" s="483">
        <f t="shared" ref="EQ95" si="921">EQ93/(1-(EQ94/100))</f>
        <v>0</v>
      </c>
      <c r="ER95" s="484"/>
      <c r="ES95" s="483">
        <f t="shared" ref="ES95" si="922">ES93/(1-(ES94/100))</f>
        <v>0</v>
      </c>
      <c r="ET95" s="484"/>
      <c r="EU95" s="483">
        <f t="shared" ref="EU95" si="923">EU93/(1-(EU94/100))</f>
        <v>0</v>
      </c>
      <c r="EV95" s="484"/>
      <c r="EW95" s="483">
        <f t="shared" ref="EW95" si="924">EW93/(1-(EW94/100))</f>
        <v>0</v>
      </c>
      <c r="EX95" s="484"/>
      <c r="EY95" s="483">
        <f t="shared" ref="EY95" si="925">EY93/(1-(EY94/100))</f>
        <v>0</v>
      </c>
      <c r="EZ95" s="484"/>
      <c r="FA95" s="483">
        <f t="shared" ref="FA95" si="926">FA93/(1-(FA94/100))</f>
        <v>0</v>
      </c>
      <c r="FB95" s="484"/>
      <c r="FC95" s="483">
        <f t="shared" ref="FC95" si="927">FC93/(1-(FC94/100))</f>
        <v>0</v>
      </c>
      <c r="FD95" s="484"/>
      <c r="FE95" s="483">
        <f t="shared" ref="FE95" si="928">FE93/(1-(FE94/100))</f>
        <v>0</v>
      </c>
      <c r="FF95" s="484"/>
      <c r="FG95" s="483">
        <f t="shared" ref="FG95" si="929">FG93/(1-(FG94/100))</f>
        <v>0</v>
      </c>
      <c r="FH95" s="484"/>
      <c r="FI95" s="483">
        <f t="shared" ref="FI95" si="930">FI93/(1-(FI94/100))</f>
        <v>0</v>
      </c>
      <c r="FJ95" s="484"/>
      <c r="FK95" s="483">
        <f t="shared" ref="FK95" si="931">FK93/(1-(FK94/100))</f>
        <v>0</v>
      </c>
      <c r="FL95" s="484"/>
      <c r="FM95" s="483">
        <f t="shared" ref="FM95" si="932">FM93/(1-(FM94/100))</f>
        <v>0</v>
      </c>
      <c r="FN95" s="484"/>
      <c r="FO95" s="483">
        <f t="shared" ref="FO95" si="933">FO93/(1-(FO94/100))</f>
        <v>0</v>
      </c>
      <c r="FP95" s="484"/>
      <c r="FQ95" s="483">
        <f t="shared" ref="FQ95" si="934">FQ93/(1-(FQ94/100))</f>
        <v>0</v>
      </c>
      <c r="FR95" s="484"/>
      <c r="FS95" s="483">
        <f t="shared" ref="FS95" si="935">FS93/(1-(FS94/100))</f>
        <v>0</v>
      </c>
      <c r="FT95" s="484"/>
      <c r="FU95" s="483">
        <f t="shared" ref="FU95" si="936">FU93/(1-(FU94/100))</f>
        <v>0</v>
      </c>
      <c r="FV95" s="484"/>
      <c r="FW95" s="483">
        <f t="shared" ref="FW95" si="937">FW93/(1-(FW94/100))</f>
        <v>0</v>
      </c>
      <c r="FX95" s="484"/>
      <c r="FY95" s="483">
        <f t="shared" ref="FY95" si="938">FY93/(1-(FY94/100))</f>
        <v>0</v>
      </c>
      <c r="FZ95" s="484"/>
      <c r="GA95" s="483">
        <f t="shared" ref="GA95" si="939">GA93/(1-(GA94/100))</f>
        <v>0</v>
      </c>
      <c r="GB95" s="484"/>
      <c r="GC95" s="483">
        <f t="shared" ref="GC95" si="940">GC93/(1-(GC94/100))</f>
        <v>0</v>
      </c>
      <c r="GD95" s="484"/>
      <c r="GE95" s="483">
        <f t="shared" ref="GE95" si="941">GE93/(1-(GE94/100))</f>
        <v>0</v>
      </c>
      <c r="GF95" s="484"/>
      <c r="GG95" s="483">
        <f t="shared" ref="GG95" si="942">GG93/(1-(GG94/100))</f>
        <v>0</v>
      </c>
      <c r="GH95" s="484"/>
      <c r="GI95" s="483">
        <f t="shared" ref="GI95" si="943">GI93/(1-(GI94/100))</f>
        <v>0</v>
      </c>
      <c r="GJ95" s="484"/>
      <c r="GK95" s="483">
        <f t="shared" ref="GK95" si="944">GK93/(1-(GK94/100))</f>
        <v>0</v>
      </c>
      <c r="GL95" s="484"/>
      <c r="GM95" s="483">
        <f t="shared" ref="GM95" si="945">GM93/(1-(GM94/100))</f>
        <v>0</v>
      </c>
      <c r="GN95" s="484"/>
      <c r="GO95" s="483">
        <f t="shared" ref="GO95" si="946">GO93/(1-(GO94/100))</f>
        <v>0</v>
      </c>
      <c r="GP95" s="484"/>
      <c r="GQ95" s="483">
        <f t="shared" ref="GQ95" si="947">GQ93/(1-(GQ94/100))</f>
        <v>0</v>
      </c>
      <c r="GR95" s="484"/>
      <c r="GS95" s="483">
        <f t="shared" ref="GS95" si="948">GS93/(1-(GS94/100))</f>
        <v>0</v>
      </c>
      <c r="GT95" s="484"/>
      <c r="GU95" s="508">
        <f t="shared" ref="GU95" si="949">GU93/(1-(GU94/100))</f>
        <v>0</v>
      </c>
    </row>
    <row r="96" spans="1:557" s="235" customFormat="1" ht="11.1" customHeight="1">
      <c r="A96" s="241"/>
      <c r="B96" s="240" t="s">
        <v>250</v>
      </c>
      <c r="C96" s="239"/>
      <c r="D96" s="238"/>
      <c r="E96" s="237">
        <f>E95*E27</f>
        <v>1235</v>
      </c>
      <c r="F96" s="238"/>
      <c r="G96" s="237">
        <f>G95*G27</f>
        <v>1070</v>
      </c>
      <c r="H96" s="409"/>
      <c r="I96" s="237">
        <f>I95*I27</f>
        <v>1110</v>
      </c>
      <c r="J96" s="409"/>
      <c r="K96" s="237">
        <f>K95*K27</f>
        <v>0</v>
      </c>
      <c r="L96" s="409"/>
      <c r="M96" s="237">
        <f>M95*M27</f>
        <v>0</v>
      </c>
      <c r="N96" s="409"/>
      <c r="O96" s="237">
        <f>O95*O27</f>
        <v>0</v>
      </c>
      <c r="P96" s="409"/>
      <c r="Q96" s="237">
        <f t="shared" ref="Q96" si="950">Q95*Q27</f>
        <v>0</v>
      </c>
      <c r="R96" s="409"/>
      <c r="S96" s="237">
        <f t="shared" ref="S96" si="951">S95*S27</f>
        <v>0</v>
      </c>
      <c r="T96" s="409"/>
      <c r="U96" s="237">
        <f t="shared" ref="U96" si="952">U95*U27</f>
        <v>0</v>
      </c>
      <c r="V96" s="409"/>
      <c r="W96" s="237">
        <f t="shared" ref="W96" si="953">W95*W27</f>
        <v>0</v>
      </c>
      <c r="X96" s="409"/>
      <c r="Y96" s="237">
        <f t="shared" ref="Y96" si="954">Y95*Y27</f>
        <v>0</v>
      </c>
      <c r="Z96" s="409"/>
      <c r="AA96" s="237">
        <f t="shared" ref="AA96" si="955">AA95*AA27</f>
        <v>0</v>
      </c>
      <c r="AB96" s="409"/>
      <c r="AC96" s="237">
        <f t="shared" ref="AC96" si="956">AC95*AC27</f>
        <v>0</v>
      </c>
      <c r="AD96" s="409"/>
      <c r="AE96" s="237">
        <f t="shared" ref="AE96" si="957">AE95*AE27</f>
        <v>0</v>
      </c>
      <c r="AF96" s="409"/>
      <c r="AG96" s="237">
        <f t="shared" ref="AG96" si="958">AG95*AG27</f>
        <v>0</v>
      </c>
      <c r="AH96" s="409"/>
      <c r="AI96" s="237">
        <f t="shared" ref="AI96" si="959">AI95*AI27</f>
        <v>0</v>
      </c>
      <c r="AJ96" s="409"/>
      <c r="AK96" s="237">
        <f t="shared" ref="AK96" si="960">AK95*AK27</f>
        <v>0</v>
      </c>
      <c r="AL96" s="409"/>
      <c r="AM96" s="237">
        <f t="shared" ref="AM96" si="961">AM95*AM27</f>
        <v>0</v>
      </c>
      <c r="AN96" s="409"/>
      <c r="AO96" s="237">
        <f t="shared" ref="AO96" si="962">AO95*AO27</f>
        <v>0</v>
      </c>
      <c r="AP96" s="409"/>
      <c r="AQ96" s="237">
        <f t="shared" ref="AQ96" si="963">AQ95*AQ27</f>
        <v>0</v>
      </c>
      <c r="AR96" s="409"/>
      <c r="AS96" s="237">
        <f t="shared" ref="AS96" si="964">AS95*AS27</f>
        <v>0</v>
      </c>
      <c r="AT96" s="409"/>
      <c r="AU96" s="237">
        <f t="shared" ref="AU96" si="965">AU95*AU27</f>
        <v>0</v>
      </c>
      <c r="AV96" s="409"/>
      <c r="AW96" s="237">
        <f t="shared" ref="AW96" si="966">AW95*AW27</f>
        <v>0</v>
      </c>
      <c r="AX96" s="409"/>
      <c r="AY96" s="237">
        <f t="shared" ref="AY96" si="967">AY95*AY27</f>
        <v>0</v>
      </c>
      <c r="AZ96" s="409"/>
      <c r="BA96" s="237">
        <f t="shared" ref="BA96" si="968">BA95*BA27</f>
        <v>0</v>
      </c>
      <c r="BB96" s="409"/>
      <c r="BC96" s="237">
        <f t="shared" ref="BC96" si="969">BC95*BC27</f>
        <v>0</v>
      </c>
      <c r="BD96" s="409"/>
      <c r="BE96" s="237">
        <f t="shared" ref="BE96" si="970">BE95*BE27</f>
        <v>0</v>
      </c>
      <c r="BF96" s="409"/>
      <c r="BG96" s="237">
        <f t="shared" ref="BG96" si="971">BG95*BG27</f>
        <v>0</v>
      </c>
      <c r="BH96" s="409"/>
      <c r="BI96" s="237">
        <f t="shared" ref="BI96" si="972">BI95*BI27</f>
        <v>0</v>
      </c>
      <c r="BJ96" s="409"/>
      <c r="BK96" s="237">
        <f t="shared" ref="BK96" si="973">BK95*BK27</f>
        <v>0</v>
      </c>
      <c r="BL96" s="409"/>
      <c r="BM96" s="237">
        <f t="shared" ref="BM96" si="974">BM95*BM27</f>
        <v>0</v>
      </c>
      <c r="BN96" s="409"/>
      <c r="BO96" s="237">
        <f t="shared" ref="BO96" si="975">BO95*BO27</f>
        <v>0</v>
      </c>
      <c r="BP96" s="409"/>
      <c r="BQ96" s="237">
        <f t="shared" ref="BQ96" si="976">BQ95*BQ27</f>
        <v>0</v>
      </c>
      <c r="BR96" s="409"/>
      <c r="BS96" s="237">
        <f t="shared" ref="BS96" si="977">BS95*BS27</f>
        <v>0</v>
      </c>
      <c r="BT96" s="409"/>
      <c r="BU96" s="237">
        <f t="shared" ref="BU96" si="978">BU95*BU27</f>
        <v>0</v>
      </c>
      <c r="BV96" s="409"/>
      <c r="BW96" s="237">
        <f t="shared" ref="BW96" si="979">BW95*BW27</f>
        <v>0</v>
      </c>
      <c r="BX96" s="409"/>
      <c r="BY96" s="237">
        <f t="shared" ref="BY96" si="980">BY95*BY27</f>
        <v>0</v>
      </c>
      <c r="BZ96" s="409"/>
      <c r="CA96" s="237">
        <f t="shared" ref="CA96" si="981">CA95*CA27</f>
        <v>0</v>
      </c>
      <c r="CB96" s="409"/>
      <c r="CC96" s="237">
        <f t="shared" ref="CC96" si="982">CC95*CC27</f>
        <v>0</v>
      </c>
      <c r="CD96" s="409"/>
      <c r="CE96" s="237">
        <f t="shared" ref="CE96" si="983">CE95*CE27</f>
        <v>0</v>
      </c>
      <c r="CF96" s="409"/>
      <c r="CG96" s="237">
        <f t="shared" ref="CG96" si="984">CG95*CG27</f>
        <v>0</v>
      </c>
      <c r="CH96" s="409"/>
      <c r="CI96" s="237">
        <f t="shared" ref="CI96" si="985">CI95*CI27</f>
        <v>0</v>
      </c>
      <c r="CJ96" s="409"/>
      <c r="CK96" s="237">
        <f t="shared" ref="CK96" si="986">CK95*CK27</f>
        <v>0</v>
      </c>
      <c r="CL96" s="409"/>
      <c r="CM96" s="237">
        <f t="shared" ref="CM96" si="987">CM95*CM27</f>
        <v>0</v>
      </c>
      <c r="CN96" s="409"/>
      <c r="CO96" s="237">
        <f t="shared" ref="CO96" si="988">CO95*CO27</f>
        <v>0</v>
      </c>
      <c r="CP96" s="409"/>
      <c r="CQ96" s="237">
        <f t="shared" ref="CQ96" si="989">CQ95*CQ27</f>
        <v>0</v>
      </c>
      <c r="CR96" s="409"/>
      <c r="CS96" s="237">
        <f t="shared" ref="CS96" si="990">CS95*CS27</f>
        <v>0</v>
      </c>
      <c r="CT96" s="409"/>
      <c r="CU96" s="237">
        <f t="shared" ref="CU96" si="991">CU95*CU27</f>
        <v>0</v>
      </c>
      <c r="CV96" s="409"/>
      <c r="CW96" s="237">
        <f t="shared" ref="CW96" si="992">CW95*CW27</f>
        <v>0</v>
      </c>
      <c r="CX96" s="409"/>
      <c r="CY96" s="237">
        <f t="shared" ref="CY96" si="993">CY95*CY27</f>
        <v>0</v>
      </c>
      <c r="CZ96" s="409"/>
      <c r="DA96" s="237">
        <f t="shared" ref="DA96" si="994">DA95*DA27</f>
        <v>0</v>
      </c>
      <c r="DB96" s="409"/>
      <c r="DC96" s="237">
        <f t="shared" ref="DC96" si="995">DC95*DC27</f>
        <v>0</v>
      </c>
      <c r="DD96" s="409"/>
      <c r="DE96" s="237">
        <f t="shared" ref="DE96" si="996">DE95*DE27</f>
        <v>0</v>
      </c>
      <c r="DF96" s="409"/>
      <c r="DG96" s="237">
        <f t="shared" ref="DG96" si="997">DG95*DG27</f>
        <v>0</v>
      </c>
      <c r="DH96" s="409"/>
      <c r="DI96" s="237">
        <f t="shared" ref="DI96" si="998">DI95*DI27</f>
        <v>0</v>
      </c>
      <c r="DJ96" s="409"/>
      <c r="DK96" s="237">
        <f t="shared" ref="DK96" si="999">DK95*DK27</f>
        <v>0</v>
      </c>
      <c r="DL96" s="409"/>
      <c r="DM96" s="237">
        <f t="shared" ref="DM96" si="1000">DM95*DM27</f>
        <v>0</v>
      </c>
      <c r="DN96" s="409"/>
      <c r="DO96" s="237">
        <f t="shared" ref="DO96" si="1001">DO95*DO27</f>
        <v>0</v>
      </c>
      <c r="DP96" s="409"/>
      <c r="DQ96" s="237">
        <f t="shared" ref="DQ96" si="1002">DQ95*DQ27</f>
        <v>0</v>
      </c>
      <c r="DR96" s="409"/>
      <c r="DS96" s="237">
        <f t="shared" ref="DS96" si="1003">DS95*DS27</f>
        <v>0</v>
      </c>
      <c r="DT96" s="409"/>
      <c r="DU96" s="237">
        <f t="shared" ref="DU96" si="1004">DU95*DU27</f>
        <v>0</v>
      </c>
      <c r="DV96" s="409"/>
      <c r="DW96" s="237">
        <f t="shared" ref="DW96" si="1005">DW95*DW27</f>
        <v>0</v>
      </c>
      <c r="DX96" s="409"/>
      <c r="DY96" s="237">
        <f t="shared" ref="DY96" si="1006">DY95*DY27</f>
        <v>0</v>
      </c>
      <c r="DZ96" s="409"/>
      <c r="EA96" s="237">
        <f t="shared" ref="EA96" si="1007">EA95*EA27</f>
        <v>0</v>
      </c>
      <c r="EB96" s="409"/>
      <c r="EC96" s="237">
        <f t="shared" ref="EC96" si="1008">EC95*EC27</f>
        <v>0</v>
      </c>
      <c r="ED96" s="409"/>
      <c r="EE96" s="237">
        <f t="shared" ref="EE96" si="1009">EE95*EE27</f>
        <v>0</v>
      </c>
      <c r="EF96" s="409"/>
      <c r="EG96" s="237">
        <f t="shared" ref="EG96" si="1010">EG95*EG27</f>
        <v>0</v>
      </c>
      <c r="EH96" s="409"/>
      <c r="EI96" s="237">
        <f t="shared" ref="EI96" si="1011">EI95*EI27</f>
        <v>0</v>
      </c>
      <c r="EJ96" s="409"/>
      <c r="EK96" s="237">
        <f t="shared" ref="EK96" si="1012">EK95*EK27</f>
        <v>0</v>
      </c>
      <c r="EL96" s="409"/>
      <c r="EM96" s="237">
        <f t="shared" ref="EM96" si="1013">EM95*EM27</f>
        <v>0</v>
      </c>
      <c r="EN96" s="409"/>
      <c r="EO96" s="237">
        <f t="shared" ref="EO96" si="1014">EO95*EO27</f>
        <v>0</v>
      </c>
      <c r="EP96" s="409"/>
      <c r="EQ96" s="237">
        <f t="shared" ref="EQ96" si="1015">EQ95*EQ27</f>
        <v>0</v>
      </c>
      <c r="ER96" s="409"/>
      <c r="ES96" s="237">
        <f t="shared" ref="ES96" si="1016">ES95*ES27</f>
        <v>0</v>
      </c>
      <c r="ET96" s="409"/>
      <c r="EU96" s="237">
        <f t="shared" ref="EU96" si="1017">EU95*EU27</f>
        <v>0</v>
      </c>
      <c r="EV96" s="409"/>
      <c r="EW96" s="237">
        <f t="shared" ref="EW96" si="1018">EW95*EW27</f>
        <v>0</v>
      </c>
      <c r="EX96" s="409"/>
      <c r="EY96" s="237">
        <f t="shared" ref="EY96" si="1019">EY95*EY27</f>
        <v>0</v>
      </c>
      <c r="EZ96" s="409"/>
      <c r="FA96" s="237">
        <f t="shared" ref="FA96" si="1020">FA95*FA27</f>
        <v>0</v>
      </c>
      <c r="FB96" s="409"/>
      <c r="FC96" s="237">
        <f t="shared" ref="FC96" si="1021">FC95*FC27</f>
        <v>0</v>
      </c>
      <c r="FD96" s="409"/>
      <c r="FE96" s="237">
        <f t="shared" ref="FE96" si="1022">FE95*FE27</f>
        <v>0</v>
      </c>
      <c r="FF96" s="409"/>
      <c r="FG96" s="237">
        <f t="shared" ref="FG96" si="1023">FG95*FG27</f>
        <v>0</v>
      </c>
      <c r="FH96" s="409"/>
      <c r="FI96" s="237">
        <f t="shared" ref="FI96" si="1024">FI95*FI27</f>
        <v>0</v>
      </c>
      <c r="FJ96" s="409"/>
      <c r="FK96" s="237">
        <f t="shared" ref="FK96" si="1025">FK95*FK27</f>
        <v>0</v>
      </c>
      <c r="FL96" s="409"/>
      <c r="FM96" s="237">
        <f t="shared" ref="FM96" si="1026">FM95*FM27</f>
        <v>0</v>
      </c>
      <c r="FN96" s="409"/>
      <c r="FO96" s="237">
        <f t="shared" ref="FO96" si="1027">FO95*FO27</f>
        <v>0</v>
      </c>
      <c r="FP96" s="409"/>
      <c r="FQ96" s="237">
        <f t="shared" ref="FQ96" si="1028">FQ95*FQ27</f>
        <v>0</v>
      </c>
      <c r="FR96" s="409"/>
      <c r="FS96" s="237">
        <f t="shared" ref="FS96" si="1029">FS95*FS27</f>
        <v>0</v>
      </c>
      <c r="FT96" s="409"/>
      <c r="FU96" s="237">
        <f t="shared" ref="FU96" si="1030">FU95*FU27</f>
        <v>0</v>
      </c>
      <c r="FV96" s="409"/>
      <c r="FW96" s="237">
        <f t="shared" ref="FW96" si="1031">FW95*FW27</f>
        <v>0</v>
      </c>
      <c r="FX96" s="409"/>
      <c r="FY96" s="237">
        <f t="shared" ref="FY96" si="1032">FY95*FY27</f>
        <v>0</v>
      </c>
      <c r="FZ96" s="409"/>
      <c r="GA96" s="237">
        <f t="shared" ref="GA96" si="1033">GA95*GA27</f>
        <v>0</v>
      </c>
      <c r="GB96" s="409"/>
      <c r="GC96" s="237">
        <f t="shared" ref="GC96" si="1034">GC95*GC27</f>
        <v>0</v>
      </c>
      <c r="GD96" s="409"/>
      <c r="GE96" s="237">
        <f t="shared" ref="GE96" si="1035">GE95*GE27</f>
        <v>0</v>
      </c>
      <c r="GF96" s="409"/>
      <c r="GG96" s="237">
        <f t="shared" ref="GG96" si="1036">GG95*GG27</f>
        <v>0</v>
      </c>
      <c r="GH96" s="409"/>
      <c r="GI96" s="237">
        <f t="shared" ref="GI96" si="1037">GI95*GI27</f>
        <v>0</v>
      </c>
      <c r="GJ96" s="409"/>
      <c r="GK96" s="237">
        <f t="shared" ref="GK96" si="1038">GK95*GK27</f>
        <v>0</v>
      </c>
      <c r="GL96" s="409"/>
      <c r="GM96" s="237">
        <f t="shared" ref="GM96" si="1039">GM95*GM27</f>
        <v>0</v>
      </c>
      <c r="GN96" s="409"/>
      <c r="GO96" s="237">
        <f t="shared" ref="GO96" si="1040">GO95*GO27</f>
        <v>0</v>
      </c>
      <c r="GP96" s="409"/>
      <c r="GQ96" s="237">
        <f t="shared" ref="GQ96" si="1041">GQ95*GQ27</f>
        <v>0</v>
      </c>
      <c r="GR96" s="409"/>
      <c r="GS96" s="237">
        <f t="shared" ref="GS96" si="1042">GS95*GS27</f>
        <v>0</v>
      </c>
      <c r="GT96" s="409"/>
      <c r="GU96" s="509">
        <f t="shared" ref="GU96" si="1043">GU95*GU27</f>
        <v>0</v>
      </c>
    </row>
    <row r="97" spans="2:261" ht="11.1" customHeight="1">
      <c r="B97" s="229"/>
      <c r="C97" s="229"/>
      <c r="H97" s="404"/>
      <c r="I97" s="404"/>
      <c r="GV97" s="229"/>
      <c r="GW97" s="229"/>
      <c r="GX97" s="229"/>
      <c r="GY97" s="229"/>
      <c r="GZ97" s="229"/>
      <c r="HA97" s="229"/>
      <c r="HB97" s="229"/>
      <c r="HC97" s="229"/>
      <c r="HD97" s="229"/>
      <c r="HE97" s="229"/>
      <c r="HF97" s="229"/>
      <c r="HG97" s="229"/>
      <c r="HH97" s="229"/>
      <c r="HI97" s="229"/>
      <c r="HJ97" s="229"/>
      <c r="HK97" s="229"/>
      <c r="HL97" s="229"/>
      <c r="HM97" s="229"/>
      <c r="HN97" s="229"/>
      <c r="HO97" s="229"/>
      <c r="HP97" s="229"/>
      <c r="HQ97" s="229"/>
      <c r="HR97" s="229"/>
      <c r="HS97" s="229"/>
      <c r="HT97" s="229"/>
      <c r="HU97" s="229"/>
      <c r="HV97" s="229"/>
      <c r="HW97" s="229"/>
      <c r="HX97" s="229"/>
      <c r="HY97" s="229"/>
      <c r="HZ97" s="229"/>
      <c r="IA97" s="229"/>
      <c r="IB97" s="229"/>
      <c r="IC97" s="229"/>
      <c r="ID97" s="229"/>
      <c r="IE97" s="229"/>
      <c r="IF97" s="229"/>
      <c r="IG97" s="229"/>
      <c r="IH97" s="229"/>
      <c r="II97" s="229"/>
      <c r="IJ97" s="229"/>
      <c r="IK97" s="229"/>
      <c r="IL97" s="229"/>
      <c r="IM97" s="229"/>
      <c r="IN97" s="229"/>
      <c r="IO97" s="229"/>
      <c r="IP97" s="229"/>
      <c r="IQ97" s="229"/>
      <c r="IR97" s="229"/>
      <c r="IS97" s="229"/>
      <c r="IT97" s="229"/>
      <c r="IU97" s="229"/>
      <c r="IV97" s="229"/>
      <c r="IW97" s="229"/>
      <c r="IX97" s="229"/>
      <c r="IY97" s="229"/>
      <c r="IZ97" s="229"/>
      <c r="JA97" s="229"/>
    </row>
    <row r="98" spans="2:261" ht="11.1" customHeight="1">
      <c r="B98" s="229"/>
      <c r="C98" s="229"/>
      <c r="H98" s="406"/>
      <c r="I98" s="405"/>
      <c r="GV98" s="229"/>
      <c r="GW98" s="229"/>
      <c r="GX98" s="229"/>
      <c r="GY98" s="229"/>
      <c r="GZ98" s="229"/>
      <c r="HA98" s="229"/>
      <c r="HB98" s="229"/>
      <c r="HC98" s="229"/>
      <c r="HD98" s="229"/>
      <c r="HE98" s="229"/>
      <c r="HF98" s="229"/>
      <c r="HG98" s="229"/>
      <c r="HH98" s="229"/>
      <c r="HI98" s="229"/>
      <c r="HJ98" s="229"/>
      <c r="HK98" s="229"/>
      <c r="HL98" s="229"/>
      <c r="HM98" s="229"/>
      <c r="HN98" s="229"/>
      <c r="HO98" s="229"/>
      <c r="HP98" s="229"/>
      <c r="HQ98" s="229"/>
      <c r="HR98" s="229"/>
      <c r="HS98" s="229"/>
      <c r="HT98" s="229"/>
      <c r="HU98" s="229"/>
      <c r="HV98" s="229"/>
      <c r="HW98" s="229"/>
      <c r="HX98" s="229"/>
      <c r="HY98" s="229"/>
      <c r="HZ98" s="229"/>
      <c r="IA98" s="229"/>
      <c r="IB98" s="229"/>
      <c r="IC98" s="229"/>
      <c r="ID98" s="229"/>
      <c r="IE98" s="229"/>
      <c r="IF98" s="229"/>
      <c r="IG98" s="229"/>
      <c r="IH98" s="229"/>
      <c r="II98" s="229"/>
      <c r="IJ98" s="229"/>
      <c r="IK98" s="229"/>
      <c r="IL98" s="229"/>
      <c r="IM98" s="229"/>
      <c r="IN98" s="229"/>
      <c r="IO98" s="229"/>
      <c r="IP98" s="229"/>
      <c r="IQ98" s="229"/>
      <c r="IR98" s="229"/>
      <c r="IS98" s="229"/>
      <c r="IT98" s="229"/>
      <c r="IU98" s="229"/>
      <c r="IV98" s="229"/>
      <c r="IW98" s="229"/>
      <c r="IX98" s="229"/>
      <c r="IY98" s="229"/>
      <c r="IZ98" s="229"/>
      <c r="JA98" s="229"/>
    </row>
    <row r="99" spans="2:261" ht="11.1" customHeight="1">
      <c r="B99" s="229"/>
      <c r="C99" s="229"/>
      <c r="E99" s="234"/>
      <c r="G99" s="234"/>
      <c r="H99" s="406"/>
      <c r="I99" s="407"/>
      <c r="K99" s="234"/>
      <c r="M99" s="234"/>
      <c r="O99" s="234"/>
      <c r="Q99" s="234"/>
      <c r="S99" s="234"/>
      <c r="U99" s="234"/>
      <c r="W99" s="234"/>
      <c r="Y99" s="234"/>
      <c r="AA99" s="234"/>
      <c r="AC99" s="234"/>
      <c r="AE99" s="234"/>
      <c r="AG99" s="234"/>
      <c r="AI99" s="234"/>
      <c r="AK99" s="234"/>
      <c r="AM99" s="234"/>
      <c r="AO99" s="234"/>
      <c r="AQ99" s="234"/>
      <c r="AS99" s="234"/>
      <c r="AU99" s="234"/>
      <c r="AW99" s="234"/>
      <c r="AY99" s="234"/>
      <c r="BA99" s="234"/>
      <c r="BC99" s="234"/>
      <c r="BE99" s="234"/>
      <c r="BG99" s="234"/>
      <c r="BI99" s="234"/>
      <c r="BK99" s="234"/>
      <c r="BM99" s="234"/>
      <c r="BO99" s="234"/>
      <c r="BQ99" s="234"/>
      <c r="BS99" s="234"/>
      <c r="BU99" s="234"/>
      <c r="BW99" s="234"/>
      <c r="BY99" s="234"/>
      <c r="CA99" s="234"/>
      <c r="CC99" s="234"/>
      <c r="CE99" s="234"/>
      <c r="CG99" s="234"/>
      <c r="CI99" s="234"/>
      <c r="CK99" s="234"/>
      <c r="CM99" s="234"/>
      <c r="CO99" s="234"/>
      <c r="CQ99" s="234"/>
      <c r="CS99" s="234"/>
      <c r="CU99" s="234"/>
      <c r="CW99" s="234"/>
      <c r="CY99" s="234"/>
      <c r="DA99" s="234"/>
      <c r="DC99" s="234"/>
      <c r="DE99" s="234"/>
      <c r="DG99" s="234"/>
      <c r="DI99" s="234"/>
      <c r="DK99" s="234"/>
      <c r="DM99" s="234"/>
      <c r="DO99" s="234"/>
      <c r="DQ99" s="234"/>
      <c r="DS99" s="234"/>
      <c r="DU99" s="234"/>
      <c r="DW99" s="234"/>
      <c r="DY99" s="234"/>
      <c r="EA99" s="234"/>
      <c r="EC99" s="234"/>
      <c r="EE99" s="234"/>
      <c r="EG99" s="234"/>
      <c r="EI99" s="234"/>
      <c r="EK99" s="234"/>
      <c r="EM99" s="234"/>
      <c r="EO99" s="234"/>
      <c r="EQ99" s="234"/>
      <c r="ES99" s="234"/>
      <c r="EU99" s="234"/>
      <c r="EW99" s="234"/>
      <c r="EY99" s="234"/>
      <c r="FA99" s="234"/>
      <c r="FC99" s="234"/>
      <c r="FE99" s="234"/>
      <c r="FG99" s="234"/>
      <c r="FI99" s="234"/>
      <c r="FK99" s="234"/>
      <c r="FM99" s="234"/>
      <c r="FO99" s="234"/>
      <c r="FQ99" s="234"/>
      <c r="FS99" s="234"/>
      <c r="FU99" s="234"/>
      <c r="FW99" s="234"/>
      <c r="FY99" s="234"/>
      <c r="GA99" s="234"/>
      <c r="GC99" s="234"/>
      <c r="GE99" s="234"/>
      <c r="GG99" s="234"/>
      <c r="GI99" s="234"/>
      <c r="GK99" s="234"/>
      <c r="GM99" s="234"/>
      <c r="GO99" s="234"/>
      <c r="GQ99" s="234"/>
      <c r="GS99" s="234"/>
      <c r="GU99" s="234"/>
      <c r="GV99" s="229"/>
      <c r="GW99" s="229"/>
      <c r="GX99" s="229"/>
      <c r="GY99" s="229"/>
      <c r="GZ99" s="229"/>
      <c r="HA99" s="229"/>
      <c r="HB99" s="229"/>
      <c r="HC99" s="229"/>
      <c r="HD99" s="229"/>
      <c r="HE99" s="229"/>
      <c r="HF99" s="229"/>
      <c r="HG99" s="229"/>
      <c r="HH99" s="229"/>
      <c r="HI99" s="229"/>
      <c r="HJ99" s="229"/>
      <c r="HK99" s="229"/>
      <c r="HL99" s="229"/>
      <c r="HM99" s="229"/>
      <c r="HN99" s="229"/>
      <c r="HO99" s="229"/>
      <c r="HP99" s="229"/>
      <c r="HQ99" s="229"/>
      <c r="HR99" s="229"/>
      <c r="HS99" s="229"/>
      <c r="HT99" s="229"/>
      <c r="HU99" s="229"/>
      <c r="HV99" s="229"/>
      <c r="HW99" s="229"/>
      <c r="HX99" s="229"/>
      <c r="HY99" s="229"/>
      <c r="HZ99" s="229"/>
      <c r="IA99" s="229"/>
      <c r="IB99" s="229"/>
      <c r="IC99" s="229"/>
      <c r="ID99" s="229"/>
      <c r="IE99" s="229"/>
      <c r="IF99" s="229"/>
      <c r="IG99" s="229"/>
      <c r="IH99" s="229"/>
      <c r="II99" s="229"/>
      <c r="IJ99" s="229"/>
      <c r="IK99" s="229"/>
      <c r="IL99" s="229"/>
      <c r="IM99" s="229"/>
      <c r="IN99" s="229"/>
      <c r="IO99" s="229"/>
      <c r="IP99" s="229"/>
      <c r="IQ99" s="229"/>
      <c r="IR99" s="229"/>
      <c r="IS99" s="229"/>
      <c r="IT99" s="229"/>
      <c r="IU99" s="229"/>
      <c r="IV99" s="229"/>
      <c r="IW99" s="229"/>
      <c r="IX99" s="229"/>
      <c r="IY99" s="229"/>
      <c r="IZ99" s="229"/>
      <c r="JA99" s="229"/>
    </row>
    <row r="100" spans="2:261" ht="11.1" customHeight="1">
      <c r="B100" s="229"/>
      <c r="C100" s="229"/>
      <c r="H100" s="406"/>
      <c r="I100" s="405"/>
      <c r="GV100" s="229"/>
      <c r="GW100" s="229"/>
      <c r="GX100" s="229"/>
      <c r="GY100" s="229"/>
      <c r="GZ100" s="229"/>
      <c r="HA100" s="229"/>
      <c r="HB100" s="229"/>
      <c r="HC100" s="229"/>
      <c r="HD100" s="229"/>
      <c r="HE100" s="229"/>
      <c r="HF100" s="229"/>
      <c r="HG100" s="229"/>
      <c r="HH100" s="229"/>
      <c r="HI100" s="229"/>
      <c r="HJ100" s="229"/>
      <c r="HK100" s="229"/>
      <c r="HL100" s="229"/>
      <c r="HM100" s="229"/>
      <c r="HN100" s="229"/>
      <c r="HO100" s="229"/>
      <c r="HP100" s="229"/>
      <c r="HQ100" s="229"/>
      <c r="HR100" s="229"/>
      <c r="HS100" s="229"/>
      <c r="HT100" s="229"/>
      <c r="HU100" s="229"/>
      <c r="HV100" s="229"/>
      <c r="HW100" s="229"/>
      <c r="HX100" s="229"/>
      <c r="HY100" s="229"/>
      <c r="HZ100" s="229"/>
      <c r="IA100" s="229"/>
      <c r="IB100" s="229"/>
      <c r="IC100" s="229"/>
      <c r="ID100" s="229"/>
      <c r="IE100" s="229"/>
      <c r="IF100" s="229"/>
      <c r="IG100" s="229"/>
      <c r="IH100" s="229"/>
      <c r="II100" s="229"/>
      <c r="IJ100" s="229"/>
      <c r="IK100" s="229"/>
      <c r="IL100" s="229"/>
      <c r="IM100" s="229"/>
      <c r="IN100" s="229"/>
      <c r="IO100" s="229"/>
      <c r="IP100" s="229"/>
      <c r="IQ100" s="229"/>
      <c r="IR100" s="229"/>
      <c r="IS100" s="229"/>
      <c r="IT100" s="229"/>
      <c r="IU100" s="229"/>
      <c r="IV100" s="229"/>
      <c r="IW100" s="229"/>
      <c r="IX100" s="229"/>
      <c r="IY100" s="229"/>
      <c r="IZ100" s="229"/>
      <c r="JA100" s="229"/>
    </row>
    <row r="101" spans="2:261" ht="11.1" customHeight="1">
      <c r="B101" s="229"/>
      <c r="C101" s="229"/>
      <c r="H101" s="406"/>
      <c r="I101" s="405"/>
      <c r="GV101" s="229"/>
      <c r="GW101" s="229"/>
      <c r="GX101" s="229"/>
      <c r="GY101" s="229"/>
      <c r="GZ101" s="229"/>
      <c r="HA101" s="229"/>
      <c r="HB101" s="229"/>
      <c r="HC101" s="229"/>
      <c r="HD101" s="229"/>
      <c r="HE101" s="229"/>
      <c r="HF101" s="229"/>
      <c r="HG101" s="229"/>
      <c r="HH101" s="229"/>
      <c r="HI101" s="229"/>
      <c r="HJ101" s="229"/>
      <c r="HK101" s="229"/>
      <c r="HL101" s="229"/>
      <c r="HM101" s="229"/>
      <c r="HN101" s="229"/>
      <c r="HO101" s="229"/>
      <c r="HP101" s="229"/>
      <c r="HQ101" s="229"/>
      <c r="HR101" s="229"/>
      <c r="HS101" s="229"/>
      <c r="HT101" s="229"/>
      <c r="HU101" s="229"/>
      <c r="HV101" s="229"/>
      <c r="HW101" s="229"/>
      <c r="HX101" s="229"/>
      <c r="HY101" s="229"/>
      <c r="HZ101" s="229"/>
      <c r="IA101" s="229"/>
      <c r="IB101" s="229"/>
      <c r="IC101" s="229"/>
      <c r="ID101" s="229"/>
      <c r="IE101" s="229"/>
      <c r="IF101" s="229"/>
      <c r="IG101" s="229"/>
      <c r="IH101" s="229"/>
      <c r="II101" s="229"/>
      <c r="IJ101" s="229"/>
      <c r="IK101" s="229"/>
      <c r="IL101" s="229"/>
      <c r="IM101" s="229"/>
      <c r="IN101" s="229"/>
      <c r="IO101" s="229"/>
      <c r="IP101" s="229"/>
      <c r="IQ101" s="229"/>
      <c r="IR101" s="229"/>
      <c r="IS101" s="229"/>
      <c r="IT101" s="229"/>
      <c r="IU101" s="229"/>
      <c r="IV101" s="229"/>
      <c r="IW101" s="229"/>
      <c r="IX101" s="229"/>
      <c r="IY101" s="229"/>
      <c r="IZ101" s="229"/>
      <c r="JA101" s="229"/>
    </row>
    <row r="102" spans="2:261" ht="11.1" customHeight="1">
      <c r="B102" s="229"/>
      <c r="C102" s="229"/>
      <c r="H102" s="406"/>
      <c r="I102" s="405"/>
      <c r="GV102" s="229"/>
      <c r="GW102" s="229"/>
      <c r="GX102" s="229"/>
      <c r="GY102" s="229"/>
      <c r="GZ102" s="229"/>
      <c r="HA102" s="229"/>
      <c r="HB102" s="229"/>
      <c r="HC102" s="229"/>
      <c r="HD102" s="229"/>
      <c r="HE102" s="229"/>
      <c r="HF102" s="229"/>
      <c r="HG102" s="229"/>
      <c r="HH102" s="229"/>
      <c r="HI102" s="229"/>
      <c r="HJ102" s="229"/>
      <c r="HK102" s="229"/>
      <c r="HL102" s="229"/>
      <c r="HM102" s="229"/>
      <c r="HN102" s="229"/>
      <c r="HO102" s="229"/>
      <c r="HP102" s="229"/>
      <c r="HQ102" s="229"/>
      <c r="HR102" s="229"/>
      <c r="HS102" s="229"/>
      <c r="HT102" s="229"/>
      <c r="HU102" s="229"/>
      <c r="HV102" s="229"/>
      <c r="HW102" s="229"/>
      <c r="HX102" s="229"/>
      <c r="HY102" s="229"/>
      <c r="HZ102" s="229"/>
      <c r="IA102" s="229"/>
      <c r="IB102" s="229"/>
      <c r="IC102" s="229"/>
      <c r="ID102" s="229"/>
      <c r="IE102" s="229"/>
      <c r="IF102" s="229"/>
      <c r="IG102" s="229"/>
      <c r="IH102" s="229"/>
      <c r="II102" s="229"/>
      <c r="IJ102" s="229"/>
      <c r="IK102" s="229"/>
      <c r="IL102" s="229"/>
      <c r="IM102" s="229"/>
      <c r="IN102" s="229"/>
      <c r="IO102" s="229"/>
      <c r="IP102" s="229"/>
      <c r="IQ102" s="229"/>
      <c r="IR102" s="229"/>
      <c r="IS102" s="229"/>
      <c r="IT102" s="229"/>
      <c r="IU102" s="229"/>
      <c r="IV102" s="229"/>
      <c r="IW102" s="229"/>
      <c r="IX102" s="229"/>
      <c r="IY102" s="229"/>
      <c r="IZ102" s="229"/>
      <c r="JA102" s="229"/>
    </row>
    <row r="103" spans="2:261" ht="11.1" customHeight="1">
      <c r="B103" s="229"/>
      <c r="C103" s="229"/>
      <c r="H103" s="406"/>
      <c r="I103" s="405"/>
      <c r="GV103" s="229"/>
      <c r="GW103" s="229"/>
      <c r="GX103" s="229"/>
      <c r="GY103" s="229"/>
      <c r="GZ103" s="229"/>
      <c r="HA103" s="229"/>
      <c r="HB103" s="229"/>
      <c r="HC103" s="229"/>
      <c r="HD103" s="229"/>
      <c r="HE103" s="229"/>
      <c r="HF103" s="229"/>
      <c r="HG103" s="229"/>
      <c r="HH103" s="229"/>
      <c r="HI103" s="229"/>
      <c r="HJ103" s="229"/>
      <c r="HK103" s="229"/>
      <c r="HL103" s="229"/>
      <c r="HM103" s="229"/>
      <c r="HN103" s="229"/>
      <c r="HO103" s="229"/>
      <c r="HP103" s="229"/>
      <c r="HQ103" s="229"/>
      <c r="HR103" s="229"/>
      <c r="HS103" s="229"/>
      <c r="HT103" s="229"/>
      <c r="HU103" s="229"/>
      <c r="HV103" s="229"/>
      <c r="HW103" s="229"/>
      <c r="HX103" s="229"/>
      <c r="HY103" s="229"/>
      <c r="HZ103" s="229"/>
      <c r="IA103" s="229"/>
      <c r="IB103" s="229"/>
      <c r="IC103" s="229"/>
      <c r="ID103" s="229"/>
      <c r="IE103" s="229"/>
      <c r="IF103" s="229"/>
      <c r="IG103" s="229"/>
      <c r="IH103" s="229"/>
      <c r="II103" s="229"/>
      <c r="IJ103" s="229"/>
      <c r="IK103" s="229"/>
      <c r="IL103" s="229"/>
      <c r="IM103" s="229"/>
      <c r="IN103" s="229"/>
      <c r="IO103" s="229"/>
      <c r="IP103" s="229"/>
      <c r="IQ103" s="229"/>
      <c r="IR103" s="229"/>
      <c r="IS103" s="229"/>
      <c r="IT103" s="229"/>
      <c r="IU103" s="229"/>
      <c r="IV103" s="229"/>
      <c r="IW103" s="229"/>
      <c r="IX103" s="229"/>
      <c r="IY103" s="229"/>
      <c r="IZ103" s="229"/>
      <c r="JA103" s="229"/>
    </row>
    <row r="104" spans="2:261" ht="11.1" customHeight="1">
      <c r="B104" s="232"/>
      <c r="GV104" s="229"/>
      <c r="GW104" s="229"/>
      <c r="GX104" s="229"/>
      <c r="GY104" s="229"/>
      <c r="GZ104" s="229"/>
      <c r="HA104" s="229"/>
      <c r="HB104" s="229"/>
      <c r="HC104" s="229"/>
      <c r="HD104" s="229"/>
      <c r="HE104" s="229"/>
      <c r="HF104" s="229"/>
      <c r="HG104" s="229"/>
      <c r="HH104" s="229"/>
      <c r="HI104" s="229"/>
      <c r="HJ104" s="229"/>
      <c r="HK104" s="229"/>
      <c r="HL104" s="229"/>
      <c r="HM104" s="229"/>
      <c r="HN104" s="229"/>
      <c r="HO104" s="229"/>
      <c r="HP104" s="229"/>
      <c r="HQ104" s="229"/>
      <c r="HR104" s="229"/>
      <c r="HS104" s="229"/>
      <c r="HT104" s="229"/>
      <c r="HU104" s="229"/>
      <c r="HV104" s="229"/>
      <c r="HW104" s="229"/>
      <c r="HX104" s="229"/>
      <c r="HY104" s="229"/>
      <c r="HZ104" s="229"/>
      <c r="IA104" s="229"/>
      <c r="IB104" s="229"/>
      <c r="IC104" s="229"/>
      <c r="ID104" s="229"/>
      <c r="IE104" s="229"/>
      <c r="IF104" s="229"/>
      <c r="IG104" s="229"/>
      <c r="IH104" s="229"/>
      <c r="II104" s="229"/>
      <c r="IJ104" s="229"/>
      <c r="IK104" s="229"/>
      <c r="IL104" s="229"/>
      <c r="IM104" s="229"/>
      <c r="IN104" s="229"/>
      <c r="IO104" s="229"/>
      <c r="IP104" s="229"/>
      <c r="IQ104" s="229"/>
      <c r="IR104" s="229"/>
      <c r="IS104" s="229"/>
      <c r="IT104" s="229"/>
      <c r="IU104" s="229"/>
      <c r="IV104" s="229"/>
      <c r="IW104" s="229"/>
      <c r="IX104" s="229"/>
      <c r="IY104" s="229"/>
      <c r="IZ104" s="229"/>
      <c r="JA104" s="229"/>
    </row>
    <row r="105" spans="2:261" ht="11.1" customHeight="1">
      <c r="B105" s="229"/>
      <c r="C105" s="229"/>
      <c r="H105" s="406"/>
      <c r="I105" s="405"/>
      <c r="GV105" s="229"/>
      <c r="GW105" s="229"/>
      <c r="GX105" s="229"/>
      <c r="GY105" s="229"/>
      <c r="GZ105" s="229"/>
      <c r="HA105" s="229"/>
      <c r="HB105" s="229"/>
      <c r="HC105" s="229"/>
      <c r="HD105" s="229"/>
      <c r="HE105" s="229"/>
      <c r="HF105" s="229"/>
      <c r="HG105" s="229"/>
      <c r="HH105" s="229"/>
      <c r="HI105" s="229"/>
      <c r="HJ105" s="229"/>
      <c r="HK105" s="229"/>
      <c r="HL105" s="229"/>
      <c r="HM105" s="229"/>
      <c r="HN105" s="229"/>
      <c r="HO105" s="229"/>
      <c r="HP105" s="229"/>
      <c r="HQ105" s="229"/>
      <c r="HR105" s="229"/>
      <c r="HS105" s="229"/>
      <c r="HT105" s="229"/>
      <c r="HU105" s="229"/>
      <c r="HV105" s="229"/>
      <c r="HW105" s="229"/>
      <c r="HX105" s="229"/>
      <c r="HY105" s="229"/>
      <c r="HZ105" s="229"/>
      <c r="IA105" s="229"/>
      <c r="IB105" s="229"/>
      <c r="IC105" s="229"/>
      <c r="ID105" s="229"/>
      <c r="IE105" s="229"/>
      <c r="IF105" s="229"/>
      <c r="IG105" s="229"/>
      <c r="IH105" s="229"/>
      <c r="II105" s="229"/>
      <c r="IJ105" s="229"/>
      <c r="IK105" s="229"/>
      <c r="IL105" s="229"/>
      <c r="IM105" s="229"/>
      <c r="IN105" s="229"/>
      <c r="IO105" s="229"/>
      <c r="IP105" s="229"/>
      <c r="IQ105" s="229"/>
      <c r="IR105" s="229"/>
      <c r="IS105" s="229"/>
      <c r="IT105" s="229"/>
      <c r="IU105" s="229"/>
      <c r="IV105" s="229"/>
      <c r="IW105" s="229"/>
      <c r="IX105" s="229"/>
      <c r="IY105" s="229"/>
      <c r="IZ105" s="229"/>
      <c r="JA105" s="229"/>
    </row>
    <row r="106" spans="2:261" ht="11.1" customHeight="1">
      <c r="B106" s="232"/>
      <c r="GV106" s="229"/>
      <c r="GW106" s="229"/>
      <c r="GX106" s="229"/>
      <c r="GY106" s="229"/>
      <c r="GZ106" s="229"/>
      <c r="HA106" s="229"/>
      <c r="HB106" s="229"/>
      <c r="HC106" s="229"/>
      <c r="HD106" s="229"/>
      <c r="HE106" s="229"/>
      <c r="HF106" s="229"/>
      <c r="HG106" s="229"/>
      <c r="HH106" s="229"/>
      <c r="HI106" s="229"/>
      <c r="HJ106" s="229"/>
      <c r="HK106" s="229"/>
      <c r="HL106" s="229"/>
      <c r="HM106" s="229"/>
      <c r="HN106" s="229"/>
      <c r="HO106" s="229"/>
      <c r="HP106" s="229"/>
      <c r="HQ106" s="229"/>
      <c r="HR106" s="229"/>
      <c r="HS106" s="229"/>
      <c r="HT106" s="229"/>
      <c r="HU106" s="229"/>
      <c r="HV106" s="229"/>
      <c r="HW106" s="229"/>
      <c r="HX106" s="229"/>
      <c r="HY106" s="229"/>
      <c r="HZ106" s="229"/>
      <c r="IA106" s="229"/>
      <c r="IB106" s="229"/>
      <c r="IC106" s="229"/>
      <c r="ID106" s="229"/>
      <c r="IE106" s="229"/>
      <c r="IF106" s="229"/>
      <c r="IG106" s="229"/>
      <c r="IH106" s="229"/>
      <c r="II106" s="229"/>
      <c r="IJ106" s="229"/>
      <c r="IK106" s="229"/>
      <c r="IL106" s="229"/>
      <c r="IM106" s="229"/>
      <c r="IN106" s="229"/>
      <c r="IO106" s="229"/>
      <c r="IP106" s="229"/>
      <c r="IQ106" s="229"/>
      <c r="IR106" s="229"/>
      <c r="IS106" s="229"/>
      <c r="IT106" s="229"/>
      <c r="IU106" s="229"/>
      <c r="IV106" s="229"/>
      <c r="IW106" s="229"/>
      <c r="IX106" s="229"/>
      <c r="IY106" s="229"/>
      <c r="IZ106" s="229"/>
      <c r="JA106" s="229"/>
    </row>
    <row r="107" spans="2:261" ht="11.1" customHeight="1">
      <c r="B107" s="232"/>
      <c r="GV107" s="229"/>
      <c r="GW107" s="229"/>
      <c r="GX107" s="229"/>
      <c r="GY107" s="229"/>
      <c r="GZ107" s="229"/>
      <c r="HA107" s="229"/>
      <c r="HB107" s="229"/>
      <c r="HC107" s="229"/>
      <c r="HD107" s="229"/>
      <c r="HE107" s="229"/>
      <c r="HF107" s="229"/>
      <c r="HG107" s="229"/>
      <c r="HH107" s="229"/>
      <c r="HI107" s="229"/>
      <c r="HJ107" s="229"/>
      <c r="HK107" s="229"/>
      <c r="HL107" s="229"/>
      <c r="HM107" s="229"/>
      <c r="HN107" s="229"/>
      <c r="HO107" s="229"/>
      <c r="HP107" s="229"/>
      <c r="HQ107" s="229"/>
      <c r="HR107" s="229"/>
      <c r="HS107" s="229"/>
      <c r="HT107" s="229"/>
      <c r="HU107" s="229"/>
      <c r="HV107" s="229"/>
      <c r="HW107" s="229"/>
      <c r="HX107" s="229"/>
      <c r="HY107" s="229"/>
      <c r="HZ107" s="229"/>
      <c r="IA107" s="229"/>
      <c r="IB107" s="229"/>
      <c r="IC107" s="229"/>
      <c r="ID107" s="229"/>
      <c r="IE107" s="229"/>
      <c r="IF107" s="229"/>
      <c r="IG107" s="229"/>
      <c r="IH107" s="229"/>
      <c r="II107" s="229"/>
      <c r="IJ107" s="229"/>
      <c r="IK107" s="229"/>
      <c r="IL107" s="229"/>
      <c r="IM107" s="229"/>
      <c r="IN107" s="229"/>
      <c r="IO107" s="229"/>
      <c r="IP107" s="229"/>
      <c r="IQ107" s="229"/>
      <c r="IR107" s="229"/>
      <c r="IS107" s="229"/>
      <c r="IT107" s="229"/>
      <c r="IU107" s="229"/>
      <c r="IV107" s="229"/>
      <c r="IW107" s="229"/>
      <c r="IX107" s="229"/>
      <c r="IY107" s="229"/>
      <c r="IZ107" s="229"/>
      <c r="JA107" s="229"/>
    </row>
    <row r="108" spans="2:261" ht="11.1" customHeight="1">
      <c r="B108" s="232"/>
      <c r="GV108" s="229"/>
      <c r="GW108" s="229"/>
      <c r="GX108" s="229"/>
      <c r="GY108" s="229"/>
      <c r="GZ108" s="229"/>
      <c r="HA108" s="229"/>
      <c r="HB108" s="229"/>
      <c r="HC108" s="229"/>
      <c r="HD108" s="229"/>
      <c r="HE108" s="229"/>
      <c r="HF108" s="229"/>
      <c r="HG108" s="229"/>
      <c r="HH108" s="229"/>
      <c r="HI108" s="229"/>
      <c r="HJ108" s="229"/>
      <c r="HK108" s="229"/>
      <c r="HL108" s="229"/>
      <c r="HM108" s="229"/>
      <c r="HN108" s="229"/>
      <c r="HO108" s="229"/>
      <c r="HP108" s="229"/>
      <c r="HQ108" s="229"/>
      <c r="HR108" s="229"/>
      <c r="HS108" s="229"/>
      <c r="HT108" s="229"/>
      <c r="HU108" s="229"/>
      <c r="HV108" s="229"/>
      <c r="HW108" s="229"/>
      <c r="HX108" s="229"/>
      <c r="HY108" s="229"/>
      <c r="HZ108" s="229"/>
      <c r="IA108" s="229"/>
      <c r="IB108" s="229"/>
      <c r="IC108" s="229"/>
      <c r="ID108" s="229"/>
      <c r="IE108" s="229"/>
      <c r="IF108" s="229"/>
      <c r="IG108" s="229"/>
      <c r="IH108" s="229"/>
      <c r="II108" s="229"/>
      <c r="IJ108" s="229"/>
      <c r="IK108" s="229"/>
      <c r="IL108" s="229"/>
      <c r="IM108" s="229"/>
      <c r="IN108" s="229"/>
      <c r="IO108" s="229"/>
      <c r="IP108" s="229"/>
      <c r="IQ108" s="229"/>
      <c r="IR108" s="229"/>
      <c r="IS108" s="229"/>
      <c r="IT108" s="229"/>
      <c r="IU108" s="229"/>
      <c r="IV108" s="229"/>
      <c r="IW108" s="229"/>
      <c r="IX108" s="229"/>
      <c r="IY108" s="229"/>
      <c r="IZ108" s="229"/>
      <c r="JA108" s="229"/>
    </row>
    <row r="109" spans="2:261" ht="11.1" customHeight="1">
      <c r="B109" s="232"/>
      <c r="GV109" s="229"/>
      <c r="GW109" s="229"/>
      <c r="GX109" s="229"/>
      <c r="GY109" s="229"/>
      <c r="GZ109" s="229"/>
      <c r="HA109" s="229"/>
      <c r="HB109" s="229"/>
      <c r="HC109" s="229"/>
      <c r="HD109" s="229"/>
      <c r="HE109" s="229"/>
      <c r="HF109" s="229"/>
      <c r="HG109" s="229"/>
      <c r="HH109" s="229"/>
      <c r="HI109" s="229"/>
      <c r="HJ109" s="229"/>
      <c r="HK109" s="229"/>
      <c r="HL109" s="229"/>
      <c r="HM109" s="229"/>
      <c r="HN109" s="229"/>
      <c r="HO109" s="229"/>
      <c r="HP109" s="229"/>
      <c r="HQ109" s="229"/>
      <c r="HR109" s="229"/>
      <c r="HS109" s="229"/>
      <c r="HT109" s="229"/>
      <c r="HU109" s="229"/>
      <c r="HV109" s="229"/>
      <c r="HW109" s="229"/>
      <c r="HX109" s="229"/>
      <c r="HY109" s="229"/>
      <c r="HZ109" s="229"/>
      <c r="IA109" s="229"/>
      <c r="IB109" s="229"/>
      <c r="IC109" s="229"/>
      <c r="ID109" s="229"/>
      <c r="IE109" s="229"/>
      <c r="IF109" s="229"/>
      <c r="IG109" s="229"/>
      <c r="IH109" s="229"/>
      <c r="II109" s="229"/>
      <c r="IJ109" s="229"/>
      <c r="IK109" s="229"/>
      <c r="IL109" s="229"/>
      <c r="IM109" s="229"/>
      <c r="IN109" s="229"/>
      <c r="IO109" s="229"/>
      <c r="IP109" s="229"/>
      <c r="IQ109" s="229"/>
      <c r="IR109" s="229"/>
      <c r="IS109" s="229"/>
      <c r="IT109" s="229"/>
      <c r="IU109" s="229"/>
      <c r="IV109" s="229"/>
      <c r="IW109" s="229"/>
      <c r="IX109" s="229"/>
      <c r="IY109" s="229"/>
      <c r="IZ109" s="229"/>
      <c r="JA109" s="229"/>
    </row>
  </sheetData>
  <hyperlinks>
    <hyperlink ref="E36" r:id="rId1"/>
    <hyperlink ref="G36" r:id="rId2"/>
    <hyperlink ref="I36" r:id="rId3"/>
  </hyperlinks>
  <printOptions horizontalCentered="1" verticalCentered="1"/>
  <pageMargins left="0" right="0" top="0" bottom="0" header="0" footer="0"/>
  <pageSetup paperSize="5" scale="10" fitToWidth="2" orientation="landscape" r:id="rId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Z170"/>
  <sheetViews>
    <sheetView zoomScaleNormal="100" zoomScaleSheetLayoutView="100" workbookViewId="0">
      <selection activeCell="O45" sqref="O45"/>
    </sheetView>
  </sheetViews>
  <sheetFormatPr baseColWidth="10" defaultColWidth="11.42578125" defaultRowHeight="14.25"/>
  <cols>
    <col min="1" max="1" width="3.85546875" style="7" customWidth="1"/>
    <col min="2" max="2" width="13.85546875" style="8" customWidth="1"/>
    <col min="3" max="3" width="2.85546875" style="8" customWidth="1"/>
    <col min="4" max="4" width="3.5703125" style="8" customWidth="1"/>
    <col min="5" max="5" width="7.140625" style="8" customWidth="1"/>
    <col min="6" max="6" width="1.85546875" style="8" customWidth="1"/>
    <col min="7" max="8" width="7.7109375" style="8" customWidth="1"/>
    <col min="9" max="9" width="12.5703125" style="8" customWidth="1"/>
    <col min="10" max="10" width="2.5703125" style="8" customWidth="1"/>
    <col min="11" max="11" width="3" style="8" customWidth="1"/>
    <col min="12" max="12" width="14.7109375" style="8" customWidth="1"/>
    <col min="13" max="13" width="0.5703125" style="8" customWidth="1"/>
    <col min="14" max="14" width="10.5703125" style="8" customWidth="1"/>
    <col min="15" max="15" width="19.7109375" style="8" customWidth="1"/>
    <col min="16" max="16" width="3.140625" style="8" customWidth="1"/>
    <col min="17" max="17" width="15.7109375" style="8" customWidth="1"/>
    <col min="18" max="18" width="0.28515625" style="8" customWidth="1"/>
    <col min="19" max="19" width="15.7109375" style="8" customWidth="1"/>
    <col min="20" max="20" width="2.140625" style="8" customWidth="1"/>
    <col min="21" max="21" width="11.5703125" style="8" customWidth="1"/>
    <col min="22" max="22" width="5.7109375" style="8" customWidth="1"/>
    <col min="23" max="23" width="2.140625" style="8" customWidth="1"/>
    <col min="24" max="24" width="2.7109375" style="8" customWidth="1"/>
    <col min="25" max="25" width="10.28515625" style="378" customWidth="1"/>
    <col min="26" max="26" width="1.7109375" style="18" customWidth="1"/>
    <col min="27" max="16384" width="11.42578125" style="15"/>
  </cols>
  <sheetData>
    <row r="1" spans="1:26" s="6" customFormat="1" ht="26.25" customHeight="1" thickBot="1">
      <c r="A1" s="192"/>
      <c r="B1" s="1" t="s">
        <v>242</v>
      </c>
      <c r="C1" s="2"/>
      <c r="D1" s="3"/>
      <c r="E1" s="190"/>
      <c r="F1" s="2"/>
      <c r="G1" s="190"/>
      <c r="H1" s="2"/>
      <c r="I1" s="200"/>
      <c r="J1" s="2"/>
      <c r="K1" s="2"/>
      <c r="L1" s="2"/>
      <c r="M1" s="2"/>
      <c r="N1" s="519"/>
      <c r="O1" s="520"/>
      <c r="P1" s="520"/>
      <c r="Q1" s="2"/>
      <c r="R1" s="2"/>
      <c r="S1" s="2"/>
      <c r="T1" s="2"/>
      <c r="U1" s="465" t="s">
        <v>241</v>
      </c>
      <c r="V1" s="191"/>
      <c r="W1" s="4"/>
      <c r="X1" s="4"/>
      <c r="Y1" s="378"/>
      <c r="Z1" s="179"/>
    </row>
    <row r="2" spans="1:26" s="10" customFormat="1" ht="10.5" customHeight="1">
      <c r="A2" s="7"/>
      <c r="B2" s="8"/>
      <c r="C2" s="8"/>
      <c r="D2" s="9" t="str">
        <f>CONCATENATE($C$7,"_",$C$8)</f>
        <v>V45_001</v>
      </c>
      <c r="E2" s="189" t="s">
        <v>179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378"/>
      <c r="Z2" s="18"/>
    </row>
    <row r="3" spans="1:26" ht="14.25" customHeight="1" thickBot="1">
      <c r="A3" s="11"/>
      <c r="B3" s="208" t="s">
        <v>109</v>
      </c>
      <c r="C3" s="384" t="s">
        <v>210</v>
      </c>
      <c r="D3" s="13"/>
      <c r="E3" s="13"/>
      <c r="F3" s="13"/>
      <c r="G3" s="13"/>
      <c r="H3" s="13"/>
      <c r="I3" s="13"/>
      <c r="J3" s="14"/>
      <c r="K3" s="15"/>
      <c r="L3" s="215"/>
      <c r="M3" s="15"/>
      <c r="N3" s="12"/>
      <c r="O3" s="13"/>
      <c r="P3" s="14"/>
      <c r="Q3" s="16"/>
      <c r="R3" s="15"/>
      <c r="S3" s="17"/>
      <c r="T3" s="15"/>
      <c r="U3" s="528"/>
      <c r="V3" s="528"/>
      <c r="W3" s="15"/>
      <c r="X3" s="15"/>
    </row>
    <row r="4" spans="1:26" ht="15" customHeight="1" thickTop="1" thickBot="1">
      <c r="B4" s="209"/>
      <c r="C4" s="198"/>
      <c r="D4" s="199"/>
      <c r="E4" s="199"/>
      <c r="F4" s="199"/>
      <c r="G4" s="199"/>
      <c r="H4" s="199"/>
      <c r="I4" s="20"/>
      <c r="J4" s="21"/>
      <c r="L4" s="216" t="s">
        <v>180</v>
      </c>
      <c r="N4" s="12" t="s">
        <v>193</v>
      </c>
      <c r="O4" s="20"/>
      <c r="P4" s="21"/>
      <c r="Q4" s="209"/>
      <c r="S4" s="22"/>
      <c r="T4" s="23"/>
      <c r="U4" s="24"/>
      <c r="V4" s="188"/>
    </row>
    <row r="5" spans="1:26" ht="15" customHeight="1" thickTop="1" thickBot="1">
      <c r="B5" s="209"/>
      <c r="C5" s="22"/>
      <c r="D5" s="20"/>
      <c r="E5" s="20"/>
      <c r="F5" s="20"/>
      <c r="G5" s="20"/>
      <c r="H5" s="20"/>
      <c r="I5" s="20"/>
      <c r="J5" s="21"/>
      <c r="L5" s="209"/>
      <c r="N5" s="12"/>
      <c r="O5" s="20"/>
      <c r="P5" s="21"/>
      <c r="Q5" s="25"/>
      <c r="S5" s="22"/>
      <c r="T5" s="23"/>
      <c r="U5" s="24"/>
      <c r="V5" s="188"/>
    </row>
    <row r="6" spans="1:26" ht="15" customHeight="1" thickTop="1" thickBot="1">
      <c r="B6" s="209" t="s">
        <v>110</v>
      </c>
      <c r="C6" s="22"/>
      <c r="D6" s="186"/>
      <c r="E6" s="186"/>
      <c r="F6" s="186"/>
      <c r="G6" s="186"/>
      <c r="H6" s="372"/>
      <c r="I6" s="385" t="s">
        <v>111</v>
      </c>
      <c r="J6" s="201"/>
      <c r="L6" s="209" t="s">
        <v>112</v>
      </c>
      <c r="N6" s="12" t="s">
        <v>181</v>
      </c>
      <c r="O6" s="20"/>
      <c r="P6" s="21"/>
      <c r="Q6" s="25"/>
      <c r="S6" s="22"/>
      <c r="T6" s="23"/>
      <c r="U6" s="24"/>
      <c r="V6" s="188"/>
    </row>
    <row r="7" spans="1:26" ht="15" customHeight="1" thickTop="1">
      <c r="B7" s="209" t="s">
        <v>113</v>
      </c>
      <c r="C7" s="12" t="s">
        <v>191</v>
      </c>
      <c r="D7" s="195"/>
      <c r="E7" s="195"/>
      <c r="F7" s="195"/>
      <c r="G7" s="195"/>
      <c r="H7" s="195"/>
      <c r="I7" s="195"/>
      <c r="J7" s="194"/>
      <c r="L7" s="209" t="s">
        <v>114</v>
      </c>
      <c r="N7" s="12" t="s">
        <v>206</v>
      </c>
      <c r="O7" s="20"/>
      <c r="P7" s="21"/>
      <c r="Q7" s="25"/>
    </row>
    <row r="8" spans="1:26" ht="15" customHeight="1">
      <c r="B8" s="209" t="s">
        <v>115</v>
      </c>
      <c r="C8" s="12" t="s">
        <v>192</v>
      </c>
      <c r="D8" s="195"/>
      <c r="E8" s="195"/>
      <c r="F8" s="195"/>
      <c r="G8" s="193"/>
      <c r="H8" s="195"/>
      <c r="I8" s="195"/>
      <c r="J8" s="194"/>
      <c r="L8" s="209"/>
      <c r="N8" s="27"/>
      <c r="O8" s="207"/>
      <c r="P8" s="21"/>
      <c r="Q8" s="209"/>
      <c r="S8" s="28"/>
      <c r="T8" s="29"/>
      <c r="U8" s="30"/>
      <c r="V8" s="21"/>
    </row>
    <row r="9" spans="1:26" ht="7.5" customHeight="1">
      <c r="Z9" s="31"/>
    </row>
    <row r="10" spans="1:26" ht="12.75" customHeight="1">
      <c r="B10" s="386" t="s">
        <v>194</v>
      </c>
      <c r="G10" s="32"/>
      <c r="X10" s="33"/>
    </row>
    <row r="11" spans="1:26" ht="15" customHeight="1">
      <c r="B11" s="517"/>
      <c r="C11" s="517"/>
      <c r="D11" s="517"/>
      <c r="E11" s="517"/>
      <c r="G11" s="518"/>
      <c r="H11" s="518"/>
      <c r="I11" s="518"/>
      <c r="V11" s="34"/>
      <c r="Y11" s="379"/>
      <c r="Z11" s="31"/>
    </row>
    <row r="12" spans="1:26" ht="15" customHeight="1">
      <c r="B12" s="517"/>
      <c r="C12" s="517"/>
      <c r="D12" s="517"/>
      <c r="E12" s="517"/>
      <c r="G12" s="518"/>
      <c r="H12" s="518"/>
      <c r="I12" s="518"/>
      <c r="L12" s="35"/>
      <c r="N12" s="202"/>
      <c r="O12" s="36"/>
      <c r="Q12" s="211"/>
      <c r="S12" s="27"/>
      <c r="T12" s="20"/>
      <c r="U12" s="20"/>
      <c r="V12" s="203" t="str">
        <f>IF(S12="xx","",IF(S12="","","NON"))</f>
        <v/>
      </c>
      <c r="Y12" s="377"/>
      <c r="Z12" s="180"/>
    </row>
    <row r="13" spans="1:26" ht="15" customHeight="1">
      <c r="B13" s="517"/>
      <c r="C13" s="517"/>
      <c r="D13" s="517"/>
      <c r="E13" s="517"/>
      <c r="G13" s="518"/>
      <c r="H13" s="518"/>
      <c r="I13" s="518"/>
      <c r="L13" s="38"/>
      <c r="N13" s="27"/>
      <c r="O13" s="21"/>
      <c r="Q13" s="210"/>
      <c r="S13" s="22"/>
      <c r="T13" s="20"/>
      <c r="U13" s="20"/>
      <c r="V13" s="203" t="str">
        <f>IF(S13="xx","",IF(S13="","","OUI"))</f>
        <v/>
      </c>
      <c r="Y13" s="380"/>
      <c r="Z13" s="181"/>
    </row>
    <row r="14" spans="1:26" ht="15" customHeight="1">
      <c r="B14" s="517"/>
      <c r="C14" s="517"/>
      <c r="D14" s="517"/>
      <c r="E14" s="517"/>
      <c r="G14" s="518"/>
      <c r="H14" s="518"/>
      <c r="I14" s="518"/>
      <c r="L14" s="210"/>
      <c r="N14" s="27"/>
      <c r="O14" s="21"/>
      <c r="Q14" s="210"/>
      <c r="S14" s="27"/>
      <c r="T14" s="196" t="str">
        <f>IF(S14="xx","xx",IF(S14="","","MAGNÉTIQUE"))</f>
        <v/>
      </c>
      <c r="U14" s="20"/>
      <c r="V14" s="203" t="str">
        <f>IF(S14="xx","",IF(S14="","","NON"))</f>
        <v/>
      </c>
      <c r="Y14" s="380"/>
      <c r="Z14" s="181"/>
    </row>
    <row r="15" spans="1:26" ht="15" customHeight="1">
      <c r="B15" s="517"/>
      <c r="C15" s="517"/>
      <c r="D15" s="517"/>
      <c r="E15" s="517"/>
      <c r="G15" s="518"/>
      <c r="H15" s="518"/>
      <c r="I15" s="518"/>
      <c r="L15" s="38"/>
      <c r="N15" s="27"/>
      <c r="O15" s="21"/>
      <c r="Q15" s="210"/>
      <c r="S15" s="27"/>
      <c r="T15" s="20"/>
      <c r="U15" s="20"/>
      <c r="V15" s="187"/>
      <c r="Y15" s="380"/>
      <c r="Z15" s="181"/>
    </row>
    <row r="16" spans="1:26" ht="15.95" customHeight="1">
      <c r="B16" s="517"/>
      <c r="C16" s="517"/>
      <c r="D16" s="517"/>
      <c r="E16" s="517"/>
      <c r="G16" s="518"/>
      <c r="H16" s="518"/>
      <c r="I16" s="518"/>
      <c r="L16" s="38"/>
      <c r="N16" s="27"/>
      <c r="O16" s="21"/>
      <c r="Q16" s="210"/>
      <c r="S16" s="27"/>
      <c r="T16" s="20"/>
      <c r="U16" s="20"/>
      <c r="V16" s="187"/>
      <c r="Y16" s="380"/>
      <c r="Z16" s="181"/>
    </row>
    <row r="17" spans="1:26" s="19" customFormat="1" ht="15" customHeight="1">
      <c r="A17" s="7"/>
      <c r="B17" s="517"/>
      <c r="C17" s="517"/>
      <c r="D17" s="517"/>
      <c r="E17" s="517"/>
      <c r="F17" s="8"/>
      <c r="G17" s="518"/>
      <c r="H17" s="518"/>
      <c r="I17" s="518"/>
      <c r="J17" s="8"/>
      <c r="K17" s="8"/>
      <c r="L17" s="38"/>
      <c r="M17" s="8"/>
      <c r="N17" s="27"/>
      <c r="O17" s="21"/>
      <c r="P17" s="8"/>
      <c r="Q17" s="210"/>
      <c r="R17" s="8"/>
      <c r="S17" s="27"/>
      <c r="T17" s="39"/>
      <c r="U17" s="26"/>
      <c r="V17" s="187"/>
      <c r="W17" s="8"/>
      <c r="X17" s="8"/>
      <c r="Y17" s="380"/>
      <c r="Z17" s="181"/>
    </row>
    <row r="18" spans="1:26" s="19" customFormat="1" ht="15" customHeight="1">
      <c r="A18" s="7"/>
      <c r="B18" s="32"/>
      <c r="C18" s="8"/>
      <c r="D18" s="8"/>
      <c r="E18" s="8"/>
      <c r="F18" s="8"/>
      <c r="G18" s="32"/>
      <c r="H18" s="8"/>
      <c r="I18" s="8"/>
      <c r="J18" s="8"/>
      <c r="K18" s="8"/>
      <c r="L18" s="38"/>
      <c r="M18" s="8"/>
      <c r="N18" s="27"/>
      <c r="O18" s="21"/>
      <c r="P18" s="8"/>
      <c r="Q18" s="8"/>
      <c r="R18" s="8"/>
      <c r="S18" s="8"/>
      <c r="T18" s="8"/>
      <c r="U18" s="8"/>
      <c r="V18" s="8"/>
      <c r="W18" s="8"/>
      <c r="X18" s="8"/>
      <c r="Y18" s="381"/>
      <c r="Z18" s="182"/>
    </row>
    <row r="19" spans="1:26" s="19" customFormat="1" ht="15" customHeight="1">
      <c r="A19" s="7"/>
      <c r="B19" s="517"/>
      <c r="C19" s="517"/>
      <c r="D19" s="517"/>
      <c r="E19" s="517"/>
      <c r="F19" s="8"/>
      <c r="G19" s="517"/>
      <c r="H19" s="517"/>
      <c r="I19" s="517"/>
      <c r="J19" s="8"/>
      <c r="K19" s="8"/>
      <c r="L19" s="210"/>
      <c r="M19" s="8"/>
      <c r="N19" s="27"/>
      <c r="O19" s="21"/>
      <c r="P19" s="8"/>
      <c r="Q19" s="209"/>
      <c r="R19" s="8"/>
      <c r="S19" s="27"/>
      <c r="T19" s="20"/>
      <c r="U19" s="20"/>
      <c r="V19" s="21"/>
      <c r="W19" s="8"/>
      <c r="X19" s="8"/>
      <c r="Y19" s="377"/>
      <c r="Z19" s="183"/>
    </row>
    <row r="20" spans="1:26" s="19" customFormat="1" ht="15" customHeight="1">
      <c r="A20" s="7"/>
      <c r="B20" s="517"/>
      <c r="C20" s="517"/>
      <c r="D20" s="517"/>
      <c r="E20" s="517"/>
      <c r="F20" s="8"/>
      <c r="G20" s="517"/>
      <c r="H20" s="517"/>
      <c r="I20" s="517"/>
      <c r="J20" s="8"/>
      <c r="K20" s="8"/>
      <c r="L20" s="38"/>
      <c r="M20" s="8"/>
      <c r="N20" s="27"/>
      <c r="O20" s="21"/>
      <c r="P20" s="8"/>
      <c r="Q20" s="210"/>
      <c r="R20" s="8"/>
      <c r="S20" s="27"/>
      <c r="T20" s="20"/>
      <c r="U20" s="20"/>
      <c r="V20" s="21"/>
      <c r="W20" s="8"/>
      <c r="X20" s="8"/>
      <c r="Y20" s="380"/>
      <c r="Z20" s="181"/>
    </row>
    <row r="21" spans="1:26" s="19" customFormat="1" ht="15" customHeight="1">
      <c r="A21" s="7"/>
      <c r="B21" s="517"/>
      <c r="C21" s="517"/>
      <c r="D21" s="517"/>
      <c r="E21" s="517"/>
      <c r="F21" s="8"/>
      <c r="G21" s="517"/>
      <c r="H21" s="517"/>
      <c r="I21" s="517"/>
      <c r="J21" s="8"/>
      <c r="K21" s="8"/>
      <c r="L21" s="38"/>
      <c r="M21" s="8"/>
      <c r="N21" s="27"/>
      <c r="O21" s="21"/>
      <c r="P21" s="8"/>
      <c r="Q21" s="210"/>
      <c r="R21" s="8"/>
      <c r="S21" s="27"/>
      <c r="T21" s="27"/>
      <c r="U21" s="26"/>
      <c r="V21" s="21"/>
      <c r="W21" s="8"/>
      <c r="X21" s="8"/>
      <c r="Y21" s="380"/>
      <c r="Z21" s="181"/>
    </row>
    <row r="22" spans="1:26" s="19" customFormat="1" ht="15" customHeight="1">
      <c r="A22" s="7"/>
      <c r="B22" s="517"/>
      <c r="C22" s="517"/>
      <c r="D22" s="517"/>
      <c r="E22" s="517"/>
      <c r="F22" s="8"/>
      <c r="G22" s="517"/>
      <c r="H22" s="517"/>
      <c r="I22" s="517"/>
      <c r="J22" s="8"/>
      <c r="K22" s="8"/>
      <c r="L22" s="38"/>
      <c r="M22" s="8"/>
      <c r="N22" s="27"/>
      <c r="O22" s="21"/>
      <c r="P22" s="8"/>
      <c r="Q22" s="210"/>
      <c r="R22" s="8"/>
      <c r="S22" s="27"/>
      <c r="T22" s="20"/>
      <c r="U22" s="20"/>
      <c r="V22" s="21"/>
      <c r="W22" s="8"/>
      <c r="X22" s="8"/>
      <c r="Y22" s="380"/>
      <c r="Z22" s="181"/>
    </row>
    <row r="23" spans="1:26" s="19" customFormat="1" ht="15" customHeight="1">
      <c r="A23" s="7"/>
      <c r="B23" s="517"/>
      <c r="C23" s="517"/>
      <c r="D23" s="517"/>
      <c r="E23" s="517"/>
      <c r="F23" s="8"/>
      <c r="G23" s="517"/>
      <c r="H23" s="517"/>
      <c r="I23" s="517"/>
      <c r="J23" s="8"/>
      <c r="K23" s="8"/>
      <c r="L23" s="8"/>
      <c r="M23" s="8"/>
      <c r="N23" s="202"/>
      <c r="O23" s="36"/>
      <c r="P23" s="8"/>
      <c r="Q23" s="210"/>
      <c r="R23" s="8"/>
      <c r="S23" s="27"/>
      <c r="T23" s="20"/>
      <c r="U23" s="20"/>
      <c r="V23" s="21"/>
      <c r="W23" s="8"/>
      <c r="X23" s="8"/>
      <c r="Y23" s="380"/>
      <c r="Z23" s="181"/>
    </row>
    <row r="24" spans="1:26" s="19" customFormat="1" ht="15" customHeight="1">
      <c r="A24" s="7"/>
      <c r="B24" s="517"/>
      <c r="C24" s="517"/>
      <c r="D24" s="517"/>
      <c r="E24" s="517"/>
      <c r="F24" s="8"/>
      <c r="G24" s="517"/>
      <c r="H24" s="517"/>
      <c r="I24" s="517"/>
      <c r="J24" s="8"/>
      <c r="K24" s="8"/>
      <c r="L24" s="212"/>
      <c r="M24" s="8"/>
      <c r="N24" s="27"/>
      <c r="O24" s="40"/>
      <c r="P24" s="8"/>
      <c r="Q24" s="212"/>
      <c r="R24" s="8"/>
      <c r="S24" s="27"/>
      <c r="T24" s="20"/>
      <c r="U24" s="20"/>
      <c r="V24" s="21"/>
      <c r="W24" s="8"/>
      <c r="X24" s="8"/>
      <c r="Y24" s="381"/>
      <c r="Z24" s="182"/>
    </row>
    <row r="25" spans="1:26" s="19" customFormat="1" ht="15" customHeight="1">
      <c r="A25" s="7"/>
      <c r="B25" s="517"/>
      <c r="C25" s="517"/>
      <c r="D25" s="517"/>
      <c r="E25" s="517"/>
      <c r="F25" s="8"/>
      <c r="G25" s="517"/>
      <c r="H25" s="517"/>
      <c r="I25" s="517"/>
      <c r="J25" s="8"/>
      <c r="K25" s="8"/>
      <c r="L25" s="210"/>
      <c r="M25" s="8"/>
      <c r="N25" s="27"/>
      <c r="O25" s="21"/>
      <c r="P25" s="8"/>
      <c r="Q25" s="210"/>
      <c r="R25" s="8"/>
      <c r="S25" s="27"/>
      <c r="T25" s="27"/>
      <c r="U25" s="26"/>
      <c r="V25" s="21"/>
      <c r="W25" s="8"/>
      <c r="X25" s="8"/>
      <c r="Y25" s="377"/>
      <c r="Z25" s="183"/>
    </row>
    <row r="26" spans="1:26" s="19" customFormat="1" ht="15" customHeight="1">
      <c r="A26" s="7"/>
      <c r="B26" s="386" t="s">
        <v>195</v>
      </c>
      <c r="C26" s="8"/>
      <c r="D26" s="8"/>
      <c r="E26" s="32"/>
      <c r="F26" s="8"/>
      <c r="G26" s="8"/>
      <c r="H26" s="8"/>
      <c r="I26" s="8"/>
      <c r="J26" s="8"/>
      <c r="K26" s="8"/>
      <c r="L26" s="210"/>
      <c r="M26" s="8"/>
      <c r="N26" s="27"/>
      <c r="O26" s="21"/>
      <c r="P26" s="8"/>
      <c r="Q26" s="210"/>
      <c r="R26" s="8"/>
      <c r="S26" s="27"/>
      <c r="T26" s="20"/>
      <c r="U26" s="20"/>
      <c r="V26" s="21"/>
      <c r="W26" s="8"/>
      <c r="X26" s="8"/>
      <c r="Y26" s="380"/>
      <c r="Z26" s="181"/>
    </row>
    <row r="27" spans="1:26" s="19" customFormat="1" ht="15" customHeight="1">
      <c r="A27" s="7"/>
      <c r="B27" s="517"/>
      <c r="C27" s="517"/>
      <c r="D27" s="8"/>
      <c r="E27" s="517"/>
      <c r="F27" s="517"/>
      <c r="G27" s="517"/>
      <c r="H27" s="42"/>
      <c r="I27" s="8"/>
      <c r="J27" s="8"/>
      <c r="K27" s="8"/>
      <c r="L27" s="210"/>
      <c r="M27" s="8"/>
      <c r="N27" s="27"/>
      <c r="O27" s="21"/>
      <c r="P27" s="8"/>
      <c r="Q27" s="210"/>
      <c r="R27" s="8"/>
      <c r="S27" s="27"/>
      <c r="T27" s="20"/>
      <c r="U27" s="20"/>
      <c r="V27" s="21"/>
      <c r="W27" s="8"/>
      <c r="X27" s="8"/>
      <c r="Y27" s="380"/>
      <c r="Z27" s="181"/>
    </row>
    <row r="28" spans="1:26" s="19" customFormat="1" ht="15" customHeight="1">
      <c r="A28" s="7"/>
      <c r="B28" s="517"/>
      <c r="C28" s="517"/>
      <c r="D28" s="8"/>
      <c r="E28" s="517"/>
      <c r="F28" s="517"/>
      <c r="G28" s="517"/>
      <c r="H28" s="8"/>
      <c r="I28" s="8"/>
      <c r="J28" s="8"/>
      <c r="K28" s="8"/>
      <c r="L28" s="210"/>
      <c r="M28" s="8"/>
      <c r="N28" s="27"/>
      <c r="O28" s="21"/>
      <c r="P28" s="8"/>
      <c r="Q28" s="8"/>
      <c r="R28" s="8"/>
      <c r="S28" s="8"/>
      <c r="T28" s="8"/>
      <c r="U28" s="8"/>
      <c r="V28" s="8"/>
      <c r="W28" s="8"/>
      <c r="X28" s="8"/>
      <c r="Y28" s="380"/>
      <c r="Z28" s="181"/>
    </row>
    <row r="29" spans="1:26" s="19" customFormat="1" ht="15" customHeight="1">
      <c r="A29" s="7"/>
      <c r="B29" s="517"/>
      <c r="C29" s="517"/>
      <c r="D29" s="8"/>
      <c r="E29" s="517"/>
      <c r="F29" s="517"/>
      <c r="G29" s="517"/>
      <c r="H29" s="8"/>
      <c r="I29" s="8"/>
      <c r="J29" s="8"/>
      <c r="K29" s="8"/>
      <c r="L29" s="210"/>
      <c r="M29" s="8"/>
      <c r="N29" s="27"/>
      <c r="O29" s="21"/>
      <c r="P29" s="8"/>
      <c r="Q29" s="212"/>
      <c r="R29" s="8"/>
      <c r="S29" s="27"/>
      <c r="T29" s="20"/>
      <c r="U29" s="196"/>
      <c r="V29" s="21"/>
      <c r="W29" s="8"/>
      <c r="X29" s="8"/>
      <c r="Y29" s="380"/>
      <c r="Z29" s="181"/>
    </row>
    <row r="30" spans="1:26" s="19" customFormat="1" ht="15" customHeight="1">
      <c r="A30" s="7"/>
      <c r="B30" s="517"/>
      <c r="C30" s="517"/>
      <c r="D30" s="8"/>
      <c r="E30" s="517"/>
      <c r="F30" s="517"/>
      <c r="G30" s="517"/>
      <c r="H30" s="8"/>
      <c r="I30" s="8"/>
      <c r="J30" s="8"/>
      <c r="K30" s="8"/>
      <c r="L30" s="8"/>
      <c r="M30" s="8"/>
      <c r="N30" s="202"/>
      <c r="O30" s="36"/>
      <c r="P30" s="8"/>
      <c r="Q30" s="212"/>
      <c r="R30" s="8"/>
      <c r="S30" s="27"/>
      <c r="T30" s="20"/>
      <c r="U30" s="20"/>
      <c r="V30" s="21"/>
      <c r="W30" s="8"/>
      <c r="X30" s="8"/>
      <c r="Y30" s="381"/>
      <c r="Z30" s="182"/>
    </row>
    <row r="31" spans="1:26" s="19" customFormat="1" ht="15" customHeight="1" thickBot="1">
      <c r="A31" s="7"/>
      <c r="B31" s="8"/>
      <c r="C31" s="8"/>
      <c r="D31" s="8"/>
      <c r="E31" s="8"/>
      <c r="F31" s="8"/>
      <c r="G31" s="8"/>
      <c r="H31" s="8"/>
      <c r="I31" s="43"/>
      <c r="J31" s="8"/>
      <c r="K31" s="8"/>
      <c r="L31" s="212"/>
      <c r="M31" s="8"/>
      <c r="N31" s="27"/>
      <c r="O31" s="40"/>
      <c r="P31" s="8"/>
      <c r="Q31" s="8"/>
      <c r="R31" s="8"/>
      <c r="S31" s="8"/>
      <c r="T31" s="44"/>
      <c r="U31" s="8"/>
      <c r="V31" s="8"/>
      <c r="W31" s="8"/>
      <c r="X31" s="8"/>
      <c r="Y31" s="382"/>
      <c r="Z31" s="184"/>
    </row>
    <row r="32" spans="1:26" s="19" customFormat="1" ht="15" customHeight="1" thickTop="1" thickBot="1">
      <c r="A32" s="7"/>
      <c r="B32" s="8"/>
      <c r="C32" s="8"/>
      <c r="D32" s="8"/>
      <c r="E32" s="8"/>
      <c r="F32" s="8"/>
      <c r="G32" s="8"/>
      <c r="H32" s="8"/>
      <c r="I32" s="8"/>
      <c r="J32" s="8"/>
      <c r="K32" s="8"/>
      <c r="L32" s="210"/>
      <c r="M32" s="8"/>
      <c r="N32" s="27"/>
      <c r="O32" s="21"/>
      <c r="P32" s="8"/>
      <c r="Q32" s="212"/>
      <c r="R32" s="8"/>
      <c r="S32" s="196"/>
      <c r="T32" s="23"/>
      <c r="U32" s="45"/>
      <c r="V32" s="21"/>
      <c r="W32" s="8"/>
      <c r="X32" s="8"/>
      <c r="Y32" s="377"/>
      <c r="Z32" s="182"/>
    </row>
    <row r="33" spans="1:26" s="46" customFormat="1" ht="15" customHeight="1" thickTop="1" thickBot="1">
      <c r="A33" s="7"/>
      <c r="B33" s="8"/>
      <c r="C33" s="212" t="s">
        <v>116</v>
      </c>
      <c r="D33" s="387" t="s">
        <v>196</v>
      </c>
      <c r="E33" s="20"/>
      <c r="F33" s="20"/>
      <c r="G33" s="20"/>
      <c r="H33" s="20"/>
      <c r="I33" s="20"/>
      <c r="J33" s="21"/>
      <c r="K33" s="8"/>
      <c r="L33" s="210"/>
      <c r="M33" s="8"/>
      <c r="N33" s="27"/>
      <c r="O33" s="21"/>
      <c r="P33" s="8"/>
      <c r="Q33" s="8"/>
      <c r="R33" s="8"/>
      <c r="S33" s="196"/>
      <c r="T33" s="23"/>
      <c r="U33" s="45"/>
      <c r="V33" s="21"/>
      <c r="W33" s="8"/>
      <c r="X33" s="8"/>
      <c r="Y33" s="380"/>
      <c r="Z33" s="181"/>
    </row>
    <row r="34" spans="1:26" s="46" customFormat="1" ht="15" customHeight="1" thickTop="1" thickBot="1">
      <c r="A34" s="7"/>
      <c r="B34" s="8"/>
      <c r="C34" s="210" t="s">
        <v>117</v>
      </c>
      <c r="D34" s="387" t="s">
        <v>197</v>
      </c>
      <c r="E34" s="20"/>
      <c r="F34" s="20"/>
      <c r="G34" s="20"/>
      <c r="H34" s="20"/>
      <c r="I34" s="20"/>
      <c r="J34" s="21"/>
      <c r="K34" s="8"/>
      <c r="L34" s="210"/>
      <c r="M34" s="8"/>
      <c r="N34" s="27"/>
      <c r="O34" s="21"/>
      <c r="P34" s="8"/>
      <c r="Q34" s="8"/>
      <c r="R34" s="8"/>
      <c r="S34" s="196"/>
      <c r="T34" s="23"/>
      <c r="U34" s="45"/>
      <c r="V34" s="21"/>
      <c r="W34" s="8"/>
      <c r="X34" s="8"/>
      <c r="Y34" s="380"/>
      <c r="Z34" s="181"/>
    </row>
    <row r="35" spans="1:26" s="46" customFormat="1" ht="15" customHeight="1" thickTop="1" thickBot="1">
      <c r="A35" s="7"/>
      <c r="B35" s="8"/>
      <c r="C35" s="210" t="s">
        <v>120</v>
      </c>
      <c r="D35" s="387" t="s">
        <v>224</v>
      </c>
      <c r="E35" s="20"/>
      <c r="F35" s="20"/>
      <c r="G35" s="20"/>
      <c r="H35" s="20"/>
      <c r="I35" s="20"/>
      <c r="J35" s="21"/>
      <c r="K35" s="8"/>
      <c r="L35" s="210"/>
      <c r="M35" s="8"/>
      <c r="N35" s="27"/>
      <c r="O35" s="21"/>
      <c r="P35" s="8"/>
      <c r="Q35" s="8"/>
      <c r="R35" s="8"/>
      <c r="S35" s="196"/>
      <c r="T35" s="23"/>
      <c r="U35" s="45"/>
      <c r="V35" s="21"/>
      <c r="W35" s="8"/>
      <c r="X35" s="8"/>
      <c r="Y35" s="380"/>
      <c r="Z35" s="181"/>
    </row>
    <row r="36" spans="1:26" s="46" customFormat="1" ht="15" customHeight="1" thickTop="1">
      <c r="A36" s="7"/>
      <c r="B36" s="8"/>
      <c r="C36" s="210" t="s">
        <v>121</v>
      </c>
      <c r="D36" s="387" t="s">
        <v>198</v>
      </c>
      <c r="E36" s="20"/>
      <c r="F36" s="20"/>
      <c r="G36" s="20"/>
      <c r="H36" s="20"/>
      <c r="I36" s="20"/>
      <c r="J36" s="21"/>
      <c r="K36" s="8"/>
      <c r="L36" s="210"/>
      <c r="M36" s="8"/>
      <c r="N36" s="27"/>
      <c r="O36" s="21"/>
      <c r="P36" s="8"/>
      <c r="Q36" s="212"/>
      <c r="R36" s="8"/>
      <c r="S36" s="47"/>
      <c r="T36" s="48"/>
      <c r="U36" s="26"/>
      <c r="V36" s="21"/>
      <c r="W36" s="8"/>
      <c r="X36" s="8"/>
      <c r="Y36" s="380"/>
      <c r="Z36" s="181"/>
    </row>
    <row r="37" spans="1:26" s="46" customFormat="1" ht="15" customHeight="1">
      <c r="A37" s="7"/>
      <c r="B37" s="8"/>
      <c r="C37" s="210" t="s">
        <v>122</v>
      </c>
      <c r="D37" s="387" t="s">
        <v>199</v>
      </c>
      <c r="E37" s="20"/>
      <c r="F37" s="20"/>
      <c r="G37" s="20"/>
      <c r="H37" s="20"/>
      <c r="I37" s="20"/>
      <c r="J37" s="21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380"/>
      <c r="Z37" s="181"/>
    </row>
    <row r="38" spans="1:26" s="46" customFormat="1" ht="15" customHeight="1" thickBot="1">
      <c r="A38" s="7"/>
      <c r="B38" s="8"/>
      <c r="C38" s="210" t="s">
        <v>123</v>
      </c>
      <c r="D38" s="387"/>
      <c r="E38" s="20"/>
      <c r="F38" s="20"/>
      <c r="G38" s="20"/>
      <c r="H38" s="20"/>
      <c r="I38" s="20"/>
      <c r="J38" s="21"/>
      <c r="K38" s="8"/>
      <c r="L38" s="214"/>
      <c r="M38" s="35"/>
      <c r="N38" s="49"/>
      <c r="O38" s="49"/>
      <c r="P38" s="49"/>
      <c r="Q38" s="50"/>
      <c r="R38" s="50"/>
      <c r="S38" s="51"/>
      <c r="T38" s="49"/>
      <c r="U38" s="49"/>
      <c r="V38" s="52"/>
      <c r="W38" s="8"/>
      <c r="X38" s="8"/>
      <c r="Y38" s="381"/>
      <c r="Z38" s="182"/>
    </row>
    <row r="39" spans="1:26" s="46" customFormat="1" ht="15" customHeight="1" thickTop="1">
      <c r="A39" s="7"/>
      <c r="B39" s="8"/>
      <c r="C39" s="210" t="s">
        <v>125</v>
      </c>
      <c r="D39" s="387"/>
      <c r="E39" s="20"/>
      <c r="F39" s="20"/>
      <c r="G39" s="20"/>
      <c r="H39" s="20"/>
      <c r="I39" s="20"/>
      <c r="J39" s="21"/>
      <c r="K39" s="8"/>
      <c r="L39" s="41"/>
      <c r="M39" s="8"/>
      <c r="N39" s="53"/>
      <c r="O39" s="54"/>
      <c r="P39" s="55"/>
      <c r="Q39" s="56"/>
      <c r="R39" s="57"/>
      <c r="S39" s="58"/>
      <c r="T39" s="55"/>
      <c r="U39" s="54"/>
      <c r="V39" s="204"/>
      <c r="W39" s="8"/>
      <c r="X39" s="8"/>
      <c r="Y39" s="377"/>
      <c r="Z39" s="183"/>
    </row>
    <row r="40" spans="1:26" s="46" customFormat="1" ht="15" customHeight="1">
      <c r="A40" s="7"/>
      <c r="B40" s="8"/>
      <c r="C40" s="210" t="s">
        <v>118</v>
      </c>
      <c r="D40" s="387" t="s">
        <v>200</v>
      </c>
      <c r="E40" s="20"/>
      <c r="F40" s="20"/>
      <c r="G40" s="20"/>
      <c r="H40" s="20"/>
      <c r="I40" s="20"/>
      <c r="J40" s="21"/>
      <c r="K40" s="8"/>
      <c r="L40" s="41"/>
      <c r="M40" s="8"/>
      <c r="N40" s="59"/>
      <c r="O40" s="37"/>
      <c r="P40" s="60"/>
      <c r="Q40" s="205"/>
      <c r="R40" s="61"/>
      <c r="S40" s="185"/>
      <c r="T40" s="60"/>
      <c r="U40" s="37"/>
      <c r="V40" s="206"/>
      <c r="W40" s="8"/>
      <c r="X40" s="8"/>
      <c r="Y40" s="380"/>
      <c r="Z40" s="181"/>
    </row>
    <row r="41" spans="1:26" s="46" customFormat="1" ht="15" customHeight="1">
      <c r="A41" s="7"/>
      <c r="B41" s="8"/>
      <c r="C41" s="210" t="s">
        <v>119</v>
      </c>
      <c r="D41" s="27"/>
      <c r="E41" s="20"/>
      <c r="F41" s="20"/>
      <c r="G41" s="20"/>
      <c r="H41" s="20"/>
      <c r="I41" s="20"/>
      <c r="J41" s="21"/>
      <c r="K41" s="8"/>
      <c r="L41" s="41"/>
      <c r="M41" s="8"/>
      <c r="N41" s="59"/>
      <c r="O41" s="37"/>
      <c r="P41" s="60"/>
      <c r="Q41" s="205"/>
      <c r="R41" s="61"/>
      <c r="S41" s="185"/>
      <c r="T41" s="60"/>
      <c r="U41" s="37"/>
      <c r="V41" s="206"/>
      <c r="W41" s="8"/>
      <c r="X41" s="8"/>
      <c r="Y41" s="380"/>
      <c r="Z41" s="181"/>
    </row>
    <row r="42" spans="1:26" s="46" customFormat="1" ht="15" customHeight="1">
      <c r="A42" s="7"/>
      <c r="B42" s="8"/>
      <c r="C42" s="210" t="s">
        <v>126</v>
      </c>
      <c r="D42" s="197" t="str">
        <f>IF(V12="OUI","OUI",IF(V13="OUI","OUI","NON"))</f>
        <v>NON</v>
      </c>
      <c r="E42" s="20"/>
      <c r="F42" s="20"/>
      <c r="G42" s="20"/>
      <c r="H42" s="20"/>
      <c r="I42" s="20"/>
      <c r="J42" s="21"/>
      <c r="K42" s="8"/>
      <c r="L42" s="41"/>
      <c r="M42" s="8"/>
      <c r="N42" s="59"/>
      <c r="O42" s="37"/>
      <c r="P42" s="60"/>
      <c r="Q42" s="205"/>
      <c r="R42" s="61"/>
      <c r="S42" s="185"/>
      <c r="T42" s="60"/>
      <c r="U42" s="37"/>
      <c r="V42" s="206"/>
      <c r="W42" s="8"/>
      <c r="X42" s="8"/>
      <c r="Y42" s="380"/>
      <c r="Z42" s="181"/>
    </row>
    <row r="43" spans="1:26" s="46" customFormat="1" ht="15" customHeight="1">
      <c r="A43" s="7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380"/>
      <c r="Z43" s="181"/>
    </row>
    <row r="44" spans="1:26" s="46" customFormat="1" ht="15.75" customHeight="1">
      <c r="A44" s="7"/>
      <c r="B44" s="210" t="s">
        <v>127</v>
      </c>
      <c r="C44" s="388" t="s">
        <v>201</v>
      </c>
      <c r="D44" s="391"/>
      <c r="E44" s="217"/>
      <c r="F44" s="218"/>
      <c r="G44" s="218"/>
      <c r="H44" s="218"/>
      <c r="I44" s="218"/>
      <c r="J44" s="62"/>
      <c r="K44" s="8"/>
      <c r="L44" s="8"/>
      <c r="M44" s="8"/>
      <c r="N44" s="213"/>
      <c r="O44" s="63"/>
      <c r="P44" s="64"/>
      <c r="Q44" s="65"/>
      <c r="R44" s="8"/>
      <c r="S44" s="66"/>
      <c r="T44" s="67"/>
      <c r="U44" s="178"/>
      <c r="V44" s="68"/>
      <c r="W44" s="8"/>
      <c r="X44" s="8"/>
      <c r="Y44" s="381"/>
      <c r="Z44" s="182"/>
    </row>
    <row r="45" spans="1:26" s="46" customFormat="1" ht="15" customHeight="1">
      <c r="A45" s="7"/>
      <c r="B45" s="210" t="s">
        <v>128</v>
      </c>
      <c r="C45" s="388" t="s">
        <v>202</v>
      </c>
      <c r="D45" s="391"/>
      <c r="E45" s="217"/>
      <c r="F45" s="218"/>
      <c r="G45" s="218"/>
      <c r="H45" s="218"/>
      <c r="I45" s="218"/>
      <c r="J45" s="62"/>
      <c r="K45" s="8"/>
      <c r="L45" s="8"/>
      <c r="M45" s="8"/>
      <c r="N45" s="213"/>
      <c r="O45" s="69">
        <v>1535</v>
      </c>
      <c r="P45" s="64"/>
      <c r="Q45" s="65"/>
      <c r="R45" s="8"/>
      <c r="S45" s="70"/>
      <c r="T45" s="67"/>
      <c r="U45" s="178"/>
      <c r="V45" s="71"/>
      <c r="W45" s="8"/>
      <c r="X45" s="8"/>
      <c r="Y45" s="377"/>
      <c r="Z45" s="183"/>
    </row>
    <row r="46" spans="1:26" s="46" customFormat="1" ht="15" customHeight="1">
      <c r="A46" s="7"/>
      <c r="B46" s="210" t="s">
        <v>129</v>
      </c>
      <c r="C46" s="389" t="s">
        <v>203</v>
      </c>
      <c r="D46" s="392"/>
      <c r="E46" s="219"/>
      <c r="F46" s="220"/>
      <c r="G46" s="220"/>
      <c r="H46" s="220"/>
      <c r="I46" s="220"/>
      <c r="J46" s="62"/>
      <c r="K46" s="8"/>
      <c r="L46" s="8"/>
      <c r="M46" s="8"/>
      <c r="N46" s="72"/>
      <c r="O46" s="73" t="s">
        <v>225</v>
      </c>
      <c r="P46" s="521" t="s">
        <v>226</v>
      </c>
      <c r="Q46" s="521"/>
      <c r="R46" s="8"/>
      <c r="S46" s="8"/>
      <c r="T46" s="8"/>
      <c r="U46" s="8"/>
      <c r="V46" s="8"/>
      <c r="W46" s="8"/>
      <c r="X46" s="8"/>
      <c r="Y46" s="380"/>
      <c r="Z46" s="181"/>
    </row>
    <row r="47" spans="1:26" s="46" customFormat="1" ht="15" customHeight="1">
      <c r="A47" s="7"/>
      <c r="B47" s="210" t="s">
        <v>130</v>
      </c>
      <c r="C47" s="389" t="s">
        <v>204</v>
      </c>
      <c r="D47" s="392"/>
      <c r="E47" s="219"/>
      <c r="F47" s="220"/>
      <c r="G47" s="221"/>
      <c r="H47" s="222"/>
      <c r="I47" s="218"/>
      <c r="J47" s="62"/>
      <c r="K47" s="8"/>
      <c r="L47" s="8"/>
      <c r="M47" s="8"/>
      <c r="N47" s="212" t="s">
        <v>131</v>
      </c>
      <c r="O47" s="74">
        <v>25</v>
      </c>
      <c r="P47" s="522">
        <v>0</v>
      </c>
      <c r="Q47" s="523"/>
      <c r="R47" s="8"/>
      <c r="S47" s="212" t="s">
        <v>132</v>
      </c>
      <c r="T47" s="524" t="s">
        <v>178</v>
      </c>
      <c r="U47" s="525"/>
      <c r="V47" s="8"/>
      <c r="W47" s="8"/>
      <c r="X47" s="8"/>
      <c r="Y47" s="380"/>
      <c r="Z47" s="181"/>
    </row>
    <row r="48" spans="1:26" s="46" customFormat="1" ht="15" customHeight="1">
      <c r="A48" s="7"/>
      <c r="B48" s="210" t="s">
        <v>133</v>
      </c>
      <c r="C48" s="390" t="s">
        <v>205</v>
      </c>
      <c r="D48" s="393"/>
      <c r="E48" s="223"/>
      <c r="F48" s="223"/>
      <c r="G48" s="223"/>
      <c r="H48" s="223"/>
      <c r="I48" s="223"/>
      <c r="J48" s="62"/>
      <c r="K48" s="8"/>
      <c r="L48" s="8"/>
      <c r="M48" s="8"/>
      <c r="N48" s="212" t="s">
        <v>134</v>
      </c>
      <c r="O48" s="74">
        <f>IF(D36="*","",IF(O47="*","",O47-T48))</f>
        <v>14</v>
      </c>
      <c r="P48" s="522">
        <f>IF(D36="*","",IF(P47="*","",O47-T48+(P47)))</f>
        <v>14</v>
      </c>
      <c r="Q48" s="523"/>
      <c r="R48" s="8"/>
      <c r="S48" s="212" t="s">
        <v>135</v>
      </c>
      <c r="T48" s="526">
        <f>IF(D36="*","",T47-D36)</f>
        <v>11</v>
      </c>
      <c r="U48" s="527"/>
      <c r="V48" s="8"/>
      <c r="W48" s="8"/>
      <c r="X48" s="8"/>
      <c r="Y48" s="380"/>
      <c r="Z48" s="181"/>
    </row>
    <row r="49" spans="1:26" s="46" customFormat="1" ht="15" customHeight="1">
      <c r="A49" s="7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381"/>
      <c r="Z49" s="182"/>
    </row>
    <row r="50" spans="1:26" s="76" customFormat="1" ht="15" customHeight="1">
      <c r="A50" s="75">
        <f>D1</f>
        <v>0</v>
      </c>
      <c r="C50" s="77"/>
      <c r="D50" s="78"/>
      <c r="E50" s="78"/>
      <c r="F50" s="78"/>
      <c r="G50" s="78"/>
      <c r="H50" s="78"/>
      <c r="I50" s="78"/>
      <c r="J50" s="78"/>
      <c r="K50" s="78"/>
      <c r="L50" s="211"/>
      <c r="M50" s="78"/>
      <c r="N50" s="80"/>
      <c r="O50" s="81"/>
      <c r="P50" s="78"/>
      <c r="Q50" s="78"/>
      <c r="R50" s="78"/>
      <c r="S50" s="78"/>
      <c r="T50" s="78"/>
      <c r="U50" s="78"/>
      <c r="V50" s="79"/>
      <c r="W50" s="78"/>
      <c r="X50" s="78"/>
      <c r="Y50" s="383"/>
      <c r="Z50" s="182"/>
    </row>
    <row r="51" spans="1:26" s="46" customFormat="1" ht="10.5" customHeight="1">
      <c r="A51" s="82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378"/>
      <c r="Z51" s="18"/>
    </row>
    <row r="52" spans="1:26" s="46" customFormat="1" ht="4.5" customHeight="1">
      <c r="A52" s="7"/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"/>
      <c r="X52" s="8"/>
      <c r="Y52" s="378"/>
      <c r="Z52" s="18"/>
    </row>
    <row r="53" spans="1:26">
      <c r="W53" s="41"/>
      <c r="X53" s="41"/>
    </row>
    <row r="54" spans="1:26">
      <c r="W54" s="41"/>
      <c r="X54" s="41"/>
    </row>
    <row r="55" spans="1:26">
      <c r="W55" s="41"/>
      <c r="X55" s="41"/>
    </row>
    <row r="56" spans="1:26">
      <c r="W56" s="41"/>
      <c r="X56" s="41"/>
    </row>
    <row r="73" spans="1:26" s="46" customFormat="1" ht="15">
      <c r="A73" s="7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378"/>
      <c r="Z73" s="18"/>
    </row>
    <row r="74" spans="1:26" s="46" customFormat="1" ht="15">
      <c r="A74" s="7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378"/>
      <c r="Z74" s="18"/>
    </row>
    <row r="75" spans="1:26" s="19" customFormat="1">
      <c r="A75" s="7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378"/>
      <c r="Z75" s="18"/>
    </row>
    <row r="76" spans="1:26" s="19" customFormat="1">
      <c r="A76" s="7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378"/>
      <c r="Z76" s="18"/>
    </row>
    <row r="77" spans="1:26" s="19" customFormat="1">
      <c r="A77" s="7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378"/>
      <c r="Z77" s="18"/>
    </row>
    <row r="78" spans="1:26" s="19" customFormat="1">
      <c r="A78" s="7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378"/>
      <c r="Z78" s="18"/>
    </row>
    <row r="79" spans="1:26" s="19" customFormat="1">
      <c r="A79" s="7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378"/>
      <c r="Z79" s="18"/>
    </row>
    <row r="80" spans="1:26" s="19" customFormat="1">
      <c r="A80" s="7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378"/>
      <c r="Z80" s="18"/>
    </row>
    <row r="81" spans="1:26" s="19" customFormat="1">
      <c r="A81" s="7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378"/>
      <c r="Z81" s="18"/>
    </row>
    <row r="82" spans="1:26" s="19" customFormat="1">
      <c r="A82" s="7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378"/>
      <c r="Z82" s="18"/>
    </row>
    <row r="83" spans="1:26" s="19" customFormat="1">
      <c r="A83" s="7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378"/>
      <c r="Z83" s="18"/>
    </row>
    <row r="84" spans="1:26" s="19" customFormat="1">
      <c r="A84" s="7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378"/>
      <c r="Z84" s="18"/>
    </row>
    <row r="85" spans="1:26" s="19" customFormat="1">
      <c r="A85" s="7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378"/>
      <c r="Z85" s="18"/>
    </row>
    <row r="86" spans="1:26" s="19" customFormat="1">
      <c r="A86" s="7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378"/>
      <c r="Z86" s="18"/>
    </row>
    <row r="87" spans="1:26" s="19" customFormat="1">
      <c r="A87" s="7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378"/>
      <c r="Z87" s="18"/>
    </row>
    <row r="88" spans="1:26" s="19" customFormat="1">
      <c r="A88" s="7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378"/>
      <c r="Z88" s="18"/>
    </row>
    <row r="89" spans="1:26" s="19" customFormat="1">
      <c r="A89" s="7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378"/>
      <c r="Z89" s="18"/>
    </row>
    <row r="90" spans="1:26" s="19" customFormat="1">
      <c r="A90" s="7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378"/>
      <c r="Z90" s="18"/>
    </row>
    <row r="91" spans="1:26" s="46" customFormat="1" ht="15">
      <c r="A91" s="7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378"/>
      <c r="Z91" s="18"/>
    </row>
    <row r="92" spans="1:26" s="46" customFormat="1" ht="15">
      <c r="A92" s="7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378"/>
      <c r="Z92" s="18"/>
    </row>
    <row r="93" spans="1:26" s="46" customFormat="1" ht="15">
      <c r="A93" s="7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378"/>
      <c r="Z93" s="18"/>
    </row>
    <row r="94" spans="1:26" s="46" customFormat="1" ht="15">
      <c r="A94" s="7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378"/>
      <c r="Z94" s="18"/>
    </row>
    <row r="95" spans="1:26" s="46" customFormat="1" ht="15">
      <c r="A95" s="7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378"/>
      <c r="Z95" s="18"/>
    </row>
    <row r="96" spans="1:26" s="46" customFormat="1" ht="15">
      <c r="A96" s="7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378"/>
      <c r="Z96" s="18"/>
    </row>
    <row r="97" spans="1:26" s="46" customFormat="1" ht="15">
      <c r="A97" s="7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378"/>
      <c r="Z97" s="18"/>
    </row>
    <row r="98" spans="1:26" s="46" customFormat="1" ht="15">
      <c r="A98" s="7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378"/>
      <c r="Z98" s="18"/>
    </row>
    <row r="99" spans="1:26" s="46" customFormat="1" ht="15">
      <c r="A99" s="7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378"/>
      <c r="Z99" s="18"/>
    </row>
    <row r="100" spans="1:26" s="46" customFormat="1" ht="15">
      <c r="A100" s="7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378"/>
      <c r="Z100" s="18"/>
    </row>
    <row r="101" spans="1:26" s="46" customFormat="1" ht="15">
      <c r="A101" s="7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378"/>
      <c r="Z101" s="18"/>
    </row>
    <row r="102" spans="1:26" s="46" customFormat="1" ht="15">
      <c r="A102" s="7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378"/>
      <c r="Z102" s="18"/>
    </row>
    <row r="103" spans="1:26" s="46" customFormat="1" ht="15">
      <c r="A103" s="7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378"/>
      <c r="Z103" s="18"/>
    </row>
    <row r="104" spans="1:26" s="46" customFormat="1" ht="15">
      <c r="A104" s="7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378"/>
      <c r="Z104" s="18"/>
    </row>
    <row r="105" spans="1:26" s="46" customFormat="1" ht="15">
      <c r="A105" s="7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378"/>
      <c r="Z105" s="18"/>
    </row>
    <row r="106" spans="1:26" s="46" customFormat="1" ht="15">
      <c r="A106" s="7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378"/>
      <c r="Z106" s="18"/>
    </row>
    <row r="107" spans="1:26" s="46" customFormat="1" ht="15">
      <c r="A107" s="7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378"/>
      <c r="Z107" s="18"/>
    </row>
    <row r="108" spans="1:26" s="46" customFormat="1" ht="15">
      <c r="A108" s="7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378"/>
      <c r="Z108" s="18"/>
    </row>
    <row r="109" spans="1:26" s="46" customFormat="1" ht="15">
      <c r="A109" s="7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378"/>
      <c r="Z109" s="18"/>
    </row>
    <row r="110" spans="1:26" s="46" customFormat="1" ht="15">
      <c r="A110" s="7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378"/>
      <c r="Z110" s="18"/>
    </row>
    <row r="111" spans="1:26" s="46" customFormat="1" ht="15">
      <c r="A111" s="7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378"/>
      <c r="Z111" s="18"/>
    </row>
    <row r="112" spans="1:26" s="46" customFormat="1" ht="15">
      <c r="A112" s="7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378"/>
      <c r="Z112" s="18"/>
    </row>
    <row r="113" spans="1:26" s="46" customFormat="1" ht="15">
      <c r="A113" s="7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378"/>
      <c r="Z113" s="18"/>
    </row>
    <row r="114" spans="1:26" s="46" customFormat="1" ht="15">
      <c r="A114" s="7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378"/>
      <c r="Z114" s="18"/>
    </row>
    <row r="115" spans="1:26" s="46" customFormat="1" ht="15">
      <c r="A115" s="7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378"/>
      <c r="Z115" s="18"/>
    </row>
    <row r="116" spans="1:26" s="46" customFormat="1" ht="15">
      <c r="A116" s="7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378"/>
      <c r="Z116" s="18"/>
    </row>
    <row r="117" spans="1:26" s="46" customFormat="1" ht="15">
      <c r="A117" s="7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378"/>
      <c r="Z117" s="18"/>
    </row>
    <row r="118" spans="1:26" s="46" customFormat="1" ht="15">
      <c r="A118" s="7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378"/>
      <c r="Z118" s="18"/>
    </row>
    <row r="119" spans="1:26" s="46" customFormat="1" ht="15">
      <c r="A119" s="7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378"/>
      <c r="Z119" s="18"/>
    </row>
    <row r="120" spans="1:26" s="46" customFormat="1" ht="15">
      <c r="A120" s="7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378"/>
      <c r="Z120" s="18"/>
    </row>
    <row r="121" spans="1:26" s="46" customFormat="1" ht="15">
      <c r="A121" s="7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378"/>
      <c r="Z121" s="18"/>
    </row>
    <row r="122" spans="1:26" s="46" customFormat="1" ht="15">
      <c r="A122" s="7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378"/>
      <c r="Z122" s="18"/>
    </row>
    <row r="123" spans="1:26" s="46" customFormat="1" ht="15">
      <c r="A123" s="7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378"/>
      <c r="Z123" s="18"/>
    </row>
    <row r="124" spans="1:26" s="46" customFormat="1" ht="15">
      <c r="A124" s="7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378"/>
      <c r="Z124" s="18"/>
    </row>
    <row r="125" spans="1:26" s="46" customFormat="1" ht="15">
      <c r="A125" s="7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378"/>
      <c r="Z125" s="18"/>
    </row>
    <row r="126" spans="1:26" s="46" customFormat="1" ht="15">
      <c r="A126" s="7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378"/>
      <c r="Z126" s="18"/>
    </row>
    <row r="127" spans="1:26" s="46" customFormat="1" ht="15">
      <c r="A127" s="7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378"/>
      <c r="Z127" s="18"/>
    </row>
    <row r="128" spans="1:26" s="46" customFormat="1" ht="15">
      <c r="A128" s="7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378"/>
      <c r="Z128" s="18"/>
    </row>
    <row r="129" spans="1:26" s="46" customFormat="1" ht="15">
      <c r="A129" s="7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378"/>
      <c r="Z129" s="18"/>
    </row>
    <row r="130" spans="1:26" s="46" customFormat="1" ht="15">
      <c r="A130" s="7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378"/>
      <c r="Z130" s="18"/>
    </row>
    <row r="131" spans="1:26" s="46" customFormat="1" ht="15">
      <c r="A131" s="7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378"/>
      <c r="Z131" s="18"/>
    </row>
    <row r="132" spans="1:26" s="46" customFormat="1" ht="15">
      <c r="A132" s="7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378"/>
      <c r="Z132" s="18"/>
    </row>
    <row r="133" spans="1:26" s="46" customFormat="1" ht="15">
      <c r="A133" s="7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378"/>
      <c r="Z133" s="18"/>
    </row>
    <row r="134" spans="1:26" s="46" customFormat="1" ht="15">
      <c r="A134" s="7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378"/>
      <c r="Z134" s="18"/>
    </row>
    <row r="135" spans="1:26" s="46" customFormat="1" ht="15">
      <c r="A135" s="7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378"/>
      <c r="Z135" s="18"/>
    </row>
    <row r="136" spans="1:26" s="46" customFormat="1" ht="15">
      <c r="A136" s="7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378"/>
      <c r="Z136" s="18"/>
    </row>
    <row r="137" spans="1:26" s="46" customFormat="1" ht="15">
      <c r="A137" s="7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378"/>
      <c r="Z137" s="18"/>
    </row>
    <row r="138" spans="1:26" s="46" customFormat="1" ht="15">
      <c r="A138" s="7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378"/>
      <c r="Z138" s="18"/>
    </row>
    <row r="139" spans="1:26" s="46" customFormat="1" ht="15">
      <c r="A139" s="7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378"/>
      <c r="Z139" s="18"/>
    </row>
    <row r="140" spans="1:26" s="46" customFormat="1" ht="15">
      <c r="A140" s="7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378"/>
      <c r="Z140" s="18"/>
    </row>
    <row r="141" spans="1:26" s="46" customFormat="1" ht="15">
      <c r="A141" s="7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378"/>
      <c r="Z141" s="18"/>
    </row>
    <row r="142" spans="1:26" s="46" customFormat="1" ht="15">
      <c r="A142" s="7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378"/>
      <c r="Z142" s="18"/>
    </row>
    <row r="143" spans="1:26" s="46" customFormat="1" ht="15">
      <c r="A143" s="7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378"/>
      <c r="Z143" s="18"/>
    </row>
    <row r="144" spans="1:26" s="46" customFormat="1" ht="15">
      <c r="A144" s="7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378"/>
      <c r="Z144" s="18"/>
    </row>
    <row r="145" spans="1:26" s="46" customFormat="1" ht="15">
      <c r="A145" s="7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378"/>
      <c r="Z145" s="18"/>
    </row>
    <row r="146" spans="1:26" s="46" customFormat="1" ht="15">
      <c r="A146" s="7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378"/>
      <c r="Z146" s="18"/>
    </row>
    <row r="147" spans="1:26" s="46" customFormat="1" ht="15">
      <c r="A147" s="7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378"/>
      <c r="Z147" s="18"/>
    </row>
    <row r="148" spans="1:26" s="46" customFormat="1" ht="15">
      <c r="A148" s="7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378"/>
      <c r="Z148" s="18"/>
    </row>
    <row r="149" spans="1:26" s="46" customFormat="1" ht="15">
      <c r="A149" s="7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378"/>
      <c r="Z149" s="18"/>
    </row>
    <row r="150" spans="1:26" s="46" customFormat="1" ht="15">
      <c r="A150" s="7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378"/>
      <c r="Z150" s="18"/>
    </row>
    <row r="151" spans="1:26" s="46" customFormat="1" ht="15">
      <c r="A151" s="7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378"/>
      <c r="Z151" s="18"/>
    </row>
    <row r="152" spans="1:26" s="46" customFormat="1" ht="15">
      <c r="A152" s="7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378"/>
      <c r="Z152" s="18"/>
    </row>
    <row r="153" spans="1:26" s="46" customFormat="1" ht="15">
      <c r="A153" s="7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378"/>
      <c r="Z153" s="18"/>
    </row>
    <row r="154" spans="1:26" s="46" customFormat="1" ht="15">
      <c r="A154" s="7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378"/>
      <c r="Z154" s="18"/>
    </row>
    <row r="155" spans="1:26" s="46" customFormat="1" ht="15">
      <c r="A155" s="7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378"/>
      <c r="Z155" s="18"/>
    </row>
    <row r="156" spans="1:26" s="46" customFormat="1" ht="15">
      <c r="A156" s="7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378"/>
      <c r="Z156" s="18"/>
    </row>
    <row r="157" spans="1:26" s="46" customFormat="1" ht="15">
      <c r="A157" s="7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378"/>
      <c r="Z157" s="18"/>
    </row>
    <row r="158" spans="1:26" s="46" customFormat="1" ht="15">
      <c r="A158" s="7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378"/>
      <c r="Z158" s="18"/>
    </row>
    <row r="159" spans="1:26" s="46" customFormat="1" ht="15">
      <c r="A159" s="7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378"/>
      <c r="Z159" s="18"/>
    </row>
    <row r="160" spans="1:26" s="46" customFormat="1" ht="15">
      <c r="A160" s="7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378"/>
      <c r="Z160" s="18"/>
    </row>
    <row r="161" spans="1:26" s="46" customFormat="1" ht="15">
      <c r="A161" s="7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378"/>
      <c r="Z161" s="18"/>
    </row>
    <row r="162" spans="1:26" s="46" customFormat="1" ht="15">
      <c r="A162" s="7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378"/>
      <c r="Z162" s="18"/>
    </row>
    <row r="163" spans="1:26" s="46" customFormat="1" ht="15">
      <c r="A163" s="7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378"/>
      <c r="Z163" s="18"/>
    </row>
    <row r="164" spans="1:26" s="46" customFormat="1" ht="15">
      <c r="A164" s="7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378"/>
      <c r="Z164" s="18"/>
    </row>
    <row r="165" spans="1:26" s="46" customFormat="1" ht="15">
      <c r="A165" s="7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378"/>
      <c r="Z165" s="18"/>
    </row>
    <row r="166" spans="1:26" s="46" customFormat="1" ht="15">
      <c r="A166" s="7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378"/>
      <c r="Z166" s="18"/>
    </row>
    <row r="167" spans="1:26" s="46" customFormat="1" ht="15">
      <c r="A167" s="7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378"/>
      <c r="Z167" s="18"/>
    </row>
    <row r="168" spans="1:26" s="46" customFormat="1" ht="15">
      <c r="A168" s="7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378"/>
      <c r="Z168" s="18"/>
    </row>
    <row r="169" spans="1:26" s="46" customFormat="1" ht="15">
      <c r="A169" s="7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378"/>
      <c r="Z169" s="18"/>
    </row>
    <row r="170" spans="1:26" s="46" customFormat="1" ht="15">
      <c r="A170" s="7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378"/>
      <c r="Z170" s="18"/>
    </row>
  </sheetData>
  <sheetProtection selectLockedCells="1" pivotTables="0"/>
  <dataConsolidate/>
  <mergeCells count="13">
    <mergeCell ref="N1:P1"/>
    <mergeCell ref="P46:Q46"/>
    <mergeCell ref="P47:Q47"/>
    <mergeCell ref="T47:U47"/>
    <mergeCell ref="P48:Q48"/>
    <mergeCell ref="T48:U48"/>
    <mergeCell ref="U3:V3"/>
    <mergeCell ref="B11:E17"/>
    <mergeCell ref="G11:I17"/>
    <mergeCell ref="B19:E25"/>
    <mergeCell ref="G19:I25"/>
    <mergeCell ref="B27:C30"/>
    <mergeCell ref="E27:G30"/>
  </mergeCells>
  <conditionalFormatting sqref="U44">
    <cfRule type="cellIs" dxfId="41" priority="16" operator="between">
      <formula>1</formula>
      <formula>2.99</formula>
    </cfRule>
    <cfRule type="cellIs" dxfId="40" priority="17" operator="between">
      <formula>3</formula>
      <formula>3.99</formula>
    </cfRule>
    <cfRule type="cellIs" dxfId="39" priority="18" operator="between">
      <formula>5</formula>
      <formula>4</formula>
    </cfRule>
    <cfRule type="cellIs" dxfId="38" priority="19" operator="between">
      <formula>5</formula>
      <formula>4</formula>
    </cfRule>
  </conditionalFormatting>
  <conditionalFormatting sqref="U45">
    <cfRule type="cellIs" dxfId="37" priority="13" operator="between">
      <formula>1</formula>
      <formula>2.99</formula>
    </cfRule>
    <cfRule type="cellIs" dxfId="36" priority="14" operator="between">
      <formula>3</formula>
      <formula>3.99</formula>
    </cfRule>
    <cfRule type="cellIs" dxfId="35" priority="15" operator="between">
      <formula>5</formula>
      <formula>4</formula>
    </cfRule>
  </conditionalFormatting>
  <conditionalFormatting sqref="O44">
    <cfRule type="cellIs" dxfId="34" priority="12" operator="greaterThan">
      <formula>1</formula>
    </cfRule>
  </conditionalFormatting>
  <conditionalFormatting sqref="O47:Q48">
    <cfRule type="cellIs" dxfId="33" priority="11" operator="lessThan">
      <formula>0</formula>
    </cfRule>
  </conditionalFormatting>
  <conditionalFormatting sqref="D42">
    <cfRule type="containsText" dxfId="32" priority="2" operator="containsText" text="OUI">
      <formula>NOT(ISERROR(SEARCH("OUI",D42)))</formula>
    </cfRule>
    <cfRule type="containsText" dxfId="31" priority="5" operator="containsText" text="OUI">
      <formula>NOT(ISERROR(SEARCH("OUI",D42)))</formula>
    </cfRule>
    <cfRule type="containsText" dxfId="30" priority="7" operator="containsText" text="OUI">
      <formula>NOT(ISERROR(SEARCH("OUI",D42)))</formula>
    </cfRule>
  </conditionalFormatting>
  <conditionalFormatting sqref="V12:V17">
    <cfRule type="containsText" dxfId="29" priority="3" operator="containsText" text="OUI">
      <formula>NOT(ISERROR(SEARCH("OUI",V12)))</formula>
    </cfRule>
    <cfRule type="containsText" dxfId="28" priority="4" operator="containsText" text="OUI">
      <formula>NOT(ISERROR(SEARCH("OUI",V12)))</formula>
    </cfRule>
  </conditionalFormatting>
  <dataValidations count="3">
    <dataValidation type="list" allowBlank="1" showInputMessage="1" showErrorMessage="1" sqref="N1">
      <formula1>Equipement</formula1>
    </dataValidation>
    <dataValidation type="list" allowBlank="1" showInputMessage="1" sqref="D40 N13 V12:V14 V39:V42 S39:S42 Q39:Q42 U32:U35 S32:S35 S29:S30 S19 T14 S23:S24 U29 S27 N22 N8 I6 C4 N19:N20 N29 N36">
      <formula1>#REF!</formula1>
    </dataValidation>
    <dataValidation type="list" allowBlank="1" showInputMessage="1" showErrorMessage="1" sqref="S36 Y4 V4:V6 V15:V17">
      <formula1>#REF!</formula1>
    </dataValidation>
  </dataValidations>
  <hyperlinks>
    <hyperlink ref="C48" r:id="rId1"/>
  </hyperlinks>
  <printOptions horizontalCentered="1"/>
  <pageMargins left="0" right="0" top="0.51181102362204722" bottom="0" header="0" footer="0"/>
  <pageSetup scale="77" orientation="landscape" horizontalDpi="4294967293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1">
    <pageSetUpPr fitToPage="1"/>
  </sheetPr>
  <dimension ref="A1:Z170"/>
  <sheetViews>
    <sheetView zoomScaleNormal="100" zoomScaleSheetLayoutView="100" workbookViewId="0">
      <selection activeCell="B52" sqref="B52"/>
    </sheetView>
  </sheetViews>
  <sheetFormatPr baseColWidth="10" defaultColWidth="11.42578125" defaultRowHeight="14.25"/>
  <cols>
    <col min="1" max="1" width="3.85546875" style="7" customWidth="1"/>
    <col min="2" max="2" width="13.85546875" style="8" customWidth="1"/>
    <col min="3" max="3" width="2.85546875" style="8" customWidth="1"/>
    <col min="4" max="4" width="3.5703125" style="8" customWidth="1"/>
    <col min="5" max="5" width="7.140625" style="8" customWidth="1"/>
    <col min="6" max="6" width="1.85546875" style="8" customWidth="1"/>
    <col min="7" max="8" width="7.7109375" style="8" customWidth="1"/>
    <col min="9" max="9" width="12.5703125" style="8" customWidth="1"/>
    <col min="10" max="10" width="2.5703125" style="8" customWidth="1"/>
    <col min="11" max="11" width="3" style="8" customWidth="1"/>
    <col min="12" max="12" width="14.7109375" style="8" customWidth="1"/>
    <col min="13" max="13" width="0.5703125" style="8" customWidth="1"/>
    <col min="14" max="14" width="10.5703125" style="8" customWidth="1"/>
    <col min="15" max="15" width="19.7109375" style="8" customWidth="1"/>
    <col min="16" max="16" width="3.140625" style="8" customWidth="1"/>
    <col min="17" max="17" width="15.7109375" style="8" customWidth="1"/>
    <col min="18" max="18" width="0.28515625" style="8" customWidth="1"/>
    <col min="19" max="19" width="15.7109375" style="8" customWidth="1"/>
    <col min="20" max="20" width="2.140625" style="8" customWidth="1"/>
    <col min="21" max="21" width="11.5703125" style="8" customWidth="1"/>
    <col min="22" max="22" width="5.7109375" style="8" customWidth="1"/>
    <col min="23" max="23" width="2.140625" style="8" customWidth="1"/>
    <col min="24" max="24" width="2.7109375" style="8" customWidth="1"/>
    <col min="25" max="25" width="10.28515625" style="378" customWidth="1"/>
    <col min="26" max="26" width="1.7109375" style="18" customWidth="1"/>
    <col min="27" max="16384" width="11.42578125" style="15"/>
  </cols>
  <sheetData>
    <row r="1" spans="1:26" s="6" customFormat="1" ht="26.25" customHeight="1" thickBot="1">
      <c r="A1" s="192"/>
      <c r="B1" s="1" t="s">
        <v>242</v>
      </c>
      <c r="C1" s="2"/>
      <c r="D1" s="3"/>
      <c r="E1" s="190"/>
      <c r="F1" s="2"/>
      <c r="G1" s="190"/>
      <c r="H1" s="2"/>
      <c r="I1" s="200"/>
      <c r="J1" s="2"/>
      <c r="K1" s="2"/>
      <c r="L1" s="2"/>
      <c r="M1" s="2"/>
      <c r="N1" s="519"/>
      <c r="O1" s="520"/>
      <c r="P1" s="520"/>
      <c r="Q1" s="2"/>
      <c r="R1" s="2"/>
      <c r="S1" s="2"/>
      <c r="T1" s="2"/>
      <c r="U1" s="465" t="s">
        <v>241</v>
      </c>
      <c r="V1" s="191"/>
      <c r="W1" s="4"/>
      <c r="X1" s="4"/>
      <c r="Y1" s="378"/>
      <c r="Z1" s="179"/>
    </row>
    <row r="2" spans="1:26" s="10" customFormat="1" ht="10.5" customHeight="1">
      <c r="A2" s="7"/>
      <c r="B2" s="8"/>
      <c r="C2" s="8"/>
      <c r="D2" s="9" t="str">
        <f>CONCATENATE($C$7,"_",$C$8)</f>
        <v>V02_003</v>
      </c>
      <c r="E2" s="189" t="s">
        <v>179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378"/>
      <c r="Z2" s="18"/>
    </row>
    <row r="3" spans="1:26" ht="14.25" customHeight="1" thickBot="1">
      <c r="A3" s="11"/>
      <c r="B3" s="208" t="s">
        <v>109</v>
      </c>
      <c r="C3" s="384" t="s">
        <v>212</v>
      </c>
      <c r="D3" s="13"/>
      <c r="E3" s="13"/>
      <c r="F3" s="13"/>
      <c r="G3" s="13"/>
      <c r="H3" s="13"/>
      <c r="I3" s="13"/>
      <c r="J3" s="14"/>
      <c r="K3" s="15"/>
      <c r="L3" s="215"/>
      <c r="M3" s="15"/>
      <c r="N3" s="12"/>
      <c r="O3" s="13"/>
      <c r="P3" s="14"/>
      <c r="Q3" s="16"/>
      <c r="R3" s="15"/>
      <c r="S3" s="17"/>
      <c r="T3" s="15"/>
      <c r="U3" s="528"/>
      <c r="V3" s="528"/>
      <c r="W3" s="15"/>
      <c r="X3" s="15"/>
    </row>
    <row r="4" spans="1:26" ht="15" customHeight="1" thickTop="1" thickBot="1">
      <c r="B4" s="209"/>
      <c r="C4" s="198"/>
      <c r="D4" s="199"/>
      <c r="E4" s="199"/>
      <c r="F4" s="199"/>
      <c r="G4" s="199"/>
      <c r="H4" s="199"/>
      <c r="I4" s="20"/>
      <c r="J4" s="21"/>
      <c r="L4" s="216" t="s">
        <v>180</v>
      </c>
      <c r="N4" s="12" t="s">
        <v>193</v>
      </c>
      <c r="O4" s="20"/>
      <c r="P4" s="21"/>
      <c r="Q4" s="209"/>
      <c r="S4" s="22"/>
      <c r="T4" s="23"/>
      <c r="U4" s="24"/>
      <c r="V4" s="188"/>
    </row>
    <row r="5" spans="1:26" ht="15" customHeight="1" thickTop="1" thickBot="1">
      <c r="B5" s="209"/>
      <c r="C5" s="22"/>
      <c r="D5" s="20"/>
      <c r="E5" s="20"/>
      <c r="F5" s="20"/>
      <c r="G5" s="20"/>
      <c r="H5" s="20"/>
      <c r="I5" s="20"/>
      <c r="J5" s="21"/>
      <c r="L5" s="209"/>
      <c r="N5" s="12"/>
      <c r="O5" s="20"/>
      <c r="P5" s="21"/>
      <c r="Q5" s="25"/>
      <c r="S5" s="22"/>
      <c r="T5" s="23"/>
      <c r="U5" s="24"/>
      <c r="V5" s="188"/>
    </row>
    <row r="6" spans="1:26" ht="15" customHeight="1" thickTop="1" thickBot="1">
      <c r="B6" s="209" t="s">
        <v>110</v>
      </c>
      <c r="C6" s="22"/>
      <c r="D6" s="186"/>
      <c r="E6" s="186"/>
      <c r="F6" s="186"/>
      <c r="G6" s="186"/>
      <c r="H6" s="372"/>
      <c r="I6" s="385" t="s">
        <v>111</v>
      </c>
      <c r="J6" s="201"/>
      <c r="L6" s="209" t="s">
        <v>112</v>
      </c>
      <c r="N6" s="12" t="s">
        <v>215</v>
      </c>
      <c r="O6" s="20"/>
      <c r="P6" s="21"/>
      <c r="Q6" s="25"/>
      <c r="S6" s="22"/>
      <c r="T6" s="23"/>
      <c r="U6" s="24"/>
      <c r="V6" s="188"/>
    </row>
    <row r="7" spans="1:26" ht="15" customHeight="1" thickTop="1">
      <c r="B7" s="209" t="s">
        <v>113</v>
      </c>
      <c r="C7" s="12" t="s">
        <v>213</v>
      </c>
      <c r="D7" s="195"/>
      <c r="E7" s="195"/>
      <c r="F7" s="195"/>
      <c r="G7" s="195"/>
      <c r="H7" s="195"/>
      <c r="I7" s="195"/>
      <c r="J7" s="194"/>
      <c r="L7" s="209" t="s">
        <v>114</v>
      </c>
      <c r="N7" s="12" t="s">
        <v>214</v>
      </c>
      <c r="O7" s="20"/>
      <c r="P7" s="21"/>
      <c r="Q7" s="25"/>
    </row>
    <row r="8" spans="1:26" ht="15" customHeight="1">
      <c r="B8" s="209" t="s">
        <v>115</v>
      </c>
      <c r="C8" s="12" t="s">
        <v>211</v>
      </c>
      <c r="D8" s="195"/>
      <c r="E8" s="195"/>
      <c r="F8" s="195"/>
      <c r="G8" s="193"/>
      <c r="H8" s="195"/>
      <c r="I8" s="195"/>
      <c r="J8" s="194"/>
      <c r="L8" s="209"/>
      <c r="N8" s="27"/>
      <c r="O8" s="207"/>
      <c r="P8" s="21"/>
      <c r="Q8" s="209"/>
      <c r="S8" s="28"/>
      <c r="T8" s="29"/>
      <c r="U8" s="30"/>
      <c r="V8" s="21"/>
    </row>
    <row r="9" spans="1:26" ht="7.5" customHeight="1">
      <c r="Z9" s="31"/>
    </row>
    <row r="10" spans="1:26" ht="12.75" customHeight="1">
      <c r="B10" s="386" t="s">
        <v>194</v>
      </c>
      <c r="G10" s="32"/>
      <c r="X10" s="33"/>
    </row>
    <row r="11" spans="1:26" ht="15" customHeight="1">
      <c r="B11" s="517"/>
      <c r="C11" s="517"/>
      <c r="D11" s="517"/>
      <c r="E11" s="517"/>
      <c r="G11" s="518"/>
      <c r="H11" s="518"/>
      <c r="I11" s="518"/>
      <c r="V11" s="34"/>
      <c r="Y11" s="379"/>
      <c r="Z11" s="31"/>
    </row>
    <row r="12" spans="1:26" ht="15" customHeight="1">
      <c r="B12" s="517"/>
      <c r="C12" s="517"/>
      <c r="D12" s="517"/>
      <c r="E12" s="517"/>
      <c r="G12" s="518"/>
      <c r="H12" s="518"/>
      <c r="I12" s="518"/>
      <c r="L12" s="35"/>
      <c r="N12" s="202"/>
      <c r="O12" s="36"/>
      <c r="Q12" s="211"/>
      <c r="S12" s="27"/>
      <c r="T12" s="20"/>
      <c r="U12" s="20"/>
      <c r="V12" s="203" t="str">
        <f>IF(S12="xx","",IF(S12="","","NON"))</f>
        <v/>
      </c>
      <c r="Y12" s="377"/>
      <c r="Z12" s="180"/>
    </row>
    <row r="13" spans="1:26" ht="15" customHeight="1">
      <c r="B13" s="517"/>
      <c r="C13" s="517"/>
      <c r="D13" s="517"/>
      <c r="E13" s="517"/>
      <c r="G13" s="518"/>
      <c r="H13" s="518"/>
      <c r="I13" s="518"/>
      <c r="L13" s="38"/>
      <c r="N13" s="27"/>
      <c r="O13" s="21"/>
      <c r="Q13" s="210"/>
      <c r="S13" s="22"/>
      <c r="T13" s="20"/>
      <c r="U13" s="20"/>
      <c r="V13" s="203" t="str">
        <f>IF(S13="xx","",IF(S13="","","OUI"))</f>
        <v/>
      </c>
      <c r="Y13" s="380"/>
      <c r="Z13" s="181"/>
    </row>
    <row r="14" spans="1:26" ht="15" customHeight="1">
      <c r="B14" s="517"/>
      <c r="C14" s="517"/>
      <c r="D14" s="517"/>
      <c r="E14" s="517"/>
      <c r="G14" s="518"/>
      <c r="H14" s="518"/>
      <c r="I14" s="518"/>
      <c r="L14" s="210"/>
      <c r="N14" s="27"/>
      <c r="O14" s="21"/>
      <c r="Q14" s="210"/>
      <c r="S14" s="27"/>
      <c r="T14" s="196" t="str">
        <f>IF(S14="xx","xx",IF(S14="","","MAGNÉTIQUE"))</f>
        <v/>
      </c>
      <c r="U14" s="20"/>
      <c r="V14" s="203" t="str">
        <f>IF(S14="xx","",IF(S14="","","NON"))</f>
        <v/>
      </c>
      <c r="Y14" s="380"/>
      <c r="Z14" s="181"/>
    </row>
    <row r="15" spans="1:26" ht="15" customHeight="1">
      <c r="B15" s="517"/>
      <c r="C15" s="517"/>
      <c r="D15" s="517"/>
      <c r="E15" s="517"/>
      <c r="G15" s="518"/>
      <c r="H15" s="518"/>
      <c r="I15" s="518"/>
      <c r="L15" s="38"/>
      <c r="N15" s="27"/>
      <c r="O15" s="21"/>
      <c r="Q15" s="210"/>
      <c r="S15" s="27"/>
      <c r="T15" s="20"/>
      <c r="U15" s="20"/>
      <c r="V15" s="187"/>
      <c r="Y15" s="380"/>
      <c r="Z15" s="181"/>
    </row>
    <row r="16" spans="1:26" ht="15.95" customHeight="1">
      <c r="B16" s="517"/>
      <c r="C16" s="517"/>
      <c r="D16" s="517"/>
      <c r="E16" s="517"/>
      <c r="G16" s="518"/>
      <c r="H16" s="518"/>
      <c r="I16" s="518"/>
      <c r="L16" s="38"/>
      <c r="N16" s="27"/>
      <c r="O16" s="21"/>
      <c r="Q16" s="210"/>
      <c r="S16" s="27"/>
      <c r="T16" s="20"/>
      <c r="U16" s="20"/>
      <c r="V16" s="187"/>
      <c r="Y16" s="380"/>
      <c r="Z16" s="181"/>
    </row>
    <row r="17" spans="1:26" s="19" customFormat="1" ht="15" customHeight="1">
      <c r="A17" s="7"/>
      <c r="B17" s="517"/>
      <c r="C17" s="517"/>
      <c r="D17" s="517"/>
      <c r="E17" s="517"/>
      <c r="F17" s="8"/>
      <c r="G17" s="518"/>
      <c r="H17" s="518"/>
      <c r="I17" s="518"/>
      <c r="J17" s="8"/>
      <c r="K17" s="8"/>
      <c r="L17" s="38"/>
      <c r="M17" s="8"/>
      <c r="N17" s="27"/>
      <c r="O17" s="21"/>
      <c r="P17" s="8"/>
      <c r="Q17" s="210"/>
      <c r="R17" s="8"/>
      <c r="S17" s="27"/>
      <c r="T17" s="39"/>
      <c r="U17" s="26"/>
      <c r="V17" s="187"/>
      <c r="W17" s="8"/>
      <c r="X17" s="8"/>
      <c r="Y17" s="380"/>
      <c r="Z17" s="181"/>
    </row>
    <row r="18" spans="1:26" s="19" customFormat="1" ht="15" customHeight="1">
      <c r="A18" s="7"/>
      <c r="B18" s="32"/>
      <c r="C18" s="8"/>
      <c r="D18" s="8"/>
      <c r="E18" s="8"/>
      <c r="F18" s="8"/>
      <c r="G18" s="32"/>
      <c r="H18" s="8"/>
      <c r="I18" s="8"/>
      <c r="J18" s="8"/>
      <c r="K18" s="8"/>
      <c r="L18" s="38"/>
      <c r="M18" s="8"/>
      <c r="N18" s="27"/>
      <c r="O18" s="21"/>
      <c r="P18" s="8"/>
      <c r="Q18" s="8"/>
      <c r="R18" s="8"/>
      <c r="S18" s="8"/>
      <c r="T18" s="8"/>
      <c r="U18" s="8"/>
      <c r="V18" s="8"/>
      <c r="W18" s="8"/>
      <c r="X18" s="8"/>
      <c r="Y18" s="381"/>
      <c r="Z18" s="182"/>
    </row>
    <row r="19" spans="1:26" s="19" customFormat="1" ht="15" customHeight="1">
      <c r="A19" s="7"/>
      <c r="B19" s="517"/>
      <c r="C19" s="517"/>
      <c r="D19" s="517"/>
      <c r="E19" s="517"/>
      <c r="F19" s="8"/>
      <c r="G19" s="517"/>
      <c r="H19" s="517"/>
      <c r="I19" s="517"/>
      <c r="J19" s="8"/>
      <c r="K19" s="8"/>
      <c r="L19" s="210"/>
      <c r="M19" s="8"/>
      <c r="N19" s="27"/>
      <c r="O19" s="21"/>
      <c r="P19" s="8"/>
      <c r="Q19" s="209"/>
      <c r="R19" s="8"/>
      <c r="S19" s="27"/>
      <c r="T19" s="20"/>
      <c r="U19" s="20"/>
      <c r="V19" s="21"/>
      <c r="W19" s="8"/>
      <c r="X19" s="8"/>
      <c r="Y19" s="377"/>
      <c r="Z19" s="183"/>
    </row>
    <row r="20" spans="1:26" s="19" customFormat="1" ht="15" customHeight="1">
      <c r="A20" s="7"/>
      <c r="B20" s="517"/>
      <c r="C20" s="517"/>
      <c r="D20" s="517"/>
      <c r="E20" s="517"/>
      <c r="F20" s="8"/>
      <c r="G20" s="517"/>
      <c r="H20" s="517"/>
      <c r="I20" s="517"/>
      <c r="J20" s="8"/>
      <c r="K20" s="8"/>
      <c r="L20" s="38"/>
      <c r="M20" s="8"/>
      <c r="N20" s="27"/>
      <c r="O20" s="21"/>
      <c r="P20" s="8"/>
      <c r="Q20" s="210"/>
      <c r="R20" s="8"/>
      <c r="S20" s="27"/>
      <c r="T20" s="20"/>
      <c r="U20" s="20"/>
      <c r="V20" s="21"/>
      <c r="W20" s="8"/>
      <c r="X20" s="8"/>
      <c r="Y20" s="380"/>
      <c r="Z20" s="181"/>
    </row>
    <row r="21" spans="1:26" s="19" customFormat="1" ht="15" customHeight="1">
      <c r="A21" s="7"/>
      <c r="B21" s="517"/>
      <c r="C21" s="517"/>
      <c r="D21" s="517"/>
      <c r="E21" s="517"/>
      <c r="F21" s="8"/>
      <c r="G21" s="517"/>
      <c r="H21" s="517"/>
      <c r="I21" s="517"/>
      <c r="J21" s="8"/>
      <c r="K21" s="8"/>
      <c r="L21" s="38"/>
      <c r="M21" s="8"/>
      <c r="N21" s="27"/>
      <c r="O21" s="21"/>
      <c r="P21" s="8"/>
      <c r="Q21" s="210"/>
      <c r="R21" s="8"/>
      <c r="S21" s="27"/>
      <c r="T21" s="27"/>
      <c r="U21" s="26"/>
      <c r="V21" s="21"/>
      <c r="W21" s="8"/>
      <c r="X21" s="8"/>
      <c r="Y21" s="380"/>
      <c r="Z21" s="181"/>
    </row>
    <row r="22" spans="1:26" s="19" customFormat="1" ht="15" customHeight="1">
      <c r="A22" s="7"/>
      <c r="B22" s="517"/>
      <c r="C22" s="517"/>
      <c r="D22" s="517"/>
      <c r="E22" s="517"/>
      <c r="F22" s="8"/>
      <c r="G22" s="517"/>
      <c r="H22" s="517"/>
      <c r="I22" s="517"/>
      <c r="J22" s="8"/>
      <c r="K22" s="8"/>
      <c r="L22" s="38"/>
      <c r="M22" s="8"/>
      <c r="N22" s="27"/>
      <c r="O22" s="21"/>
      <c r="P22" s="8"/>
      <c r="Q22" s="210"/>
      <c r="R22" s="8"/>
      <c r="S22" s="27"/>
      <c r="T22" s="20"/>
      <c r="U22" s="20"/>
      <c r="V22" s="21"/>
      <c r="W22" s="8"/>
      <c r="X22" s="8"/>
      <c r="Y22" s="380"/>
      <c r="Z22" s="181"/>
    </row>
    <row r="23" spans="1:26" s="19" customFormat="1" ht="15" customHeight="1">
      <c r="A23" s="7"/>
      <c r="B23" s="517"/>
      <c r="C23" s="517"/>
      <c r="D23" s="517"/>
      <c r="E23" s="517"/>
      <c r="F23" s="8"/>
      <c r="G23" s="517"/>
      <c r="H23" s="517"/>
      <c r="I23" s="517"/>
      <c r="J23" s="8"/>
      <c r="K23" s="8"/>
      <c r="L23" s="8"/>
      <c r="M23" s="8"/>
      <c r="N23" s="202"/>
      <c r="O23" s="36"/>
      <c r="P23" s="8"/>
      <c r="Q23" s="210"/>
      <c r="R23" s="8"/>
      <c r="S23" s="27"/>
      <c r="T23" s="20"/>
      <c r="U23" s="20"/>
      <c r="V23" s="21"/>
      <c r="W23" s="8"/>
      <c r="X23" s="8"/>
      <c r="Y23" s="380"/>
      <c r="Z23" s="181"/>
    </row>
    <row r="24" spans="1:26" s="19" customFormat="1" ht="15" customHeight="1">
      <c r="A24" s="7"/>
      <c r="B24" s="517"/>
      <c r="C24" s="517"/>
      <c r="D24" s="517"/>
      <c r="E24" s="517"/>
      <c r="F24" s="8"/>
      <c r="G24" s="517"/>
      <c r="H24" s="517"/>
      <c r="I24" s="517"/>
      <c r="J24" s="8"/>
      <c r="K24" s="8"/>
      <c r="L24" s="212"/>
      <c r="M24" s="8"/>
      <c r="N24" s="27"/>
      <c r="O24" s="40"/>
      <c r="P24" s="8"/>
      <c r="Q24" s="212"/>
      <c r="R24" s="8"/>
      <c r="S24" s="27"/>
      <c r="T24" s="20"/>
      <c r="U24" s="20"/>
      <c r="V24" s="21"/>
      <c r="W24" s="8"/>
      <c r="X24" s="8"/>
      <c r="Y24" s="381"/>
      <c r="Z24" s="182"/>
    </row>
    <row r="25" spans="1:26" s="19" customFormat="1" ht="15" customHeight="1">
      <c r="A25" s="7"/>
      <c r="B25" s="517"/>
      <c r="C25" s="517"/>
      <c r="D25" s="517"/>
      <c r="E25" s="517"/>
      <c r="F25" s="8"/>
      <c r="G25" s="517"/>
      <c r="H25" s="517"/>
      <c r="I25" s="517"/>
      <c r="J25" s="8"/>
      <c r="K25" s="8"/>
      <c r="L25" s="210"/>
      <c r="M25" s="8"/>
      <c r="N25" s="27"/>
      <c r="O25" s="21"/>
      <c r="P25" s="8"/>
      <c r="Q25" s="210"/>
      <c r="R25" s="8"/>
      <c r="S25" s="27"/>
      <c r="T25" s="27"/>
      <c r="U25" s="26"/>
      <c r="V25" s="21"/>
      <c r="W25" s="8"/>
      <c r="X25" s="8"/>
      <c r="Y25" s="377"/>
      <c r="Z25" s="183"/>
    </row>
    <row r="26" spans="1:26" s="19" customFormat="1" ht="15" customHeight="1">
      <c r="A26" s="7"/>
      <c r="B26" s="386" t="s">
        <v>195</v>
      </c>
      <c r="C26" s="8"/>
      <c r="D26" s="8"/>
      <c r="E26" s="32"/>
      <c r="F26" s="8"/>
      <c r="G26" s="8"/>
      <c r="H26" s="8"/>
      <c r="I26" s="8"/>
      <c r="J26" s="8"/>
      <c r="K26" s="8"/>
      <c r="L26" s="210"/>
      <c r="M26" s="8"/>
      <c r="N26" s="27"/>
      <c r="O26" s="21"/>
      <c r="P26" s="8"/>
      <c r="Q26" s="210"/>
      <c r="R26" s="8"/>
      <c r="S26" s="27"/>
      <c r="T26" s="20"/>
      <c r="U26" s="20"/>
      <c r="V26" s="21"/>
      <c r="W26" s="8"/>
      <c r="X26" s="8"/>
      <c r="Y26" s="380"/>
      <c r="Z26" s="181"/>
    </row>
    <row r="27" spans="1:26" s="19" customFormat="1" ht="15" customHeight="1">
      <c r="A27" s="7"/>
      <c r="B27" s="517"/>
      <c r="C27" s="517"/>
      <c r="D27" s="8"/>
      <c r="E27" s="517"/>
      <c r="F27" s="517"/>
      <c r="G27" s="517"/>
      <c r="H27" s="42"/>
      <c r="I27" s="8"/>
      <c r="J27" s="8"/>
      <c r="K27" s="8"/>
      <c r="L27" s="210"/>
      <c r="M27" s="8"/>
      <c r="N27" s="27"/>
      <c r="O27" s="21"/>
      <c r="P27" s="8"/>
      <c r="Q27" s="210"/>
      <c r="R27" s="8"/>
      <c r="S27" s="27"/>
      <c r="T27" s="20"/>
      <c r="U27" s="20"/>
      <c r="V27" s="21"/>
      <c r="W27" s="8"/>
      <c r="X27" s="8"/>
      <c r="Y27" s="380"/>
      <c r="Z27" s="181"/>
    </row>
    <row r="28" spans="1:26" s="19" customFormat="1" ht="15" customHeight="1">
      <c r="A28" s="7"/>
      <c r="B28" s="517"/>
      <c r="C28" s="517"/>
      <c r="D28" s="8"/>
      <c r="E28" s="517"/>
      <c r="F28" s="517"/>
      <c r="G28" s="517"/>
      <c r="H28" s="8"/>
      <c r="I28" s="8"/>
      <c r="J28" s="8"/>
      <c r="K28" s="8"/>
      <c r="L28" s="210"/>
      <c r="M28" s="8"/>
      <c r="N28" s="27"/>
      <c r="O28" s="21"/>
      <c r="P28" s="8"/>
      <c r="Q28" s="8"/>
      <c r="R28" s="8"/>
      <c r="S28" s="8"/>
      <c r="T28" s="8"/>
      <c r="U28" s="8"/>
      <c r="V28" s="8"/>
      <c r="W28" s="8"/>
      <c r="X28" s="8"/>
      <c r="Y28" s="380"/>
      <c r="Z28" s="181"/>
    </row>
    <row r="29" spans="1:26" s="19" customFormat="1" ht="15" customHeight="1">
      <c r="A29" s="7"/>
      <c r="B29" s="517"/>
      <c r="C29" s="517"/>
      <c r="D29" s="8"/>
      <c r="E29" s="517"/>
      <c r="F29" s="517"/>
      <c r="G29" s="517"/>
      <c r="H29" s="8"/>
      <c r="I29" s="8"/>
      <c r="J29" s="8"/>
      <c r="K29" s="8"/>
      <c r="L29" s="210"/>
      <c r="M29" s="8"/>
      <c r="N29" s="27"/>
      <c r="O29" s="21"/>
      <c r="P29" s="8"/>
      <c r="Q29" s="212"/>
      <c r="R29" s="8"/>
      <c r="S29" s="27"/>
      <c r="T29" s="20"/>
      <c r="U29" s="196"/>
      <c r="V29" s="21"/>
      <c r="W29" s="8"/>
      <c r="X29" s="8"/>
      <c r="Y29" s="380"/>
      <c r="Z29" s="181"/>
    </row>
    <row r="30" spans="1:26" s="19" customFormat="1" ht="15" customHeight="1">
      <c r="A30" s="7"/>
      <c r="B30" s="517"/>
      <c r="C30" s="517"/>
      <c r="D30" s="8"/>
      <c r="E30" s="517"/>
      <c r="F30" s="517"/>
      <c r="G30" s="517"/>
      <c r="H30" s="8"/>
      <c r="I30" s="8"/>
      <c r="J30" s="8"/>
      <c r="K30" s="8"/>
      <c r="L30" s="8"/>
      <c r="M30" s="8"/>
      <c r="N30" s="202"/>
      <c r="O30" s="36"/>
      <c r="P30" s="8"/>
      <c r="Q30" s="212"/>
      <c r="R30" s="8"/>
      <c r="S30" s="27"/>
      <c r="T30" s="20"/>
      <c r="U30" s="20"/>
      <c r="V30" s="21"/>
      <c r="W30" s="8"/>
      <c r="X30" s="8"/>
      <c r="Y30" s="381"/>
      <c r="Z30" s="182"/>
    </row>
    <row r="31" spans="1:26" s="19" customFormat="1" ht="15" customHeight="1" thickBot="1">
      <c r="A31" s="7"/>
      <c r="B31" s="8"/>
      <c r="C31" s="8"/>
      <c r="D31" s="8"/>
      <c r="E31" s="8"/>
      <c r="F31" s="8"/>
      <c r="G31" s="8"/>
      <c r="H31" s="8"/>
      <c r="I31" s="43"/>
      <c r="J31" s="8"/>
      <c r="K31" s="8"/>
      <c r="L31" s="212"/>
      <c r="M31" s="8"/>
      <c r="N31" s="27"/>
      <c r="O31" s="40"/>
      <c r="P31" s="8"/>
      <c r="Q31" s="8"/>
      <c r="R31" s="8"/>
      <c r="S31" s="8"/>
      <c r="T31" s="44"/>
      <c r="U31" s="8"/>
      <c r="V31" s="8"/>
      <c r="W31" s="8"/>
      <c r="X31" s="8"/>
      <c r="Y31" s="382"/>
      <c r="Z31" s="184"/>
    </row>
    <row r="32" spans="1:26" s="19" customFormat="1" ht="15" customHeight="1" thickTop="1" thickBot="1">
      <c r="A32" s="7"/>
      <c r="B32" s="8"/>
      <c r="C32" s="8"/>
      <c r="D32" s="8"/>
      <c r="E32" s="8"/>
      <c r="F32" s="8"/>
      <c r="G32" s="8"/>
      <c r="H32" s="8"/>
      <c r="I32" s="8"/>
      <c r="J32" s="8"/>
      <c r="K32" s="8"/>
      <c r="L32" s="210"/>
      <c r="M32" s="8"/>
      <c r="N32" s="27"/>
      <c r="O32" s="21"/>
      <c r="P32" s="8"/>
      <c r="Q32" s="212"/>
      <c r="R32" s="8"/>
      <c r="S32" s="196"/>
      <c r="T32" s="23"/>
      <c r="U32" s="45"/>
      <c r="V32" s="21"/>
      <c r="W32" s="8"/>
      <c r="X32" s="8"/>
      <c r="Y32" s="377"/>
      <c r="Z32" s="182"/>
    </row>
    <row r="33" spans="1:26" s="46" customFormat="1" ht="15" customHeight="1" thickTop="1" thickBot="1">
      <c r="A33" s="7"/>
      <c r="B33" s="8"/>
      <c r="C33" s="212" t="s">
        <v>116</v>
      </c>
      <c r="D33" s="387" t="s">
        <v>216</v>
      </c>
      <c r="E33" s="20"/>
      <c r="F33" s="20"/>
      <c r="G33" s="20"/>
      <c r="H33" s="20"/>
      <c r="I33" s="20"/>
      <c r="J33" s="21"/>
      <c r="K33" s="8"/>
      <c r="L33" s="210"/>
      <c r="M33" s="8"/>
      <c r="N33" s="27"/>
      <c r="O33" s="21"/>
      <c r="P33" s="8"/>
      <c r="Q33" s="8"/>
      <c r="R33" s="8"/>
      <c r="S33" s="196"/>
      <c r="T33" s="23"/>
      <c r="U33" s="45"/>
      <c r="V33" s="21"/>
      <c r="W33" s="8"/>
      <c r="X33" s="8"/>
      <c r="Y33" s="380"/>
      <c r="Z33" s="181"/>
    </row>
    <row r="34" spans="1:26" s="46" customFormat="1" ht="15" customHeight="1" thickTop="1" thickBot="1">
      <c r="A34" s="7"/>
      <c r="B34" s="8"/>
      <c r="C34" s="210" t="s">
        <v>117</v>
      </c>
      <c r="D34" s="387" t="s">
        <v>217</v>
      </c>
      <c r="E34" s="20"/>
      <c r="F34" s="20"/>
      <c r="G34" s="20"/>
      <c r="H34" s="20"/>
      <c r="I34" s="20"/>
      <c r="J34" s="21"/>
      <c r="K34" s="8"/>
      <c r="L34" s="210"/>
      <c r="M34" s="8"/>
      <c r="N34" s="27"/>
      <c r="O34" s="21"/>
      <c r="P34" s="8"/>
      <c r="Q34" s="8"/>
      <c r="R34" s="8"/>
      <c r="S34" s="196"/>
      <c r="T34" s="23"/>
      <c r="U34" s="45"/>
      <c r="V34" s="21"/>
      <c r="W34" s="8"/>
      <c r="X34" s="8"/>
      <c r="Y34" s="380"/>
      <c r="Z34" s="181"/>
    </row>
    <row r="35" spans="1:26" s="46" customFormat="1" ht="15" customHeight="1" thickTop="1" thickBot="1">
      <c r="A35" s="7"/>
      <c r="B35" s="8"/>
      <c r="C35" s="210" t="s">
        <v>120</v>
      </c>
      <c r="D35" s="387" t="s">
        <v>223</v>
      </c>
      <c r="E35" s="20"/>
      <c r="F35" s="20"/>
      <c r="G35" s="20"/>
      <c r="H35" s="20"/>
      <c r="I35" s="20"/>
      <c r="J35" s="21"/>
      <c r="K35" s="8"/>
      <c r="L35" s="210"/>
      <c r="M35" s="8"/>
      <c r="N35" s="27"/>
      <c r="O35" s="21"/>
      <c r="P35" s="8"/>
      <c r="Q35" s="8"/>
      <c r="R35" s="8"/>
      <c r="S35" s="196"/>
      <c r="T35" s="23"/>
      <c r="U35" s="45"/>
      <c r="V35" s="21"/>
      <c r="W35" s="8"/>
      <c r="X35" s="8"/>
      <c r="Y35" s="380"/>
      <c r="Z35" s="181"/>
    </row>
    <row r="36" spans="1:26" s="46" customFormat="1" ht="15" customHeight="1" thickTop="1">
      <c r="A36" s="7"/>
      <c r="B36" s="8"/>
      <c r="C36" s="210" t="s">
        <v>121</v>
      </c>
      <c r="D36" s="387" t="s">
        <v>198</v>
      </c>
      <c r="E36" s="20"/>
      <c r="F36" s="20"/>
      <c r="G36" s="20"/>
      <c r="H36" s="20"/>
      <c r="I36" s="20"/>
      <c r="J36" s="21"/>
      <c r="K36" s="8"/>
      <c r="L36" s="210"/>
      <c r="M36" s="8"/>
      <c r="N36" s="27"/>
      <c r="O36" s="21"/>
      <c r="P36" s="8"/>
      <c r="Q36" s="212"/>
      <c r="R36" s="8"/>
      <c r="S36" s="47"/>
      <c r="T36" s="48"/>
      <c r="U36" s="26"/>
      <c r="V36" s="21"/>
      <c r="W36" s="8"/>
      <c r="X36" s="8"/>
      <c r="Y36" s="380"/>
      <c r="Z36" s="181"/>
    </row>
    <row r="37" spans="1:26" s="46" customFormat="1" ht="15" customHeight="1">
      <c r="A37" s="7"/>
      <c r="B37" s="8"/>
      <c r="C37" s="210" t="s">
        <v>122</v>
      </c>
      <c r="D37" s="387" t="s">
        <v>218</v>
      </c>
      <c r="E37" s="20"/>
      <c r="F37" s="20"/>
      <c r="G37" s="20"/>
      <c r="H37" s="20"/>
      <c r="I37" s="20"/>
      <c r="J37" s="21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380"/>
      <c r="Z37" s="181"/>
    </row>
    <row r="38" spans="1:26" s="46" customFormat="1" ht="15" customHeight="1" thickBot="1">
      <c r="A38" s="7"/>
      <c r="B38" s="8"/>
      <c r="C38" s="210" t="s">
        <v>123</v>
      </c>
      <c r="D38" s="387"/>
      <c r="E38" s="20"/>
      <c r="F38" s="20"/>
      <c r="G38" s="20"/>
      <c r="H38" s="20"/>
      <c r="I38" s="20"/>
      <c r="J38" s="21"/>
      <c r="K38" s="8"/>
      <c r="L38" s="214"/>
      <c r="M38" s="35"/>
      <c r="N38" s="49"/>
      <c r="O38" s="49"/>
      <c r="P38" s="49"/>
      <c r="Q38" s="50"/>
      <c r="R38" s="50"/>
      <c r="S38" s="51"/>
      <c r="T38" s="49"/>
      <c r="U38" s="49"/>
      <c r="V38" s="52"/>
      <c r="W38" s="8"/>
      <c r="X38" s="8"/>
      <c r="Y38" s="381"/>
      <c r="Z38" s="182"/>
    </row>
    <row r="39" spans="1:26" s="46" customFormat="1" ht="15" customHeight="1" thickTop="1">
      <c r="A39" s="7"/>
      <c r="B39" s="8"/>
      <c r="C39" s="210" t="s">
        <v>125</v>
      </c>
      <c r="D39" s="387"/>
      <c r="E39" s="20"/>
      <c r="F39" s="20"/>
      <c r="G39" s="20"/>
      <c r="H39" s="20"/>
      <c r="I39" s="20"/>
      <c r="J39" s="21"/>
      <c r="K39" s="8"/>
      <c r="L39" s="41"/>
      <c r="M39" s="8"/>
      <c r="N39" s="53"/>
      <c r="O39" s="54"/>
      <c r="P39" s="55"/>
      <c r="Q39" s="56"/>
      <c r="R39" s="57"/>
      <c r="S39" s="58"/>
      <c r="T39" s="55"/>
      <c r="U39" s="54"/>
      <c r="V39" s="204"/>
      <c r="W39" s="8"/>
      <c r="X39" s="8"/>
      <c r="Y39" s="377"/>
      <c r="Z39" s="183"/>
    </row>
    <row r="40" spans="1:26" s="46" customFormat="1" ht="15" customHeight="1">
      <c r="A40" s="7"/>
      <c r="B40" s="8"/>
      <c r="C40" s="210" t="s">
        <v>118</v>
      </c>
      <c r="D40" s="387" t="s">
        <v>200</v>
      </c>
      <c r="E40" s="20"/>
      <c r="F40" s="20"/>
      <c r="G40" s="20"/>
      <c r="H40" s="20"/>
      <c r="I40" s="20"/>
      <c r="J40" s="21"/>
      <c r="K40" s="8"/>
      <c r="L40" s="41"/>
      <c r="M40" s="8"/>
      <c r="N40" s="59"/>
      <c r="O40" s="37"/>
      <c r="P40" s="60"/>
      <c r="Q40" s="369"/>
      <c r="R40" s="61"/>
      <c r="S40" s="370"/>
      <c r="T40" s="60"/>
      <c r="U40" s="37"/>
      <c r="V40" s="371"/>
      <c r="W40" s="8"/>
      <c r="X40" s="8"/>
      <c r="Y40" s="380"/>
      <c r="Z40" s="181"/>
    </row>
    <row r="41" spans="1:26" s="46" customFormat="1" ht="15" customHeight="1">
      <c r="A41" s="7"/>
      <c r="B41" s="8"/>
      <c r="C41" s="210" t="s">
        <v>119</v>
      </c>
      <c r="D41" s="27"/>
      <c r="E41" s="20"/>
      <c r="F41" s="20"/>
      <c r="G41" s="20"/>
      <c r="H41" s="20"/>
      <c r="I41" s="20"/>
      <c r="J41" s="21"/>
      <c r="K41" s="8"/>
      <c r="L41" s="41"/>
      <c r="M41" s="8"/>
      <c r="N41" s="59"/>
      <c r="O41" s="37"/>
      <c r="P41" s="60"/>
      <c r="Q41" s="369"/>
      <c r="R41" s="61"/>
      <c r="S41" s="370"/>
      <c r="T41" s="60"/>
      <c r="U41" s="37"/>
      <c r="V41" s="371"/>
      <c r="W41" s="8"/>
      <c r="X41" s="8"/>
      <c r="Y41" s="380"/>
      <c r="Z41" s="181"/>
    </row>
    <row r="42" spans="1:26" s="46" customFormat="1" ht="15" customHeight="1">
      <c r="A42" s="7"/>
      <c r="B42" s="8"/>
      <c r="C42" s="210" t="s">
        <v>126</v>
      </c>
      <c r="D42" s="197" t="str">
        <f>IF(V12="OUI","OUI",IF(V13="OUI","OUI","NON"))</f>
        <v>NON</v>
      </c>
      <c r="E42" s="20"/>
      <c r="F42" s="20"/>
      <c r="G42" s="20"/>
      <c r="H42" s="20"/>
      <c r="I42" s="20"/>
      <c r="J42" s="21"/>
      <c r="K42" s="8"/>
      <c r="L42" s="41"/>
      <c r="M42" s="8"/>
      <c r="N42" s="59"/>
      <c r="O42" s="37"/>
      <c r="P42" s="60"/>
      <c r="Q42" s="369"/>
      <c r="R42" s="61"/>
      <c r="S42" s="370"/>
      <c r="T42" s="60"/>
      <c r="U42" s="37"/>
      <c r="V42" s="371"/>
      <c r="W42" s="8"/>
      <c r="X42" s="8"/>
      <c r="Y42" s="380"/>
      <c r="Z42" s="181"/>
    </row>
    <row r="43" spans="1:26" s="46" customFormat="1" ht="15" customHeight="1">
      <c r="A43" s="7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380"/>
      <c r="Z43" s="181"/>
    </row>
    <row r="44" spans="1:26" s="46" customFormat="1" ht="15.75" customHeight="1">
      <c r="A44" s="7"/>
      <c r="B44" s="210" t="s">
        <v>127</v>
      </c>
      <c r="C44" s="388" t="s">
        <v>219</v>
      </c>
      <c r="D44" s="391"/>
      <c r="E44" s="224"/>
      <c r="F44" s="225"/>
      <c r="G44" s="225"/>
      <c r="H44" s="225"/>
      <c r="I44" s="225"/>
      <c r="J44" s="62"/>
      <c r="K44" s="8"/>
      <c r="L44" s="8"/>
      <c r="M44" s="8"/>
      <c r="N44" s="213"/>
      <c r="O44" s="63"/>
      <c r="P44" s="64"/>
      <c r="Q44" s="65"/>
      <c r="R44" s="8"/>
      <c r="S44" s="66"/>
      <c r="T44" s="67"/>
      <c r="U44" s="178"/>
      <c r="V44" s="68"/>
      <c r="W44" s="8"/>
      <c r="X44" s="8"/>
      <c r="Y44" s="381"/>
      <c r="Z44" s="182"/>
    </row>
    <row r="45" spans="1:26" s="46" customFormat="1" ht="15" customHeight="1">
      <c r="A45" s="7"/>
      <c r="B45" s="210" t="s">
        <v>128</v>
      </c>
      <c r="C45" s="388" t="s">
        <v>220</v>
      </c>
      <c r="D45" s="391"/>
      <c r="E45" s="224"/>
      <c r="F45" s="225"/>
      <c r="G45" s="225"/>
      <c r="H45" s="225"/>
      <c r="I45" s="225"/>
      <c r="J45" s="62"/>
      <c r="K45" s="8"/>
      <c r="L45" s="8"/>
      <c r="M45" s="8"/>
      <c r="N45" s="213"/>
      <c r="O45" s="69">
        <v>1070</v>
      </c>
      <c r="P45" s="64"/>
      <c r="Q45" s="65"/>
      <c r="R45" s="8"/>
      <c r="S45" s="70"/>
      <c r="T45" s="67"/>
      <c r="U45" s="178"/>
      <c r="V45" s="71"/>
      <c r="W45" s="8"/>
      <c r="X45" s="8"/>
      <c r="Y45" s="377"/>
      <c r="Z45" s="183"/>
    </row>
    <row r="46" spans="1:26" s="46" customFormat="1" ht="15" customHeight="1">
      <c r="A46" s="7"/>
      <c r="B46" s="210" t="s">
        <v>129</v>
      </c>
      <c r="C46" s="389" t="s">
        <v>209</v>
      </c>
      <c r="D46" s="392"/>
      <c r="E46" s="219"/>
      <c r="F46" s="220"/>
      <c r="G46" s="220"/>
      <c r="H46" s="220"/>
      <c r="I46" s="220"/>
      <c r="J46" s="62"/>
      <c r="K46" s="8"/>
      <c r="L46" s="8"/>
      <c r="M46" s="8"/>
      <c r="N46" s="72"/>
      <c r="O46" s="73" t="s">
        <v>225</v>
      </c>
      <c r="P46" s="521" t="s">
        <v>226</v>
      </c>
      <c r="Q46" s="521"/>
      <c r="R46" s="8"/>
      <c r="S46" s="8"/>
      <c r="T46" s="8"/>
      <c r="U46" s="8"/>
      <c r="V46" s="8"/>
      <c r="W46" s="8"/>
      <c r="X46" s="8"/>
      <c r="Y46" s="380"/>
      <c r="Z46" s="181"/>
    </row>
    <row r="47" spans="1:26" s="46" customFormat="1" ht="15" customHeight="1">
      <c r="A47" s="7"/>
      <c r="B47" s="210" t="s">
        <v>130</v>
      </c>
      <c r="C47" s="389" t="s">
        <v>221</v>
      </c>
      <c r="D47" s="392"/>
      <c r="E47" s="219"/>
      <c r="F47" s="220"/>
      <c r="G47" s="226"/>
      <c r="H47" s="227"/>
      <c r="I47" s="225"/>
      <c r="J47" s="62"/>
      <c r="K47" s="8"/>
      <c r="L47" s="8"/>
      <c r="M47" s="8"/>
      <c r="N47" s="212" t="s">
        <v>131</v>
      </c>
      <c r="O47" s="74">
        <v>20</v>
      </c>
      <c r="P47" s="522">
        <v>0</v>
      </c>
      <c r="Q47" s="523"/>
      <c r="R47" s="8"/>
      <c r="S47" s="212" t="s">
        <v>132</v>
      </c>
      <c r="T47" s="524" t="s">
        <v>178</v>
      </c>
      <c r="U47" s="525"/>
      <c r="V47" s="8"/>
      <c r="W47" s="8"/>
      <c r="X47" s="8"/>
      <c r="Y47" s="380"/>
      <c r="Z47" s="181"/>
    </row>
    <row r="48" spans="1:26" s="46" customFormat="1" ht="15" customHeight="1">
      <c r="A48" s="7"/>
      <c r="B48" s="210" t="s">
        <v>133</v>
      </c>
      <c r="C48" s="390" t="s">
        <v>222</v>
      </c>
      <c r="D48" s="393"/>
      <c r="E48" s="228"/>
      <c r="F48" s="228"/>
      <c r="G48" s="228"/>
      <c r="H48" s="228"/>
      <c r="I48" s="228"/>
      <c r="J48" s="62"/>
      <c r="K48" s="8"/>
      <c r="L48" s="8"/>
      <c r="M48" s="8"/>
      <c r="N48" s="212" t="s">
        <v>134</v>
      </c>
      <c r="O48" s="74">
        <f>IF(D36="*","",IF(O47="*","",O47-T48))</f>
        <v>9</v>
      </c>
      <c r="P48" s="522">
        <f>IF(D36="*","",IF(P47="*","",O47-T48+(P47)))</f>
        <v>9</v>
      </c>
      <c r="Q48" s="523"/>
      <c r="R48" s="8"/>
      <c r="S48" s="212" t="s">
        <v>135</v>
      </c>
      <c r="T48" s="526">
        <f>IF(D36="*","",T47-D36)</f>
        <v>11</v>
      </c>
      <c r="U48" s="527"/>
      <c r="V48" s="8"/>
      <c r="W48" s="8"/>
      <c r="X48" s="8"/>
      <c r="Y48" s="380"/>
      <c r="Z48" s="181"/>
    </row>
    <row r="49" spans="1:26" s="46" customFormat="1" ht="15" customHeight="1">
      <c r="A49" s="7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381"/>
      <c r="Z49" s="182"/>
    </row>
    <row r="50" spans="1:26" s="76" customFormat="1" ht="15" customHeight="1">
      <c r="A50" s="75">
        <f>D1</f>
        <v>0</v>
      </c>
      <c r="C50" s="77"/>
      <c r="D50" s="78"/>
      <c r="E50" s="78"/>
      <c r="F50" s="78"/>
      <c r="G50" s="78"/>
      <c r="H50" s="78"/>
      <c r="I50" s="78"/>
      <c r="J50" s="78"/>
      <c r="K50" s="78"/>
      <c r="L50" s="211"/>
      <c r="M50" s="78"/>
      <c r="N50" s="80"/>
      <c r="O50" s="81"/>
      <c r="P50" s="78"/>
      <c r="Q50" s="78"/>
      <c r="R50" s="78"/>
      <c r="S50" s="78"/>
      <c r="T50" s="78"/>
      <c r="U50" s="78"/>
      <c r="V50" s="79"/>
      <c r="W50" s="78"/>
      <c r="X50" s="78"/>
      <c r="Y50" s="383"/>
      <c r="Z50" s="182"/>
    </row>
    <row r="51" spans="1:26" s="46" customFormat="1" ht="10.5" customHeight="1">
      <c r="A51" s="82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378"/>
      <c r="Z51" s="18"/>
    </row>
    <row r="52" spans="1:26" s="46" customFormat="1" ht="4.5" customHeight="1">
      <c r="A52" s="7"/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"/>
      <c r="X52" s="8"/>
      <c r="Y52" s="378"/>
      <c r="Z52" s="18"/>
    </row>
    <row r="53" spans="1:26">
      <c r="W53" s="41"/>
      <c r="X53" s="41"/>
    </row>
    <row r="54" spans="1:26">
      <c r="W54" s="41"/>
      <c r="X54" s="41"/>
    </row>
    <row r="55" spans="1:26">
      <c r="W55" s="41"/>
      <c r="X55" s="41"/>
    </row>
    <row r="56" spans="1:26">
      <c r="W56" s="41"/>
      <c r="X56" s="41"/>
    </row>
    <row r="73" spans="1:26" s="46" customFormat="1" ht="15">
      <c r="A73" s="7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378"/>
      <c r="Z73" s="18"/>
    </row>
    <row r="74" spans="1:26" s="46" customFormat="1" ht="15">
      <c r="A74" s="7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378"/>
      <c r="Z74" s="18"/>
    </row>
    <row r="75" spans="1:26" s="19" customFormat="1">
      <c r="A75" s="7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378"/>
      <c r="Z75" s="18"/>
    </row>
    <row r="76" spans="1:26" s="19" customFormat="1">
      <c r="A76" s="7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378"/>
      <c r="Z76" s="18"/>
    </row>
    <row r="77" spans="1:26" s="19" customFormat="1">
      <c r="A77" s="7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378"/>
      <c r="Z77" s="18"/>
    </row>
    <row r="78" spans="1:26" s="19" customFormat="1">
      <c r="A78" s="7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378"/>
      <c r="Z78" s="18"/>
    </row>
    <row r="79" spans="1:26" s="19" customFormat="1">
      <c r="A79" s="7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378"/>
      <c r="Z79" s="18"/>
    </row>
    <row r="80" spans="1:26" s="19" customFormat="1">
      <c r="A80" s="7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378"/>
      <c r="Z80" s="18"/>
    </row>
    <row r="81" spans="1:26" s="19" customFormat="1">
      <c r="A81" s="7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378"/>
      <c r="Z81" s="18"/>
    </row>
    <row r="82" spans="1:26" s="19" customFormat="1">
      <c r="A82" s="7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378"/>
      <c r="Z82" s="18"/>
    </row>
    <row r="83" spans="1:26" s="19" customFormat="1">
      <c r="A83" s="7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378"/>
      <c r="Z83" s="18"/>
    </row>
    <row r="84" spans="1:26" s="19" customFormat="1">
      <c r="A84" s="7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378"/>
      <c r="Z84" s="18"/>
    </row>
    <row r="85" spans="1:26" s="19" customFormat="1">
      <c r="A85" s="7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378"/>
      <c r="Z85" s="18"/>
    </row>
    <row r="86" spans="1:26" s="19" customFormat="1">
      <c r="A86" s="7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378"/>
      <c r="Z86" s="18"/>
    </row>
    <row r="87" spans="1:26" s="19" customFormat="1">
      <c r="A87" s="7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378"/>
      <c r="Z87" s="18"/>
    </row>
    <row r="88" spans="1:26" s="19" customFormat="1">
      <c r="A88" s="7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378"/>
      <c r="Z88" s="18"/>
    </row>
    <row r="89" spans="1:26" s="19" customFormat="1">
      <c r="A89" s="7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378"/>
      <c r="Z89" s="18"/>
    </row>
    <row r="90" spans="1:26" s="19" customFormat="1">
      <c r="A90" s="7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378"/>
      <c r="Z90" s="18"/>
    </row>
    <row r="91" spans="1:26" s="46" customFormat="1" ht="15">
      <c r="A91" s="7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378"/>
      <c r="Z91" s="18"/>
    </row>
    <row r="92" spans="1:26" s="46" customFormat="1" ht="15">
      <c r="A92" s="7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378"/>
      <c r="Z92" s="18"/>
    </row>
    <row r="93" spans="1:26" s="46" customFormat="1" ht="15">
      <c r="A93" s="7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378"/>
      <c r="Z93" s="18"/>
    </row>
    <row r="94" spans="1:26" s="46" customFormat="1" ht="15">
      <c r="A94" s="7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378"/>
      <c r="Z94" s="18"/>
    </row>
    <row r="95" spans="1:26" s="46" customFormat="1" ht="15">
      <c r="A95" s="7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378"/>
      <c r="Z95" s="18"/>
    </row>
    <row r="96" spans="1:26" s="46" customFormat="1" ht="15">
      <c r="A96" s="7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378"/>
      <c r="Z96" s="18"/>
    </row>
    <row r="97" spans="1:26" s="46" customFormat="1" ht="15">
      <c r="A97" s="7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378"/>
      <c r="Z97" s="18"/>
    </row>
    <row r="98" spans="1:26" s="46" customFormat="1" ht="15">
      <c r="A98" s="7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378"/>
      <c r="Z98" s="18"/>
    </row>
    <row r="99" spans="1:26" s="46" customFormat="1" ht="15">
      <c r="A99" s="7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378"/>
      <c r="Z99" s="18"/>
    </row>
    <row r="100" spans="1:26" s="46" customFormat="1" ht="15">
      <c r="A100" s="7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378"/>
      <c r="Z100" s="18"/>
    </row>
    <row r="101" spans="1:26" s="46" customFormat="1" ht="15">
      <c r="A101" s="7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378"/>
      <c r="Z101" s="18"/>
    </row>
    <row r="102" spans="1:26" s="46" customFormat="1" ht="15">
      <c r="A102" s="7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378"/>
      <c r="Z102" s="18"/>
    </row>
    <row r="103" spans="1:26" s="46" customFormat="1" ht="15">
      <c r="A103" s="7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378"/>
      <c r="Z103" s="18"/>
    </row>
    <row r="104" spans="1:26" s="46" customFormat="1" ht="15">
      <c r="A104" s="7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378"/>
      <c r="Z104" s="18"/>
    </row>
    <row r="105" spans="1:26" s="46" customFormat="1" ht="15">
      <c r="A105" s="7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378"/>
      <c r="Z105" s="18"/>
    </row>
    <row r="106" spans="1:26" s="46" customFormat="1" ht="15">
      <c r="A106" s="7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378"/>
      <c r="Z106" s="18"/>
    </row>
    <row r="107" spans="1:26" s="46" customFormat="1" ht="15">
      <c r="A107" s="7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378"/>
      <c r="Z107" s="18"/>
    </row>
    <row r="108" spans="1:26" s="46" customFormat="1" ht="15">
      <c r="A108" s="7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378"/>
      <c r="Z108" s="18"/>
    </row>
    <row r="109" spans="1:26" s="46" customFormat="1" ht="15">
      <c r="A109" s="7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378"/>
      <c r="Z109" s="18"/>
    </row>
    <row r="110" spans="1:26" s="46" customFormat="1" ht="15">
      <c r="A110" s="7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378"/>
      <c r="Z110" s="18"/>
    </row>
    <row r="111" spans="1:26" s="46" customFormat="1" ht="15">
      <c r="A111" s="7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378"/>
      <c r="Z111" s="18"/>
    </row>
    <row r="112" spans="1:26" s="46" customFormat="1" ht="15">
      <c r="A112" s="7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378"/>
      <c r="Z112" s="18"/>
    </row>
    <row r="113" spans="1:26" s="46" customFormat="1" ht="15">
      <c r="A113" s="7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378"/>
      <c r="Z113" s="18"/>
    </row>
    <row r="114" spans="1:26" s="46" customFormat="1" ht="15">
      <c r="A114" s="7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378"/>
      <c r="Z114" s="18"/>
    </row>
    <row r="115" spans="1:26" s="46" customFormat="1" ht="15">
      <c r="A115" s="7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378"/>
      <c r="Z115" s="18"/>
    </row>
    <row r="116" spans="1:26" s="46" customFormat="1" ht="15">
      <c r="A116" s="7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378"/>
      <c r="Z116" s="18"/>
    </row>
    <row r="117" spans="1:26" s="46" customFormat="1" ht="15">
      <c r="A117" s="7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378"/>
      <c r="Z117" s="18"/>
    </row>
    <row r="118" spans="1:26" s="46" customFormat="1" ht="15">
      <c r="A118" s="7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378"/>
      <c r="Z118" s="18"/>
    </row>
    <row r="119" spans="1:26" s="46" customFormat="1" ht="15">
      <c r="A119" s="7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378"/>
      <c r="Z119" s="18"/>
    </row>
    <row r="120" spans="1:26" s="46" customFormat="1" ht="15">
      <c r="A120" s="7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378"/>
      <c r="Z120" s="18"/>
    </row>
    <row r="121" spans="1:26" s="46" customFormat="1" ht="15">
      <c r="A121" s="7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378"/>
      <c r="Z121" s="18"/>
    </row>
    <row r="122" spans="1:26" s="46" customFormat="1" ht="15">
      <c r="A122" s="7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378"/>
      <c r="Z122" s="18"/>
    </row>
    <row r="123" spans="1:26" s="46" customFormat="1" ht="15">
      <c r="A123" s="7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378"/>
      <c r="Z123" s="18"/>
    </row>
    <row r="124" spans="1:26" s="46" customFormat="1" ht="15">
      <c r="A124" s="7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378"/>
      <c r="Z124" s="18"/>
    </row>
    <row r="125" spans="1:26" s="46" customFormat="1" ht="15">
      <c r="A125" s="7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378"/>
      <c r="Z125" s="18"/>
    </row>
    <row r="126" spans="1:26" s="46" customFormat="1" ht="15">
      <c r="A126" s="7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378"/>
      <c r="Z126" s="18"/>
    </row>
    <row r="127" spans="1:26" s="46" customFormat="1" ht="15">
      <c r="A127" s="7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378"/>
      <c r="Z127" s="18"/>
    </row>
    <row r="128" spans="1:26" s="46" customFormat="1" ht="15">
      <c r="A128" s="7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378"/>
      <c r="Z128" s="18"/>
    </row>
    <row r="129" spans="1:26" s="46" customFormat="1" ht="15">
      <c r="A129" s="7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378"/>
      <c r="Z129" s="18"/>
    </row>
    <row r="130" spans="1:26" s="46" customFormat="1" ht="15">
      <c r="A130" s="7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378"/>
      <c r="Z130" s="18"/>
    </row>
    <row r="131" spans="1:26" s="46" customFormat="1" ht="15">
      <c r="A131" s="7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378"/>
      <c r="Z131" s="18"/>
    </row>
    <row r="132" spans="1:26" s="46" customFormat="1" ht="15">
      <c r="A132" s="7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378"/>
      <c r="Z132" s="18"/>
    </row>
    <row r="133" spans="1:26" s="46" customFormat="1" ht="15">
      <c r="A133" s="7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378"/>
      <c r="Z133" s="18"/>
    </row>
    <row r="134" spans="1:26" s="46" customFormat="1" ht="15">
      <c r="A134" s="7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378"/>
      <c r="Z134" s="18"/>
    </row>
    <row r="135" spans="1:26" s="46" customFormat="1" ht="15">
      <c r="A135" s="7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378"/>
      <c r="Z135" s="18"/>
    </row>
    <row r="136" spans="1:26" s="46" customFormat="1" ht="15">
      <c r="A136" s="7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378"/>
      <c r="Z136" s="18"/>
    </row>
    <row r="137" spans="1:26" s="46" customFormat="1" ht="15">
      <c r="A137" s="7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378"/>
      <c r="Z137" s="18"/>
    </row>
    <row r="138" spans="1:26" s="46" customFormat="1" ht="15">
      <c r="A138" s="7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378"/>
      <c r="Z138" s="18"/>
    </row>
    <row r="139" spans="1:26" s="46" customFormat="1" ht="15">
      <c r="A139" s="7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378"/>
      <c r="Z139" s="18"/>
    </row>
    <row r="140" spans="1:26" s="46" customFormat="1" ht="15">
      <c r="A140" s="7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378"/>
      <c r="Z140" s="18"/>
    </row>
    <row r="141" spans="1:26" s="46" customFormat="1" ht="15">
      <c r="A141" s="7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378"/>
      <c r="Z141" s="18"/>
    </row>
    <row r="142" spans="1:26" s="46" customFormat="1" ht="15">
      <c r="A142" s="7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378"/>
      <c r="Z142" s="18"/>
    </row>
    <row r="143" spans="1:26" s="46" customFormat="1" ht="15">
      <c r="A143" s="7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378"/>
      <c r="Z143" s="18"/>
    </row>
    <row r="144" spans="1:26" s="46" customFormat="1" ht="15">
      <c r="A144" s="7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378"/>
      <c r="Z144" s="18"/>
    </row>
    <row r="145" spans="1:26" s="46" customFormat="1" ht="15">
      <c r="A145" s="7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378"/>
      <c r="Z145" s="18"/>
    </row>
    <row r="146" spans="1:26" s="46" customFormat="1" ht="15">
      <c r="A146" s="7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378"/>
      <c r="Z146" s="18"/>
    </row>
    <row r="147" spans="1:26" s="46" customFormat="1" ht="15">
      <c r="A147" s="7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378"/>
      <c r="Z147" s="18"/>
    </row>
    <row r="148" spans="1:26" s="46" customFormat="1" ht="15">
      <c r="A148" s="7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378"/>
      <c r="Z148" s="18"/>
    </row>
    <row r="149" spans="1:26" s="46" customFormat="1" ht="15">
      <c r="A149" s="7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378"/>
      <c r="Z149" s="18"/>
    </row>
    <row r="150" spans="1:26" s="46" customFormat="1" ht="15">
      <c r="A150" s="7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378"/>
      <c r="Z150" s="18"/>
    </row>
    <row r="151" spans="1:26" s="46" customFormat="1" ht="15">
      <c r="A151" s="7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378"/>
      <c r="Z151" s="18"/>
    </row>
    <row r="152" spans="1:26" s="46" customFormat="1" ht="15">
      <c r="A152" s="7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378"/>
      <c r="Z152" s="18"/>
    </row>
    <row r="153" spans="1:26" s="46" customFormat="1" ht="15">
      <c r="A153" s="7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378"/>
      <c r="Z153" s="18"/>
    </row>
    <row r="154" spans="1:26" s="46" customFormat="1" ht="15">
      <c r="A154" s="7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378"/>
      <c r="Z154" s="18"/>
    </row>
    <row r="155" spans="1:26" s="46" customFormat="1" ht="15">
      <c r="A155" s="7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378"/>
      <c r="Z155" s="18"/>
    </row>
    <row r="156" spans="1:26" s="46" customFormat="1" ht="15">
      <c r="A156" s="7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378"/>
      <c r="Z156" s="18"/>
    </row>
    <row r="157" spans="1:26" s="46" customFormat="1" ht="15">
      <c r="A157" s="7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378"/>
      <c r="Z157" s="18"/>
    </row>
    <row r="158" spans="1:26" s="46" customFormat="1" ht="15">
      <c r="A158" s="7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378"/>
      <c r="Z158" s="18"/>
    </row>
    <row r="159" spans="1:26" s="46" customFormat="1" ht="15">
      <c r="A159" s="7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378"/>
      <c r="Z159" s="18"/>
    </row>
    <row r="160" spans="1:26" s="46" customFormat="1" ht="15">
      <c r="A160" s="7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378"/>
      <c r="Z160" s="18"/>
    </row>
    <row r="161" spans="1:26" s="46" customFormat="1" ht="15">
      <c r="A161" s="7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378"/>
      <c r="Z161" s="18"/>
    </row>
    <row r="162" spans="1:26" s="46" customFormat="1" ht="15">
      <c r="A162" s="7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378"/>
      <c r="Z162" s="18"/>
    </row>
    <row r="163" spans="1:26" s="46" customFormat="1" ht="15">
      <c r="A163" s="7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378"/>
      <c r="Z163" s="18"/>
    </row>
    <row r="164" spans="1:26" s="46" customFormat="1" ht="15">
      <c r="A164" s="7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378"/>
      <c r="Z164" s="18"/>
    </row>
    <row r="165" spans="1:26" s="46" customFormat="1" ht="15">
      <c r="A165" s="7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378"/>
      <c r="Z165" s="18"/>
    </row>
    <row r="166" spans="1:26" s="46" customFormat="1" ht="15">
      <c r="A166" s="7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378"/>
      <c r="Z166" s="18"/>
    </row>
    <row r="167" spans="1:26" s="46" customFormat="1" ht="15">
      <c r="A167" s="7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378"/>
      <c r="Z167" s="18"/>
    </row>
    <row r="168" spans="1:26" s="46" customFormat="1" ht="15">
      <c r="A168" s="7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378"/>
      <c r="Z168" s="18"/>
    </row>
    <row r="169" spans="1:26" s="46" customFormat="1" ht="15">
      <c r="A169" s="7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378"/>
      <c r="Z169" s="18"/>
    </row>
    <row r="170" spans="1:26" s="46" customFormat="1" ht="15">
      <c r="A170" s="7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378"/>
      <c r="Z170" s="18"/>
    </row>
  </sheetData>
  <sheetProtection selectLockedCells="1" pivotTables="0"/>
  <dataConsolidate/>
  <mergeCells count="13">
    <mergeCell ref="P48:Q48"/>
    <mergeCell ref="T48:U48"/>
    <mergeCell ref="N1:P1"/>
    <mergeCell ref="U3:V3"/>
    <mergeCell ref="B11:E17"/>
    <mergeCell ref="G11:I17"/>
    <mergeCell ref="B19:E25"/>
    <mergeCell ref="G19:I25"/>
    <mergeCell ref="B27:C30"/>
    <mergeCell ref="E27:G30"/>
    <mergeCell ref="P46:Q46"/>
    <mergeCell ref="P47:Q47"/>
    <mergeCell ref="T47:U47"/>
  </mergeCells>
  <conditionalFormatting sqref="U44">
    <cfRule type="cellIs" dxfId="27" priority="12" operator="between">
      <formula>1</formula>
      <formula>2.99</formula>
    </cfRule>
    <cfRule type="cellIs" dxfId="26" priority="13" operator="between">
      <formula>3</formula>
      <formula>3.99</formula>
    </cfRule>
    <cfRule type="cellIs" dxfId="25" priority="14" operator="between">
      <formula>5</formula>
      <formula>4</formula>
    </cfRule>
    <cfRule type="cellIs" dxfId="24" priority="15" operator="between">
      <formula>5</formula>
      <formula>4</formula>
    </cfRule>
  </conditionalFormatting>
  <conditionalFormatting sqref="U45">
    <cfRule type="cellIs" dxfId="23" priority="9" operator="between">
      <formula>1</formula>
      <formula>2.99</formula>
    </cfRule>
    <cfRule type="cellIs" dxfId="22" priority="10" operator="between">
      <formula>3</formula>
      <formula>3.99</formula>
    </cfRule>
    <cfRule type="cellIs" dxfId="21" priority="11" operator="between">
      <formula>5</formula>
      <formula>4</formula>
    </cfRule>
  </conditionalFormatting>
  <conditionalFormatting sqref="O44">
    <cfRule type="cellIs" dxfId="20" priority="8" operator="greaterThan">
      <formula>1</formula>
    </cfRule>
  </conditionalFormatting>
  <conditionalFormatting sqref="O47:Q48">
    <cfRule type="cellIs" dxfId="19" priority="7" operator="lessThan">
      <formula>0</formula>
    </cfRule>
  </conditionalFormatting>
  <conditionalFormatting sqref="D42">
    <cfRule type="containsText" dxfId="18" priority="4" operator="containsText" text="OUI">
      <formula>NOT(ISERROR(SEARCH("OUI",D42)))</formula>
    </cfRule>
    <cfRule type="containsText" dxfId="17" priority="5" operator="containsText" text="OUI">
      <formula>NOT(ISERROR(SEARCH("OUI",D42)))</formula>
    </cfRule>
    <cfRule type="containsText" dxfId="16" priority="6" operator="containsText" text="OUI">
      <formula>NOT(ISERROR(SEARCH("OUI",D42)))</formula>
    </cfRule>
  </conditionalFormatting>
  <conditionalFormatting sqref="V12:V17">
    <cfRule type="containsText" dxfId="15" priority="2" operator="containsText" text="OUI">
      <formula>NOT(ISERROR(SEARCH("OUI",V12)))</formula>
    </cfRule>
    <cfRule type="containsText" dxfId="14" priority="3" operator="containsText" text="OUI">
      <formula>NOT(ISERROR(SEARCH("OUI",V12)))</formula>
    </cfRule>
  </conditionalFormatting>
  <dataValidations count="3">
    <dataValidation type="list" allowBlank="1" showInputMessage="1" sqref="N13 N29 N36 D40 C4 I6 N8 N19:N20 U29 S27 N22 T14 S19 S29:S30 U32:U35 S32:S35 Q39:Q42 S39:S42 V39:V42 S23:S24 V12:V14">
      <formula1>#REF!</formula1>
    </dataValidation>
    <dataValidation type="list" allowBlank="1" showInputMessage="1" showErrorMessage="1" sqref="Y4 V15:V17 S36 V4:V6">
      <formula1>#REF!</formula1>
    </dataValidation>
    <dataValidation type="list" allowBlank="1" showInputMessage="1" showErrorMessage="1" sqref="N1">
      <formula1>Equipement</formula1>
    </dataValidation>
  </dataValidations>
  <hyperlinks>
    <hyperlink ref="C48" r:id="rId1"/>
  </hyperlinks>
  <printOptions horizontalCentered="1"/>
  <pageMargins left="0" right="0" top="0.51181102362204722" bottom="0" header="0" footer="0"/>
  <pageSetup scale="77" orientation="landscape" horizontalDpi="4294967293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6">
    <pageSetUpPr fitToPage="1"/>
  </sheetPr>
  <dimension ref="A1:Z170"/>
  <sheetViews>
    <sheetView zoomScaleNormal="100" zoomScaleSheetLayoutView="100" workbookViewId="0">
      <selection activeCell="O46" sqref="O46"/>
    </sheetView>
  </sheetViews>
  <sheetFormatPr baseColWidth="10" defaultColWidth="11.42578125" defaultRowHeight="14.25"/>
  <cols>
    <col min="1" max="1" width="3.85546875" style="7" customWidth="1"/>
    <col min="2" max="2" width="13.85546875" style="8" customWidth="1"/>
    <col min="3" max="3" width="2.85546875" style="8" customWidth="1"/>
    <col min="4" max="4" width="3.5703125" style="8" customWidth="1"/>
    <col min="5" max="5" width="7.140625" style="8" customWidth="1"/>
    <col min="6" max="6" width="1.85546875" style="8" customWidth="1"/>
    <col min="7" max="8" width="7.7109375" style="8" customWidth="1"/>
    <col min="9" max="9" width="12.5703125" style="8" customWidth="1"/>
    <col min="10" max="10" width="2.5703125" style="8" customWidth="1"/>
    <col min="11" max="11" width="3" style="8" customWidth="1"/>
    <col min="12" max="12" width="14.7109375" style="8" customWidth="1"/>
    <col min="13" max="13" width="0.5703125" style="8" customWidth="1"/>
    <col min="14" max="14" width="10.5703125" style="8" customWidth="1"/>
    <col min="15" max="15" width="19.7109375" style="8" customWidth="1"/>
    <col min="16" max="16" width="3.140625" style="8" customWidth="1"/>
    <col min="17" max="17" width="15.7109375" style="8" customWidth="1"/>
    <col min="18" max="18" width="0.28515625" style="8" customWidth="1"/>
    <col min="19" max="19" width="15.7109375" style="8" customWidth="1"/>
    <col min="20" max="20" width="2.140625" style="8" customWidth="1"/>
    <col min="21" max="21" width="11.5703125" style="8" customWidth="1"/>
    <col min="22" max="22" width="5.7109375" style="8" customWidth="1"/>
    <col min="23" max="23" width="2.140625" style="8" customWidth="1"/>
    <col min="24" max="24" width="2.7109375" style="8" customWidth="1"/>
    <col min="25" max="25" width="10.28515625" style="378" customWidth="1"/>
    <col min="26" max="26" width="1.7109375" style="18" customWidth="1"/>
    <col min="27" max="16384" width="11.42578125" style="15"/>
  </cols>
  <sheetData>
    <row r="1" spans="1:26" s="6" customFormat="1" ht="26.25" customHeight="1" thickBot="1">
      <c r="A1" s="192"/>
      <c r="B1" s="1" t="s">
        <v>242</v>
      </c>
      <c r="C1" s="2"/>
      <c r="D1" s="3"/>
      <c r="E1" s="190"/>
      <c r="F1" s="2"/>
      <c r="G1" s="190"/>
      <c r="H1" s="2"/>
      <c r="I1" s="200"/>
      <c r="J1" s="2"/>
      <c r="K1" s="2"/>
      <c r="L1" s="2"/>
      <c r="M1" s="2"/>
      <c r="N1" s="519"/>
      <c r="O1" s="520"/>
      <c r="P1" s="520"/>
      <c r="Q1" s="2"/>
      <c r="R1" s="2"/>
      <c r="S1" s="2"/>
      <c r="T1" s="2"/>
      <c r="U1" s="465" t="s">
        <v>241</v>
      </c>
      <c r="V1" s="191"/>
      <c r="W1" s="4"/>
      <c r="X1" s="4"/>
      <c r="Y1" s="378"/>
      <c r="Z1" s="179"/>
    </row>
    <row r="2" spans="1:26" s="10" customFormat="1" ht="10.5" customHeight="1">
      <c r="A2" s="7"/>
      <c r="B2" s="8"/>
      <c r="C2" s="8"/>
      <c r="D2" s="9" t="str">
        <f>CONCATENATE($C$7,"_",$C$8)</f>
        <v>V07_008</v>
      </c>
      <c r="E2" s="189" t="s">
        <v>179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378"/>
      <c r="Z2" s="18"/>
    </row>
    <row r="3" spans="1:26" ht="14.25" customHeight="1" thickBot="1">
      <c r="A3" s="11"/>
      <c r="B3" s="208" t="s">
        <v>109</v>
      </c>
      <c r="C3" s="384" t="s">
        <v>231</v>
      </c>
      <c r="D3" s="13"/>
      <c r="E3" s="13"/>
      <c r="F3" s="13"/>
      <c r="G3" s="13"/>
      <c r="H3" s="13"/>
      <c r="I3" s="13"/>
      <c r="J3" s="14"/>
      <c r="K3" s="15"/>
      <c r="L3" s="215"/>
      <c r="M3" s="15"/>
      <c r="N3" s="12"/>
      <c r="O3" s="13"/>
      <c r="P3" s="14"/>
      <c r="Q3" s="16"/>
      <c r="R3" s="15"/>
      <c r="S3" s="17"/>
      <c r="T3" s="15"/>
      <c r="U3" s="528"/>
      <c r="V3" s="528"/>
      <c r="W3" s="15"/>
      <c r="X3" s="15"/>
    </row>
    <row r="4" spans="1:26" ht="15" customHeight="1" thickTop="1" thickBot="1">
      <c r="B4" s="209"/>
      <c r="C4" s="198"/>
      <c r="D4" s="199"/>
      <c r="E4" s="199"/>
      <c r="F4" s="199"/>
      <c r="G4" s="199"/>
      <c r="H4" s="199"/>
      <c r="I4" s="20"/>
      <c r="J4" s="21"/>
      <c r="L4" s="216" t="s">
        <v>180</v>
      </c>
      <c r="N4" s="12" t="s">
        <v>193</v>
      </c>
      <c r="O4" s="20"/>
      <c r="P4" s="21"/>
      <c r="Q4" s="209"/>
      <c r="S4" s="22"/>
      <c r="T4" s="23"/>
      <c r="U4" s="24"/>
      <c r="V4" s="188"/>
    </row>
    <row r="5" spans="1:26" ht="15" customHeight="1" thickTop="1" thickBot="1">
      <c r="B5" s="209"/>
      <c r="C5" s="22"/>
      <c r="D5" s="20"/>
      <c r="E5" s="20"/>
      <c r="F5" s="20"/>
      <c r="G5" s="20"/>
      <c r="H5" s="20"/>
      <c r="I5" s="20"/>
      <c r="J5" s="21"/>
      <c r="L5" s="209"/>
      <c r="N5" s="12"/>
      <c r="O5" s="20"/>
      <c r="P5" s="21"/>
      <c r="Q5" s="25"/>
      <c r="S5" s="22"/>
      <c r="T5" s="23"/>
      <c r="U5" s="24"/>
      <c r="V5" s="188"/>
    </row>
    <row r="6" spans="1:26" ht="15" customHeight="1" thickTop="1" thickBot="1">
      <c r="B6" s="209" t="s">
        <v>110</v>
      </c>
      <c r="C6" s="22"/>
      <c r="D6" s="186"/>
      <c r="E6" s="186"/>
      <c r="F6" s="186"/>
      <c r="G6" s="186"/>
      <c r="H6" s="372"/>
      <c r="I6" s="385" t="s">
        <v>111</v>
      </c>
      <c r="J6" s="201"/>
      <c r="L6" s="209" t="s">
        <v>112</v>
      </c>
      <c r="N6" s="12" t="s">
        <v>181</v>
      </c>
      <c r="O6" s="20"/>
      <c r="P6" s="21"/>
      <c r="Q6" s="25"/>
      <c r="S6" s="22"/>
      <c r="T6" s="23"/>
      <c r="U6" s="24"/>
      <c r="V6" s="188"/>
    </row>
    <row r="7" spans="1:26" ht="15" customHeight="1" thickTop="1">
      <c r="B7" s="209" t="s">
        <v>113</v>
      </c>
      <c r="C7" s="12" t="s">
        <v>232</v>
      </c>
      <c r="D7" s="195"/>
      <c r="E7" s="195"/>
      <c r="F7" s="195"/>
      <c r="G7" s="195"/>
      <c r="H7" s="195"/>
      <c r="I7" s="195"/>
      <c r="J7" s="194"/>
      <c r="L7" s="209" t="s">
        <v>114</v>
      </c>
      <c r="N7" s="12" t="s">
        <v>207</v>
      </c>
      <c r="O7" s="20"/>
      <c r="P7" s="21"/>
      <c r="Q7" s="25"/>
    </row>
    <row r="8" spans="1:26" ht="15" customHeight="1">
      <c r="B8" s="209" t="s">
        <v>115</v>
      </c>
      <c r="C8" s="12" t="s">
        <v>233</v>
      </c>
      <c r="D8" s="195"/>
      <c r="E8" s="195"/>
      <c r="F8" s="195"/>
      <c r="G8" s="193"/>
      <c r="H8" s="195"/>
      <c r="I8" s="195"/>
      <c r="J8" s="194"/>
      <c r="L8" s="209"/>
      <c r="N8" s="27"/>
      <c r="O8" s="207"/>
      <c r="P8" s="21"/>
      <c r="Q8" s="209"/>
      <c r="S8" s="28"/>
      <c r="T8" s="29"/>
      <c r="U8" s="30"/>
      <c r="V8" s="21"/>
    </row>
    <row r="9" spans="1:26" ht="7.5" customHeight="1">
      <c r="Z9" s="31"/>
    </row>
    <row r="10" spans="1:26" ht="12.75" customHeight="1">
      <c r="B10" s="386" t="s">
        <v>194</v>
      </c>
      <c r="G10" s="32"/>
      <c r="X10" s="33"/>
    </row>
    <row r="11" spans="1:26" ht="15" customHeight="1">
      <c r="B11" s="517"/>
      <c r="C11" s="517"/>
      <c r="D11" s="517"/>
      <c r="E11" s="517"/>
      <c r="G11" s="518"/>
      <c r="H11" s="518"/>
      <c r="I11" s="518"/>
      <c r="V11" s="34"/>
      <c r="Y11" s="379"/>
      <c r="Z11" s="31"/>
    </row>
    <row r="12" spans="1:26" ht="15" customHeight="1">
      <c r="B12" s="517"/>
      <c r="C12" s="517"/>
      <c r="D12" s="517"/>
      <c r="E12" s="517"/>
      <c r="G12" s="518"/>
      <c r="H12" s="518"/>
      <c r="I12" s="518"/>
      <c r="L12" s="35"/>
      <c r="N12" s="202"/>
      <c r="O12" s="36"/>
      <c r="Q12" s="211"/>
      <c r="S12" s="27"/>
      <c r="T12" s="20"/>
      <c r="U12" s="20"/>
      <c r="V12" s="203" t="str">
        <f>IF(S12="xx","",IF(S12="","","NON"))</f>
        <v/>
      </c>
      <c r="Y12" s="377"/>
      <c r="Z12" s="180"/>
    </row>
    <row r="13" spans="1:26" ht="15" customHeight="1">
      <c r="B13" s="517"/>
      <c r="C13" s="517"/>
      <c r="D13" s="517"/>
      <c r="E13" s="517"/>
      <c r="G13" s="518"/>
      <c r="H13" s="518"/>
      <c r="I13" s="518"/>
      <c r="L13" s="38"/>
      <c r="N13" s="27"/>
      <c r="O13" s="21"/>
      <c r="Q13" s="210"/>
      <c r="S13" s="22"/>
      <c r="T13" s="20"/>
      <c r="U13" s="20"/>
      <c r="V13" s="203" t="str">
        <f>IF(S13="xx","",IF(S13="","","OUI"))</f>
        <v/>
      </c>
      <c r="Y13" s="380"/>
      <c r="Z13" s="181"/>
    </row>
    <row r="14" spans="1:26" ht="15" customHeight="1">
      <c r="B14" s="517"/>
      <c r="C14" s="517"/>
      <c r="D14" s="517"/>
      <c r="E14" s="517"/>
      <c r="G14" s="518"/>
      <c r="H14" s="518"/>
      <c r="I14" s="518"/>
      <c r="L14" s="210"/>
      <c r="N14" s="27"/>
      <c r="O14" s="21"/>
      <c r="Q14" s="210"/>
      <c r="S14" s="27"/>
      <c r="T14" s="196" t="str">
        <f>IF(S14="xx","xx",IF(S14="","","MAGNÉTIQUE"))</f>
        <v/>
      </c>
      <c r="U14" s="20"/>
      <c r="V14" s="203" t="str">
        <f>IF(S14="xx","",IF(S14="","","NON"))</f>
        <v/>
      </c>
      <c r="Y14" s="380"/>
      <c r="Z14" s="181"/>
    </row>
    <row r="15" spans="1:26" ht="15" customHeight="1">
      <c r="B15" s="517"/>
      <c r="C15" s="517"/>
      <c r="D15" s="517"/>
      <c r="E15" s="517"/>
      <c r="G15" s="518"/>
      <c r="H15" s="518"/>
      <c r="I15" s="518"/>
      <c r="L15" s="38"/>
      <c r="N15" s="27"/>
      <c r="O15" s="21"/>
      <c r="Q15" s="210"/>
      <c r="S15" s="27"/>
      <c r="T15" s="20"/>
      <c r="U15" s="20"/>
      <c r="V15" s="187"/>
      <c r="Y15" s="380"/>
      <c r="Z15" s="181"/>
    </row>
    <row r="16" spans="1:26" ht="15.95" customHeight="1">
      <c r="B16" s="517"/>
      <c r="C16" s="517"/>
      <c r="D16" s="517"/>
      <c r="E16" s="517"/>
      <c r="G16" s="518"/>
      <c r="H16" s="518"/>
      <c r="I16" s="518"/>
      <c r="L16" s="38"/>
      <c r="N16" s="27"/>
      <c r="O16" s="21"/>
      <c r="Q16" s="210"/>
      <c r="S16" s="27"/>
      <c r="T16" s="20"/>
      <c r="U16" s="20"/>
      <c r="V16" s="187"/>
      <c r="Y16" s="380"/>
      <c r="Z16" s="181"/>
    </row>
    <row r="17" spans="1:26" s="19" customFormat="1" ht="15" customHeight="1">
      <c r="A17" s="7"/>
      <c r="B17" s="517"/>
      <c r="C17" s="517"/>
      <c r="D17" s="517"/>
      <c r="E17" s="517"/>
      <c r="F17" s="8"/>
      <c r="G17" s="518"/>
      <c r="H17" s="518"/>
      <c r="I17" s="518"/>
      <c r="J17" s="8"/>
      <c r="K17" s="8"/>
      <c r="L17" s="38"/>
      <c r="M17" s="8"/>
      <c r="N17" s="27"/>
      <c r="O17" s="21"/>
      <c r="P17" s="8"/>
      <c r="Q17" s="210"/>
      <c r="R17" s="8"/>
      <c r="S17" s="27"/>
      <c r="T17" s="39"/>
      <c r="U17" s="26"/>
      <c r="V17" s="187"/>
      <c r="W17" s="8"/>
      <c r="X17" s="8"/>
      <c r="Y17" s="380"/>
      <c r="Z17" s="181"/>
    </row>
    <row r="18" spans="1:26" s="19" customFormat="1" ht="15" customHeight="1">
      <c r="A18" s="7"/>
      <c r="B18" s="32"/>
      <c r="C18" s="8"/>
      <c r="D18" s="8"/>
      <c r="E18" s="8"/>
      <c r="F18" s="8"/>
      <c r="G18" s="32"/>
      <c r="H18" s="8"/>
      <c r="I18" s="8"/>
      <c r="J18" s="8"/>
      <c r="K18" s="8"/>
      <c r="L18" s="38"/>
      <c r="M18" s="8"/>
      <c r="N18" s="27"/>
      <c r="O18" s="21"/>
      <c r="P18" s="8"/>
      <c r="Q18" s="8"/>
      <c r="R18" s="8"/>
      <c r="S18" s="8"/>
      <c r="T18" s="8"/>
      <c r="U18" s="8"/>
      <c r="V18" s="8"/>
      <c r="W18" s="8"/>
      <c r="X18" s="8"/>
      <c r="Y18" s="381"/>
      <c r="Z18" s="182"/>
    </row>
    <row r="19" spans="1:26" s="19" customFormat="1" ht="15" customHeight="1">
      <c r="A19" s="7"/>
      <c r="B19" s="517"/>
      <c r="C19" s="517"/>
      <c r="D19" s="517"/>
      <c r="E19" s="517"/>
      <c r="F19" s="8"/>
      <c r="G19" s="517"/>
      <c r="H19" s="517"/>
      <c r="I19" s="517"/>
      <c r="J19" s="8"/>
      <c r="K19" s="8"/>
      <c r="L19" s="210"/>
      <c r="M19" s="8"/>
      <c r="N19" s="27"/>
      <c r="O19" s="21"/>
      <c r="P19" s="8"/>
      <c r="Q19" s="209"/>
      <c r="R19" s="8"/>
      <c r="S19" s="27"/>
      <c r="T19" s="20"/>
      <c r="U19" s="20"/>
      <c r="V19" s="21"/>
      <c r="W19" s="8"/>
      <c r="X19" s="8"/>
      <c r="Y19" s="377"/>
      <c r="Z19" s="183"/>
    </row>
    <row r="20" spans="1:26" s="19" customFormat="1" ht="15" customHeight="1">
      <c r="A20" s="7"/>
      <c r="B20" s="517"/>
      <c r="C20" s="517"/>
      <c r="D20" s="517"/>
      <c r="E20" s="517"/>
      <c r="F20" s="8"/>
      <c r="G20" s="517"/>
      <c r="H20" s="517"/>
      <c r="I20" s="517"/>
      <c r="J20" s="8"/>
      <c r="K20" s="8"/>
      <c r="L20" s="38"/>
      <c r="M20" s="8"/>
      <c r="N20" s="27"/>
      <c r="O20" s="21"/>
      <c r="P20" s="8"/>
      <c r="Q20" s="210"/>
      <c r="R20" s="8"/>
      <c r="S20" s="27"/>
      <c r="T20" s="20"/>
      <c r="U20" s="20"/>
      <c r="V20" s="21"/>
      <c r="W20" s="8"/>
      <c r="X20" s="8"/>
      <c r="Y20" s="380"/>
      <c r="Z20" s="181"/>
    </row>
    <row r="21" spans="1:26" s="19" customFormat="1" ht="15" customHeight="1">
      <c r="A21" s="7"/>
      <c r="B21" s="517"/>
      <c r="C21" s="517"/>
      <c r="D21" s="517"/>
      <c r="E21" s="517"/>
      <c r="F21" s="8"/>
      <c r="G21" s="517"/>
      <c r="H21" s="517"/>
      <c r="I21" s="517"/>
      <c r="J21" s="8"/>
      <c r="K21" s="8"/>
      <c r="L21" s="38"/>
      <c r="M21" s="8"/>
      <c r="N21" s="27"/>
      <c r="O21" s="21"/>
      <c r="P21" s="8"/>
      <c r="Q21" s="210"/>
      <c r="R21" s="8"/>
      <c r="S21" s="27"/>
      <c r="T21" s="27"/>
      <c r="U21" s="26"/>
      <c r="V21" s="21"/>
      <c r="W21" s="8"/>
      <c r="X21" s="8"/>
      <c r="Y21" s="380"/>
      <c r="Z21" s="181"/>
    </row>
    <row r="22" spans="1:26" s="19" customFormat="1" ht="15" customHeight="1">
      <c r="A22" s="7"/>
      <c r="B22" s="517"/>
      <c r="C22" s="517"/>
      <c r="D22" s="517"/>
      <c r="E22" s="517"/>
      <c r="F22" s="8"/>
      <c r="G22" s="517"/>
      <c r="H22" s="517"/>
      <c r="I22" s="517"/>
      <c r="J22" s="8"/>
      <c r="K22" s="8"/>
      <c r="L22" s="38"/>
      <c r="M22" s="8"/>
      <c r="N22" s="27"/>
      <c r="O22" s="21"/>
      <c r="P22" s="8"/>
      <c r="Q22" s="210"/>
      <c r="R22" s="8"/>
      <c r="S22" s="27"/>
      <c r="T22" s="20"/>
      <c r="U22" s="20"/>
      <c r="V22" s="21"/>
      <c r="W22" s="8"/>
      <c r="X22" s="8"/>
      <c r="Y22" s="380"/>
      <c r="Z22" s="181"/>
    </row>
    <row r="23" spans="1:26" s="19" customFormat="1" ht="15" customHeight="1">
      <c r="A23" s="7"/>
      <c r="B23" s="517"/>
      <c r="C23" s="517"/>
      <c r="D23" s="517"/>
      <c r="E23" s="517"/>
      <c r="F23" s="8"/>
      <c r="G23" s="517"/>
      <c r="H23" s="517"/>
      <c r="I23" s="517"/>
      <c r="J23" s="8"/>
      <c r="K23" s="8"/>
      <c r="L23" s="8"/>
      <c r="M23" s="8"/>
      <c r="N23" s="202"/>
      <c r="O23" s="36"/>
      <c r="P23" s="8"/>
      <c r="Q23" s="210"/>
      <c r="R23" s="8"/>
      <c r="S23" s="27"/>
      <c r="T23" s="20"/>
      <c r="U23" s="20"/>
      <c r="V23" s="21"/>
      <c r="W23" s="8"/>
      <c r="X23" s="8"/>
      <c r="Y23" s="380"/>
      <c r="Z23" s="181"/>
    </row>
    <row r="24" spans="1:26" s="19" customFormat="1" ht="15" customHeight="1">
      <c r="A24" s="7"/>
      <c r="B24" s="517"/>
      <c r="C24" s="517"/>
      <c r="D24" s="517"/>
      <c r="E24" s="517"/>
      <c r="F24" s="8"/>
      <c r="G24" s="517"/>
      <c r="H24" s="517"/>
      <c r="I24" s="517"/>
      <c r="J24" s="8"/>
      <c r="K24" s="8"/>
      <c r="L24" s="212"/>
      <c r="M24" s="8"/>
      <c r="N24" s="27"/>
      <c r="O24" s="40"/>
      <c r="P24" s="8"/>
      <c r="Q24" s="212"/>
      <c r="R24" s="8"/>
      <c r="S24" s="27"/>
      <c r="T24" s="20"/>
      <c r="U24" s="20"/>
      <c r="V24" s="21"/>
      <c r="W24" s="8"/>
      <c r="X24" s="8"/>
      <c r="Y24" s="381"/>
      <c r="Z24" s="182"/>
    </row>
    <row r="25" spans="1:26" s="19" customFormat="1" ht="15" customHeight="1">
      <c r="A25" s="7"/>
      <c r="B25" s="517"/>
      <c r="C25" s="517"/>
      <c r="D25" s="517"/>
      <c r="E25" s="517"/>
      <c r="F25" s="8"/>
      <c r="G25" s="517"/>
      <c r="H25" s="517"/>
      <c r="I25" s="517"/>
      <c r="J25" s="8"/>
      <c r="K25" s="8"/>
      <c r="L25" s="210"/>
      <c r="M25" s="8"/>
      <c r="N25" s="27"/>
      <c r="O25" s="21"/>
      <c r="P25" s="8"/>
      <c r="Q25" s="210"/>
      <c r="R25" s="8"/>
      <c r="S25" s="27"/>
      <c r="T25" s="27"/>
      <c r="U25" s="26"/>
      <c r="V25" s="21"/>
      <c r="W25" s="8"/>
      <c r="X25" s="8"/>
      <c r="Y25" s="377"/>
      <c r="Z25" s="183"/>
    </row>
    <row r="26" spans="1:26" s="19" customFormat="1" ht="15" customHeight="1">
      <c r="A26" s="7"/>
      <c r="B26" s="386" t="s">
        <v>195</v>
      </c>
      <c r="C26" s="8"/>
      <c r="D26" s="8"/>
      <c r="E26" s="32"/>
      <c r="F26" s="8"/>
      <c r="G26" s="8"/>
      <c r="H26" s="8"/>
      <c r="I26" s="8"/>
      <c r="J26" s="8"/>
      <c r="K26" s="8"/>
      <c r="L26" s="210"/>
      <c r="M26" s="8"/>
      <c r="N26" s="27"/>
      <c r="O26" s="21"/>
      <c r="P26" s="8"/>
      <c r="Q26" s="210"/>
      <c r="R26" s="8"/>
      <c r="S26" s="27"/>
      <c r="T26" s="20"/>
      <c r="U26" s="20"/>
      <c r="V26" s="21"/>
      <c r="W26" s="8"/>
      <c r="X26" s="8"/>
      <c r="Y26" s="380"/>
      <c r="Z26" s="181"/>
    </row>
    <row r="27" spans="1:26" s="19" customFormat="1" ht="15" customHeight="1">
      <c r="A27" s="7"/>
      <c r="B27" s="517"/>
      <c r="C27" s="517"/>
      <c r="D27" s="8"/>
      <c r="E27" s="517"/>
      <c r="F27" s="517"/>
      <c r="G27" s="517"/>
      <c r="H27" s="42"/>
      <c r="I27" s="8"/>
      <c r="J27" s="8"/>
      <c r="K27" s="8"/>
      <c r="L27" s="210"/>
      <c r="M27" s="8"/>
      <c r="N27" s="27"/>
      <c r="O27" s="21"/>
      <c r="P27" s="8"/>
      <c r="Q27" s="210"/>
      <c r="R27" s="8"/>
      <c r="S27" s="27"/>
      <c r="T27" s="20"/>
      <c r="U27" s="20"/>
      <c r="V27" s="21"/>
      <c r="W27" s="8"/>
      <c r="X27" s="8"/>
      <c r="Y27" s="380"/>
      <c r="Z27" s="181"/>
    </row>
    <row r="28" spans="1:26" s="19" customFormat="1" ht="15" customHeight="1">
      <c r="A28" s="7"/>
      <c r="B28" s="517"/>
      <c r="C28" s="517"/>
      <c r="D28" s="8"/>
      <c r="E28" s="517"/>
      <c r="F28" s="517"/>
      <c r="G28" s="517"/>
      <c r="H28" s="8"/>
      <c r="I28" s="8"/>
      <c r="J28" s="8"/>
      <c r="K28" s="8"/>
      <c r="L28" s="210"/>
      <c r="M28" s="8"/>
      <c r="N28" s="27"/>
      <c r="O28" s="21"/>
      <c r="P28" s="8"/>
      <c r="Q28" s="8"/>
      <c r="R28" s="8"/>
      <c r="S28" s="8"/>
      <c r="T28" s="8"/>
      <c r="U28" s="8"/>
      <c r="V28" s="8"/>
      <c r="W28" s="8"/>
      <c r="X28" s="8"/>
      <c r="Y28" s="380"/>
      <c r="Z28" s="181"/>
    </row>
    <row r="29" spans="1:26" s="19" customFormat="1" ht="15" customHeight="1">
      <c r="A29" s="7"/>
      <c r="B29" s="517"/>
      <c r="C29" s="517"/>
      <c r="D29" s="8"/>
      <c r="E29" s="517"/>
      <c r="F29" s="517"/>
      <c r="G29" s="517"/>
      <c r="H29" s="8"/>
      <c r="I29" s="8"/>
      <c r="J29" s="8"/>
      <c r="K29" s="8"/>
      <c r="L29" s="210"/>
      <c r="M29" s="8"/>
      <c r="N29" s="27"/>
      <c r="O29" s="21"/>
      <c r="P29" s="8"/>
      <c r="Q29" s="212"/>
      <c r="R29" s="8"/>
      <c r="S29" s="27"/>
      <c r="T29" s="20"/>
      <c r="U29" s="196"/>
      <c r="V29" s="21"/>
      <c r="W29" s="8"/>
      <c r="X29" s="8"/>
      <c r="Y29" s="380"/>
      <c r="Z29" s="181"/>
    </row>
    <row r="30" spans="1:26" s="19" customFormat="1" ht="15" customHeight="1">
      <c r="A30" s="7"/>
      <c r="B30" s="517"/>
      <c r="C30" s="517"/>
      <c r="D30" s="8"/>
      <c r="E30" s="517"/>
      <c r="F30" s="517"/>
      <c r="G30" s="517"/>
      <c r="H30" s="8"/>
      <c r="I30" s="8"/>
      <c r="J30" s="8"/>
      <c r="K30" s="8"/>
      <c r="L30" s="8"/>
      <c r="M30" s="8"/>
      <c r="N30" s="202"/>
      <c r="O30" s="36"/>
      <c r="P30" s="8"/>
      <c r="Q30" s="212"/>
      <c r="R30" s="8"/>
      <c r="S30" s="27"/>
      <c r="T30" s="20"/>
      <c r="U30" s="20"/>
      <c r="V30" s="21"/>
      <c r="W30" s="8"/>
      <c r="X30" s="8"/>
      <c r="Y30" s="381"/>
      <c r="Z30" s="182"/>
    </row>
    <row r="31" spans="1:26" s="19" customFormat="1" ht="15" customHeight="1" thickBot="1">
      <c r="A31" s="7"/>
      <c r="B31" s="8"/>
      <c r="C31" s="8"/>
      <c r="D31" s="8"/>
      <c r="E31" s="8"/>
      <c r="F31" s="8"/>
      <c r="G31" s="8"/>
      <c r="H31" s="8"/>
      <c r="I31" s="43"/>
      <c r="J31" s="8"/>
      <c r="K31" s="8"/>
      <c r="L31" s="212"/>
      <c r="M31" s="8"/>
      <c r="N31" s="27"/>
      <c r="O31" s="40"/>
      <c r="P31" s="8"/>
      <c r="Q31" s="8"/>
      <c r="R31" s="8"/>
      <c r="S31" s="8"/>
      <c r="T31" s="44"/>
      <c r="U31" s="8"/>
      <c r="V31" s="8"/>
      <c r="W31" s="8"/>
      <c r="X31" s="8"/>
      <c r="Y31" s="382"/>
      <c r="Z31" s="184"/>
    </row>
    <row r="32" spans="1:26" s="19" customFormat="1" ht="15" customHeight="1" thickTop="1" thickBot="1">
      <c r="A32" s="7"/>
      <c r="B32" s="8"/>
      <c r="C32" s="8"/>
      <c r="D32" s="8"/>
      <c r="E32" s="8"/>
      <c r="F32" s="8"/>
      <c r="G32" s="8"/>
      <c r="H32" s="8"/>
      <c r="I32" s="8"/>
      <c r="J32" s="8"/>
      <c r="K32" s="8"/>
      <c r="L32" s="210"/>
      <c r="M32" s="8"/>
      <c r="N32" s="27"/>
      <c r="O32" s="21"/>
      <c r="P32" s="8"/>
      <c r="Q32" s="212"/>
      <c r="R32" s="8"/>
      <c r="S32" s="196"/>
      <c r="T32" s="23"/>
      <c r="U32" s="45"/>
      <c r="V32" s="21"/>
      <c r="W32" s="8"/>
      <c r="X32" s="8"/>
      <c r="Y32" s="377"/>
      <c r="Z32" s="182"/>
    </row>
    <row r="33" spans="1:26" s="46" customFormat="1" ht="15" customHeight="1" thickTop="1" thickBot="1">
      <c r="A33" s="7"/>
      <c r="B33" s="8"/>
      <c r="C33" s="212" t="s">
        <v>116</v>
      </c>
      <c r="D33" s="387" t="s">
        <v>234</v>
      </c>
      <c r="E33" s="20"/>
      <c r="F33" s="20"/>
      <c r="G33" s="20"/>
      <c r="H33" s="20"/>
      <c r="I33" s="20"/>
      <c r="J33" s="21"/>
      <c r="K33" s="8"/>
      <c r="L33" s="210"/>
      <c r="M33" s="8"/>
      <c r="N33" s="27"/>
      <c r="O33" s="21"/>
      <c r="P33" s="8"/>
      <c r="Q33" s="8"/>
      <c r="R33" s="8"/>
      <c r="S33" s="196"/>
      <c r="T33" s="23"/>
      <c r="U33" s="45"/>
      <c r="V33" s="21"/>
      <c r="W33" s="8"/>
      <c r="X33" s="8"/>
      <c r="Y33" s="380"/>
      <c r="Z33" s="181"/>
    </row>
    <row r="34" spans="1:26" s="46" customFormat="1" ht="15" customHeight="1" thickTop="1" thickBot="1">
      <c r="A34" s="7"/>
      <c r="B34" s="8"/>
      <c r="C34" s="210" t="s">
        <v>117</v>
      </c>
      <c r="D34" s="387" t="s">
        <v>235</v>
      </c>
      <c r="E34" s="20"/>
      <c r="F34" s="20"/>
      <c r="G34" s="20"/>
      <c r="H34" s="20"/>
      <c r="I34" s="20"/>
      <c r="J34" s="21"/>
      <c r="K34" s="8"/>
      <c r="L34" s="210"/>
      <c r="M34" s="8"/>
      <c r="N34" s="27"/>
      <c r="O34" s="21"/>
      <c r="P34" s="8"/>
      <c r="Q34" s="8"/>
      <c r="R34" s="8"/>
      <c r="S34" s="196"/>
      <c r="T34" s="23"/>
      <c r="U34" s="45"/>
      <c r="V34" s="21"/>
      <c r="W34" s="8"/>
      <c r="X34" s="8"/>
      <c r="Y34" s="380"/>
      <c r="Z34" s="181"/>
    </row>
    <row r="35" spans="1:26" s="46" customFormat="1" ht="15" customHeight="1" thickTop="1" thickBot="1">
      <c r="A35" s="7"/>
      <c r="B35" s="8"/>
      <c r="C35" s="210" t="s">
        <v>120</v>
      </c>
      <c r="D35" s="387" t="s">
        <v>236</v>
      </c>
      <c r="E35" s="20"/>
      <c r="F35" s="20"/>
      <c r="G35" s="20"/>
      <c r="H35" s="20"/>
      <c r="I35" s="20"/>
      <c r="J35" s="21"/>
      <c r="K35" s="8"/>
      <c r="L35" s="210"/>
      <c r="M35" s="8"/>
      <c r="N35" s="27"/>
      <c r="O35" s="21"/>
      <c r="P35" s="8"/>
      <c r="Q35" s="8"/>
      <c r="R35" s="8"/>
      <c r="S35" s="196"/>
      <c r="T35" s="23"/>
      <c r="U35" s="45"/>
      <c r="V35" s="21"/>
      <c r="W35" s="8"/>
      <c r="X35" s="8"/>
      <c r="Y35" s="380"/>
      <c r="Z35" s="181"/>
    </row>
    <row r="36" spans="1:26" s="46" customFormat="1" ht="15" customHeight="1" thickTop="1">
      <c r="A36" s="7"/>
      <c r="B36" s="8"/>
      <c r="C36" s="210" t="s">
        <v>121</v>
      </c>
      <c r="D36" s="387" t="s">
        <v>208</v>
      </c>
      <c r="E36" s="20"/>
      <c r="F36" s="20"/>
      <c r="G36" s="20"/>
      <c r="H36" s="20"/>
      <c r="I36" s="20"/>
      <c r="J36" s="21"/>
      <c r="K36" s="8"/>
      <c r="L36" s="210"/>
      <c r="M36" s="8"/>
      <c r="N36" s="27"/>
      <c r="O36" s="21"/>
      <c r="P36" s="8"/>
      <c r="Q36" s="212"/>
      <c r="R36" s="8"/>
      <c r="S36" s="47"/>
      <c r="T36" s="48"/>
      <c r="U36" s="26"/>
      <c r="V36" s="21"/>
      <c r="W36" s="8"/>
      <c r="X36" s="8"/>
      <c r="Y36" s="380"/>
      <c r="Z36" s="181"/>
    </row>
    <row r="37" spans="1:26" s="46" customFormat="1" ht="15" customHeight="1">
      <c r="A37" s="7"/>
      <c r="B37" s="8"/>
      <c r="C37" s="210" t="s">
        <v>122</v>
      </c>
      <c r="D37" s="387" t="s">
        <v>237</v>
      </c>
      <c r="E37" s="20"/>
      <c r="F37" s="20"/>
      <c r="G37" s="20"/>
      <c r="H37" s="20"/>
      <c r="I37" s="20"/>
      <c r="J37" s="21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380"/>
      <c r="Z37" s="181"/>
    </row>
    <row r="38" spans="1:26" s="46" customFormat="1" ht="15" customHeight="1" thickBot="1">
      <c r="A38" s="7"/>
      <c r="B38" s="8"/>
      <c r="C38" s="210" t="s">
        <v>123</v>
      </c>
      <c r="D38" s="387"/>
      <c r="E38" s="20"/>
      <c r="F38" s="20"/>
      <c r="G38" s="20"/>
      <c r="H38" s="20"/>
      <c r="I38" s="20"/>
      <c r="J38" s="21"/>
      <c r="K38" s="8"/>
      <c r="L38" s="214"/>
      <c r="M38" s="35"/>
      <c r="N38" s="49"/>
      <c r="O38" s="49"/>
      <c r="P38" s="49"/>
      <c r="Q38" s="50"/>
      <c r="R38" s="50"/>
      <c r="S38" s="51"/>
      <c r="T38" s="49"/>
      <c r="U38" s="49"/>
      <c r="V38" s="52"/>
      <c r="W38" s="8"/>
      <c r="X38" s="8"/>
      <c r="Y38" s="381"/>
      <c r="Z38" s="182"/>
    </row>
    <row r="39" spans="1:26" s="46" customFormat="1" ht="15" customHeight="1" thickTop="1">
      <c r="A39" s="7"/>
      <c r="B39" s="8"/>
      <c r="C39" s="210" t="s">
        <v>125</v>
      </c>
      <c r="D39" s="387"/>
      <c r="E39" s="20"/>
      <c r="F39" s="20"/>
      <c r="G39" s="20"/>
      <c r="H39" s="20"/>
      <c r="I39" s="20"/>
      <c r="J39" s="21"/>
      <c r="K39" s="8"/>
      <c r="L39" s="41"/>
      <c r="M39" s="8"/>
      <c r="N39" s="53"/>
      <c r="O39" s="54"/>
      <c r="P39" s="55"/>
      <c r="Q39" s="56"/>
      <c r="R39" s="57"/>
      <c r="S39" s="58"/>
      <c r="T39" s="55"/>
      <c r="U39" s="54"/>
      <c r="V39" s="204"/>
      <c r="W39" s="8"/>
      <c r="X39" s="8"/>
      <c r="Y39" s="377"/>
      <c r="Z39" s="183"/>
    </row>
    <row r="40" spans="1:26" s="46" customFormat="1" ht="15" customHeight="1">
      <c r="A40" s="7"/>
      <c r="B40" s="8"/>
      <c r="C40" s="210" t="s">
        <v>118</v>
      </c>
      <c r="D40" s="387" t="s">
        <v>200</v>
      </c>
      <c r="E40" s="20"/>
      <c r="F40" s="20"/>
      <c r="G40" s="20"/>
      <c r="H40" s="20"/>
      <c r="I40" s="20"/>
      <c r="J40" s="21"/>
      <c r="K40" s="8"/>
      <c r="L40" s="41"/>
      <c r="M40" s="8"/>
      <c r="N40" s="59"/>
      <c r="O40" s="37"/>
      <c r="P40" s="60"/>
      <c r="Q40" s="394"/>
      <c r="R40" s="61"/>
      <c r="S40" s="395"/>
      <c r="T40" s="60"/>
      <c r="U40" s="37"/>
      <c r="V40" s="396"/>
      <c r="W40" s="8"/>
      <c r="X40" s="8"/>
      <c r="Y40" s="380"/>
      <c r="Z40" s="181"/>
    </row>
    <row r="41" spans="1:26" s="46" customFormat="1" ht="15" customHeight="1">
      <c r="A41" s="7"/>
      <c r="B41" s="8"/>
      <c r="C41" s="210" t="s">
        <v>119</v>
      </c>
      <c r="D41" s="27"/>
      <c r="E41" s="20"/>
      <c r="F41" s="20"/>
      <c r="G41" s="20"/>
      <c r="H41" s="20"/>
      <c r="I41" s="20"/>
      <c r="J41" s="21"/>
      <c r="K41" s="8"/>
      <c r="L41" s="41"/>
      <c r="M41" s="8"/>
      <c r="N41" s="59"/>
      <c r="O41" s="37"/>
      <c r="P41" s="60"/>
      <c r="Q41" s="394"/>
      <c r="R41" s="61"/>
      <c r="S41" s="395"/>
      <c r="T41" s="60"/>
      <c r="U41" s="37"/>
      <c r="V41" s="396"/>
      <c r="W41" s="8"/>
      <c r="X41" s="8"/>
      <c r="Y41" s="380"/>
      <c r="Z41" s="181"/>
    </row>
    <row r="42" spans="1:26" s="46" customFormat="1" ht="15" customHeight="1">
      <c r="A42" s="7"/>
      <c r="B42" s="8"/>
      <c r="C42" s="210" t="s">
        <v>126</v>
      </c>
      <c r="D42" s="197" t="str">
        <f>IF(V12="OUI","OUI",IF(V13="OUI","OUI","NON"))</f>
        <v>NON</v>
      </c>
      <c r="E42" s="20"/>
      <c r="F42" s="20"/>
      <c r="G42" s="20"/>
      <c r="H42" s="20"/>
      <c r="I42" s="20"/>
      <c r="J42" s="21"/>
      <c r="K42" s="8"/>
      <c r="L42" s="41"/>
      <c r="M42" s="8"/>
      <c r="N42" s="59"/>
      <c r="O42" s="37"/>
      <c r="P42" s="60"/>
      <c r="Q42" s="394"/>
      <c r="R42" s="61"/>
      <c r="S42" s="395"/>
      <c r="T42" s="60"/>
      <c r="U42" s="37"/>
      <c r="V42" s="396"/>
      <c r="W42" s="8"/>
      <c r="X42" s="8"/>
      <c r="Y42" s="380"/>
      <c r="Z42" s="181"/>
    </row>
    <row r="43" spans="1:26" s="46" customFormat="1" ht="15" customHeight="1">
      <c r="A43" s="7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380"/>
      <c r="Z43" s="181"/>
    </row>
    <row r="44" spans="1:26" s="46" customFormat="1" ht="15.75" customHeight="1">
      <c r="A44" s="7"/>
      <c r="B44" s="210" t="s">
        <v>127</v>
      </c>
      <c r="C44" s="388" t="s">
        <v>201</v>
      </c>
      <c r="D44" s="391"/>
      <c r="E44" s="224"/>
      <c r="F44" s="225"/>
      <c r="G44" s="225"/>
      <c r="H44" s="225"/>
      <c r="I44" s="225"/>
      <c r="J44" s="62"/>
      <c r="K44" s="8"/>
      <c r="L44" s="8"/>
      <c r="M44" s="8"/>
      <c r="N44" s="213"/>
      <c r="O44" s="63"/>
      <c r="P44" s="64"/>
      <c r="Q44" s="65"/>
      <c r="R44" s="8"/>
      <c r="S44" s="66"/>
      <c r="T44" s="67"/>
      <c r="U44" s="178"/>
      <c r="V44" s="68"/>
      <c r="W44" s="8"/>
      <c r="X44" s="8"/>
      <c r="Y44" s="381"/>
      <c r="Z44" s="182"/>
    </row>
    <row r="45" spans="1:26" s="46" customFormat="1" ht="15" customHeight="1">
      <c r="A45" s="7"/>
      <c r="B45" s="210" t="s">
        <v>128</v>
      </c>
      <c r="C45" s="388" t="s">
        <v>202</v>
      </c>
      <c r="D45" s="391"/>
      <c r="E45" s="224"/>
      <c r="F45" s="225"/>
      <c r="G45" s="225"/>
      <c r="H45" s="225"/>
      <c r="I45" s="225"/>
      <c r="J45" s="62"/>
      <c r="K45" s="8"/>
      <c r="L45" s="8"/>
      <c r="M45" s="8"/>
      <c r="N45" s="213"/>
      <c r="O45" s="69">
        <v>610</v>
      </c>
      <c r="P45" s="64"/>
      <c r="Q45" s="65"/>
      <c r="R45" s="8"/>
      <c r="S45" s="70"/>
      <c r="T45" s="67"/>
      <c r="U45" s="178"/>
      <c r="V45" s="71"/>
      <c r="W45" s="8"/>
      <c r="X45" s="8"/>
      <c r="Y45" s="377"/>
      <c r="Z45" s="183"/>
    </row>
    <row r="46" spans="1:26" s="46" customFormat="1" ht="15" customHeight="1">
      <c r="A46" s="7"/>
      <c r="B46" s="210" t="s">
        <v>129</v>
      </c>
      <c r="C46" s="389" t="s">
        <v>203</v>
      </c>
      <c r="D46" s="392"/>
      <c r="E46" s="219"/>
      <c r="F46" s="220"/>
      <c r="G46" s="220"/>
      <c r="H46" s="220"/>
      <c r="I46" s="220"/>
      <c r="J46" s="62"/>
      <c r="K46" s="8"/>
      <c r="L46" s="8"/>
      <c r="M46" s="8"/>
      <c r="N46" s="72"/>
      <c r="O46" s="73" t="s">
        <v>225</v>
      </c>
      <c r="P46" s="521" t="s">
        <v>226</v>
      </c>
      <c r="Q46" s="521"/>
      <c r="R46" s="8"/>
      <c r="S46" s="8"/>
      <c r="T46" s="8"/>
      <c r="U46" s="8"/>
      <c r="V46" s="8"/>
      <c r="W46" s="8"/>
      <c r="X46" s="8"/>
      <c r="Y46" s="380"/>
      <c r="Z46" s="181"/>
    </row>
    <row r="47" spans="1:26" s="46" customFormat="1" ht="15" customHeight="1">
      <c r="A47" s="7"/>
      <c r="B47" s="210" t="s">
        <v>130</v>
      </c>
      <c r="C47" s="389" t="s">
        <v>204</v>
      </c>
      <c r="D47" s="392"/>
      <c r="E47" s="219"/>
      <c r="F47" s="220"/>
      <c r="G47" s="226"/>
      <c r="H47" s="227"/>
      <c r="I47" s="225"/>
      <c r="J47" s="62"/>
      <c r="K47" s="8"/>
      <c r="L47" s="8"/>
      <c r="M47" s="8"/>
      <c r="N47" s="212" t="s">
        <v>131</v>
      </c>
      <c r="O47" s="74">
        <v>20</v>
      </c>
      <c r="P47" s="522">
        <v>5</v>
      </c>
      <c r="Q47" s="523"/>
      <c r="R47" s="8"/>
      <c r="S47" s="212" t="s">
        <v>132</v>
      </c>
      <c r="T47" s="524" t="s">
        <v>178</v>
      </c>
      <c r="U47" s="525"/>
      <c r="V47" s="8"/>
      <c r="W47" s="8"/>
      <c r="X47" s="8"/>
      <c r="Y47" s="380"/>
      <c r="Z47" s="181"/>
    </row>
    <row r="48" spans="1:26" s="46" customFormat="1" ht="15" customHeight="1">
      <c r="A48" s="7"/>
      <c r="B48" s="210" t="s">
        <v>133</v>
      </c>
      <c r="C48" s="390" t="s">
        <v>205</v>
      </c>
      <c r="D48" s="393"/>
      <c r="E48" s="228"/>
      <c r="F48" s="228"/>
      <c r="G48" s="228"/>
      <c r="H48" s="228"/>
      <c r="I48" s="228"/>
      <c r="J48" s="62"/>
      <c r="K48" s="8"/>
      <c r="L48" s="8"/>
      <c r="M48" s="8"/>
      <c r="N48" s="212" t="s">
        <v>134</v>
      </c>
      <c r="O48" s="74">
        <f>IF(D36="*","",IF(O47="*","",O47-T48))</f>
        <v>10</v>
      </c>
      <c r="P48" s="522">
        <f>IF(D36="*","",IF(P47="*","",O47-T48+(P47)))</f>
        <v>15</v>
      </c>
      <c r="Q48" s="523"/>
      <c r="R48" s="8"/>
      <c r="S48" s="212" t="s">
        <v>135</v>
      </c>
      <c r="T48" s="526">
        <f>IF(D36="*","",T47-D36)</f>
        <v>10</v>
      </c>
      <c r="U48" s="527"/>
      <c r="V48" s="8"/>
      <c r="W48" s="8"/>
      <c r="X48" s="8"/>
      <c r="Y48" s="380"/>
      <c r="Z48" s="181"/>
    </row>
    <row r="49" spans="1:26" s="46" customFormat="1" ht="15" customHeight="1">
      <c r="A49" s="7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381"/>
      <c r="Z49" s="182"/>
    </row>
    <row r="50" spans="1:26" s="76" customFormat="1" ht="15" customHeight="1">
      <c r="A50" s="75">
        <f>D1</f>
        <v>0</v>
      </c>
      <c r="C50" s="77"/>
      <c r="D50" s="78"/>
      <c r="E50" s="78"/>
      <c r="F50" s="78"/>
      <c r="G50" s="78"/>
      <c r="H50" s="78"/>
      <c r="I50" s="78"/>
      <c r="J50" s="78"/>
      <c r="K50" s="78"/>
      <c r="L50" s="211"/>
      <c r="M50" s="78"/>
      <c r="N50" s="80"/>
      <c r="O50" s="81"/>
      <c r="P50" s="78"/>
      <c r="Q50" s="78"/>
      <c r="R50" s="78"/>
      <c r="S50" s="78"/>
      <c r="T50" s="78"/>
      <c r="U50" s="78"/>
      <c r="V50" s="79"/>
      <c r="W50" s="78"/>
      <c r="X50" s="78"/>
      <c r="Y50" s="383"/>
      <c r="Z50" s="182"/>
    </row>
    <row r="51" spans="1:26" s="46" customFormat="1" ht="10.5" customHeight="1">
      <c r="A51" s="82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378"/>
      <c r="Z51" s="18"/>
    </row>
    <row r="52" spans="1:26" s="46" customFormat="1" ht="4.5" customHeight="1">
      <c r="A52" s="7"/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"/>
      <c r="X52" s="8"/>
      <c r="Y52" s="378"/>
      <c r="Z52" s="18"/>
    </row>
    <row r="53" spans="1:26">
      <c r="W53" s="41"/>
      <c r="X53" s="41"/>
    </row>
    <row r="54" spans="1:26">
      <c r="W54" s="41"/>
      <c r="X54" s="41"/>
    </row>
    <row r="55" spans="1:26">
      <c r="W55" s="41"/>
      <c r="X55" s="41"/>
    </row>
    <row r="56" spans="1:26">
      <c r="W56" s="41"/>
      <c r="X56" s="41"/>
    </row>
    <row r="73" spans="1:26" s="46" customFormat="1" ht="15">
      <c r="A73" s="7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378"/>
      <c r="Z73" s="18"/>
    </row>
    <row r="74" spans="1:26" s="46" customFormat="1" ht="15">
      <c r="A74" s="7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378"/>
      <c r="Z74" s="18"/>
    </row>
    <row r="75" spans="1:26" s="19" customFormat="1">
      <c r="A75" s="7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378"/>
      <c r="Z75" s="18"/>
    </row>
    <row r="76" spans="1:26" s="19" customFormat="1">
      <c r="A76" s="7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378"/>
      <c r="Z76" s="18"/>
    </row>
    <row r="77" spans="1:26" s="19" customFormat="1">
      <c r="A77" s="7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378"/>
      <c r="Z77" s="18"/>
    </row>
    <row r="78" spans="1:26" s="19" customFormat="1">
      <c r="A78" s="7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378"/>
      <c r="Z78" s="18"/>
    </row>
    <row r="79" spans="1:26" s="19" customFormat="1">
      <c r="A79" s="7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378"/>
      <c r="Z79" s="18"/>
    </row>
    <row r="80" spans="1:26" s="19" customFormat="1">
      <c r="A80" s="7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378"/>
      <c r="Z80" s="18"/>
    </row>
    <row r="81" spans="1:26" s="19" customFormat="1">
      <c r="A81" s="7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378"/>
      <c r="Z81" s="18"/>
    </row>
    <row r="82" spans="1:26" s="19" customFormat="1">
      <c r="A82" s="7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378"/>
      <c r="Z82" s="18"/>
    </row>
    <row r="83" spans="1:26" s="19" customFormat="1">
      <c r="A83" s="7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378"/>
      <c r="Z83" s="18"/>
    </row>
    <row r="84" spans="1:26" s="19" customFormat="1">
      <c r="A84" s="7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378"/>
      <c r="Z84" s="18"/>
    </row>
    <row r="85" spans="1:26" s="19" customFormat="1">
      <c r="A85" s="7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378"/>
      <c r="Z85" s="18"/>
    </row>
    <row r="86" spans="1:26" s="19" customFormat="1">
      <c r="A86" s="7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378"/>
      <c r="Z86" s="18"/>
    </row>
    <row r="87" spans="1:26" s="19" customFormat="1">
      <c r="A87" s="7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378"/>
      <c r="Z87" s="18"/>
    </row>
    <row r="88" spans="1:26" s="19" customFormat="1">
      <c r="A88" s="7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378"/>
      <c r="Z88" s="18"/>
    </row>
    <row r="89" spans="1:26" s="19" customFormat="1">
      <c r="A89" s="7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378"/>
      <c r="Z89" s="18"/>
    </row>
    <row r="90" spans="1:26" s="19" customFormat="1">
      <c r="A90" s="7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378"/>
      <c r="Z90" s="18"/>
    </row>
    <row r="91" spans="1:26" s="46" customFormat="1" ht="15">
      <c r="A91" s="7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378"/>
      <c r="Z91" s="18"/>
    </row>
    <row r="92" spans="1:26" s="46" customFormat="1" ht="15">
      <c r="A92" s="7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378"/>
      <c r="Z92" s="18"/>
    </row>
    <row r="93" spans="1:26" s="46" customFormat="1" ht="15">
      <c r="A93" s="7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378"/>
      <c r="Z93" s="18"/>
    </row>
    <row r="94" spans="1:26" s="46" customFormat="1" ht="15">
      <c r="A94" s="7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378"/>
      <c r="Z94" s="18"/>
    </row>
    <row r="95" spans="1:26" s="46" customFormat="1" ht="15">
      <c r="A95" s="7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378"/>
      <c r="Z95" s="18"/>
    </row>
    <row r="96" spans="1:26" s="46" customFormat="1" ht="15">
      <c r="A96" s="7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378"/>
      <c r="Z96" s="18"/>
    </row>
    <row r="97" spans="1:26" s="46" customFormat="1" ht="15">
      <c r="A97" s="7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378"/>
      <c r="Z97" s="18"/>
    </row>
    <row r="98" spans="1:26" s="46" customFormat="1" ht="15">
      <c r="A98" s="7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378"/>
      <c r="Z98" s="18"/>
    </row>
    <row r="99" spans="1:26" s="46" customFormat="1" ht="15">
      <c r="A99" s="7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378"/>
      <c r="Z99" s="18"/>
    </row>
    <row r="100" spans="1:26" s="46" customFormat="1" ht="15">
      <c r="A100" s="7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378"/>
      <c r="Z100" s="18"/>
    </row>
    <row r="101" spans="1:26" s="46" customFormat="1" ht="15">
      <c r="A101" s="7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378"/>
      <c r="Z101" s="18"/>
    </row>
    <row r="102" spans="1:26" s="46" customFormat="1" ht="15">
      <c r="A102" s="7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378"/>
      <c r="Z102" s="18"/>
    </row>
    <row r="103" spans="1:26" s="46" customFormat="1" ht="15">
      <c r="A103" s="7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378"/>
      <c r="Z103" s="18"/>
    </row>
    <row r="104" spans="1:26" s="46" customFormat="1" ht="15">
      <c r="A104" s="7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378"/>
      <c r="Z104" s="18"/>
    </row>
    <row r="105" spans="1:26" s="46" customFormat="1" ht="15">
      <c r="A105" s="7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378"/>
      <c r="Z105" s="18"/>
    </row>
    <row r="106" spans="1:26" s="46" customFormat="1" ht="15">
      <c r="A106" s="7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378"/>
      <c r="Z106" s="18"/>
    </row>
    <row r="107" spans="1:26" s="46" customFormat="1" ht="15">
      <c r="A107" s="7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378"/>
      <c r="Z107" s="18"/>
    </row>
    <row r="108" spans="1:26" s="46" customFormat="1" ht="15">
      <c r="A108" s="7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378"/>
      <c r="Z108" s="18"/>
    </row>
    <row r="109" spans="1:26" s="46" customFormat="1" ht="15">
      <c r="A109" s="7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378"/>
      <c r="Z109" s="18"/>
    </row>
    <row r="110" spans="1:26" s="46" customFormat="1" ht="15">
      <c r="A110" s="7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378"/>
      <c r="Z110" s="18"/>
    </row>
    <row r="111" spans="1:26" s="46" customFormat="1" ht="15">
      <c r="A111" s="7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378"/>
      <c r="Z111" s="18"/>
    </row>
    <row r="112" spans="1:26" s="46" customFormat="1" ht="15">
      <c r="A112" s="7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378"/>
      <c r="Z112" s="18"/>
    </row>
    <row r="113" spans="1:26" s="46" customFormat="1" ht="15">
      <c r="A113" s="7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378"/>
      <c r="Z113" s="18"/>
    </row>
    <row r="114" spans="1:26" s="46" customFormat="1" ht="15">
      <c r="A114" s="7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378"/>
      <c r="Z114" s="18"/>
    </row>
    <row r="115" spans="1:26" s="46" customFormat="1" ht="15">
      <c r="A115" s="7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378"/>
      <c r="Z115" s="18"/>
    </row>
    <row r="116" spans="1:26" s="46" customFormat="1" ht="15">
      <c r="A116" s="7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378"/>
      <c r="Z116" s="18"/>
    </row>
    <row r="117" spans="1:26" s="46" customFormat="1" ht="15">
      <c r="A117" s="7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378"/>
      <c r="Z117" s="18"/>
    </row>
    <row r="118" spans="1:26" s="46" customFormat="1" ht="15">
      <c r="A118" s="7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378"/>
      <c r="Z118" s="18"/>
    </row>
    <row r="119" spans="1:26" s="46" customFormat="1" ht="15">
      <c r="A119" s="7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378"/>
      <c r="Z119" s="18"/>
    </row>
    <row r="120" spans="1:26" s="46" customFormat="1" ht="15">
      <c r="A120" s="7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378"/>
      <c r="Z120" s="18"/>
    </row>
    <row r="121" spans="1:26" s="46" customFormat="1" ht="15">
      <c r="A121" s="7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378"/>
      <c r="Z121" s="18"/>
    </row>
    <row r="122" spans="1:26" s="46" customFormat="1" ht="15">
      <c r="A122" s="7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378"/>
      <c r="Z122" s="18"/>
    </row>
    <row r="123" spans="1:26" s="46" customFormat="1" ht="15">
      <c r="A123" s="7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378"/>
      <c r="Z123" s="18"/>
    </row>
    <row r="124" spans="1:26" s="46" customFormat="1" ht="15">
      <c r="A124" s="7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378"/>
      <c r="Z124" s="18"/>
    </row>
    <row r="125" spans="1:26" s="46" customFormat="1" ht="15">
      <c r="A125" s="7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378"/>
      <c r="Z125" s="18"/>
    </row>
    <row r="126" spans="1:26" s="46" customFormat="1" ht="15">
      <c r="A126" s="7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378"/>
      <c r="Z126" s="18"/>
    </row>
    <row r="127" spans="1:26" s="46" customFormat="1" ht="15">
      <c r="A127" s="7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378"/>
      <c r="Z127" s="18"/>
    </row>
    <row r="128" spans="1:26" s="46" customFormat="1" ht="15">
      <c r="A128" s="7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378"/>
      <c r="Z128" s="18"/>
    </row>
    <row r="129" spans="1:26" s="46" customFormat="1" ht="15">
      <c r="A129" s="7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378"/>
      <c r="Z129" s="18"/>
    </row>
    <row r="130" spans="1:26" s="46" customFormat="1" ht="15">
      <c r="A130" s="7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378"/>
      <c r="Z130" s="18"/>
    </row>
    <row r="131" spans="1:26" s="46" customFormat="1" ht="15">
      <c r="A131" s="7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378"/>
      <c r="Z131" s="18"/>
    </row>
    <row r="132" spans="1:26" s="46" customFormat="1" ht="15">
      <c r="A132" s="7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378"/>
      <c r="Z132" s="18"/>
    </row>
    <row r="133" spans="1:26" s="46" customFormat="1" ht="15">
      <c r="A133" s="7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378"/>
      <c r="Z133" s="18"/>
    </row>
    <row r="134" spans="1:26" s="46" customFormat="1" ht="15">
      <c r="A134" s="7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378"/>
      <c r="Z134" s="18"/>
    </row>
    <row r="135" spans="1:26" s="46" customFormat="1" ht="15">
      <c r="A135" s="7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378"/>
      <c r="Z135" s="18"/>
    </row>
    <row r="136" spans="1:26" s="46" customFormat="1" ht="15">
      <c r="A136" s="7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378"/>
      <c r="Z136" s="18"/>
    </row>
    <row r="137" spans="1:26" s="46" customFormat="1" ht="15">
      <c r="A137" s="7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378"/>
      <c r="Z137" s="18"/>
    </row>
    <row r="138" spans="1:26" s="46" customFormat="1" ht="15">
      <c r="A138" s="7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378"/>
      <c r="Z138" s="18"/>
    </row>
    <row r="139" spans="1:26" s="46" customFormat="1" ht="15">
      <c r="A139" s="7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378"/>
      <c r="Z139" s="18"/>
    </row>
    <row r="140" spans="1:26" s="46" customFormat="1" ht="15">
      <c r="A140" s="7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378"/>
      <c r="Z140" s="18"/>
    </row>
    <row r="141" spans="1:26" s="46" customFormat="1" ht="15">
      <c r="A141" s="7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378"/>
      <c r="Z141" s="18"/>
    </row>
    <row r="142" spans="1:26" s="46" customFormat="1" ht="15">
      <c r="A142" s="7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378"/>
      <c r="Z142" s="18"/>
    </row>
    <row r="143" spans="1:26" s="46" customFormat="1" ht="15">
      <c r="A143" s="7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378"/>
      <c r="Z143" s="18"/>
    </row>
    <row r="144" spans="1:26" s="46" customFormat="1" ht="15">
      <c r="A144" s="7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378"/>
      <c r="Z144" s="18"/>
    </row>
    <row r="145" spans="1:26" s="46" customFormat="1" ht="15">
      <c r="A145" s="7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378"/>
      <c r="Z145" s="18"/>
    </row>
    <row r="146" spans="1:26" s="46" customFormat="1" ht="15">
      <c r="A146" s="7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378"/>
      <c r="Z146" s="18"/>
    </row>
    <row r="147" spans="1:26" s="46" customFormat="1" ht="15">
      <c r="A147" s="7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378"/>
      <c r="Z147" s="18"/>
    </row>
    <row r="148" spans="1:26" s="46" customFormat="1" ht="15">
      <c r="A148" s="7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378"/>
      <c r="Z148" s="18"/>
    </row>
    <row r="149" spans="1:26" s="46" customFormat="1" ht="15">
      <c r="A149" s="7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378"/>
      <c r="Z149" s="18"/>
    </row>
    <row r="150" spans="1:26" s="46" customFormat="1" ht="15">
      <c r="A150" s="7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378"/>
      <c r="Z150" s="18"/>
    </row>
    <row r="151" spans="1:26" s="46" customFormat="1" ht="15">
      <c r="A151" s="7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378"/>
      <c r="Z151" s="18"/>
    </row>
    <row r="152" spans="1:26" s="46" customFormat="1" ht="15">
      <c r="A152" s="7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378"/>
      <c r="Z152" s="18"/>
    </row>
    <row r="153" spans="1:26" s="46" customFormat="1" ht="15">
      <c r="A153" s="7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378"/>
      <c r="Z153" s="18"/>
    </row>
    <row r="154" spans="1:26" s="46" customFormat="1" ht="15">
      <c r="A154" s="7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378"/>
      <c r="Z154" s="18"/>
    </row>
    <row r="155" spans="1:26" s="46" customFormat="1" ht="15">
      <c r="A155" s="7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378"/>
      <c r="Z155" s="18"/>
    </row>
    <row r="156" spans="1:26" s="46" customFormat="1" ht="15">
      <c r="A156" s="7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378"/>
      <c r="Z156" s="18"/>
    </row>
    <row r="157" spans="1:26" s="46" customFormat="1" ht="15">
      <c r="A157" s="7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378"/>
      <c r="Z157" s="18"/>
    </row>
    <row r="158" spans="1:26" s="46" customFormat="1" ht="15">
      <c r="A158" s="7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378"/>
      <c r="Z158" s="18"/>
    </row>
    <row r="159" spans="1:26" s="46" customFormat="1" ht="15">
      <c r="A159" s="7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378"/>
      <c r="Z159" s="18"/>
    </row>
    <row r="160" spans="1:26" s="46" customFormat="1" ht="15">
      <c r="A160" s="7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378"/>
      <c r="Z160" s="18"/>
    </row>
    <row r="161" spans="1:26" s="46" customFormat="1" ht="15">
      <c r="A161" s="7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378"/>
      <c r="Z161" s="18"/>
    </row>
    <row r="162" spans="1:26" s="46" customFormat="1" ht="15">
      <c r="A162" s="7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378"/>
      <c r="Z162" s="18"/>
    </row>
    <row r="163" spans="1:26" s="46" customFormat="1" ht="15">
      <c r="A163" s="7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378"/>
      <c r="Z163" s="18"/>
    </row>
    <row r="164" spans="1:26" s="46" customFormat="1" ht="15">
      <c r="A164" s="7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378"/>
      <c r="Z164" s="18"/>
    </row>
    <row r="165" spans="1:26" s="46" customFormat="1" ht="15">
      <c r="A165" s="7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378"/>
      <c r="Z165" s="18"/>
    </row>
    <row r="166" spans="1:26" s="46" customFormat="1" ht="15">
      <c r="A166" s="7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378"/>
      <c r="Z166" s="18"/>
    </row>
    <row r="167" spans="1:26" s="46" customFormat="1" ht="15">
      <c r="A167" s="7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378"/>
      <c r="Z167" s="18"/>
    </row>
    <row r="168" spans="1:26" s="46" customFormat="1" ht="15">
      <c r="A168" s="7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378"/>
      <c r="Z168" s="18"/>
    </row>
    <row r="169" spans="1:26" s="46" customFormat="1" ht="15">
      <c r="A169" s="7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378"/>
      <c r="Z169" s="18"/>
    </row>
    <row r="170" spans="1:26" s="46" customFormat="1" ht="15">
      <c r="A170" s="7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378"/>
      <c r="Z170" s="18"/>
    </row>
  </sheetData>
  <sheetProtection selectLockedCells="1" pivotTables="0"/>
  <dataConsolidate/>
  <mergeCells count="13">
    <mergeCell ref="P48:Q48"/>
    <mergeCell ref="T48:U48"/>
    <mergeCell ref="N1:P1"/>
    <mergeCell ref="U3:V3"/>
    <mergeCell ref="B11:E17"/>
    <mergeCell ref="G11:I17"/>
    <mergeCell ref="B19:E25"/>
    <mergeCell ref="G19:I25"/>
    <mergeCell ref="B27:C30"/>
    <mergeCell ref="E27:G30"/>
    <mergeCell ref="P46:Q46"/>
    <mergeCell ref="P47:Q47"/>
    <mergeCell ref="T47:U47"/>
  </mergeCells>
  <conditionalFormatting sqref="U44">
    <cfRule type="cellIs" dxfId="13" priority="12" operator="between">
      <formula>1</formula>
      <formula>2.99</formula>
    </cfRule>
    <cfRule type="cellIs" dxfId="12" priority="13" operator="between">
      <formula>3</formula>
      <formula>3.99</formula>
    </cfRule>
    <cfRule type="cellIs" dxfId="11" priority="14" operator="between">
      <formula>5</formula>
      <formula>4</formula>
    </cfRule>
    <cfRule type="cellIs" dxfId="10" priority="15" operator="between">
      <formula>5</formula>
      <formula>4</formula>
    </cfRule>
  </conditionalFormatting>
  <conditionalFormatting sqref="U45">
    <cfRule type="cellIs" dxfId="9" priority="9" operator="between">
      <formula>1</formula>
      <formula>2.99</formula>
    </cfRule>
    <cfRule type="cellIs" dxfId="8" priority="10" operator="between">
      <formula>3</formula>
      <formula>3.99</formula>
    </cfRule>
    <cfRule type="cellIs" dxfId="7" priority="11" operator="between">
      <formula>5</formula>
      <formula>4</formula>
    </cfRule>
  </conditionalFormatting>
  <conditionalFormatting sqref="O44">
    <cfRule type="cellIs" dxfId="6" priority="8" operator="greaterThan">
      <formula>1</formula>
    </cfRule>
  </conditionalFormatting>
  <conditionalFormatting sqref="O47:Q48">
    <cfRule type="cellIs" dxfId="5" priority="7" operator="lessThan">
      <formula>0</formula>
    </cfRule>
  </conditionalFormatting>
  <conditionalFormatting sqref="D42">
    <cfRule type="containsText" dxfId="4" priority="4" operator="containsText" text="OUI">
      <formula>NOT(ISERROR(SEARCH("OUI",D42)))</formula>
    </cfRule>
    <cfRule type="containsText" dxfId="3" priority="5" operator="containsText" text="OUI">
      <formula>NOT(ISERROR(SEARCH("OUI",D42)))</formula>
    </cfRule>
    <cfRule type="containsText" dxfId="2" priority="6" operator="containsText" text="OUI">
      <formula>NOT(ISERROR(SEARCH("OUI",D42)))</formula>
    </cfRule>
  </conditionalFormatting>
  <conditionalFormatting sqref="V12:V17">
    <cfRule type="containsText" dxfId="1" priority="2" operator="containsText" text="OUI">
      <formula>NOT(ISERROR(SEARCH("OUI",V12)))</formula>
    </cfRule>
    <cfRule type="containsText" dxfId="0" priority="3" operator="containsText" text="OUI">
      <formula>NOT(ISERROR(SEARCH("OUI",V12)))</formula>
    </cfRule>
  </conditionalFormatting>
  <dataValidations count="3">
    <dataValidation type="list" allowBlank="1" showInputMessage="1" sqref="N13 N29 N36 D40 C4 I6 N8 N19:N20 U29 S27 N22 T14 S19 S29:S30 U32:U35 S32:S35 Q39:Q42 S39:S42 V39:V42 S23:S24 V12:V14">
      <formula1>#REF!</formula1>
    </dataValidation>
    <dataValidation type="list" allowBlank="1" showInputMessage="1" showErrorMessage="1" sqref="Y4 V15:V17 S36 V4:V6">
      <formula1>#REF!</formula1>
    </dataValidation>
    <dataValidation type="list" allowBlank="1" showInputMessage="1" showErrorMessage="1" sqref="N1">
      <formula1>Equipement</formula1>
    </dataValidation>
  </dataValidations>
  <hyperlinks>
    <hyperlink ref="C48" r:id="rId1"/>
  </hyperlinks>
  <printOptions horizontalCentered="1"/>
  <pageMargins left="0" right="0" top="0.51181102362204722" bottom="0" header="0" footer="0"/>
  <pageSetup scale="77" orientation="landscape" horizontalDpi="4294967293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A1:JR167"/>
  <sheetViews>
    <sheetView topLeftCell="E1" workbookViewId="0"/>
  </sheetViews>
  <sheetFormatPr baseColWidth="10" defaultColWidth="11.5703125" defaultRowHeight="14.25"/>
  <cols>
    <col min="1" max="1" width="0" style="160" hidden="1" customWidth="1"/>
    <col min="2" max="4" width="0" style="103" hidden="1" customWidth="1"/>
    <col min="5" max="5" width="4.7109375" style="103" customWidth="1"/>
    <col min="6" max="6" width="11.5703125" style="103"/>
    <col min="7" max="9" width="11.5703125" style="103" customWidth="1"/>
    <col min="10" max="10" width="25.42578125" style="103" customWidth="1"/>
    <col min="11" max="49" width="11.5703125" style="103" customWidth="1"/>
    <col min="50" max="50" width="11.5703125" style="103"/>
    <col min="51" max="51" width="4.7109375" style="177" customWidth="1"/>
    <col min="52" max="52" width="11.5703125" style="160"/>
    <col min="53" max="54" width="11.5703125" style="103"/>
    <col min="55" max="56" width="20.7109375" style="103" customWidth="1"/>
    <col min="57" max="57" width="11.5703125" style="103" customWidth="1"/>
    <col min="58" max="62" width="6.7109375" style="103" customWidth="1"/>
    <col min="63" max="64" width="11.5703125" style="103" customWidth="1"/>
    <col min="65" max="65" width="22.5703125" style="103" customWidth="1"/>
    <col min="66" max="66" width="4.5703125" style="177" customWidth="1"/>
    <col min="67" max="67" width="11.5703125" style="160"/>
    <col min="68" max="68" width="11.5703125" style="162"/>
    <col min="69" max="69" width="11.5703125" style="103"/>
    <col min="70" max="71" width="20.7109375" style="103" customWidth="1"/>
    <col min="72" max="74" width="6.7109375" style="103" customWidth="1"/>
    <col min="75" max="75" width="22.7109375" style="103" customWidth="1"/>
    <col min="76" max="76" width="4.7109375" style="103" customWidth="1"/>
    <col min="77" max="78" width="11.5703125" style="103"/>
    <col min="79" max="79" width="11.5703125" style="170"/>
    <col min="80" max="81" width="20.7109375" style="103" customWidth="1"/>
    <col min="82" max="84" width="6.7109375" style="103" customWidth="1"/>
    <col min="85" max="96" width="11.5703125" style="103" customWidth="1"/>
    <col min="97" max="97" width="12.7109375" style="103" customWidth="1"/>
    <col min="98" max="98" width="4.7109375" style="165" customWidth="1"/>
    <col min="99" max="100" width="11.5703125" style="103"/>
    <col min="101" max="101" width="8.7109375" style="177" customWidth="1"/>
    <col min="102" max="102" width="11.5703125" style="170"/>
    <col min="103" max="126" width="11.5703125" style="103" customWidth="1"/>
    <col min="127" max="127" width="11.5703125" style="103"/>
    <col min="128" max="128" width="5.7109375" style="103" customWidth="1"/>
    <col min="129" max="129" width="12.7109375" style="103" customWidth="1"/>
    <col min="130" max="130" width="7.7109375" style="103" customWidth="1"/>
    <col min="131" max="131" width="6" style="103" customWidth="1"/>
    <col min="132" max="132" width="10.7109375" style="177" customWidth="1"/>
    <col min="133" max="133" width="5.7109375" style="170" customWidth="1"/>
    <col min="134" max="134" width="12.7109375" style="103" customWidth="1"/>
    <col min="135" max="135" width="5.7109375" style="103" customWidth="1"/>
    <col min="136" max="136" width="12.7109375" style="103" customWidth="1"/>
    <col min="137" max="137" width="7.7109375" style="103" customWidth="1"/>
    <col min="138" max="138" width="6" style="103" customWidth="1"/>
    <col min="139" max="139" width="10.7109375" style="103" customWidth="1"/>
    <col min="140" max="140" width="5.7109375" style="103" customWidth="1"/>
    <col min="141" max="141" width="12.7109375" style="177" customWidth="1"/>
    <col min="142" max="142" width="5.7109375" style="170" customWidth="1"/>
    <col min="143" max="143" width="12.7109375" style="103" customWidth="1"/>
    <col min="144" max="144" width="7.7109375" style="103" customWidth="1"/>
    <col min="145" max="145" width="6" style="103" customWidth="1"/>
    <col min="146" max="146" width="10.7109375" style="103" customWidth="1"/>
    <col min="147" max="147" width="5.7109375" style="103" customWidth="1"/>
    <col min="148" max="148" width="12.7109375" style="103" customWidth="1"/>
    <col min="149" max="149" width="5.7109375" style="103" customWidth="1"/>
    <col min="150" max="150" width="12.7109375" style="103" customWidth="1"/>
    <col min="151" max="151" width="7.7109375" style="170" customWidth="1"/>
    <col min="152" max="152" width="6" style="103" customWidth="1"/>
    <col min="153" max="153" width="11.5703125" style="103" customWidth="1"/>
    <col min="154" max="154" width="5.7109375" style="103" customWidth="1"/>
    <col min="155" max="155" width="12.7109375" style="103" customWidth="1"/>
    <col min="156" max="156" width="11.5703125" style="103"/>
    <col min="157" max="157" width="8.7109375" style="103" customWidth="1"/>
    <col min="158" max="158" width="10.7109375" style="103" customWidth="1"/>
    <col min="159" max="159" width="5.7109375" style="103" customWidth="1"/>
    <col min="160" max="160" width="12.7109375" style="170" customWidth="1"/>
    <col min="161" max="163" width="11.5703125" style="103" customWidth="1"/>
    <col min="164" max="164" width="6.7109375" style="103" customWidth="1"/>
    <col min="165" max="166" width="8.7109375" style="177" customWidth="1"/>
    <col min="167" max="167" width="13.7109375" style="177" customWidth="1"/>
    <col min="168" max="168" width="7.28515625" style="177" customWidth="1"/>
    <col min="169" max="169" width="6.7109375" style="177" customWidth="1"/>
    <col min="170" max="170" width="8.7109375" style="177" customWidth="1"/>
    <col min="171" max="172" width="11.5703125" style="177" customWidth="1"/>
    <col min="173" max="173" width="6.7109375" style="177" customWidth="1"/>
    <col min="174" max="175" width="8.7109375" style="177" customWidth="1"/>
    <col min="176" max="176" width="4.42578125" style="177" customWidth="1"/>
    <col min="177" max="177" width="4.7109375" style="103" customWidth="1"/>
    <col min="178" max="179" width="7.28515625" style="103" customWidth="1"/>
    <col min="180" max="180" width="6.7109375" style="103" customWidth="1"/>
    <col min="181" max="181" width="6.7109375" style="162" customWidth="1"/>
    <col min="182" max="192" width="6.7109375" style="103" customWidth="1"/>
    <col min="193" max="193" width="6.7109375" style="170" customWidth="1"/>
    <col min="194" max="203" width="6.7109375" style="103" customWidth="1"/>
    <col min="204" max="204" width="6.7109375" style="170" customWidth="1"/>
    <col min="205" max="214" width="6.7109375" style="103" customWidth="1"/>
    <col min="215" max="215" width="6.7109375" style="170" customWidth="1"/>
    <col min="216" max="225" width="6.7109375" style="103" customWidth="1"/>
    <col min="226" max="226" width="6.7109375" style="170" customWidth="1"/>
    <col min="227" max="236" width="6.7109375" style="103" customWidth="1"/>
    <col min="237" max="237" width="6.7109375" style="170" customWidth="1"/>
    <col min="238" max="247" width="6.7109375" style="103" customWidth="1"/>
    <col min="248" max="248" width="6.7109375" style="170" customWidth="1"/>
    <col min="249" max="258" width="6.7109375" style="103" customWidth="1"/>
    <col min="259" max="259" width="6.7109375" style="170" customWidth="1"/>
    <col min="260" max="269" width="6.7109375" style="103" customWidth="1"/>
    <col min="270" max="270" width="6.7109375" style="170" customWidth="1"/>
    <col min="271" max="278" width="6.7109375" style="103" customWidth="1"/>
    <col min="279" max="16384" width="11.5703125" style="103"/>
  </cols>
  <sheetData>
    <row r="1" spans="1:278" s="84" customFormat="1">
      <c r="E1" s="85" t="s">
        <v>138</v>
      </c>
      <c r="F1" s="85" t="s">
        <v>139</v>
      </c>
      <c r="G1" s="85" t="s">
        <v>140</v>
      </c>
      <c r="H1" s="85"/>
      <c r="I1" s="85" t="s">
        <v>141</v>
      </c>
      <c r="J1" s="85" t="s">
        <v>142</v>
      </c>
      <c r="K1" s="85" t="s">
        <v>143</v>
      </c>
      <c r="L1" s="85"/>
      <c r="M1" s="85"/>
      <c r="N1" s="85" t="s">
        <v>144</v>
      </c>
      <c r="O1" s="85" t="s">
        <v>145</v>
      </c>
      <c r="P1" s="85" t="s">
        <v>146</v>
      </c>
      <c r="Q1" s="85" t="s">
        <v>147</v>
      </c>
      <c r="R1" s="85" t="s">
        <v>148</v>
      </c>
      <c r="S1" s="85" t="s">
        <v>149</v>
      </c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 t="s">
        <v>150</v>
      </c>
      <c r="AJ1" s="85" t="s">
        <v>151</v>
      </c>
      <c r="AK1" s="85" t="s">
        <v>152</v>
      </c>
      <c r="AL1" s="85"/>
      <c r="AM1" s="85"/>
      <c r="AN1" s="85"/>
      <c r="AO1" s="85"/>
      <c r="AP1" s="85"/>
      <c r="AQ1" s="85"/>
      <c r="AR1" s="85"/>
      <c r="AS1" s="85"/>
      <c r="AT1" s="85"/>
      <c r="AU1" s="85"/>
      <c r="AV1" s="85"/>
      <c r="AW1" s="85"/>
      <c r="AX1" s="85"/>
      <c r="AY1" s="86"/>
      <c r="AZ1" s="87"/>
      <c r="BA1" s="85"/>
      <c r="BB1" s="88"/>
      <c r="BC1" s="85"/>
      <c r="BD1" s="85"/>
      <c r="BE1" s="85"/>
      <c r="BF1" s="85"/>
      <c r="BG1" s="85"/>
      <c r="BH1" s="85"/>
      <c r="BI1" s="85"/>
      <c r="BJ1" s="85"/>
      <c r="BK1" s="85"/>
      <c r="BL1" s="85"/>
      <c r="BM1" s="85"/>
      <c r="BN1" s="85"/>
      <c r="BO1" s="87"/>
      <c r="BP1" s="85"/>
      <c r="BQ1" s="88"/>
      <c r="BR1" s="85"/>
      <c r="BS1" s="85"/>
      <c r="BT1" s="85"/>
      <c r="BU1" s="85"/>
      <c r="BV1" s="85"/>
      <c r="BW1" s="85"/>
      <c r="BX1" s="85"/>
      <c r="BY1" s="87"/>
      <c r="BZ1" s="85"/>
      <c r="CA1" s="88"/>
      <c r="CB1" s="85"/>
      <c r="CC1" s="85"/>
      <c r="CD1" s="85"/>
      <c r="CE1" s="85"/>
      <c r="CF1" s="85"/>
      <c r="CG1" s="85"/>
      <c r="CH1" s="85"/>
      <c r="CI1" s="85"/>
      <c r="CJ1" s="85"/>
      <c r="CK1" s="85"/>
      <c r="CL1" s="85"/>
      <c r="CM1" s="85"/>
      <c r="CN1" s="85"/>
      <c r="CO1" s="85"/>
      <c r="CP1" s="85"/>
      <c r="CQ1" s="85"/>
      <c r="CR1" s="85"/>
      <c r="CS1" s="85"/>
      <c r="CT1" s="85"/>
      <c r="CU1" s="85"/>
      <c r="CV1" s="87"/>
      <c r="CW1" s="85"/>
      <c r="CX1" s="88"/>
      <c r="CY1" s="85"/>
      <c r="CZ1" s="85"/>
      <c r="DA1" s="85"/>
      <c r="DB1" s="85"/>
      <c r="DC1" s="85"/>
      <c r="DD1" s="85"/>
      <c r="DE1" s="85"/>
      <c r="DF1" s="85"/>
      <c r="DG1" s="85"/>
      <c r="DH1" s="85"/>
      <c r="DI1" s="85"/>
      <c r="DJ1" s="85"/>
      <c r="DK1" s="85"/>
      <c r="DL1" s="85"/>
      <c r="DM1" s="85"/>
      <c r="DN1" s="85"/>
      <c r="DO1" s="85"/>
      <c r="DP1" s="85"/>
      <c r="DQ1" s="85"/>
      <c r="DR1" s="85"/>
      <c r="DS1" s="85"/>
      <c r="DT1" s="85"/>
      <c r="DU1" s="85"/>
      <c r="DV1" s="85"/>
      <c r="DW1" s="85"/>
      <c r="DX1" s="85"/>
      <c r="DY1" s="85"/>
      <c r="DZ1" s="85"/>
      <c r="EA1" s="87"/>
      <c r="EB1" s="85"/>
      <c r="EC1" s="88"/>
      <c r="ED1" s="85"/>
      <c r="EE1" s="85"/>
      <c r="EF1" s="85"/>
      <c r="EG1" s="85"/>
      <c r="EH1" s="85"/>
      <c r="EI1" s="85"/>
      <c r="EJ1" s="87"/>
      <c r="EK1" s="85"/>
      <c r="EL1" s="88"/>
      <c r="EM1" s="85"/>
      <c r="EN1" s="85"/>
      <c r="EO1" s="85"/>
      <c r="EP1" s="85"/>
      <c r="EQ1" s="85"/>
      <c r="ER1" s="85"/>
      <c r="ES1" s="87"/>
      <c r="ET1" s="85"/>
      <c r="EU1" s="88"/>
      <c r="EV1" s="85"/>
      <c r="EW1" s="85"/>
      <c r="EX1" s="85"/>
      <c r="EY1" s="85"/>
      <c r="EZ1" s="85"/>
      <c r="FA1" s="85" t="s">
        <v>0</v>
      </c>
      <c r="FB1" s="85" t="s">
        <v>137</v>
      </c>
      <c r="FC1" s="85" t="s">
        <v>153</v>
      </c>
      <c r="FD1" s="85" t="s">
        <v>154</v>
      </c>
      <c r="FE1" s="85" t="s">
        <v>155</v>
      </c>
      <c r="FF1" s="85"/>
      <c r="FG1" s="85"/>
      <c r="FH1" s="85"/>
      <c r="FI1" s="85"/>
      <c r="FJ1" s="85"/>
      <c r="FK1" s="85"/>
      <c r="FL1" s="85"/>
      <c r="FM1" s="85"/>
      <c r="FN1" s="85"/>
      <c r="FO1" s="85"/>
      <c r="FP1" s="85"/>
      <c r="FQ1" s="85"/>
      <c r="FR1" s="85"/>
      <c r="FS1" s="85"/>
      <c r="FT1" s="85"/>
      <c r="FU1" s="85"/>
      <c r="FV1" s="85"/>
      <c r="FW1" s="85"/>
      <c r="FX1" s="87"/>
      <c r="FY1" s="89"/>
      <c r="FZ1" s="88"/>
      <c r="GA1" s="85"/>
      <c r="GB1" s="85"/>
      <c r="GC1" s="85"/>
      <c r="GD1" s="85"/>
      <c r="GE1" s="85"/>
      <c r="GF1" s="85"/>
      <c r="GG1" s="85"/>
      <c r="GH1" s="85"/>
      <c r="GI1" s="85"/>
      <c r="GJ1" s="85"/>
      <c r="GK1" s="85"/>
      <c r="GL1" s="85"/>
      <c r="GM1" s="85"/>
      <c r="GN1" s="85"/>
      <c r="GO1" s="85"/>
      <c r="GP1" s="85"/>
      <c r="GQ1" s="85"/>
      <c r="GR1" s="85"/>
      <c r="GS1" s="85"/>
      <c r="GT1" s="85"/>
      <c r="GU1" s="85"/>
      <c r="GV1" s="85"/>
      <c r="GW1" s="85"/>
      <c r="GX1" s="85"/>
      <c r="GY1" s="85"/>
      <c r="GZ1" s="85"/>
      <c r="HA1" s="85"/>
      <c r="HB1" s="85"/>
      <c r="HC1" s="85"/>
      <c r="HD1" s="85"/>
      <c r="HE1" s="85"/>
      <c r="HF1" s="85"/>
      <c r="HG1" s="85"/>
      <c r="HH1" s="85"/>
      <c r="HI1" s="85"/>
      <c r="HJ1" s="85"/>
      <c r="HK1" s="85"/>
      <c r="HL1" s="85"/>
      <c r="HM1" s="85"/>
      <c r="HN1" s="85"/>
      <c r="HO1" s="85"/>
      <c r="HP1" s="85"/>
      <c r="HQ1" s="85"/>
      <c r="HR1" s="85"/>
      <c r="HS1" s="85"/>
      <c r="HT1" s="85"/>
      <c r="HU1" s="85"/>
      <c r="HV1" s="85"/>
      <c r="HW1" s="85"/>
      <c r="HX1" s="85"/>
      <c r="HY1" s="85"/>
      <c r="HZ1" s="85"/>
      <c r="IA1" s="85"/>
      <c r="IB1" s="85"/>
      <c r="IC1" s="85"/>
      <c r="ID1" s="85"/>
      <c r="IE1" s="85"/>
      <c r="IF1" s="85"/>
      <c r="IG1" s="85"/>
      <c r="IH1" s="85"/>
      <c r="II1" s="85"/>
      <c r="IJ1" s="85"/>
      <c r="IK1" s="85"/>
      <c r="IL1" s="85"/>
      <c r="IM1" s="85"/>
      <c r="IN1" s="85"/>
      <c r="IO1" s="85"/>
      <c r="IP1" s="85"/>
      <c r="IQ1" s="85"/>
      <c r="IR1" s="85"/>
      <c r="IS1" s="85"/>
      <c r="IT1" s="85"/>
      <c r="IU1" s="85"/>
      <c r="IV1" s="85"/>
      <c r="IW1" s="85"/>
      <c r="IX1" s="85"/>
      <c r="IY1" s="85"/>
      <c r="IZ1" s="85"/>
      <c r="JA1" s="85"/>
      <c r="JB1" s="85"/>
      <c r="JC1" s="85"/>
      <c r="JD1" s="85"/>
      <c r="JE1" s="85"/>
      <c r="JF1" s="85"/>
      <c r="JG1" s="85"/>
      <c r="JH1" s="85"/>
      <c r="JI1" s="85"/>
      <c r="JJ1" s="85"/>
      <c r="JK1" s="85"/>
      <c r="JL1" s="85"/>
      <c r="JM1" s="85"/>
      <c r="JN1" s="85"/>
      <c r="JO1" s="85"/>
      <c r="JP1" s="85"/>
      <c r="JQ1" s="85"/>
      <c r="JR1" s="85"/>
    </row>
    <row r="2" spans="1:278" s="84" customFormat="1">
      <c r="C2" s="90">
        <f>SUM(C8:C310)</f>
        <v>0</v>
      </c>
      <c r="E2" s="91" t="s">
        <v>1</v>
      </c>
      <c r="F2" s="91" t="s">
        <v>156</v>
      </c>
      <c r="G2" s="91" t="s">
        <v>157</v>
      </c>
      <c r="H2" s="91"/>
      <c r="I2" s="91" t="s">
        <v>158</v>
      </c>
      <c r="J2" s="91" t="s">
        <v>159</v>
      </c>
      <c r="K2" s="91" t="s">
        <v>160</v>
      </c>
      <c r="L2" s="91"/>
      <c r="M2" s="91"/>
      <c r="N2" s="91" t="s">
        <v>161</v>
      </c>
      <c r="O2" s="91" t="s">
        <v>162</v>
      </c>
      <c r="P2" s="91" t="s">
        <v>163</v>
      </c>
      <c r="Q2" s="91" t="s">
        <v>164</v>
      </c>
      <c r="R2" s="91" t="s">
        <v>165</v>
      </c>
      <c r="S2" s="91" t="s">
        <v>166</v>
      </c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  <c r="AH2" s="91"/>
      <c r="AI2" s="91" t="s">
        <v>124</v>
      </c>
      <c r="AJ2" s="91" t="s">
        <v>167</v>
      </c>
      <c r="AK2" s="91" t="s">
        <v>168</v>
      </c>
      <c r="AL2" s="91"/>
      <c r="AM2" s="91"/>
      <c r="AN2" s="91"/>
      <c r="AO2" s="91"/>
      <c r="AP2" s="91"/>
      <c r="AQ2" s="91"/>
      <c r="AR2" s="91"/>
      <c r="AS2" s="91"/>
      <c r="AT2" s="91"/>
      <c r="AU2" s="91"/>
      <c r="AV2" s="91"/>
      <c r="AW2" s="91"/>
      <c r="AX2" s="91"/>
      <c r="AY2" s="92"/>
      <c r="AZ2" s="91"/>
      <c r="BA2" s="91"/>
      <c r="BB2" s="91"/>
      <c r="BC2" s="91"/>
      <c r="BD2" s="91"/>
      <c r="BE2" s="91"/>
      <c r="BF2" s="91"/>
      <c r="BG2" s="91"/>
      <c r="BH2" s="91"/>
      <c r="BI2" s="91"/>
      <c r="BJ2" s="91"/>
      <c r="BK2" s="91"/>
      <c r="BL2" s="91"/>
      <c r="BM2" s="91"/>
      <c r="BN2" s="91"/>
      <c r="BO2" s="91"/>
      <c r="BP2" s="91"/>
      <c r="BQ2" s="91"/>
      <c r="BR2" s="91"/>
      <c r="BS2" s="91"/>
      <c r="BT2" s="91"/>
      <c r="BU2" s="91"/>
      <c r="BV2" s="91"/>
      <c r="BW2" s="91"/>
      <c r="BX2" s="91"/>
      <c r="BY2" s="91"/>
      <c r="BZ2" s="91"/>
      <c r="CA2" s="91"/>
      <c r="CB2" s="91"/>
      <c r="CC2" s="91"/>
      <c r="CD2" s="91"/>
      <c r="CE2" s="91"/>
      <c r="CF2" s="91"/>
      <c r="CG2" s="91"/>
      <c r="CH2" s="91"/>
      <c r="CI2" s="91"/>
      <c r="CJ2" s="91"/>
      <c r="CK2" s="91"/>
      <c r="CL2" s="91"/>
      <c r="CM2" s="91"/>
      <c r="CN2" s="91"/>
      <c r="CO2" s="91"/>
      <c r="CP2" s="91"/>
      <c r="CQ2" s="91"/>
      <c r="CR2" s="91"/>
      <c r="CS2" s="91"/>
      <c r="CT2" s="91"/>
      <c r="CU2" s="91"/>
      <c r="CV2" s="91"/>
      <c r="CW2" s="91"/>
      <c r="CX2" s="91"/>
      <c r="CY2" s="91"/>
      <c r="CZ2" s="91"/>
      <c r="DA2" s="91"/>
      <c r="DB2" s="91"/>
      <c r="DC2" s="91"/>
      <c r="DD2" s="91"/>
      <c r="DE2" s="91"/>
      <c r="DF2" s="91"/>
      <c r="DG2" s="91"/>
      <c r="DH2" s="91"/>
      <c r="DI2" s="91"/>
      <c r="DJ2" s="91"/>
      <c r="DK2" s="91"/>
      <c r="DL2" s="91"/>
      <c r="DM2" s="91"/>
      <c r="DN2" s="91"/>
      <c r="DO2" s="91"/>
      <c r="DP2" s="91"/>
      <c r="DQ2" s="91"/>
      <c r="DR2" s="91"/>
      <c r="DS2" s="91"/>
      <c r="DT2" s="91"/>
      <c r="DU2" s="91"/>
      <c r="DV2" s="91"/>
      <c r="DW2" s="91"/>
      <c r="DX2" s="91"/>
      <c r="DY2" s="91"/>
      <c r="DZ2" s="91"/>
      <c r="EA2" s="91"/>
      <c r="EB2" s="91"/>
      <c r="EC2" s="91"/>
      <c r="ED2" s="91"/>
      <c r="EE2" s="91"/>
      <c r="EF2" s="91"/>
      <c r="EG2" s="91"/>
      <c r="EH2" s="91"/>
      <c r="EI2" s="91"/>
      <c r="EJ2" s="91"/>
      <c r="EK2" s="91"/>
      <c r="EL2" s="91"/>
      <c r="EM2" s="91"/>
      <c r="EN2" s="91"/>
      <c r="EO2" s="91"/>
      <c r="EP2" s="91"/>
      <c r="EQ2" s="91"/>
      <c r="ER2" s="91"/>
      <c r="ES2" s="91"/>
      <c r="ET2" s="91"/>
      <c r="EU2" s="91"/>
      <c r="EV2" s="91"/>
      <c r="EW2" s="91"/>
      <c r="EX2" s="91"/>
      <c r="EY2" s="91"/>
      <c r="EZ2" s="91"/>
      <c r="FA2" s="91" t="s">
        <v>169</v>
      </c>
      <c r="FB2" s="93" t="s">
        <v>170</v>
      </c>
      <c r="FC2" s="91" t="s">
        <v>171</v>
      </c>
      <c r="FD2" s="91" t="s">
        <v>172</v>
      </c>
      <c r="FE2" s="91" t="s">
        <v>173</v>
      </c>
      <c r="FF2" s="91"/>
      <c r="FG2" s="91"/>
      <c r="FH2" s="91"/>
      <c r="FI2" s="91"/>
      <c r="FJ2" s="91"/>
      <c r="FK2" s="91"/>
      <c r="FL2" s="91"/>
      <c r="FM2" s="91"/>
      <c r="FN2" s="91"/>
      <c r="FO2" s="91"/>
      <c r="FP2" s="91"/>
      <c r="FQ2" s="91"/>
      <c r="FR2" s="91"/>
      <c r="FS2" s="91"/>
      <c r="FT2" s="91"/>
      <c r="FU2" s="91"/>
      <c r="FV2" s="91"/>
      <c r="FW2" s="91"/>
      <c r="FX2" s="91"/>
      <c r="FY2" s="91"/>
      <c r="FZ2" s="91"/>
      <c r="GA2" s="91"/>
      <c r="GB2" s="91"/>
      <c r="GC2" s="91"/>
      <c r="GD2" s="91"/>
      <c r="GE2" s="91"/>
      <c r="GF2" s="91"/>
      <c r="GG2" s="91"/>
      <c r="GH2" s="91"/>
      <c r="GI2" s="91"/>
      <c r="GJ2" s="91"/>
      <c r="GK2" s="91"/>
      <c r="GL2" s="91"/>
      <c r="GM2" s="91"/>
      <c r="GN2" s="91"/>
      <c r="GO2" s="91"/>
      <c r="GP2" s="91"/>
      <c r="GQ2" s="91"/>
      <c r="GR2" s="91"/>
      <c r="GS2" s="91"/>
      <c r="GT2" s="91"/>
      <c r="GU2" s="91"/>
      <c r="GV2" s="91"/>
      <c r="GW2" s="91"/>
      <c r="GX2" s="91"/>
      <c r="GY2" s="91"/>
      <c r="GZ2" s="91"/>
      <c r="HA2" s="91"/>
      <c r="HB2" s="91"/>
      <c r="HC2" s="91"/>
      <c r="HD2" s="91"/>
      <c r="HE2" s="91"/>
      <c r="HF2" s="91"/>
      <c r="HG2" s="91"/>
      <c r="HH2" s="91"/>
      <c r="HI2" s="91"/>
      <c r="HJ2" s="91"/>
      <c r="HK2" s="91"/>
      <c r="HL2" s="91"/>
      <c r="HM2" s="91"/>
      <c r="HN2" s="91"/>
      <c r="HO2" s="91"/>
      <c r="HP2" s="91"/>
      <c r="HQ2" s="91"/>
      <c r="HR2" s="91"/>
      <c r="HS2" s="91"/>
      <c r="HT2" s="91"/>
      <c r="HU2" s="91"/>
      <c r="HV2" s="91"/>
      <c r="HW2" s="91"/>
      <c r="HX2" s="91"/>
      <c r="HY2" s="91"/>
      <c r="HZ2" s="91"/>
      <c r="IA2" s="91"/>
      <c r="IB2" s="91"/>
      <c r="IC2" s="91"/>
      <c r="ID2" s="91"/>
      <c r="IE2" s="91"/>
      <c r="IF2" s="91"/>
      <c r="IG2" s="91"/>
      <c r="IH2" s="91"/>
      <c r="II2" s="91"/>
      <c r="IJ2" s="91"/>
      <c r="IK2" s="91"/>
      <c r="IL2" s="91"/>
      <c r="IM2" s="91"/>
      <c r="IN2" s="91"/>
      <c r="IO2" s="91"/>
      <c r="IP2" s="91"/>
      <c r="IQ2" s="91"/>
      <c r="IR2" s="91"/>
      <c r="IS2" s="91"/>
      <c r="IT2" s="91"/>
      <c r="IU2" s="91"/>
      <c r="IV2" s="91"/>
      <c r="IW2" s="91"/>
      <c r="IX2" s="91"/>
      <c r="IY2" s="91"/>
      <c r="IZ2" s="91"/>
      <c r="JA2" s="91"/>
      <c r="JB2" s="91"/>
      <c r="JC2" s="91"/>
      <c r="JD2" s="91"/>
      <c r="JE2" s="91"/>
      <c r="JF2" s="91"/>
      <c r="JG2" s="91"/>
      <c r="JH2" s="91"/>
      <c r="JI2" s="91"/>
      <c r="JJ2" s="91"/>
      <c r="JK2" s="91"/>
      <c r="JL2" s="91"/>
      <c r="JM2" s="91"/>
      <c r="JN2" s="91"/>
      <c r="JO2" s="91"/>
      <c r="JP2" s="91"/>
      <c r="JQ2" s="91"/>
      <c r="JR2" s="91"/>
    </row>
    <row r="3" spans="1:278" s="99" customFormat="1">
      <c r="A3" s="94"/>
      <c r="B3" s="95"/>
      <c r="C3" s="96">
        <v>0.78</v>
      </c>
      <c r="D3" s="97">
        <v>350</v>
      </c>
      <c r="E3" s="98"/>
      <c r="J3" s="98"/>
      <c r="AY3" s="100"/>
      <c r="AZ3" s="101"/>
      <c r="BA3" s="100"/>
      <c r="BB3" s="95"/>
      <c r="BC3" s="98"/>
      <c r="BM3" s="98"/>
      <c r="BN3" s="100"/>
      <c r="BO3" s="95"/>
      <c r="BP3" s="102"/>
      <c r="BQ3" s="95"/>
      <c r="BW3" s="98"/>
      <c r="BX3" s="100"/>
      <c r="BY3" s="95"/>
      <c r="CA3" s="95"/>
      <c r="CS3" s="98"/>
      <c r="CT3" s="100"/>
      <c r="CV3" s="95"/>
      <c r="CW3" s="100"/>
      <c r="CX3" s="95"/>
      <c r="DX3" s="98"/>
      <c r="EA3" s="95"/>
      <c r="EB3" s="100"/>
      <c r="EC3" s="95"/>
      <c r="EE3" s="98"/>
      <c r="EJ3" s="95"/>
      <c r="EK3" s="100"/>
      <c r="EL3" s="98"/>
      <c r="EQ3" s="103"/>
      <c r="ES3" s="98"/>
      <c r="EU3" s="95"/>
      <c r="EZ3" s="98"/>
      <c r="FB3" s="95"/>
      <c r="FD3" s="95"/>
      <c r="FI3" s="100"/>
      <c r="FJ3" s="100"/>
      <c r="FK3" s="100"/>
      <c r="FL3" s="100"/>
      <c r="FM3" s="98"/>
      <c r="FO3" s="95"/>
      <c r="FW3" s="98"/>
      <c r="FX3" s="98"/>
      <c r="FZ3" s="95"/>
      <c r="GH3" s="98"/>
      <c r="GI3" s="98"/>
      <c r="GK3" s="95"/>
      <c r="GS3" s="98"/>
      <c r="GT3" s="98"/>
      <c r="GV3" s="95"/>
      <c r="HD3" s="98"/>
      <c r="HE3" s="98"/>
      <c r="HG3" s="95"/>
      <c r="HO3" s="98"/>
      <c r="HP3" s="98"/>
      <c r="HR3" s="95"/>
      <c r="HZ3" s="98"/>
      <c r="IA3" s="98"/>
      <c r="IC3" s="95"/>
      <c r="IK3" s="98"/>
      <c r="IL3" s="98"/>
      <c r="IN3" s="95"/>
      <c r="IV3" s="98"/>
      <c r="IW3" s="98"/>
      <c r="IY3" s="95"/>
      <c r="JG3" s="98"/>
      <c r="JH3" s="98"/>
      <c r="JJ3" s="95"/>
      <c r="JR3" s="98"/>
    </row>
    <row r="4" spans="1:278" s="116" customFormat="1" ht="42.75">
      <c r="A4" s="104" t="s">
        <v>174</v>
      </c>
      <c r="B4" s="105" t="s">
        <v>175</v>
      </c>
      <c r="C4" s="106" t="s">
        <v>176</v>
      </c>
      <c r="D4" s="107" t="s">
        <v>177</v>
      </c>
      <c r="E4" s="108" t="s">
        <v>1</v>
      </c>
      <c r="F4" s="108" t="s">
        <v>2</v>
      </c>
      <c r="G4" s="108" t="s">
        <v>3</v>
      </c>
      <c r="H4" s="108" t="s">
        <v>4</v>
      </c>
      <c r="I4" s="108" t="s">
        <v>5</v>
      </c>
      <c r="J4" s="108" t="s">
        <v>6</v>
      </c>
      <c r="K4" s="108" t="s">
        <v>7</v>
      </c>
      <c r="L4" s="108" t="s">
        <v>8</v>
      </c>
      <c r="M4" s="108" t="s">
        <v>9</v>
      </c>
      <c r="N4" s="108" t="s">
        <v>10</v>
      </c>
      <c r="O4" s="108" t="s">
        <v>11</v>
      </c>
      <c r="P4" s="108" t="s">
        <v>12</v>
      </c>
      <c r="Q4" s="108" t="s">
        <v>13</v>
      </c>
      <c r="R4" s="108" t="s">
        <v>14</v>
      </c>
      <c r="S4" s="108" t="s">
        <v>15</v>
      </c>
      <c r="T4" s="108" t="s">
        <v>16</v>
      </c>
      <c r="U4" s="108" t="s">
        <v>17</v>
      </c>
      <c r="V4" s="108" t="s">
        <v>18</v>
      </c>
      <c r="W4" s="108" t="s">
        <v>19</v>
      </c>
      <c r="X4" s="108" t="s">
        <v>20</v>
      </c>
      <c r="Y4" s="108" t="s">
        <v>21</v>
      </c>
      <c r="Z4" s="108" t="s">
        <v>22</v>
      </c>
      <c r="AA4" s="108" t="s">
        <v>23</v>
      </c>
      <c r="AB4" s="108" t="s">
        <v>24</v>
      </c>
      <c r="AC4" s="108" t="s">
        <v>25</v>
      </c>
      <c r="AD4" s="108" t="s">
        <v>26</v>
      </c>
      <c r="AE4" s="108" t="s">
        <v>27</v>
      </c>
      <c r="AF4" s="108" t="s">
        <v>28</v>
      </c>
      <c r="AG4" s="108" t="s">
        <v>29</v>
      </c>
      <c r="AH4" s="108" t="s">
        <v>30</v>
      </c>
      <c r="AI4" s="108" t="s">
        <v>31</v>
      </c>
      <c r="AJ4" s="108" t="s">
        <v>32</v>
      </c>
      <c r="AK4" s="108" t="s">
        <v>33</v>
      </c>
      <c r="AL4" s="108" t="s">
        <v>34</v>
      </c>
      <c r="AM4" s="108" t="s">
        <v>35</v>
      </c>
      <c r="AN4" s="108" t="s">
        <v>36</v>
      </c>
      <c r="AO4" s="108" t="s">
        <v>37</v>
      </c>
      <c r="AP4" s="108" t="s">
        <v>38</v>
      </c>
      <c r="AQ4" s="108" t="s">
        <v>39</v>
      </c>
      <c r="AR4" s="108" t="s">
        <v>40</v>
      </c>
      <c r="AS4" s="108" t="s">
        <v>41</v>
      </c>
      <c r="AT4" s="108" t="s">
        <v>42</v>
      </c>
      <c r="AU4" s="108" t="s">
        <v>43</v>
      </c>
      <c r="AV4" s="108" t="s">
        <v>44</v>
      </c>
      <c r="AW4" s="108" t="s">
        <v>45</v>
      </c>
      <c r="AX4" s="5" t="s">
        <v>46</v>
      </c>
      <c r="AY4" s="109" t="s">
        <v>47</v>
      </c>
      <c r="AZ4" s="109" t="s">
        <v>48</v>
      </c>
      <c r="BA4" s="109" t="s">
        <v>49</v>
      </c>
      <c r="BB4" s="109" t="s">
        <v>50</v>
      </c>
      <c r="BC4" s="108" t="s">
        <v>31</v>
      </c>
      <c r="BD4" s="108" t="s">
        <v>32</v>
      </c>
      <c r="BE4" s="108" t="s">
        <v>33</v>
      </c>
      <c r="BF4" s="5" t="s">
        <v>51</v>
      </c>
      <c r="BG4" s="5" t="s">
        <v>52</v>
      </c>
      <c r="BH4" s="5" t="s">
        <v>53</v>
      </c>
      <c r="BI4" s="5" t="s">
        <v>54</v>
      </c>
      <c r="BJ4" s="5" t="s">
        <v>38</v>
      </c>
      <c r="BK4" s="5" t="s">
        <v>39</v>
      </c>
      <c r="BL4" s="5" t="s">
        <v>55</v>
      </c>
      <c r="BM4" s="5" t="s">
        <v>56</v>
      </c>
      <c r="BN4" s="109" t="s">
        <v>47</v>
      </c>
      <c r="BO4" s="109" t="s">
        <v>48</v>
      </c>
      <c r="BP4" s="109" t="s">
        <v>49</v>
      </c>
      <c r="BQ4" s="109" t="s">
        <v>50</v>
      </c>
      <c r="BR4" s="108" t="s">
        <v>31</v>
      </c>
      <c r="BS4" s="108" t="s">
        <v>32</v>
      </c>
      <c r="BT4" s="108" t="s">
        <v>33</v>
      </c>
      <c r="BU4" s="5" t="s">
        <v>51</v>
      </c>
      <c r="BV4" s="5" t="s">
        <v>38</v>
      </c>
      <c r="BW4" s="5" t="s">
        <v>56</v>
      </c>
      <c r="BX4" s="109" t="s">
        <v>47</v>
      </c>
      <c r="BY4" s="109" t="s">
        <v>48</v>
      </c>
      <c r="BZ4" s="109" t="s">
        <v>49</v>
      </c>
      <c r="CA4" s="109" t="s">
        <v>50</v>
      </c>
      <c r="CB4" s="108" t="s">
        <v>31</v>
      </c>
      <c r="CC4" s="108" t="s">
        <v>32</v>
      </c>
      <c r="CD4" s="108" t="s">
        <v>33</v>
      </c>
      <c r="CE4" s="5" t="s">
        <v>51</v>
      </c>
      <c r="CF4" s="5" t="s">
        <v>38</v>
      </c>
      <c r="CG4" s="5" t="s">
        <v>57</v>
      </c>
      <c r="CH4" s="5" t="s">
        <v>58</v>
      </c>
      <c r="CI4" s="5" t="s">
        <v>59</v>
      </c>
      <c r="CJ4" s="5" t="s">
        <v>58</v>
      </c>
      <c r="CK4" s="5" t="s">
        <v>60</v>
      </c>
      <c r="CL4" s="5" t="s">
        <v>61</v>
      </c>
      <c r="CM4" s="5" t="s">
        <v>58</v>
      </c>
      <c r="CN4" s="5" t="s">
        <v>62</v>
      </c>
      <c r="CO4" s="5" t="s">
        <v>63</v>
      </c>
      <c r="CP4" s="5" t="s">
        <v>64</v>
      </c>
      <c r="CQ4" s="5" t="s">
        <v>58</v>
      </c>
      <c r="CR4" s="5" t="s">
        <v>65</v>
      </c>
      <c r="CS4" s="110" t="s">
        <v>66</v>
      </c>
      <c r="CT4" s="109" t="s">
        <v>67</v>
      </c>
      <c r="CU4" s="109" t="s">
        <v>32</v>
      </c>
      <c r="CV4" s="109" t="s">
        <v>48</v>
      </c>
      <c r="CW4" s="109" t="s">
        <v>49</v>
      </c>
      <c r="CX4" s="109" t="s">
        <v>50</v>
      </c>
      <c r="CY4" s="5" t="s">
        <v>31</v>
      </c>
      <c r="CZ4" s="5" t="s">
        <v>68</v>
      </c>
      <c r="DA4" s="5" t="s">
        <v>55</v>
      </c>
      <c r="DB4" s="5" t="s">
        <v>69</v>
      </c>
      <c r="DC4" s="5" t="s">
        <v>67</v>
      </c>
      <c r="DD4" s="5" t="s">
        <v>31</v>
      </c>
      <c r="DE4" s="5" t="s">
        <v>49</v>
      </c>
      <c r="DF4" s="5" t="s">
        <v>70</v>
      </c>
      <c r="DG4" s="5" t="s">
        <v>32</v>
      </c>
      <c r="DH4" s="5" t="s">
        <v>55</v>
      </c>
      <c r="DI4" s="5" t="s">
        <v>71</v>
      </c>
      <c r="DJ4" s="5" t="s">
        <v>49</v>
      </c>
      <c r="DK4" s="5" t="s">
        <v>70</v>
      </c>
      <c r="DL4" s="5" t="s">
        <v>55</v>
      </c>
      <c r="DM4" s="5" t="s">
        <v>72</v>
      </c>
      <c r="DN4" s="5" t="s">
        <v>73</v>
      </c>
      <c r="DO4" s="5" t="s">
        <v>74</v>
      </c>
      <c r="DP4" s="5" t="s">
        <v>75</v>
      </c>
      <c r="DQ4" s="5" t="s">
        <v>76</v>
      </c>
      <c r="DR4" s="5" t="s">
        <v>77</v>
      </c>
      <c r="DS4" s="5" t="s">
        <v>78</v>
      </c>
      <c r="DT4" s="5" t="s">
        <v>79</v>
      </c>
      <c r="DU4" s="5" t="s">
        <v>80</v>
      </c>
      <c r="DV4" s="5" t="s">
        <v>81</v>
      </c>
      <c r="DW4" s="111" t="s">
        <v>82</v>
      </c>
      <c r="DX4" s="109" t="s">
        <v>67</v>
      </c>
      <c r="DY4" s="109" t="s">
        <v>83</v>
      </c>
      <c r="DZ4" s="5" t="s">
        <v>32</v>
      </c>
      <c r="EA4" s="5" t="s">
        <v>84</v>
      </c>
      <c r="EB4" s="109" t="s">
        <v>48</v>
      </c>
      <c r="EC4" s="109" t="s">
        <v>49</v>
      </c>
      <c r="ED4" s="109" t="s">
        <v>50</v>
      </c>
      <c r="EE4" s="109" t="s">
        <v>67</v>
      </c>
      <c r="EF4" s="109" t="s">
        <v>83</v>
      </c>
      <c r="EG4" s="5" t="s">
        <v>32</v>
      </c>
      <c r="EH4" s="5" t="s">
        <v>84</v>
      </c>
      <c r="EI4" s="109" t="s">
        <v>48</v>
      </c>
      <c r="EJ4" s="109" t="s">
        <v>49</v>
      </c>
      <c r="EK4" s="109" t="s">
        <v>50</v>
      </c>
      <c r="EL4" s="109" t="s">
        <v>67</v>
      </c>
      <c r="EM4" s="109" t="s">
        <v>83</v>
      </c>
      <c r="EN4" s="5" t="s">
        <v>32</v>
      </c>
      <c r="EO4" s="5" t="s">
        <v>84</v>
      </c>
      <c r="EP4" s="109" t="s">
        <v>48</v>
      </c>
      <c r="EQ4" s="109" t="s">
        <v>49</v>
      </c>
      <c r="ER4" s="109" t="s">
        <v>50</v>
      </c>
      <c r="ES4" s="109" t="s">
        <v>67</v>
      </c>
      <c r="ET4" s="109" t="s">
        <v>83</v>
      </c>
      <c r="EU4" s="5" t="s">
        <v>32</v>
      </c>
      <c r="EV4" s="5" t="s">
        <v>84</v>
      </c>
      <c r="EW4" s="109" t="s">
        <v>48</v>
      </c>
      <c r="EX4" s="109" t="s">
        <v>49</v>
      </c>
      <c r="EY4" s="109" t="s">
        <v>50</v>
      </c>
      <c r="EZ4" s="5"/>
      <c r="FA4" s="112" t="s">
        <v>85</v>
      </c>
      <c r="FB4" s="112" t="s">
        <v>86</v>
      </c>
      <c r="FC4" s="113" t="s">
        <v>87</v>
      </c>
      <c r="FD4" s="113" t="s">
        <v>88</v>
      </c>
      <c r="FE4" s="5" t="s">
        <v>89</v>
      </c>
      <c r="FF4" s="5" t="s">
        <v>90</v>
      </c>
      <c r="FG4" s="5" t="s">
        <v>91</v>
      </c>
      <c r="FH4" s="114" t="s">
        <v>92</v>
      </c>
      <c r="FI4" s="114" t="s">
        <v>93</v>
      </c>
      <c r="FJ4" s="114" t="s">
        <v>94</v>
      </c>
      <c r="FK4" s="114" t="s">
        <v>95</v>
      </c>
      <c r="FL4" s="115"/>
      <c r="FM4" s="5" t="s">
        <v>96</v>
      </c>
      <c r="FN4" s="5" t="s">
        <v>97</v>
      </c>
      <c r="FO4" s="109" t="s">
        <v>98</v>
      </c>
      <c r="FP4" s="109" t="s">
        <v>48</v>
      </c>
      <c r="FQ4" s="109" t="s">
        <v>49</v>
      </c>
      <c r="FR4" s="109" t="s">
        <v>50</v>
      </c>
      <c r="FS4" s="5" t="s">
        <v>31</v>
      </c>
      <c r="FT4" s="5" t="s">
        <v>32</v>
      </c>
      <c r="FU4" s="5" t="s">
        <v>99</v>
      </c>
      <c r="FV4" s="5" t="s">
        <v>51</v>
      </c>
      <c r="FW4" s="5" t="s">
        <v>38</v>
      </c>
      <c r="FX4" s="5" t="s">
        <v>100</v>
      </c>
      <c r="FY4" s="5" t="s">
        <v>97</v>
      </c>
      <c r="FZ4" s="109" t="s">
        <v>98</v>
      </c>
      <c r="GA4" s="109" t="s">
        <v>48</v>
      </c>
      <c r="GB4" s="109" t="s">
        <v>49</v>
      </c>
      <c r="GC4" s="109" t="s">
        <v>50</v>
      </c>
      <c r="GD4" s="5" t="s">
        <v>31</v>
      </c>
      <c r="GE4" s="5" t="s">
        <v>32</v>
      </c>
      <c r="GF4" s="5" t="s">
        <v>99</v>
      </c>
      <c r="GG4" s="5" t="s">
        <v>51</v>
      </c>
      <c r="GH4" s="5" t="s">
        <v>38</v>
      </c>
      <c r="GI4" s="5" t="s">
        <v>101</v>
      </c>
      <c r="GJ4" s="5" t="s">
        <v>97</v>
      </c>
      <c r="GK4" s="109" t="s">
        <v>98</v>
      </c>
      <c r="GL4" s="109" t="s">
        <v>48</v>
      </c>
      <c r="GM4" s="109" t="s">
        <v>49</v>
      </c>
      <c r="GN4" s="109" t="s">
        <v>50</v>
      </c>
      <c r="GO4" s="5" t="s">
        <v>31</v>
      </c>
      <c r="GP4" s="5" t="s">
        <v>32</v>
      </c>
      <c r="GQ4" s="5" t="s">
        <v>99</v>
      </c>
      <c r="GR4" s="5" t="s">
        <v>51</v>
      </c>
      <c r="GS4" s="5" t="s">
        <v>38</v>
      </c>
      <c r="GT4" s="5" t="s">
        <v>102</v>
      </c>
      <c r="GU4" s="5" t="s">
        <v>97</v>
      </c>
      <c r="GV4" s="109" t="s">
        <v>98</v>
      </c>
      <c r="GW4" s="109" t="s">
        <v>48</v>
      </c>
      <c r="GX4" s="109" t="s">
        <v>49</v>
      </c>
      <c r="GY4" s="109" t="s">
        <v>50</v>
      </c>
      <c r="GZ4" s="5" t="s">
        <v>31</v>
      </c>
      <c r="HA4" s="5" t="s">
        <v>32</v>
      </c>
      <c r="HB4" s="5" t="s">
        <v>99</v>
      </c>
      <c r="HC4" s="5" t="s">
        <v>51</v>
      </c>
      <c r="HD4" s="5" t="s">
        <v>38</v>
      </c>
      <c r="HE4" s="5" t="s">
        <v>103</v>
      </c>
      <c r="HF4" s="5" t="s">
        <v>97</v>
      </c>
      <c r="HG4" s="109" t="s">
        <v>98</v>
      </c>
      <c r="HH4" s="109" t="s">
        <v>48</v>
      </c>
      <c r="HI4" s="109" t="s">
        <v>49</v>
      </c>
      <c r="HJ4" s="109" t="s">
        <v>50</v>
      </c>
      <c r="HK4" s="5" t="s">
        <v>31</v>
      </c>
      <c r="HL4" s="5" t="s">
        <v>32</v>
      </c>
      <c r="HM4" s="5" t="s">
        <v>99</v>
      </c>
      <c r="HN4" s="5" t="s">
        <v>51</v>
      </c>
      <c r="HO4" s="5" t="s">
        <v>38</v>
      </c>
      <c r="HP4" s="5" t="s">
        <v>104</v>
      </c>
      <c r="HQ4" s="5" t="s">
        <v>97</v>
      </c>
      <c r="HR4" s="109" t="s">
        <v>98</v>
      </c>
      <c r="HS4" s="109" t="s">
        <v>48</v>
      </c>
      <c r="HT4" s="109" t="s">
        <v>49</v>
      </c>
      <c r="HU4" s="109" t="s">
        <v>50</v>
      </c>
      <c r="HV4" s="5" t="s">
        <v>31</v>
      </c>
      <c r="HW4" s="5" t="s">
        <v>32</v>
      </c>
      <c r="HX4" s="5" t="s">
        <v>99</v>
      </c>
      <c r="HY4" s="5" t="s">
        <v>51</v>
      </c>
      <c r="HZ4" s="5" t="s">
        <v>38</v>
      </c>
      <c r="IA4" s="5" t="s">
        <v>105</v>
      </c>
      <c r="IB4" s="5" t="s">
        <v>97</v>
      </c>
      <c r="IC4" s="109" t="s">
        <v>98</v>
      </c>
      <c r="ID4" s="109" t="s">
        <v>48</v>
      </c>
      <c r="IE4" s="109" t="s">
        <v>49</v>
      </c>
      <c r="IF4" s="109" t="s">
        <v>50</v>
      </c>
      <c r="IG4" s="5" t="s">
        <v>31</v>
      </c>
      <c r="IH4" s="5" t="s">
        <v>32</v>
      </c>
      <c r="II4" s="5" t="s">
        <v>99</v>
      </c>
      <c r="IJ4" s="5" t="s">
        <v>51</v>
      </c>
      <c r="IK4" s="5" t="s">
        <v>38</v>
      </c>
      <c r="IL4" s="5" t="s">
        <v>106</v>
      </c>
      <c r="IM4" s="5" t="s">
        <v>97</v>
      </c>
      <c r="IN4" s="109" t="s">
        <v>98</v>
      </c>
      <c r="IO4" s="109" t="s">
        <v>48</v>
      </c>
      <c r="IP4" s="109" t="s">
        <v>49</v>
      </c>
      <c r="IQ4" s="109" t="s">
        <v>50</v>
      </c>
      <c r="IR4" s="5" t="s">
        <v>31</v>
      </c>
      <c r="IS4" s="5" t="s">
        <v>32</v>
      </c>
      <c r="IT4" s="5" t="s">
        <v>99</v>
      </c>
      <c r="IU4" s="5" t="s">
        <v>51</v>
      </c>
      <c r="IV4" s="5" t="s">
        <v>38</v>
      </c>
      <c r="IW4" s="5" t="s">
        <v>107</v>
      </c>
      <c r="IX4" s="5" t="s">
        <v>97</v>
      </c>
      <c r="IY4" s="109" t="s">
        <v>98</v>
      </c>
      <c r="IZ4" s="109" t="s">
        <v>48</v>
      </c>
      <c r="JA4" s="109" t="s">
        <v>49</v>
      </c>
      <c r="JB4" s="109" t="s">
        <v>50</v>
      </c>
      <c r="JC4" s="5" t="s">
        <v>31</v>
      </c>
      <c r="JD4" s="5" t="s">
        <v>32</v>
      </c>
      <c r="JE4" s="5" t="s">
        <v>99</v>
      </c>
      <c r="JF4" s="5" t="s">
        <v>51</v>
      </c>
      <c r="JG4" s="5" t="s">
        <v>38</v>
      </c>
      <c r="JH4" s="5" t="s">
        <v>108</v>
      </c>
      <c r="JI4" s="5" t="s">
        <v>97</v>
      </c>
      <c r="JJ4" s="109" t="s">
        <v>98</v>
      </c>
      <c r="JK4" s="109" t="s">
        <v>48</v>
      </c>
      <c r="JL4" s="109" t="s">
        <v>49</v>
      </c>
      <c r="JM4" s="109" t="s">
        <v>50</v>
      </c>
      <c r="JN4" s="5" t="s">
        <v>31</v>
      </c>
      <c r="JO4" s="5" t="s">
        <v>32</v>
      </c>
      <c r="JP4" s="5" t="s">
        <v>99</v>
      </c>
      <c r="JQ4" s="5" t="s">
        <v>51</v>
      </c>
      <c r="JR4" s="5" t="s">
        <v>38</v>
      </c>
    </row>
    <row r="5" spans="1:278" s="120" customFormat="1" ht="8.4499999999999993" customHeight="1">
      <c r="A5" s="117">
        <f>CX5</f>
        <v>0</v>
      </c>
      <c r="B5" s="118">
        <f>ED5+EK5+ER5+EY5</f>
        <v>0</v>
      </c>
      <c r="C5" s="119">
        <f>IF(D5=0,0,((IF(FJ5=1,"remplacement suggéré",IF(ROUND(FI5+FJ5,0)=10,0,IF(ROUND(FI5+FJ5,0)=9,D5*0.025,IF(ROUND(FI5+FJ5,0)=8,D5*0.1,IF(ROUND(FI5+FJ5,0)=7,D5*0.15,IF(ROUND(FI5+FJ5,0)=6,D5*0.3,IF(ROUND(FI5+FJ5,0)=5,D5*0.4,IF(ROUND(FI5+FJ5,0)=4,D5*0.6,IF(ROUND(FI5+FJ5,0)=3,D5*0.8)))))))))*(1+(1-(FS5/FP5))))+(#REF!+D5)))</f>
        <v>0</v>
      </c>
      <c r="D5" s="118">
        <f>BB5+BQ5+CA5+FR5+GC5+GN5+GY5+HJ5+HU5+IF5+IQ5+JB5+JM5</f>
        <v>0</v>
      </c>
      <c r="AY5" s="121"/>
      <c r="AZ5" s="122"/>
      <c r="BA5" s="121">
        <v>0.33</v>
      </c>
      <c r="BB5" s="123">
        <f>AY5*BA5*AZ5</f>
        <v>0</v>
      </c>
      <c r="BN5" s="121"/>
      <c r="BO5" s="124"/>
      <c r="BP5" s="125">
        <v>0.33</v>
      </c>
      <c r="BQ5" s="123">
        <f>BN5*BP5*BO5</f>
        <v>0</v>
      </c>
      <c r="BX5" s="126"/>
      <c r="BY5" s="124">
        <v>0.33</v>
      </c>
      <c r="BZ5" s="126">
        <f>BX5</f>
        <v>0</v>
      </c>
      <c r="CA5" s="123">
        <f>BX5*BZ5*BY5</f>
        <v>0</v>
      </c>
      <c r="CS5" s="127"/>
      <c r="CT5" s="128"/>
      <c r="CU5" s="129"/>
      <c r="CV5" s="130"/>
      <c r="CW5" s="121">
        <v>1</v>
      </c>
      <c r="CX5" s="131">
        <f>CT5*CW5*CV5</f>
        <v>0</v>
      </c>
      <c r="DW5" s="132"/>
      <c r="DX5" s="129"/>
      <c r="DY5" s="129"/>
      <c r="DZ5" s="133"/>
      <c r="EB5" s="130"/>
      <c r="EC5" s="121"/>
      <c r="ED5" s="123">
        <f>DX5*EC5*EB5</f>
        <v>0</v>
      </c>
      <c r="EE5" s="129"/>
      <c r="EF5" s="129"/>
      <c r="EG5" s="133"/>
      <c r="EI5" s="130"/>
      <c r="EJ5" s="121"/>
      <c r="EK5" s="123">
        <f>EE5*EJ5*EI5</f>
        <v>0</v>
      </c>
      <c r="EL5" s="129"/>
      <c r="EM5" s="129"/>
      <c r="EN5" s="133"/>
      <c r="EP5" s="130"/>
      <c r="EQ5" s="121"/>
      <c r="ER5" s="123">
        <f>EL5*EQ5*EP5</f>
        <v>0</v>
      </c>
      <c r="ES5" s="129"/>
      <c r="ET5" s="129"/>
      <c r="EU5" s="133"/>
      <c r="EW5" s="130"/>
      <c r="EX5" s="121"/>
      <c r="EY5" s="123">
        <f>ES5*EX5*EW5</f>
        <v>0</v>
      </c>
      <c r="EZ5" s="133"/>
      <c r="FA5" s="133"/>
      <c r="FB5" s="134"/>
      <c r="FC5" s="133"/>
      <c r="FD5" s="133"/>
      <c r="FE5" s="133"/>
      <c r="FF5" s="133"/>
      <c r="FG5" s="135"/>
      <c r="FH5" s="135"/>
      <c r="FI5" s="136"/>
      <c r="FJ5" s="136"/>
      <c r="FK5" s="136"/>
      <c r="FL5" s="137"/>
      <c r="FP5" s="138"/>
      <c r="FQ5" s="139">
        <v>0.33</v>
      </c>
      <c r="FR5" s="131">
        <f>FO5*FP5*FQ5</f>
        <v>0</v>
      </c>
      <c r="GA5" s="138"/>
      <c r="GB5" s="139">
        <v>0.33</v>
      </c>
      <c r="GC5" s="131">
        <f>FZ5*GA5*GB5</f>
        <v>0</v>
      </c>
      <c r="GL5" s="138"/>
      <c r="GM5" s="139">
        <v>0.33</v>
      </c>
      <c r="GN5" s="131">
        <f>GK5*GL5*GM5</f>
        <v>0</v>
      </c>
      <c r="GW5" s="138"/>
      <c r="GX5" s="139">
        <v>0.33</v>
      </c>
      <c r="GY5" s="131">
        <f>GV5*GW5*GX5</f>
        <v>0</v>
      </c>
      <c r="HH5" s="138"/>
      <c r="HI5" s="139">
        <v>0.33</v>
      </c>
      <c r="HJ5" s="131">
        <f>HG5*HH5*HI5</f>
        <v>0</v>
      </c>
      <c r="HS5" s="138"/>
      <c r="HT5" s="139">
        <v>0.33</v>
      </c>
      <c r="HU5" s="131">
        <f>HR5*HS5*HT5</f>
        <v>0</v>
      </c>
      <c r="ID5" s="138"/>
      <c r="IE5" s="139">
        <v>0.33</v>
      </c>
      <c r="IF5" s="131">
        <f>IC5*ID5*IE5</f>
        <v>0</v>
      </c>
      <c r="IO5" s="138"/>
      <c r="IP5" s="139">
        <v>0.33</v>
      </c>
      <c r="IQ5" s="131">
        <f>IN5*IO5*IP5</f>
        <v>0</v>
      </c>
      <c r="IZ5" s="138"/>
      <c r="JA5" s="139">
        <v>0.33</v>
      </c>
      <c r="JB5" s="131">
        <f>IY5*IZ5*JA5</f>
        <v>0</v>
      </c>
      <c r="JK5" s="138"/>
      <c r="JL5" s="139">
        <v>0.33</v>
      </c>
      <c r="JM5" s="131">
        <f>JJ5*JK5*JL5</f>
        <v>0</v>
      </c>
    </row>
    <row r="6" spans="1:278" s="140" customFormat="1" ht="7.9" customHeight="1" thickBot="1">
      <c r="AY6" s="141"/>
      <c r="AZ6" s="142"/>
      <c r="BA6" s="141"/>
      <c r="BN6" s="141"/>
      <c r="BO6" s="143"/>
      <c r="BP6" s="144"/>
      <c r="BX6" s="141"/>
      <c r="BY6" s="143"/>
      <c r="CT6" s="145"/>
      <c r="CV6" s="143"/>
      <c r="CW6" s="141"/>
      <c r="EA6" s="143"/>
      <c r="EB6" s="141"/>
      <c r="EJ6" s="143"/>
      <c r="EK6" s="141"/>
      <c r="ES6" s="143"/>
      <c r="FB6" s="143"/>
      <c r="FI6" s="141"/>
      <c r="FJ6" s="141"/>
      <c r="FK6" s="141"/>
      <c r="FL6" s="137"/>
      <c r="FM6" s="141"/>
      <c r="FN6" s="141"/>
      <c r="FO6" s="141"/>
      <c r="FP6" s="141"/>
      <c r="FQ6" s="141"/>
      <c r="FR6" s="141"/>
      <c r="FS6" s="141"/>
      <c r="FT6" s="141"/>
      <c r="FX6" s="143"/>
      <c r="FY6" s="143"/>
      <c r="FZ6" s="143"/>
      <c r="GK6" s="143"/>
      <c r="GV6" s="143"/>
      <c r="HG6" s="143"/>
      <c r="HR6" s="143"/>
      <c r="IC6" s="143"/>
      <c r="IN6" s="143"/>
      <c r="IY6" s="143"/>
      <c r="JJ6" s="143"/>
    </row>
    <row r="7" spans="1:278" s="152" customFormat="1" ht="9" customHeight="1" thickBot="1">
      <c r="A7" s="146"/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6"/>
      <c r="T7" s="146"/>
      <c r="U7" s="146"/>
      <c r="V7" s="146"/>
      <c r="W7" s="146"/>
      <c r="X7" s="146"/>
      <c r="Y7" s="146"/>
      <c r="Z7" s="146"/>
      <c r="AA7" s="146"/>
      <c r="AB7" s="146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  <c r="AP7" s="146"/>
      <c r="AQ7" s="146"/>
      <c r="AR7" s="146"/>
      <c r="AS7" s="146"/>
      <c r="AT7" s="146"/>
      <c r="AU7" s="146"/>
      <c r="AV7" s="146"/>
      <c r="AW7" s="146"/>
      <c r="AX7" s="146"/>
      <c r="AY7" s="147"/>
      <c r="AZ7" s="148"/>
      <c r="BA7" s="146"/>
      <c r="BB7" s="146"/>
      <c r="BC7" s="146"/>
      <c r="BD7" s="146"/>
      <c r="BE7" s="146"/>
      <c r="BF7" s="146"/>
      <c r="BG7" s="146"/>
      <c r="BH7" s="146"/>
      <c r="BI7" s="146"/>
      <c r="BJ7" s="146"/>
      <c r="BK7" s="146"/>
      <c r="BL7" s="146"/>
      <c r="BM7" s="146"/>
      <c r="BN7" s="147"/>
      <c r="BO7" s="148"/>
      <c r="BP7" s="149"/>
      <c r="BQ7" s="146"/>
      <c r="BR7" s="146"/>
      <c r="BS7" s="146"/>
      <c r="BT7" s="146"/>
      <c r="BU7" s="146"/>
      <c r="BV7" s="146"/>
      <c r="BW7" s="146"/>
      <c r="BX7" s="146"/>
      <c r="BY7" s="146"/>
      <c r="BZ7" s="146"/>
      <c r="CA7" s="146"/>
      <c r="CB7" s="146"/>
      <c r="CC7" s="146"/>
      <c r="CD7" s="146"/>
      <c r="CE7" s="146"/>
      <c r="CF7" s="146"/>
      <c r="CG7" s="146"/>
      <c r="CH7" s="146"/>
      <c r="CI7" s="146"/>
      <c r="CJ7" s="146"/>
      <c r="CK7" s="146"/>
      <c r="CL7" s="146"/>
      <c r="CM7" s="146"/>
      <c r="CN7" s="146"/>
      <c r="CO7" s="146"/>
      <c r="CP7" s="146"/>
      <c r="CQ7" s="146"/>
      <c r="CR7" s="146"/>
      <c r="CS7" s="146"/>
      <c r="CT7" s="150"/>
      <c r="CU7" s="146"/>
      <c r="CV7" s="146"/>
      <c r="CW7" s="147"/>
      <c r="CX7" s="146"/>
      <c r="CY7" s="146"/>
      <c r="CZ7" s="146"/>
      <c r="DA7" s="146"/>
      <c r="DB7" s="146"/>
      <c r="DC7" s="146"/>
      <c r="DD7" s="146"/>
      <c r="DE7" s="146"/>
      <c r="DF7" s="146"/>
      <c r="DG7" s="146"/>
      <c r="DH7" s="146"/>
      <c r="DI7" s="146"/>
      <c r="DJ7" s="146"/>
      <c r="DK7" s="146"/>
      <c r="DL7" s="146"/>
      <c r="DM7" s="146"/>
      <c r="DN7" s="146"/>
      <c r="DO7" s="146"/>
      <c r="DP7" s="146"/>
      <c r="DQ7" s="146"/>
      <c r="DR7" s="146"/>
      <c r="DS7" s="146"/>
      <c r="DT7" s="146"/>
      <c r="DU7" s="146"/>
      <c r="DV7" s="146"/>
      <c r="DW7" s="146"/>
      <c r="DX7" s="146"/>
      <c r="DY7" s="146"/>
      <c r="DZ7" s="146"/>
      <c r="EA7" s="146"/>
      <c r="EB7" s="147"/>
      <c r="EC7" s="146"/>
      <c r="ED7" s="146"/>
      <c r="EE7" s="146"/>
      <c r="EF7" s="146"/>
      <c r="EG7" s="146"/>
      <c r="EH7" s="146"/>
      <c r="EI7" s="146"/>
      <c r="EJ7" s="146"/>
      <c r="EK7" s="147"/>
      <c r="EL7" s="146"/>
      <c r="EM7" s="146"/>
      <c r="EN7" s="146"/>
      <c r="EO7" s="146"/>
      <c r="EP7" s="146"/>
      <c r="EQ7" s="146"/>
      <c r="ER7" s="146"/>
      <c r="ES7" s="146"/>
      <c r="ET7" s="146"/>
      <c r="EU7" s="146"/>
      <c r="EV7" s="146"/>
      <c r="EW7" s="146"/>
      <c r="EX7" s="146"/>
      <c r="EY7" s="146"/>
      <c r="EZ7" s="146"/>
      <c r="FA7" s="146"/>
      <c r="FB7" s="146"/>
      <c r="FC7" s="146"/>
      <c r="FD7" s="146"/>
      <c r="FE7" s="146"/>
      <c r="FF7" s="146"/>
      <c r="FG7" s="146"/>
      <c r="FH7" s="146"/>
      <c r="FI7" s="147"/>
      <c r="FJ7" s="147"/>
      <c r="FK7" s="147"/>
      <c r="FL7" s="147"/>
      <c r="FM7" s="147"/>
      <c r="FN7" s="147"/>
      <c r="FO7" s="147"/>
      <c r="FP7" s="147"/>
      <c r="FQ7" s="147"/>
      <c r="FR7" s="147"/>
      <c r="FS7" s="147"/>
      <c r="FT7" s="147"/>
      <c r="FU7" s="146"/>
      <c r="FV7" s="146"/>
      <c r="FW7" s="146"/>
      <c r="FX7" s="146"/>
      <c r="FY7" s="146"/>
      <c r="FZ7" s="146"/>
      <c r="GA7" s="146"/>
      <c r="GB7" s="146"/>
      <c r="GC7" s="146"/>
      <c r="GD7" s="146"/>
      <c r="GE7" s="146"/>
      <c r="GF7" s="146"/>
      <c r="GG7" s="146"/>
      <c r="GH7" s="146"/>
      <c r="GI7" s="146"/>
      <c r="GJ7" s="146"/>
      <c r="GK7" s="151"/>
      <c r="GL7" s="146"/>
      <c r="GM7" s="146"/>
      <c r="GN7" s="146"/>
      <c r="GO7" s="146"/>
      <c r="GP7" s="146"/>
      <c r="GQ7" s="146"/>
      <c r="GR7" s="146"/>
      <c r="GS7" s="146"/>
      <c r="GT7" s="146"/>
      <c r="GU7" s="146"/>
      <c r="GV7" s="151"/>
      <c r="GW7" s="146"/>
      <c r="GX7" s="146"/>
      <c r="GY7" s="146"/>
      <c r="GZ7" s="146"/>
      <c r="HA7" s="146"/>
      <c r="HB7" s="146"/>
      <c r="HC7" s="146"/>
      <c r="HD7" s="146"/>
      <c r="HE7" s="146"/>
      <c r="HF7" s="146"/>
      <c r="HG7" s="151"/>
      <c r="HH7" s="146"/>
      <c r="HI7" s="146"/>
      <c r="HJ7" s="146"/>
      <c r="HK7" s="146"/>
      <c r="HL7" s="146"/>
      <c r="HM7" s="146"/>
      <c r="HN7" s="146"/>
      <c r="HO7" s="146"/>
      <c r="HP7" s="146"/>
      <c r="HQ7" s="146"/>
      <c r="HR7" s="151"/>
      <c r="HS7" s="146"/>
      <c r="HT7" s="146"/>
      <c r="HU7" s="146"/>
      <c r="HV7" s="146"/>
      <c r="HW7" s="146"/>
      <c r="HX7" s="146"/>
      <c r="HY7" s="146"/>
      <c r="HZ7" s="146"/>
      <c r="IA7" s="146"/>
      <c r="IB7" s="146"/>
      <c r="IC7" s="151"/>
      <c r="ID7" s="146"/>
      <c r="IE7" s="146"/>
      <c r="IF7" s="146"/>
      <c r="IG7" s="146"/>
      <c r="IH7" s="146"/>
      <c r="II7" s="146"/>
      <c r="IJ7" s="146"/>
      <c r="IK7" s="146"/>
      <c r="IL7" s="146"/>
      <c r="IM7" s="146"/>
      <c r="IN7" s="151"/>
      <c r="IO7" s="146"/>
      <c r="IP7" s="146"/>
      <c r="IQ7" s="146"/>
      <c r="IR7" s="146"/>
      <c r="IS7" s="146"/>
      <c r="IT7" s="146"/>
      <c r="IU7" s="146"/>
      <c r="IV7" s="146"/>
      <c r="IW7" s="146"/>
      <c r="IX7" s="146"/>
      <c r="IY7" s="151"/>
      <c r="IZ7" s="146"/>
      <c r="JA7" s="146"/>
      <c r="JB7" s="146"/>
      <c r="JC7" s="146"/>
      <c r="JD7" s="146"/>
      <c r="JE7" s="146"/>
      <c r="JF7" s="146"/>
      <c r="JG7" s="146"/>
      <c r="JH7" s="146"/>
      <c r="JI7" s="146"/>
      <c r="JJ7" s="151"/>
      <c r="JK7" s="146"/>
      <c r="JL7" s="146"/>
      <c r="JM7" s="146"/>
      <c r="JN7" s="146"/>
      <c r="JO7" s="146"/>
      <c r="JP7" s="146"/>
      <c r="JQ7" s="146"/>
      <c r="JR7" s="146"/>
    </row>
    <row r="8" spans="1:278" s="153" customFormat="1" ht="12.75"/>
    <row r="9" spans="1:278" s="153" customFormat="1">
      <c r="B9" s="118" t="e">
        <v>#VALUE!</v>
      </c>
    </row>
    <row r="10" spans="1:278" s="153" customFormat="1">
      <c r="B10" s="118">
        <f>ED10+EK10+ER10+EY10</f>
        <v>0</v>
      </c>
    </row>
    <row r="11" spans="1:278" s="153" customFormat="1">
      <c r="B11" s="118">
        <f>ED11+EK11+ER11+EY11</f>
        <v>0</v>
      </c>
    </row>
    <row r="12" spans="1:278" s="153" customFormat="1" ht="12.75"/>
    <row r="13" spans="1:278" s="153" customFormat="1" ht="12.75"/>
    <row r="14" spans="1:278" s="153" customFormat="1" ht="12.75"/>
    <row r="15" spans="1:278" s="153" customFormat="1" ht="12.75"/>
    <row r="16" spans="1:278" s="153" customFormat="1" ht="12.75"/>
    <row r="17" s="153" customFormat="1" ht="12.75"/>
    <row r="18" s="153" customFormat="1" ht="12.75"/>
    <row r="19" s="153" customFormat="1" ht="12.75"/>
    <row r="20" s="153" customFormat="1" ht="12.75"/>
    <row r="21" s="153" customFormat="1" ht="12.75"/>
    <row r="22" s="153" customFormat="1" ht="12.75"/>
    <row r="23" s="153" customFormat="1" ht="12.75"/>
    <row r="24" s="153" customFormat="1" ht="12.75"/>
    <row r="25" s="153" customFormat="1" ht="12.75"/>
    <row r="26" s="153" customFormat="1" ht="12.75"/>
    <row r="27" s="153" customFormat="1" ht="12.75"/>
    <row r="28" s="153" customFormat="1" ht="12.75"/>
    <row r="29" s="153" customFormat="1" ht="12.75"/>
    <row r="30" s="153" customFormat="1" ht="12.75"/>
    <row r="31" s="153" customFormat="1" ht="12.75"/>
    <row r="32" s="153" customFormat="1" ht="12.75"/>
    <row r="33" s="153" customFormat="1" ht="12.75"/>
    <row r="34" s="153" customFormat="1" ht="12.75"/>
    <row r="35" s="153" customFormat="1" ht="12.75"/>
    <row r="36" s="153" customFormat="1" ht="12.75"/>
    <row r="37" s="153" customFormat="1" ht="12.75"/>
    <row r="38" s="153" customFormat="1" ht="12.75"/>
    <row r="39" s="153" customFormat="1" ht="12.75"/>
    <row r="40" s="153" customFormat="1" ht="12.75"/>
    <row r="41" s="153" customFormat="1" ht="12.75"/>
    <row r="42" s="153" customFormat="1" ht="12.75"/>
    <row r="43" s="153" customFormat="1" ht="12.75"/>
    <row r="44" s="153" customFormat="1" ht="12.75"/>
    <row r="45" s="153" customFormat="1" ht="12.75"/>
    <row r="46" s="153" customFormat="1" ht="12.75"/>
    <row r="47" s="153" customFormat="1" ht="12.75"/>
    <row r="48" s="153" customFormat="1" ht="12.75"/>
    <row r="49" s="153" customFormat="1" ht="12.75"/>
    <row r="50" s="153" customFormat="1" ht="12.75"/>
    <row r="51" s="153" customFormat="1" ht="12.75"/>
    <row r="52" s="153" customFormat="1" ht="12.75"/>
    <row r="53" s="153" customFormat="1" ht="12.75"/>
    <row r="54" s="153" customFormat="1" ht="12.75"/>
    <row r="55" s="153" customFormat="1" ht="12.75"/>
    <row r="56" s="153" customFormat="1" ht="12.75"/>
    <row r="57" s="153" customFormat="1" ht="12.75"/>
    <row r="58" s="153" customFormat="1" ht="12.75"/>
    <row r="59" s="153" customFormat="1" ht="12.75"/>
    <row r="60" s="153" customFormat="1" ht="12.75"/>
    <row r="61" s="153" customFormat="1" ht="12.75"/>
    <row r="62" s="153" customFormat="1" ht="12.75"/>
    <row r="63" s="153" customFormat="1" ht="12.75"/>
    <row r="64" s="153" customFormat="1" ht="12.75"/>
    <row r="65" s="153" customFormat="1" ht="12.75"/>
    <row r="66" s="153" customFormat="1" ht="12.75"/>
    <row r="67" s="153" customFormat="1" ht="12.75"/>
    <row r="68" s="153" customFormat="1" ht="12.75"/>
    <row r="69" s="153" customFormat="1" ht="12.75"/>
    <row r="70" s="153" customFormat="1" ht="12.75"/>
    <row r="71" s="153" customFormat="1" ht="12.75"/>
    <row r="72" s="153" customFormat="1" ht="12.75"/>
    <row r="73" s="153" customFormat="1" ht="12.75"/>
    <row r="74" s="153" customFormat="1" ht="12.75"/>
    <row r="75" s="153" customFormat="1" ht="12.75"/>
    <row r="76" s="153" customFormat="1" ht="12.75"/>
    <row r="77" s="153" customFormat="1" ht="12.75"/>
    <row r="78" s="153" customFormat="1" ht="12.75"/>
    <row r="79" s="153" customFormat="1" ht="12.75"/>
    <row r="80" s="153" customFormat="1" ht="12.75"/>
    <row r="81" s="153" customFormat="1" ht="12.75"/>
    <row r="82" s="153" customFormat="1" ht="12.75"/>
    <row r="83" s="153" customFormat="1" ht="12.75"/>
    <row r="84" s="153" customFormat="1" ht="12.75"/>
    <row r="85" s="153" customFormat="1" ht="12.75"/>
    <row r="86" s="153" customFormat="1" ht="12.75"/>
    <row r="87" s="153" customFormat="1" ht="12.75"/>
    <row r="88" s="153" customFormat="1" ht="12.75"/>
    <row r="89" s="153" customFormat="1" ht="12.75"/>
    <row r="90" s="153" customFormat="1" ht="12.75"/>
    <row r="91" s="153" customFormat="1" ht="12.75"/>
    <row r="92" s="153" customFormat="1" ht="12.75"/>
    <row r="93" s="153" customFormat="1" ht="12.75"/>
    <row r="94" s="153" customFormat="1" ht="12.75"/>
    <row r="95" s="153" customFormat="1" ht="12.75"/>
    <row r="96" s="153" customFormat="1" ht="12.75"/>
    <row r="97" s="153" customFormat="1" ht="12.75"/>
    <row r="98" s="153" customFormat="1" ht="12.75"/>
    <row r="99" s="153" customFormat="1" ht="12.75"/>
    <row r="100" s="153" customFormat="1" ht="12.75"/>
    <row r="101" s="153" customFormat="1" ht="12.75"/>
    <row r="102" s="153" customFormat="1" ht="12.75"/>
    <row r="103" s="153" customFormat="1" ht="12.75"/>
    <row r="104" s="153" customFormat="1" ht="12.75"/>
    <row r="105" s="153" customFormat="1" ht="12.75"/>
    <row r="106" s="153" customFormat="1" ht="12.75"/>
    <row r="107" s="153" customFormat="1" ht="12.75"/>
    <row r="108" s="153" customFormat="1" ht="12.75"/>
    <row r="109" s="153" customFormat="1" ht="12.75"/>
    <row r="110" s="153" customFormat="1" ht="12.75"/>
    <row r="111" s="153" customFormat="1" ht="12.75"/>
    <row r="112" s="153" customFormat="1" ht="12.75"/>
    <row r="113" s="153" customFormat="1" ht="12.75"/>
    <row r="114" s="153" customFormat="1" ht="12.75"/>
    <row r="115" s="153" customFormat="1" ht="12.75"/>
    <row r="116" s="153" customFormat="1" ht="12.75"/>
    <row r="117" s="153" customFormat="1" ht="12.75"/>
    <row r="118" s="153" customFormat="1" ht="12.75"/>
    <row r="119" s="153" customFormat="1" ht="12.75"/>
    <row r="120" s="153" customFormat="1" ht="12.75"/>
    <row r="121" s="153" customFormat="1" ht="12.75"/>
    <row r="122" s="153" customFormat="1" ht="12.75"/>
    <row r="123" s="153" customFormat="1" ht="12.75"/>
    <row r="124" s="153" customFormat="1" ht="12.75"/>
    <row r="125" s="153" customFormat="1" ht="12.75"/>
    <row r="126" s="153" customFormat="1" ht="12.75"/>
    <row r="127" s="153" customFormat="1" ht="12.75"/>
    <row r="128" s="153" customFormat="1" ht="12.75"/>
    <row r="129" spans="1:270" s="153" customFormat="1" ht="12.75"/>
    <row r="130" spans="1:270" s="153" customFormat="1" ht="12.75"/>
    <row r="131" spans="1:270" s="153" customFormat="1" ht="12.75"/>
    <row r="132" spans="1:270" s="153" customFormat="1" ht="12.75"/>
    <row r="133" spans="1:270" s="153" customFormat="1" ht="12.75"/>
    <row r="134" spans="1:270" s="153" customFormat="1" ht="12.75"/>
    <row r="135" spans="1:270" s="153" customFormat="1" ht="12.75"/>
    <row r="136" spans="1:270" s="153" customFormat="1" ht="12.75"/>
    <row r="137" spans="1:270" s="153" customFormat="1" ht="12.75"/>
    <row r="138" spans="1:270" s="153" customFormat="1" ht="12.75"/>
    <row r="139" spans="1:270" s="153" customFormat="1" ht="12.75"/>
    <row r="140" spans="1:270" s="153" customFormat="1" ht="12.75"/>
    <row r="141" spans="1:270" s="153" customFormat="1" ht="12.75"/>
    <row r="142" spans="1:270" s="153" customFormat="1" ht="12.75"/>
    <row r="143" spans="1:270" s="153" customFormat="1" ht="12.75"/>
    <row r="144" spans="1:270" s="158" customFormat="1" ht="15" thickBot="1">
      <c r="A144" s="154"/>
      <c r="B144" s="155"/>
      <c r="C144" s="156"/>
      <c r="D144" s="157"/>
      <c r="AY144" s="159"/>
      <c r="AZ144" s="160"/>
      <c r="BA144" s="159"/>
      <c r="BB144" s="161"/>
      <c r="BN144" s="159"/>
      <c r="BO144" s="160"/>
      <c r="BP144" s="162"/>
      <c r="BQ144" s="163"/>
      <c r="CA144" s="164"/>
      <c r="CT144" s="165"/>
      <c r="CW144" s="159"/>
      <c r="CX144" s="166"/>
      <c r="EB144" s="159"/>
      <c r="EC144" s="167"/>
      <c r="EK144" s="159"/>
      <c r="EL144" s="167"/>
      <c r="EU144" s="168"/>
      <c r="FD144" s="168"/>
      <c r="FI144" s="159"/>
      <c r="FJ144" s="159"/>
      <c r="FK144" s="159"/>
      <c r="FL144" s="159"/>
      <c r="FM144" s="159"/>
      <c r="FN144" s="159"/>
      <c r="FO144" s="159"/>
      <c r="FP144" s="159"/>
      <c r="FQ144" s="159"/>
      <c r="FR144" s="159"/>
      <c r="FS144" s="159"/>
      <c r="FT144" s="159"/>
      <c r="FY144" s="162"/>
      <c r="FZ144" s="169"/>
      <c r="GK144" s="170"/>
      <c r="GV144" s="170"/>
      <c r="HG144" s="170"/>
      <c r="HR144" s="170"/>
      <c r="IC144" s="170"/>
      <c r="IN144" s="170"/>
      <c r="IY144" s="170"/>
      <c r="JJ144" s="170"/>
    </row>
    <row r="145" spans="1:270" s="158" customFormat="1" ht="15" thickBot="1">
      <c r="A145" s="154"/>
      <c r="B145" s="155"/>
      <c r="C145" s="156"/>
      <c r="D145" s="157"/>
      <c r="AY145" s="159"/>
      <c r="AZ145" s="160"/>
      <c r="BA145" s="159"/>
      <c r="BB145" s="161"/>
      <c r="BN145" s="159"/>
      <c r="BO145" s="160"/>
      <c r="BP145" s="162"/>
      <c r="BQ145" s="163"/>
      <c r="CA145" s="164"/>
      <c r="CT145" s="165"/>
      <c r="CW145" s="159"/>
      <c r="CX145" s="166"/>
      <c r="EB145" s="159"/>
      <c r="EC145" s="167"/>
      <c r="EK145" s="159"/>
      <c r="EL145" s="167"/>
      <c r="EU145" s="168"/>
      <c r="FD145" s="168"/>
      <c r="FI145" s="159"/>
      <c r="FJ145" s="159"/>
      <c r="FK145" s="159"/>
      <c r="FL145" s="159"/>
      <c r="FM145" s="159"/>
      <c r="FN145" s="159"/>
      <c r="FO145" s="159"/>
      <c r="FP145" s="159"/>
      <c r="FQ145" s="159"/>
      <c r="FR145" s="159"/>
      <c r="FS145" s="159"/>
      <c r="FT145" s="159"/>
      <c r="FY145" s="162"/>
      <c r="FZ145" s="169"/>
      <c r="GK145" s="170"/>
      <c r="GV145" s="170"/>
      <c r="HG145" s="170"/>
      <c r="HR145" s="170"/>
      <c r="IC145" s="170"/>
      <c r="IN145" s="170"/>
      <c r="IY145" s="170"/>
      <c r="JJ145" s="170"/>
    </row>
    <row r="146" spans="1:270" s="158" customFormat="1" ht="15" thickBot="1">
      <c r="A146" s="154"/>
      <c r="B146" s="155"/>
      <c r="C146" s="156"/>
      <c r="D146" s="157"/>
      <c r="AY146" s="159"/>
      <c r="AZ146" s="160"/>
      <c r="BA146" s="159"/>
      <c r="BB146" s="161"/>
      <c r="BN146" s="159"/>
      <c r="BO146" s="160"/>
      <c r="BP146" s="162"/>
      <c r="BQ146" s="163"/>
      <c r="CA146" s="164"/>
      <c r="CT146" s="165"/>
      <c r="CW146" s="159"/>
      <c r="CX146" s="166"/>
      <c r="EB146" s="159"/>
      <c r="EC146" s="167"/>
      <c r="EK146" s="159"/>
      <c r="EL146" s="167"/>
      <c r="EU146" s="168"/>
      <c r="FD146" s="168"/>
      <c r="FI146" s="159"/>
      <c r="FJ146" s="159"/>
      <c r="FK146" s="159"/>
      <c r="FL146" s="159"/>
      <c r="FM146" s="159"/>
      <c r="FN146" s="159"/>
      <c r="FO146" s="159"/>
      <c r="FP146" s="159"/>
      <c r="FQ146" s="159"/>
      <c r="FR146" s="159"/>
      <c r="FS146" s="159"/>
      <c r="FT146" s="159"/>
      <c r="FY146" s="162"/>
      <c r="FZ146" s="169"/>
      <c r="GK146" s="170"/>
      <c r="GV146" s="170"/>
      <c r="HG146" s="170"/>
      <c r="HR146" s="170"/>
      <c r="IC146" s="170"/>
      <c r="IN146" s="170"/>
      <c r="IY146" s="170"/>
      <c r="JJ146" s="170"/>
    </row>
    <row r="147" spans="1:270" s="158" customFormat="1" ht="15" thickBot="1">
      <c r="A147" s="154"/>
      <c r="B147" s="155"/>
      <c r="C147" s="156"/>
      <c r="D147" s="157"/>
      <c r="AY147" s="159"/>
      <c r="AZ147" s="160"/>
      <c r="BA147" s="159"/>
      <c r="BB147" s="161"/>
      <c r="BN147" s="159"/>
      <c r="BO147" s="160"/>
      <c r="BP147" s="162"/>
      <c r="BQ147" s="163"/>
      <c r="CA147" s="164"/>
      <c r="CT147" s="165"/>
      <c r="CW147" s="159"/>
      <c r="CX147" s="166"/>
      <c r="EB147" s="159"/>
      <c r="EC147" s="167"/>
      <c r="EK147" s="159"/>
      <c r="EL147" s="167"/>
      <c r="EU147" s="168"/>
      <c r="FD147" s="168"/>
      <c r="FI147" s="159"/>
      <c r="FJ147" s="159"/>
      <c r="FK147" s="159"/>
      <c r="FL147" s="159"/>
      <c r="FM147" s="159"/>
      <c r="FN147" s="159"/>
      <c r="FO147" s="159"/>
      <c r="FP147" s="159"/>
      <c r="FQ147" s="159"/>
      <c r="FR147" s="159"/>
      <c r="FS147" s="159"/>
      <c r="FT147" s="159"/>
      <c r="FY147" s="162"/>
      <c r="FZ147" s="169"/>
      <c r="GK147" s="170"/>
      <c r="GV147" s="170"/>
      <c r="HG147" s="170"/>
      <c r="HR147" s="170"/>
      <c r="IC147" s="170"/>
      <c r="IN147" s="170"/>
      <c r="IY147" s="170"/>
      <c r="JJ147" s="170"/>
    </row>
    <row r="148" spans="1:270" s="158" customFormat="1" ht="15" thickBot="1">
      <c r="A148" s="154"/>
      <c r="B148" s="155"/>
      <c r="C148" s="156"/>
      <c r="D148" s="157"/>
      <c r="AY148" s="159"/>
      <c r="AZ148" s="160"/>
      <c r="BA148" s="159"/>
      <c r="BB148" s="161"/>
      <c r="BN148" s="159"/>
      <c r="BO148" s="160"/>
      <c r="BP148" s="162"/>
      <c r="BQ148" s="163"/>
      <c r="CA148" s="164"/>
      <c r="CT148" s="165"/>
      <c r="CW148" s="159"/>
      <c r="CX148" s="166"/>
      <c r="EB148" s="159"/>
      <c r="EC148" s="167"/>
      <c r="EK148" s="159"/>
      <c r="EL148" s="167"/>
      <c r="EU148" s="168"/>
      <c r="FD148" s="168"/>
      <c r="FI148" s="159"/>
      <c r="FJ148" s="159"/>
      <c r="FK148" s="159"/>
      <c r="FL148" s="159"/>
      <c r="FM148" s="159"/>
      <c r="FN148" s="159"/>
      <c r="FO148" s="159"/>
      <c r="FP148" s="159"/>
      <c r="FQ148" s="159"/>
      <c r="FR148" s="159"/>
      <c r="FS148" s="159"/>
      <c r="FT148" s="159"/>
      <c r="FY148" s="162"/>
      <c r="FZ148" s="169"/>
      <c r="GK148" s="170"/>
      <c r="GV148" s="170"/>
      <c r="HG148" s="170"/>
      <c r="HR148" s="170"/>
      <c r="IC148" s="170"/>
      <c r="IN148" s="170"/>
      <c r="IY148" s="170"/>
      <c r="JJ148" s="170"/>
    </row>
    <row r="149" spans="1:270" s="158" customFormat="1" ht="15" thickBot="1">
      <c r="A149" s="154"/>
      <c r="B149" s="155"/>
      <c r="C149" s="156"/>
      <c r="D149" s="157"/>
      <c r="AY149" s="159"/>
      <c r="AZ149" s="160"/>
      <c r="BA149" s="159"/>
      <c r="BB149" s="161"/>
      <c r="BN149" s="159"/>
      <c r="BO149" s="160"/>
      <c r="BP149" s="162"/>
      <c r="BQ149" s="163"/>
      <c r="CA149" s="164"/>
      <c r="CT149" s="165"/>
      <c r="CW149" s="159"/>
      <c r="CX149" s="166"/>
      <c r="EB149" s="159"/>
      <c r="EC149" s="167"/>
      <c r="EK149" s="159"/>
      <c r="EL149" s="167"/>
      <c r="EU149" s="168"/>
      <c r="FD149" s="168"/>
      <c r="FI149" s="159"/>
      <c r="FJ149" s="159"/>
      <c r="FK149" s="159"/>
      <c r="FL149" s="159"/>
      <c r="FM149" s="159"/>
      <c r="FN149" s="159"/>
      <c r="FO149" s="159"/>
      <c r="FP149" s="159"/>
      <c r="FQ149" s="159"/>
      <c r="FR149" s="159"/>
      <c r="FS149" s="159"/>
      <c r="FT149" s="159"/>
      <c r="FY149" s="162"/>
      <c r="FZ149" s="169"/>
      <c r="GK149" s="170"/>
      <c r="GV149" s="170"/>
      <c r="HG149" s="170"/>
      <c r="HR149" s="170"/>
      <c r="IC149" s="170"/>
      <c r="IN149" s="170"/>
      <c r="IY149" s="170"/>
      <c r="JJ149" s="170"/>
    </row>
    <row r="150" spans="1:270" s="158" customFormat="1" ht="15" thickBot="1">
      <c r="A150" s="154"/>
      <c r="B150" s="155"/>
      <c r="C150" s="156"/>
      <c r="D150" s="157"/>
      <c r="AY150" s="159"/>
      <c r="AZ150" s="160"/>
      <c r="BA150" s="159"/>
      <c r="BB150" s="161"/>
      <c r="BN150" s="159"/>
      <c r="BO150" s="160"/>
      <c r="BP150" s="162"/>
      <c r="BQ150" s="163"/>
      <c r="CA150" s="164"/>
      <c r="CT150" s="165"/>
      <c r="CW150" s="159"/>
      <c r="CX150" s="166"/>
      <c r="EB150" s="159"/>
      <c r="EC150" s="167"/>
      <c r="EK150" s="159"/>
      <c r="EL150" s="167"/>
      <c r="EU150" s="168"/>
      <c r="FD150" s="168"/>
      <c r="FI150" s="159"/>
      <c r="FJ150" s="159"/>
      <c r="FK150" s="159"/>
      <c r="FL150" s="159"/>
      <c r="FM150" s="159"/>
      <c r="FN150" s="159"/>
      <c r="FO150" s="159"/>
      <c r="FP150" s="159"/>
      <c r="FQ150" s="159"/>
      <c r="FR150" s="159"/>
      <c r="FS150" s="159"/>
      <c r="FT150" s="159"/>
      <c r="FY150" s="162"/>
      <c r="FZ150" s="169"/>
      <c r="GK150" s="170"/>
      <c r="GV150" s="170"/>
      <c r="HG150" s="170"/>
      <c r="HR150" s="170"/>
      <c r="IC150" s="170"/>
      <c r="IN150" s="170"/>
      <c r="IY150" s="170"/>
      <c r="JJ150" s="170"/>
    </row>
    <row r="151" spans="1:270" s="158" customFormat="1" ht="15" thickBot="1">
      <c r="A151" s="154"/>
      <c r="B151" s="155"/>
      <c r="C151" s="156"/>
      <c r="D151" s="157"/>
      <c r="AY151" s="159"/>
      <c r="AZ151" s="160"/>
      <c r="BA151" s="159"/>
      <c r="BB151" s="161"/>
      <c r="BN151" s="159"/>
      <c r="BO151" s="160"/>
      <c r="BP151" s="162"/>
      <c r="BQ151" s="163"/>
      <c r="CA151" s="164"/>
      <c r="CT151" s="165"/>
      <c r="CW151" s="159"/>
      <c r="CX151" s="166"/>
      <c r="EB151" s="159"/>
      <c r="EC151" s="167"/>
      <c r="EK151" s="159"/>
      <c r="EL151" s="167"/>
      <c r="EU151" s="168"/>
      <c r="FD151" s="168"/>
      <c r="FI151" s="159"/>
      <c r="FJ151" s="159"/>
      <c r="FK151" s="159"/>
      <c r="FL151" s="159"/>
      <c r="FM151" s="159"/>
      <c r="FN151" s="159"/>
      <c r="FO151" s="159"/>
      <c r="FP151" s="159"/>
      <c r="FQ151" s="159"/>
      <c r="FR151" s="159"/>
      <c r="FS151" s="159"/>
      <c r="FT151" s="159"/>
      <c r="FY151" s="162"/>
      <c r="FZ151" s="169"/>
      <c r="GK151" s="170"/>
      <c r="GV151" s="170"/>
      <c r="HG151" s="170"/>
      <c r="HR151" s="170"/>
      <c r="IC151" s="170"/>
      <c r="IN151" s="170"/>
      <c r="IY151" s="170"/>
      <c r="JJ151" s="170"/>
    </row>
    <row r="152" spans="1:270" s="158" customFormat="1" ht="15" thickBot="1">
      <c r="A152" s="154"/>
      <c r="B152" s="155"/>
      <c r="C152" s="156"/>
      <c r="D152" s="157"/>
      <c r="AY152" s="159"/>
      <c r="AZ152" s="160"/>
      <c r="BA152" s="159"/>
      <c r="BB152" s="161"/>
      <c r="BN152" s="159"/>
      <c r="BO152" s="160"/>
      <c r="BP152" s="162"/>
      <c r="BQ152" s="163"/>
      <c r="CA152" s="164"/>
      <c r="CT152" s="165"/>
      <c r="CW152" s="159"/>
      <c r="CX152" s="166"/>
      <c r="EB152" s="159"/>
      <c r="EC152" s="167"/>
      <c r="EK152" s="159"/>
      <c r="EL152" s="167"/>
      <c r="EU152" s="168"/>
      <c r="FD152" s="168"/>
      <c r="FI152" s="159"/>
      <c r="FJ152" s="159"/>
      <c r="FK152" s="159"/>
      <c r="FL152" s="159"/>
      <c r="FM152" s="159"/>
      <c r="FN152" s="159"/>
      <c r="FO152" s="159"/>
      <c r="FP152" s="159"/>
      <c r="FQ152" s="159"/>
      <c r="FR152" s="159"/>
      <c r="FS152" s="159"/>
      <c r="FT152" s="159"/>
      <c r="FY152" s="162"/>
      <c r="FZ152" s="169"/>
      <c r="GK152" s="170"/>
      <c r="GV152" s="170"/>
      <c r="HG152" s="170"/>
      <c r="HR152" s="170"/>
      <c r="IC152" s="170"/>
      <c r="IN152" s="170"/>
      <c r="IY152" s="170"/>
      <c r="JJ152" s="170"/>
    </row>
    <row r="153" spans="1:270" s="158" customFormat="1" ht="15" thickBot="1">
      <c r="A153" s="154"/>
      <c r="B153" s="155"/>
      <c r="C153" s="156"/>
      <c r="D153" s="157"/>
      <c r="AY153" s="159"/>
      <c r="AZ153" s="160"/>
      <c r="BA153" s="159"/>
      <c r="BB153" s="161"/>
      <c r="BN153" s="159"/>
      <c r="BO153" s="160"/>
      <c r="BP153" s="162"/>
      <c r="BQ153" s="163"/>
      <c r="CA153" s="164"/>
      <c r="CT153" s="165"/>
      <c r="CW153" s="159"/>
      <c r="CX153" s="166"/>
      <c r="EB153" s="159"/>
      <c r="EC153" s="167"/>
      <c r="EK153" s="159"/>
      <c r="EL153" s="167"/>
      <c r="EU153" s="168"/>
      <c r="FD153" s="168"/>
      <c r="FI153" s="159"/>
      <c r="FJ153" s="159"/>
      <c r="FK153" s="159"/>
      <c r="FL153" s="159"/>
      <c r="FM153" s="159"/>
      <c r="FN153" s="159"/>
      <c r="FO153" s="159"/>
      <c r="FP153" s="159"/>
      <c r="FQ153" s="159"/>
      <c r="FR153" s="159"/>
      <c r="FS153" s="159"/>
      <c r="FT153" s="159"/>
      <c r="FY153" s="162"/>
      <c r="FZ153" s="169"/>
      <c r="GK153" s="170"/>
      <c r="GV153" s="170"/>
      <c r="HG153" s="170"/>
      <c r="HR153" s="170"/>
      <c r="IC153" s="170"/>
      <c r="IN153" s="170"/>
      <c r="IY153" s="170"/>
      <c r="JJ153" s="170"/>
    </row>
    <row r="154" spans="1:270" s="158" customFormat="1" ht="15" thickBot="1">
      <c r="A154" s="154"/>
      <c r="B154" s="155"/>
      <c r="C154" s="156"/>
      <c r="D154" s="157"/>
      <c r="AY154" s="159"/>
      <c r="AZ154" s="160"/>
      <c r="BA154" s="159"/>
      <c r="BB154" s="161"/>
      <c r="BN154" s="159"/>
      <c r="BO154" s="160"/>
      <c r="BP154" s="162"/>
      <c r="BQ154" s="163"/>
      <c r="CA154" s="164"/>
      <c r="CT154" s="165"/>
      <c r="CW154" s="159"/>
      <c r="CX154" s="166"/>
      <c r="EB154" s="159"/>
      <c r="EC154" s="167"/>
      <c r="EK154" s="159"/>
      <c r="EL154" s="167"/>
      <c r="EU154" s="168"/>
      <c r="FD154" s="168"/>
      <c r="FI154" s="159"/>
      <c r="FJ154" s="159"/>
      <c r="FK154" s="159"/>
      <c r="FL154" s="159"/>
      <c r="FM154" s="159"/>
      <c r="FN154" s="159"/>
      <c r="FO154" s="159"/>
      <c r="FP154" s="159"/>
      <c r="FQ154" s="159"/>
      <c r="FR154" s="159"/>
      <c r="FS154" s="159"/>
      <c r="FT154" s="159"/>
      <c r="FY154" s="162"/>
      <c r="FZ154" s="169"/>
      <c r="GK154" s="170"/>
      <c r="GV154" s="170"/>
      <c r="HG154" s="170"/>
      <c r="HR154" s="170"/>
      <c r="IC154" s="170"/>
      <c r="IN154" s="170"/>
      <c r="IY154" s="170"/>
      <c r="JJ154" s="170"/>
    </row>
    <row r="155" spans="1:270" s="158" customFormat="1" ht="15" thickBot="1">
      <c r="A155" s="154"/>
      <c r="B155" s="155"/>
      <c r="C155" s="156"/>
      <c r="D155" s="157"/>
      <c r="AY155" s="159"/>
      <c r="AZ155" s="160"/>
      <c r="BA155" s="159"/>
      <c r="BB155" s="161"/>
      <c r="BN155" s="159"/>
      <c r="BO155" s="160"/>
      <c r="BP155" s="162"/>
      <c r="BQ155" s="163"/>
      <c r="CA155" s="164"/>
      <c r="CT155" s="165"/>
      <c r="CW155" s="159"/>
      <c r="CX155" s="166"/>
      <c r="EB155" s="159"/>
      <c r="EC155" s="167"/>
      <c r="EK155" s="159"/>
      <c r="EL155" s="167"/>
      <c r="EU155" s="168"/>
      <c r="FD155" s="168"/>
      <c r="FI155" s="159"/>
      <c r="FJ155" s="159"/>
      <c r="FK155" s="159"/>
      <c r="FL155" s="159"/>
      <c r="FM155" s="159"/>
      <c r="FN155" s="159"/>
      <c r="FO155" s="159"/>
      <c r="FP155" s="159"/>
      <c r="FQ155" s="159"/>
      <c r="FR155" s="159"/>
      <c r="FS155" s="159"/>
      <c r="FT155" s="159"/>
      <c r="FY155" s="162"/>
      <c r="FZ155" s="169"/>
      <c r="GK155" s="170"/>
      <c r="GV155" s="170"/>
      <c r="HG155" s="170"/>
      <c r="HR155" s="170"/>
      <c r="IC155" s="170"/>
      <c r="IN155" s="170"/>
      <c r="IY155" s="170"/>
      <c r="JJ155" s="170"/>
    </row>
    <row r="156" spans="1:270" s="158" customFormat="1" ht="15" thickBot="1">
      <c r="A156" s="154"/>
      <c r="B156" s="155"/>
      <c r="C156" s="156"/>
      <c r="D156" s="157"/>
      <c r="AY156" s="159"/>
      <c r="AZ156" s="160"/>
      <c r="BA156" s="159"/>
      <c r="BB156" s="161"/>
      <c r="BN156" s="159"/>
      <c r="BO156" s="160"/>
      <c r="BP156" s="162"/>
      <c r="BQ156" s="163"/>
      <c r="CA156" s="164"/>
      <c r="CT156" s="165"/>
      <c r="CW156" s="159"/>
      <c r="CX156" s="166"/>
      <c r="EB156" s="159"/>
      <c r="EC156" s="167"/>
      <c r="EK156" s="159"/>
      <c r="EL156" s="167"/>
      <c r="EU156" s="168"/>
      <c r="FD156" s="168"/>
      <c r="FI156" s="159"/>
      <c r="FJ156" s="159"/>
      <c r="FK156" s="159"/>
      <c r="FL156" s="159"/>
      <c r="FM156" s="159"/>
      <c r="FN156" s="159"/>
      <c r="FO156" s="159"/>
      <c r="FP156" s="159"/>
      <c r="FQ156" s="159"/>
      <c r="FR156" s="159"/>
      <c r="FS156" s="159"/>
      <c r="FT156" s="159"/>
      <c r="FY156" s="162"/>
      <c r="FZ156" s="169"/>
      <c r="GK156" s="170"/>
      <c r="GV156" s="170"/>
      <c r="HG156" s="170"/>
      <c r="HR156" s="170"/>
      <c r="IC156" s="170"/>
      <c r="IN156" s="170"/>
      <c r="IY156" s="170"/>
      <c r="JJ156" s="170"/>
    </row>
    <row r="157" spans="1:270" s="171" customFormat="1" ht="15" thickBot="1">
      <c r="A157" s="154"/>
      <c r="B157" s="155"/>
      <c r="C157" s="156"/>
      <c r="D157" s="157"/>
      <c r="AY157" s="172"/>
      <c r="AZ157" s="173"/>
      <c r="BA157" s="172"/>
      <c r="BB157" s="161"/>
      <c r="BN157" s="172"/>
      <c r="BO157" s="174"/>
      <c r="BP157" s="175"/>
      <c r="BQ157" s="163"/>
      <c r="BX157" s="172"/>
      <c r="BY157" s="174"/>
      <c r="CA157" s="164"/>
      <c r="CT157" s="172"/>
      <c r="CV157" s="174"/>
      <c r="CW157" s="172"/>
      <c r="CX157" s="166"/>
      <c r="EA157" s="174"/>
      <c r="EB157" s="172"/>
      <c r="EC157" s="167"/>
      <c r="EJ157" s="174"/>
      <c r="EK157" s="172"/>
      <c r="EL157" s="167"/>
      <c r="ES157" s="174"/>
      <c r="EU157" s="168"/>
      <c r="EY157" s="158"/>
      <c r="EZ157" s="158"/>
      <c r="FA157" s="158"/>
      <c r="FB157" s="158"/>
      <c r="FC157" s="158"/>
      <c r="FD157" s="168"/>
      <c r="FI157" s="159"/>
      <c r="FJ157" s="159"/>
      <c r="FK157" s="159"/>
      <c r="FL157" s="172"/>
      <c r="FM157" s="172"/>
      <c r="FN157" s="172"/>
      <c r="FO157" s="172"/>
      <c r="FP157" s="172"/>
      <c r="FQ157" s="172"/>
      <c r="FR157" s="172"/>
      <c r="FS157" s="172"/>
      <c r="FT157" s="172"/>
      <c r="FX157" s="174"/>
      <c r="FY157" s="176"/>
      <c r="FZ157" s="169"/>
    </row>
    <row r="158" spans="1:270" s="171" customFormat="1" ht="15" thickBot="1">
      <c r="A158" s="154"/>
      <c r="B158" s="155"/>
      <c r="C158" s="156"/>
      <c r="D158" s="157"/>
      <c r="AY158" s="172"/>
      <c r="AZ158" s="173"/>
      <c r="BA158" s="172"/>
      <c r="BB158" s="161"/>
      <c r="BN158" s="172"/>
      <c r="BO158" s="174"/>
      <c r="BP158" s="175"/>
      <c r="BQ158" s="163"/>
      <c r="BX158" s="172"/>
      <c r="BY158" s="174"/>
      <c r="CA158" s="164"/>
      <c r="CT158" s="172"/>
      <c r="CV158" s="174"/>
      <c r="CW158" s="172"/>
      <c r="CX158" s="166"/>
      <c r="EA158" s="174"/>
      <c r="EB158" s="172"/>
      <c r="EC158" s="167"/>
      <c r="EJ158" s="174"/>
      <c r="EK158" s="172"/>
      <c r="EL158" s="167"/>
      <c r="ES158" s="174"/>
      <c r="EU158" s="168"/>
      <c r="EY158" s="158"/>
      <c r="EZ158" s="158"/>
      <c r="FA158" s="158"/>
      <c r="FB158" s="158"/>
      <c r="FC158" s="158"/>
      <c r="FD158" s="168"/>
      <c r="FI158" s="159"/>
      <c r="FJ158" s="159"/>
      <c r="FK158" s="159"/>
      <c r="FL158" s="172"/>
      <c r="FM158" s="172"/>
      <c r="FN158" s="172"/>
      <c r="FO158" s="172"/>
      <c r="FP158" s="172"/>
      <c r="FQ158" s="172"/>
      <c r="FR158" s="172"/>
      <c r="FS158" s="172"/>
      <c r="FT158" s="172"/>
      <c r="FX158" s="174"/>
      <c r="FY158" s="176"/>
      <c r="FZ158" s="169"/>
    </row>
    <row r="159" spans="1:270" s="171" customFormat="1" ht="15" thickBot="1">
      <c r="A159" s="154"/>
      <c r="B159" s="155"/>
      <c r="C159" s="156"/>
      <c r="D159" s="157"/>
      <c r="AY159" s="172"/>
      <c r="AZ159" s="173"/>
      <c r="BA159" s="172"/>
      <c r="BB159" s="161"/>
      <c r="BN159" s="172"/>
      <c r="BO159" s="174"/>
      <c r="BP159" s="175"/>
      <c r="BQ159" s="163"/>
      <c r="BX159" s="172"/>
      <c r="BY159" s="174"/>
      <c r="CA159" s="164"/>
      <c r="CT159" s="172"/>
      <c r="CV159" s="174"/>
      <c r="CW159" s="172"/>
      <c r="CX159" s="166"/>
      <c r="EA159" s="174"/>
      <c r="EB159" s="172"/>
      <c r="EC159" s="167"/>
      <c r="EJ159" s="174"/>
      <c r="EK159" s="172"/>
      <c r="EL159" s="167"/>
      <c r="ES159" s="174"/>
      <c r="EU159" s="168"/>
      <c r="EY159" s="158"/>
      <c r="EZ159" s="158"/>
      <c r="FA159" s="158"/>
      <c r="FB159" s="158"/>
      <c r="FC159" s="158"/>
      <c r="FD159" s="168"/>
      <c r="FI159" s="159"/>
      <c r="FJ159" s="159"/>
      <c r="FK159" s="159"/>
      <c r="FL159" s="172"/>
      <c r="FM159" s="172"/>
      <c r="FN159" s="172"/>
      <c r="FO159" s="172"/>
      <c r="FP159" s="172"/>
      <c r="FQ159" s="172"/>
      <c r="FR159" s="172"/>
      <c r="FS159" s="172"/>
      <c r="FT159" s="172"/>
      <c r="FX159" s="174"/>
      <c r="FY159" s="176"/>
      <c r="FZ159" s="169"/>
    </row>
    <row r="160" spans="1:270" s="171" customFormat="1" ht="15" thickBot="1">
      <c r="A160" s="154"/>
      <c r="B160" s="155"/>
      <c r="C160" s="156"/>
      <c r="D160" s="157"/>
      <c r="AY160" s="172"/>
      <c r="AZ160" s="173"/>
      <c r="BA160" s="172"/>
      <c r="BB160" s="161"/>
      <c r="BN160" s="172"/>
      <c r="BO160" s="174"/>
      <c r="BP160" s="175"/>
      <c r="BQ160" s="163"/>
      <c r="BX160" s="172"/>
      <c r="BY160" s="174"/>
      <c r="CA160" s="164"/>
      <c r="CT160" s="172"/>
      <c r="CV160" s="174"/>
      <c r="CW160" s="172"/>
      <c r="CX160" s="166"/>
      <c r="EA160" s="174"/>
      <c r="EB160" s="172"/>
      <c r="EC160" s="167"/>
      <c r="EJ160" s="174"/>
      <c r="EK160" s="172"/>
      <c r="EL160" s="167"/>
      <c r="ES160" s="174"/>
      <c r="EU160" s="168"/>
      <c r="EY160" s="158"/>
      <c r="EZ160" s="158"/>
      <c r="FA160" s="158"/>
      <c r="FB160" s="158"/>
      <c r="FC160" s="158"/>
      <c r="FD160" s="168"/>
      <c r="FI160" s="159"/>
      <c r="FJ160" s="159"/>
      <c r="FK160" s="159"/>
      <c r="FL160" s="172"/>
      <c r="FM160" s="172"/>
      <c r="FN160" s="172"/>
      <c r="FO160" s="172"/>
      <c r="FP160" s="172"/>
      <c r="FQ160" s="172"/>
      <c r="FR160" s="172"/>
      <c r="FS160" s="172"/>
      <c r="FT160" s="172"/>
      <c r="FX160" s="174"/>
      <c r="FY160" s="176"/>
      <c r="FZ160" s="169"/>
    </row>
    <row r="161" spans="1:182" s="171" customFormat="1" ht="15" thickBot="1">
      <c r="A161" s="154"/>
      <c r="B161" s="155"/>
      <c r="C161" s="156"/>
      <c r="D161" s="157"/>
      <c r="AY161" s="172"/>
      <c r="AZ161" s="173"/>
      <c r="BA161" s="172"/>
      <c r="BB161" s="161"/>
      <c r="BN161" s="172"/>
      <c r="BO161" s="174"/>
      <c r="BP161" s="175"/>
      <c r="BQ161" s="163"/>
      <c r="BX161" s="172"/>
      <c r="BY161" s="174"/>
      <c r="CA161" s="164"/>
      <c r="CT161" s="172"/>
      <c r="CV161" s="174"/>
      <c r="CW161" s="172"/>
      <c r="CX161" s="166"/>
      <c r="EA161" s="174"/>
      <c r="EB161" s="172"/>
      <c r="EC161" s="167"/>
      <c r="EJ161" s="174"/>
      <c r="EK161" s="172"/>
      <c r="EL161" s="167"/>
      <c r="ES161" s="174"/>
      <c r="EU161" s="168"/>
      <c r="EY161" s="158"/>
      <c r="EZ161" s="158"/>
      <c r="FA161" s="158"/>
      <c r="FB161" s="158"/>
      <c r="FC161" s="158"/>
      <c r="FD161" s="168"/>
      <c r="FI161" s="159"/>
      <c r="FJ161" s="159"/>
      <c r="FK161" s="159"/>
      <c r="FL161" s="172"/>
      <c r="FM161" s="172"/>
      <c r="FN161" s="172"/>
      <c r="FO161" s="172"/>
      <c r="FP161" s="172"/>
      <c r="FQ161" s="172"/>
      <c r="FR161" s="172"/>
      <c r="FS161" s="172"/>
      <c r="FT161" s="172"/>
      <c r="FX161" s="174"/>
      <c r="FY161" s="176"/>
      <c r="FZ161" s="169"/>
    </row>
    <row r="162" spans="1:182" s="171" customFormat="1" ht="15" thickBot="1">
      <c r="A162" s="154"/>
      <c r="B162" s="155"/>
      <c r="C162" s="156"/>
      <c r="D162" s="157"/>
      <c r="AY162" s="172"/>
      <c r="AZ162" s="173"/>
      <c r="BA162" s="172"/>
      <c r="BB162" s="161"/>
      <c r="BN162" s="172"/>
      <c r="BO162" s="174"/>
      <c r="BP162" s="175"/>
      <c r="BQ162" s="163"/>
      <c r="BX162" s="172"/>
      <c r="BY162" s="174"/>
      <c r="CA162" s="164"/>
      <c r="CT162" s="172"/>
      <c r="CV162" s="174"/>
      <c r="CW162" s="172"/>
      <c r="CX162" s="166"/>
      <c r="EA162" s="174"/>
      <c r="EB162" s="172"/>
      <c r="EC162" s="167"/>
      <c r="EJ162" s="174"/>
      <c r="EK162" s="172"/>
      <c r="EL162" s="167"/>
      <c r="ES162" s="174"/>
      <c r="EU162" s="168"/>
      <c r="EY162" s="158"/>
      <c r="EZ162" s="158"/>
      <c r="FA162" s="158"/>
      <c r="FB162" s="158"/>
      <c r="FC162" s="158"/>
      <c r="FD162" s="168"/>
      <c r="FI162" s="159"/>
      <c r="FJ162" s="159"/>
      <c r="FK162" s="159"/>
      <c r="FL162" s="172"/>
      <c r="FM162" s="172"/>
      <c r="FN162" s="172"/>
      <c r="FO162" s="172"/>
      <c r="FP162" s="172"/>
      <c r="FQ162" s="172"/>
      <c r="FR162" s="172"/>
      <c r="FS162" s="172"/>
      <c r="FT162" s="172"/>
      <c r="FX162" s="174"/>
      <c r="FY162" s="176"/>
      <c r="FZ162" s="169"/>
    </row>
    <row r="163" spans="1:182" s="171" customFormat="1" ht="15" thickBot="1">
      <c r="A163" s="154"/>
      <c r="B163" s="155"/>
      <c r="C163" s="156"/>
      <c r="D163" s="157"/>
      <c r="AY163" s="172"/>
      <c r="AZ163" s="173"/>
      <c r="BA163" s="172"/>
      <c r="BB163" s="161"/>
      <c r="BN163" s="172"/>
      <c r="BO163" s="174"/>
      <c r="BP163" s="175"/>
      <c r="BQ163" s="163"/>
      <c r="BX163" s="172"/>
      <c r="BY163" s="174"/>
      <c r="CA163" s="164"/>
      <c r="CT163" s="172"/>
      <c r="CV163" s="174"/>
      <c r="CW163" s="172"/>
      <c r="CX163" s="166"/>
      <c r="EA163" s="174"/>
      <c r="EB163" s="172"/>
      <c r="EC163" s="167"/>
      <c r="EJ163" s="174"/>
      <c r="EK163" s="172"/>
      <c r="EL163" s="167"/>
      <c r="ES163" s="174"/>
      <c r="EU163" s="168"/>
      <c r="EY163" s="158"/>
      <c r="EZ163" s="158"/>
      <c r="FA163" s="158"/>
      <c r="FB163" s="158"/>
      <c r="FC163" s="158"/>
      <c r="FD163" s="168"/>
      <c r="FI163" s="159"/>
      <c r="FJ163" s="159"/>
      <c r="FK163" s="159"/>
      <c r="FL163" s="172"/>
      <c r="FM163" s="172"/>
      <c r="FN163" s="172"/>
      <c r="FO163" s="172"/>
      <c r="FP163" s="172"/>
      <c r="FQ163" s="172"/>
      <c r="FR163" s="172"/>
      <c r="FS163" s="172"/>
      <c r="FT163" s="172"/>
      <c r="FX163" s="174"/>
      <c r="FY163" s="176"/>
      <c r="FZ163" s="169"/>
    </row>
    <row r="164" spans="1:182" s="171" customFormat="1" ht="15" thickBot="1">
      <c r="A164" s="154"/>
      <c r="B164" s="155"/>
      <c r="C164" s="156"/>
      <c r="D164" s="157"/>
      <c r="AY164" s="172"/>
      <c r="AZ164" s="173"/>
      <c r="BA164" s="172"/>
      <c r="BB164" s="161"/>
      <c r="BN164" s="172"/>
      <c r="BO164" s="174"/>
      <c r="BP164" s="175"/>
      <c r="BQ164" s="163"/>
      <c r="BX164" s="172"/>
      <c r="BY164" s="174"/>
      <c r="CA164" s="164"/>
      <c r="CT164" s="172"/>
      <c r="CV164" s="174"/>
      <c r="CW164" s="172"/>
      <c r="CX164" s="166"/>
      <c r="EA164" s="174"/>
      <c r="EB164" s="172"/>
      <c r="EC164" s="167"/>
      <c r="EJ164" s="174"/>
      <c r="EK164" s="172"/>
      <c r="EL164" s="167"/>
      <c r="ES164" s="174"/>
      <c r="EU164" s="168"/>
      <c r="EY164" s="158"/>
      <c r="EZ164" s="158"/>
      <c r="FA164" s="158"/>
      <c r="FB164" s="158"/>
      <c r="FC164" s="158"/>
      <c r="FD164" s="168"/>
      <c r="FI164" s="159"/>
      <c r="FJ164" s="159"/>
      <c r="FK164" s="159"/>
      <c r="FL164" s="172"/>
      <c r="FM164" s="172"/>
      <c r="FN164" s="172"/>
      <c r="FO164" s="172"/>
      <c r="FP164" s="172"/>
      <c r="FQ164" s="172"/>
      <c r="FR164" s="172"/>
      <c r="FS164" s="172"/>
      <c r="FT164" s="172"/>
      <c r="FX164" s="174"/>
      <c r="FY164" s="176"/>
      <c r="FZ164" s="169"/>
    </row>
    <row r="165" spans="1:182" s="171" customFormat="1" ht="15" thickBot="1">
      <c r="A165" s="154"/>
      <c r="B165" s="155"/>
      <c r="C165" s="156"/>
      <c r="D165" s="157"/>
      <c r="AY165" s="172"/>
      <c r="AZ165" s="173"/>
      <c r="BA165" s="172"/>
      <c r="BB165" s="161"/>
      <c r="BN165" s="172"/>
      <c r="BO165" s="174"/>
      <c r="BP165" s="175"/>
      <c r="BQ165" s="163"/>
      <c r="BX165" s="172"/>
      <c r="BY165" s="174"/>
      <c r="CA165" s="164"/>
      <c r="CT165" s="172"/>
      <c r="CV165" s="174"/>
      <c r="CW165" s="172"/>
      <c r="CX165" s="166"/>
      <c r="EA165" s="174"/>
      <c r="EB165" s="172"/>
      <c r="EC165" s="167"/>
      <c r="EJ165" s="174"/>
      <c r="EK165" s="172"/>
      <c r="EL165" s="167"/>
      <c r="ES165" s="174"/>
      <c r="EU165" s="168"/>
      <c r="EY165" s="158"/>
      <c r="EZ165" s="158"/>
      <c r="FA165" s="158"/>
      <c r="FB165" s="158"/>
      <c r="FC165" s="158"/>
      <c r="FD165" s="168"/>
      <c r="FI165" s="159"/>
      <c r="FJ165" s="159"/>
      <c r="FK165" s="159"/>
      <c r="FL165" s="172"/>
      <c r="FM165" s="172"/>
      <c r="FN165" s="172"/>
      <c r="FO165" s="172"/>
      <c r="FP165" s="172"/>
      <c r="FQ165" s="172"/>
      <c r="FR165" s="172"/>
      <c r="FS165" s="172"/>
      <c r="FT165" s="172"/>
      <c r="FX165" s="174"/>
      <c r="FY165" s="176"/>
      <c r="FZ165" s="169"/>
    </row>
    <row r="166" spans="1:182" s="171" customFormat="1" ht="15" thickBot="1">
      <c r="A166" s="154"/>
      <c r="B166" s="155"/>
      <c r="C166" s="156"/>
      <c r="D166" s="157"/>
      <c r="AY166" s="172"/>
      <c r="AZ166" s="173"/>
      <c r="BA166" s="172"/>
      <c r="BB166" s="161"/>
      <c r="BN166" s="172"/>
      <c r="BO166" s="174"/>
      <c r="BP166" s="175"/>
      <c r="BQ166" s="163"/>
      <c r="BX166" s="172"/>
      <c r="BY166" s="174"/>
      <c r="CA166" s="164"/>
      <c r="CT166" s="172"/>
      <c r="CV166" s="174"/>
      <c r="CW166" s="172"/>
      <c r="CX166" s="166"/>
      <c r="EA166" s="174"/>
      <c r="EB166" s="172"/>
      <c r="EC166" s="167"/>
      <c r="EJ166" s="174"/>
      <c r="EK166" s="172"/>
      <c r="EL166" s="167"/>
      <c r="ES166" s="174"/>
      <c r="EU166" s="168"/>
      <c r="EY166" s="158"/>
      <c r="EZ166" s="158"/>
      <c r="FA166" s="158"/>
      <c r="FB166" s="158"/>
      <c r="FC166" s="158"/>
      <c r="FD166" s="168"/>
      <c r="FI166" s="159"/>
      <c r="FJ166" s="159"/>
      <c r="FK166" s="159"/>
      <c r="FL166" s="172"/>
      <c r="FM166" s="172"/>
      <c r="FN166" s="172"/>
      <c r="FO166" s="172"/>
      <c r="FP166" s="172"/>
      <c r="FQ166" s="172"/>
      <c r="FR166" s="172"/>
      <c r="FS166" s="172"/>
      <c r="FT166" s="172"/>
      <c r="FX166" s="174"/>
      <c r="FY166" s="176"/>
      <c r="FZ166" s="169"/>
    </row>
    <row r="167" spans="1:182" s="103" customFormat="1">
      <c r="A167" s="160"/>
      <c r="AY167" s="177"/>
      <c r="AZ167" s="160"/>
      <c r="BN167" s="177"/>
      <c r="BO167" s="160"/>
      <c r="BP167" s="162"/>
      <c r="BQ167" s="163">
        <f>BN167*BP167*BO167</f>
        <v>0</v>
      </c>
      <c r="CA167" s="170"/>
      <c r="CT167" s="165"/>
      <c r="CW167" s="177"/>
      <c r="CX167" s="170"/>
      <c r="EB167" s="177"/>
      <c r="EC167" s="170"/>
      <c r="EK167" s="177"/>
      <c r="EL167" s="170"/>
      <c r="EU167" s="170"/>
      <c r="FD167" s="170"/>
      <c r="FI167" s="177"/>
      <c r="FJ167" s="177"/>
      <c r="FK167" s="177"/>
      <c r="FL167" s="177"/>
      <c r="FM167" s="177"/>
      <c r="FN167" s="177"/>
      <c r="FO167" s="177"/>
      <c r="FP167" s="177"/>
      <c r="FQ167" s="177"/>
      <c r="FR167" s="177"/>
      <c r="FS167" s="177"/>
      <c r="FT167" s="177"/>
      <c r="FY167" s="162"/>
    </row>
  </sheetData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CVCA</vt:lpstr>
      <vt:lpstr>001_V45</vt:lpstr>
      <vt:lpstr>003_V02</vt:lpstr>
      <vt:lpstr>008_V07</vt:lpstr>
      <vt:lpstr>BASE DONNÉES</vt:lpstr>
      <vt:lpstr>'001_V45'!Zone_d_impression</vt:lpstr>
      <vt:lpstr>'003_V02'!Zone_d_impression</vt:lpstr>
      <vt:lpstr>'008_V07'!Zone_d_impression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2552</dc:creator>
  <cp:lastModifiedBy>RD</cp:lastModifiedBy>
  <dcterms:created xsi:type="dcterms:W3CDTF">2011-12-09T15:27:30Z</dcterms:created>
  <dcterms:modified xsi:type="dcterms:W3CDTF">2014-01-07T21:37:19Z</dcterms:modified>
</cp:coreProperties>
</file>