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8960" windowHeight="11145" activeTab="2"/>
  </bookViews>
  <sheets>
    <sheet name="Ce que je voudrais" sheetId="4" r:id="rId1"/>
    <sheet name="Offre" sheetId="3" r:id="rId2"/>
    <sheet name="Préscoring" sheetId="1" r:id="rId3"/>
    <sheet name="Feuil1" sheetId="2" state="hidden" r:id="rId4"/>
    <sheet name="Feuil2" sheetId="10" state="hidden" r:id="rId5"/>
    <sheet name="Tableau d'motissement" sheetId="11" r:id="rId6"/>
    <sheet name="Plan finacier" sheetId="12" r:id="rId7"/>
  </sheets>
  <externalReferences>
    <externalReference r:id="rId8"/>
  </externalReferences>
  <calcPr calcId="145621"/>
</workbook>
</file>

<file path=xl/calcChain.xml><?xml version="1.0" encoding="utf-8"?>
<calcChain xmlns="http://schemas.openxmlformats.org/spreadsheetml/2006/main">
  <c r="E12" i="12" l="1"/>
  <c r="G6" i="11" l="1"/>
  <c r="D9" i="11"/>
  <c r="D13" i="11"/>
  <c r="E13" i="11"/>
  <c r="G13" i="11" s="1"/>
  <c r="G14" i="11" s="1"/>
  <c r="G15" i="11" s="1"/>
  <c r="G16" i="11" s="1"/>
  <c r="G17" i="11" s="1"/>
  <c r="G18" i="11" s="1"/>
  <c r="G19" i="11" s="1"/>
  <c r="G20" i="11" s="1"/>
  <c r="G21" i="11" s="1"/>
  <c r="G22" i="11" s="1"/>
  <c r="G23" i="11" s="1"/>
  <c r="G24" i="11" s="1"/>
  <c r="G25" i="11" s="1"/>
  <c r="G26" i="11" s="1"/>
  <c r="G27" i="11" s="1"/>
  <c r="G28" i="11" s="1"/>
  <c r="G29" i="11" s="1"/>
  <c r="G30" i="11" s="1"/>
  <c r="G31" i="11" s="1"/>
  <c r="G32" i="11" s="1"/>
  <c r="G33" i="11" s="1"/>
  <c r="G34" i="11" s="1"/>
  <c r="G35" i="11" s="1"/>
  <c r="G36" i="11" s="1"/>
  <c r="G37" i="11" s="1"/>
  <c r="G38" i="11" s="1"/>
  <c r="G39" i="11" s="1"/>
  <c r="G40" i="11" s="1"/>
  <c r="G41" i="11" s="1"/>
  <c r="G42" i="11" s="1"/>
  <c r="G43" i="11" s="1"/>
  <c r="G44" i="11" s="1"/>
  <c r="G45" i="11" s="1"/>
  <c r="G46" i="11" s="1"/>
  <c r="G47" i="11" s="1"/>
  <c r="G48" i="11" s="1"/>
  <c r="G49" i="11" s="1"/>
  <c r="G50" i="11" s="1"/>
  <c r="G51" i="11" s="1"/>
  <c r="G52" i="11" s="1"/>
  <c r="G53" i="11" s="1"/>
  <c r="G54" i="11" s="1"/>
  <c r="G55" i="11" s="1"/>
  <c r="G56" i="11" s="1"/>
  <c r="G57" i="11" s="1"/>
  <c r="G58" i="11" s="1"/>
  <c r="G59" i="11" s="1"/>
  <c r="G60" i="11" s="1"/>
  <c r="G61" i="11" s="1"/>
  <c r="G62" i="11" s="1"/>
  <c r="G63" i="11" s="1"/>
  <c r="G64" i="11" s="1"/>
  <c r="G65" i="11" s="1"/>
  <c r="G66" i="11" s="1"/>
  <c r="G67" i="11" s="1"/>
  <c r="G68" i="11" s="1"/>
  <c r="G69" i="11" s="1"/>
  <c r="G70" i="11" s="1"/>
  <c r="G71" i="11" s="1"/>
  <c r="G72" i="11" s="1"/>
  <c r="G73" i="11" s="1"/>
  <c r="G74" i="11" s="1"/>
  <c r="G75" i="11" s="1"/>
  <c r="G76" i="11" s="1"/>
  <c r="G77" i="11" s="1"/>
  <c r="G78" i="11" s="1"/>
  <c r="G79" i="11" s="1"/>
  <c r="G80" i="11" s="1"/>
  <c r="G81" i="11" s="1"/>
  <c r="G82" i="11" s="1"/>
  <c r="G83" i="11" s="1"/>
  <c r="G84" i="11" s="1"/>
  <c r="G85" i="11" s="1"/>
  <c r="G86" i="11" s="1"/>
  <c r="G87" i="11" s="1"/>
  <c r="G88" i="11" s="1"/>
  <c r="G89" i="11" s="1"/>
  <c r="G90" i="11" s="1"/>
  <c r="G91" i="11" s="1"/>
  <c r="G92" i="11" s="1"/>
  <c r="G93" i="11" s="1"/>
  <c r="G94" i="11" s="1"/>
  <c r="G95" i="11" s="1"/>
  <c r="G96" i="11" s="1"/>
  <c r="G97" i="11" s="1"/>
  <c r="G98" i="11" s="1"/>
  <c r="G99" i="11" s="1"/>
  <c r="G100" i="11" s="1"/>
  <c r="G101" i="11" s="1"/>
  <c r="G102" i="11" s="1"/>
  <c r="G103" i="11" s="1"/>
  <c r="G104" i="11" s="1"/>
  <c r="G105" i="11" s="1"/>
  <c r="G106" i="11" s="1"/>
  <c r="G107" i="11" s="1"/>
  <c r="G108" i="11" s="1"/>
  <c r="G109" i="11" s="1"/>
  <c r="G110" i="11" s="1"/>
  <c r="G111" i="11" s="1"/>
  <c r="G112" i="11" s="1"/>
  <c r="G113" i="11" s="1"/>
  <c r="G114" i="11" s="1"/>
  <c r="G115" i="11" s="1"/>
  <c r="G116" i="11" s="1"/>
  <c r="G117" i="11" s="1"/>
  <c r="G118" i="11" s="1"/>
  <c r="G119" i="11" s="1"/>
  <c r="G120" i="11" s="1"/>
  <c r="G121" i="11" s="1"/>
  <c r="G122" i="11" s="1"/>
  <c r="G123" i="11" s="1"/>
  <c r="G124" i="11" s="1"/>
  <c r="G125" i="11" s="1"/>
  <c r="G126" i="11" s="1"/>
  <c r="G127" i="11" s="1"/>
  <c r="G128" i="11" s="1"/>
  <c r="G129" i="11" s="1"/>
  <c r="G130" i="11" s="1"/>
  <c r="G131" i="11" s="1"/>
  <c r="G132" i="11" s="1"/>
  <c r="G133" i="11" s="1"/>
  <c r="G134" i="11" s="1"/>
  <c r="G135" i="11" s="1"/>
  <c r="G136" i="11" s="1"/>
  <c r="G137" i="11" s="1"/>
  <c r="G138" i="11" s="1"/>
  <c r="G139" i="11" s="1"/>
  <c r="G140" i="11" s="1"/>
  <c r="G141" i="11" s="1"/>
  <c r="G142" i="11" s="1"/>
  <c r="G143" i="11" s="1"/>
  <c r="G144" i="11" s="1"/>
  <c r="G145" i="11" s="1"/>
  <c r="G146" i="11" s="1"/>
  <c r="G147" i="11" s="1"/>
  <c r="G148" i="11" s="1"/>
  <c r="G149" i="11" s="1"/>
  <c r="G150" i="11" s="1"/>
  <c r="G151" i="11" s="1"/>
  <c r="G152" i="11" s="1"/>
  <c r="G153" i="11" s="1"/>
  <c r="G154" i="11" s="1"/>
  <c r="G155" i="11" s="1"/>
  <c r="G156" i="11" s="1"/>
  <c r="G157" i="11" s="1"/>
  <c r="G158" i="11" s="1"/>
  <c r="G159" i="11" s="1"/>
  <c r="G160" i="11" s="1"/>
  <c r="G161" i="11" s="1"/>
  <c r="G162" i="11" s="1"/>
  <c r="G163" i="11" s="1"/>
  <c r="G164" i="11" s="1"/>
  <c r="G165" i="11" s="1"/>
  <c r="G166" i="11" s="1"/>
  <c r="G167" i="11" s="1"/>
  <c r="G168" i="11" s="1"/>
  <c r="G169" i="11" s="1"/>
  <c r="G170" i="11" s="1"/>
  <c r="G171" i="11" s="1"/>
  <c r="G172" i="11" s="1"/>
  <c r="G173" i="11" s="1"/>
  <c r="G174" i="11" s="1"/>
  <c r="G175" i="11" s="1"/>
  <c r="G176" i="11" s="1"/>
  <c r="G177" i="11" s="1"/>
  <c r="G178" i="11" s="1"/>
  <c r="G179" i="11" s="1"/>
  <c r="G180" i="11" s="1"/>
  <c r="G181" i="11" s="1"/>
  <c r="G182" i="11" s="1"/>
  <c r="G183" i="11" s="1"/>
  <c r="G184" i="11" s="1"/>
  <c r="G185" i="11" s="1"/>
  <c r="G186" i="11" s="1"/>
  <c r="G187" i="11" s="1"/>
  <c r="G188" i="11" s="1"/>
  <c r="G189" i="11" s="1"/>
  <c r="G190" i="11" s="1"/>
  <c r="G191" i="11" s="1"/>
  <c r="G192" i="11" s="1"/>
  <c r="G193" i="11" s="1"/>
  <c r="G194" i="11" s="1"/>
  <c r="G195" i="11" s="1"/>
  <c r="G196" i="11" s="1"/>
  <c r="G197" i="11" s="1"/>
  <c r="G198" i="11" s="1"/>
  <c r="G199" i="11" s="1"/>
  <c r="G200" i="11" s="1"/>
  <c r="G201" i="11" s="1"/>
  <c r="G202" i="11" s="1"/>
  <c r="G203" i="11" s="1"/>
  <c r="G204" i="11" s="1"/>
  <c r="G205" i="11" s="1"/>
  <c r="G206" i="11" s="1"/>
  <c r="G207" i="11" s="1"/>
  <c r="G208" i="11" s="1"/>
  <c r="G209" i="11" s="1"/>
  <c r="G210" i="11" s="1"/>
  <c r="G211" i="11" s="1"/>
  <c r="G212" i="11" s="1"/>
  <c r="G213" i="11" s="1"/>
  <c r="G214" i="11" s="1"/>
  <c r="G215" i="11" s="1"/>
  <c r="G216" i="11" s="1"/>
  <c r="G217" i="11" s="1"/>
  <c r="G218" i="11" s="1"/>
  <c r="G219" i="11" s="1"/>
  <c r="G220" i="11" s="1"/>
  <c r="G221" i="11" s="1"/>
  <c r="G222" i="11" s="1"/>
  <c r="G223" i="11" s="1"/>
  <c r="G224" i="11" s="1"/>
  <c r="G225" i="11" s="1"/>
  <c r="G226" i="11" s="1"/>
  <c r="G227" i="11" s="1"/>
  <c r="G228" i="11" s="1"/>
  <c r="G229" i="11" s="1"/>
  <c r="G230" i="11" s="1"/>
  <c r="G231" i="11" s="1"/>
  <c r="G232" i="11" s="1"/>
  <c r="G233" i="11" s="1"/>
  <c r="G234" i="11" s="1"/>
  <c r="G235" i="11" s="1"/>
  <c r="G236" i="11" s="1"/>
  <c r="G237" i="11" s="1"/>
  <c r="G238" i="11" s="1"/>
  <c r="G239" i="11" s="1"/>
  <c r="G240" i="11" s="1"/>
  <c r="G241" i="11" s="1"/>
  <c r="G242" i="11" s="1"/>
  <c r="G243" i="11" s="1"/>
  <c r="G244" i="11" s="1"/>
  <c r="G245" i="11" s="1"/>
  <c r="G246" i="11" s="1"/>
  <c r="G247" i="11" s="1"/>
  <c r="G248" i="11" s="1"/>
  <c r="G249" i="11" s="1"/>
  <c r="G250" i="11" s="1"/>
  <c r="G251" i="11" s="1"/>
  <c r="G252" i="11" s="1"/>
  <c r="G253" i="11" s="1"/>
  <c r="G254" i="11" s="1"/>
  <c r="G255" i="11" s="1"/>
  <c r="G256" i="11" s="1"/>
  <c r="G257" i="11" s="1"/>
  <c r="G258" i="11" s="1"/>
  <c r="G259" i="11" s="1"/>
  <c r="G260" i="11" s="1"/>
  <c r="G261" i="11" s="1"/>
  <c r="G262" i="11" s="1"/>
  <c r="G263" i="11" s="1"/>
  <c r="G264" i="11" s="1"/>
  <c r="G265" i="11" s="1"/>
  <c r="G266" i="11" s="1"/>
  <c r="G267" i="11" s="1"/>
  <c r="G268" i="11" s="1"/>
  <c r="G269" i="11" s="1"/>
  <c r="G270" i="11" s="1"/>
  <c r="G271" i="11" s="1"/>
  <c r="G272" i="11" s="1"/>
  <c r="G273" i="11" s="1"/>
  <c r="G274" i="11" s="1"/>
  <c r="G275" i="11" s="1"/>
  <c r="G276" i="11" s="1"/>
  <c r="G277" i="11" s="1"/>
  <c r="G278" i="11" s="1"/>
  <c r="G279" i="11" s="1"/>
  <c r="G280" i="11" s="1"/>
  <c r="G281" i="11" s="1"/>
  <c r="G282" i="11" s="1"/>
  <c r="G283" i="11" s="1"/>
  <c r="G284" i="11" s="1"/>
  <c r="G285" i="11" s="1"/>
  <c r="G286" i="11" s="1"/>
  <c r="G287" i="11" s="1"/>
  <c r="G288" i="11" s="1"/>
  <c r="G289" i="11" s="1"/>
  <c r="G290" i="11" s="1"/>
  <c r="G291" i="11" s="1"/>
  <c r="G292" i="11" s="1"/>
  <c r="G293" i="11" s="1"/>
  <c r="G294" i="11" s="1"/>
  <c r="G295" i="11" s="1"/>
  <c r="G296" i="11" s="1"/>
  <c r="G297" i="11" s="1"/>
  <c r="G298" i="11" s="1"/>
  <c r="G299" i="11" s="1"/>
  <c r="G300" i="11" s="1"/>
  <c r="G301" i="11" s="1"/>
  <c r="G302" i="11" s="1"/>
  <c r="G303" i="11" s="1"/>
  <c r="G304" i="11" s="1"/>
  <c r="G305" i="11" s="1"/>
  <c r="G306" i="11" s="1"/>
  <c r="G307" i="11" s="1"/>
  <c r="G308" i="11" s="1"/>
  <c r="G309" i="11" s="1"/>
  <c r="G310" i="11" s="1"/>
  <c r="G311" i="11" s="1"/>
  <c r="G312" i="11" s="1"/>
  <c r="G313" i="11" s="1"/>
  <c r="G314" i="11" s="1"/>
  <c r="G315" i="11" s="1"/>
  <c r="G316" i="11" s="1"/>
  <c r="G317" i="11" s="1"/>
  <c r="G318" i="11" s="1"/>
  <c r="G319" i="11" s="1"/>
  <c r="G320" i="11" s="1"/>
  <c r="G321" i="11" s="1"/>
  <c r="G322" i="11" s="1"/>
  <c r="G323" i="11" s="1"/>
  <c r="G324" i="11" s="1"/>
  <c r="G325" i="11" s="1"/>
  <c r="G326" i="11" s="1"/>
  <c r="G327" i="11" s="1"/>
  <c r="G328" i="11" s="1"/>
  <c r="G329" i="11" s="1"/>
  <c r="G330" i="11" s="1"/>
  <c r="G331" i="11" s="1"/>
  <c r="G332" i="11" s="1"/>
  <c r="G333" i="11" s="1"/>
  <c r="G334" i="11" s="1"/>
  <c r="G335" i="11" s="1"/>
  <c r="G336" i="11" s="1"/>
  <c r="G337" i="11" s="1"/>
  <c r="G338" i="11" s="1"/>
  <c r="G339" i="11" s="1"/>
  <c r="G340" i="11" s="1"/>
  <c r="G341" i="11" s="1"/>
  <c r="G342" i="11" s="1"/>
  <c r="G343" i="11" s="1"/>
  <c r="G344" i="11" s="1"/>
  <c r="G345" i="11" s="1"/>
  <c r="G346" i="11" s="1"/>
  <c r="G347" i="11" s="1"/>
  <c r="G348" i="11" s="1"/>
  <c r="G349" i="11" s="1"/>
  <c r="G350" i="11" s="1"/>
  <c r="G351" i="11" s="1"/>
  <c r="G352" i="11" s="1"/>
  <c r="G353" i="11" s="1"/>
  <c r="G354" i="11" s="1"/>
  <c r="G355" i="11" s="1"/>
  <c r="G356" i="11" s="1"/>
  <c r="G357" i="11" s="1"/>
  <c r="G358" i="11" s="1"/>
  <c r="G359" i="11" s="1"/>
  <c r="G360" i="11" s="1"/>
  <c r="G361" i="11" s="1"/>
  <c r="G362" i="11" s="1"/>
  <c r="G363" i="11" s="1"/>
  <c r="G364" i="11" s="1"/>
  <c r="G365" i="11" s="1"/>
  <c r="G366" i="11" s="1"/>
  <c r="G367" i="11" s="1"/>
  <c r="G368" i="11" s="1"/>
  <c r="G369" i="11" s="1"/>
  <c r="G370" i="11" s="1"/>
  <c r="G371" i="11" s="1"/>
  <c r="G372" i="11" s="1"/>
  <c r="D14" i="11"/>
  <c r="E14" i="11"/>
  <c r="D15" i="11"/>
  <c r="E15" i="11"/>
  <c r="D16" i="11"/>
  <c r="F16" i="11" s="1"/>
  <c r="E16" i="11"/>
  <c r="D17" i="11"/>
  <c r="E17" i="11"/>
  <c r="D18" i="11"/>
  <c r="E18" i="11"/>
  <c r="D19" i="11"/>
  <c r="E19" i="11"/>
  <c r="D20" i="11"/>
  <c r="F20" i="11" s="1"/>
  <c r="E20" i="11"/>
  <c r="D21" i="11"/>
  <c r="E21" i="11"/>
  <c r="D22" i="11"/>
  <c r="E22" i="11"/>
  <c r="D23" i="11"/>
  <c r="E23" i="11"/>
  <c r="D24" i="11"/>
  <c r="F24" i="11" s="1"/>
  <c r="E24" i="11"/>
  <c r="D25" i="11"/>
  <c r="E25" i="11"/>
  <c r="D26" i="11"/>
  <c r="E26" i="11"/>
  <c r="D27" i="11"/>
  <c r="E27" i="11"/>
  <c r="D28" i="11"/>
  <c r="F28" i="11" s="1"/>
  <c r="E28" i="11"/>
  <c r="D29" i="11"/>
  <c r="E29" i="11"/>
  <c r="D30" i="11"/>
  <c r="E30" i="11"/>
  <c r="D31" i="11"/>
  <c r="E31" i="11"/>
  <c r="D32" i="11"/>
  <c r="F32" i="11" s="1"/>
  <c r="E32" i="11"/>
  <c r="D33" i="11"/>
  <c r="E33" i="11"/>
  <c r="D34" i="11"/>
  <c r="E34" i="11"/>
  <c r="D35" i="11"/>
  <c r="E35" i="11"/>
  <c r="D36" i="11"/>
  <c r="F36" i="11" s="1"/>
  <c r="E36" i="11"/>
  <c r="D37" i="11"/>
  <c r="E37" i="11"/>
  <c r="D38" i="11"/>
  <c r="E38" i="11"/>
  <c r="D39" i="11"/>
  <c r="E39" i="11"/>
  <c r="D40" i="11"/>
  <c r="F40" i="11" s="1"/>
  <c r="E40" i="11"/>
  <c r="D41" i="11"/>
  <c r="E41" i="11"/>
  <c r="D42" i="11"/>
  <c r="E42" i="11"/>
  <c r="D43" i="11"/>
  <c r="E43" i="11"/>
  <c r="D44" i="11"/>
  <c r="F44" i="11" s="1"/>
  <c r="E44" i="11"/>
  <c r="D45" i="11"/>
  <c r="E45" i="11"/>
  <c r="D46" i="11"/>
  <c r="E46" i="11"/>
  <c r="D47" i="11"/>
  <c r="E47" i="11"/>
  <c r="D48" i="11"/>
  <c r="F48" i="11" s="1"/>
  <c r="E48" i="11"/>
  <c r="D49" i="11"/>
  <c r="E49" i="11"/>
  <c r="D50" i="11"/>
  <c r="E50" i="11"/>
  <c r="D51" i="11"/>
  <c r="E51" i="11"/>
  <c r="D52" i="11"/>
  <c r="F52" i="11" s="1"/>
  <c r="E52" i="11"/>
  <c r="D53" i="11"/>
  <c r="E53" i="11"/>
  <c r="D54" i="11"/>
  <c r="E54" i="11"/>
  <c r="D55" i="11"/>
  <c r="E55" i="11"/>
  <c r="D56" i="11"/>
  <c r="F56" i="11" s="1"/>
  <c r="E56" i="11"/>
  <c r="D57" i="11"/>
  <c r="E57" i="11"/>
  <c r="D58" i="11"/>
  <c r="E58" i="11"/>
  <c r="D59" i="11"/>
  <c r="E59" i="11"/>
  <c r="D60" i="11"/>
  <c r="F60" i="11" s="1"/>
  <c r="E60" i="11"/>
  <c r="D61" i="11"/>
  <c r="E61" i="11"/>
  <c r="D62" i="11"/>
  <c r="E62" i="11"/>
  <c r="D63" i="11"/>
  <c r="E63" i="11"/>
  <c r="D64" i="11"/>
  <c r="F64" i="11" s="1"/>
  <c r="E64" i="11"/>
  <c r="D65" i="11"/>
  <c r="E65" i="11"/>
  <c r="D66" i="11"/>
  <c r="E66" i="11"/>
  <c r="D67" i="11"/>
  <c r="E67" i="11"/>
  <c r="D68" i="11"/>
  <c r="F68" i="11" s="1"/>
  <c r="E68" i="11"/>
  <c r="D69" i="11"/>
  <c r="E69" i="11"/>
  <c r="D70" i="11"/>
  <c r="E70" i="11"/>
  <c r="D71" i="11"/>
  <c r="E71" i="11"/>
  <c r="D72" i="11"/>
  <c r="F72" i="11" s="1"/>
  <c r="E72" i="11"/>
  <c r="D73" i="11"/>
  <c r="E73" i="11"/>
  <c r="D74" i="11"/>
  <c r="E74" i="11"/>
  <c r="D75" i="11"/>
  <c r="E75" i="11"/>
  <c r="D76" i="11"/>
  <c r="F76" i="11" s="1"/>
  <c r="E76" i="11"/>
  <c r="D77" i="11"/>
  <c r="E77" i="11"/>
  <c r="D78" i="11"/>
  <c r="E78" i="11"/>
  <c r="D79" i="11"/>
  <c r="E79" i="11"/>
  <c r="D80" i="11"/>
  <c r="F80" i="11" s="1"/>
  <c r="E80" i="11"/>
  <c r="D81" i="11"/>
  <c r="E81" i="11"/>
  <c r="D82" i="11"/>
  <c r="E82" i="11"/>
  <c r="D83" i="11"/>
  <c r="F83" i="11" s="1"/>
  <c r="E83" i="11"/>
  <c r="D84" i="11"/>
  <c r="F84" i="11" s="1"/>
  <c r="E84" i="11"/>
  <c r="D85" i="11"/>
  <c r="E85" i="11"/>
  <c r="D86" i="11"/>
  <c r="E86" i="11"/>
  <c r="D87" i="11"/>
  <c r="F87" i="11" s="1"/>
  <c r="E87" i="11"/>
  <c r="D88" i="11"/>
  <c r="F88" i="11" s="1"/>
  <c r="E88" i="11"/>
  <c r="D89" i="11"/>
  <c r="E89" i="11"/>
  <c r="D90" i="11"/>
  <c r="E90" i="11"/>
  <c r="D91" i="11"/>
  <c r="F91" i="11" s="1"/>
  <c r="E91" i="11"/>
  <c r="D92" i="11"/>
  <c r="F92" i="11" s="1"/>
  <c r="E92" i="11"/>
  <c r="D93" i="11"/>
  <c r="E93" i="11"/>
  <c r="D94" i="11"/>
  <c r="E94" i="11"/>
  <c r="D95" i="11"/>
  <c r="F95" i="11" s="1"/>
  <c r="E95" i="11"/>
  <c r="D96" i="11"/>
  <c r="F96" i="11" s="1"/>
  <c r="E96" i="11"/>
  <c r="D97" i="11"/>
  <c r="E97" i="11"/>
  <c r="D98" i="11"/>
  <c r="E98" i="11"/>
  <c r="F98" i="11" s="1"/>
  <c r="D99" i="11"/>
  <c r="E99" i="11"/>
  <c r="F99" i="11"/>
  <c r="D100" i="11"/>
  <c r="E100" i="11"/>
  <c r="F100" i="11" s="1"/>
  <c r="D101" i="11"/>
  <c r="E101" i="11"/>
  <c r="F101" i="11"/>
  <c r="D102" i="11"/>
  <c r="E102" i="11"/>
  <c r="F102" i="11" s="1"/>
  <c r="D103" i="11"/>
  <c r="E103" i="11"/>
  <c r="F103" i="11"/>
  <c r="D104" i="11"/>
  <c r="E104" i="11"/>
  <c r="F104" i="11" s="1"/>
  <c r="D105" i="11"/>
  <c r="E105" i="11"/>
  <c r="F105" i="11"/>
  <c r="D106" i="11"/>
  <c r="E106" i="11"/>
  <c r="F106" i="11" s="1"/>
  <c r="D107" i="11"/>
  <c r="E107" i="11"/>
  <c r="F107" i="11"/>
  <c r="D108" i="11"/>
  <c r="E108" i="11"/>
  <c r="F108" i="11" s="1"/>
  <c r="D109" i="11"/>
  <c r="E109" i="11"/>
  <c r="F109" i="11"/>
  <c r="D110" i="11"/>
  <c r="E110" i="11"/>
  <c r="F110" i="11" s="1"/>
  <c r="D111" i="11"/>
  <c r="E111" i="11"/>
  <c r="F111" i="11"/>
  <c r="D112" i="11"/>
  <c r="E112" i="11"/>
  <c r="F112" i="11" s="1"/>
  <c r="D113" i="11"/>
  <c r="E113" i="11"/>
  <c r="F113" i="11"/>
  <c r="D114" i="11"/>
  <c r="E114" i="11"/>
  <c r="F114" i="11" s="1"/>
  <c r="D115" i="11"/>
  <c r="E115" i="11"/>
  <c r="F115" i="11"/>
  <c r="D116" i="11"/>
  <c r="E116" i="11"/>
  <c r="F116" i="11" s="1"/>
  <c r="D117" i="11"/>
  <c r="E117" i="11"/>
  <c r="F117" i="11"/>
  <c r="D118" i="11"/>
  <c r="E118" i="11"/>
  <c r="F118" i="11" s="1"/>
  <c r="D119" i="11"/>
  <c r="E119" i="11"/>
  <c r="F119" i="11"/>
  <c r="D120" i="11"/>
  <c r="E120" i="11"/>
  <c r="F120" i="11" s="1"/>
  <c r="D121" i="11"/>
  <c r="E121" i="11"/>
  <c r="F121" i="11"/>
  <c r="D122" i="11"/>
  <c r="E122" i="11"/>
  <c r="F122" i="11" s="1"/>
  <c r="D123" i="11"/>
  <c r="E123" i="11"/>
  <c r="F123" i="11"/>
  <c r="D124" i="11"/>
  <c r="E124" i="11"/>
  <c r="F124" i="11" s="1"/>
  <c r="D125" i="11"/>
  <c r="E125" i="11"/>
  <c r="F125" i="11"/>
  <c r="D126" i="11"/>
  <c r="E126" i="11"/>
  <c r="F126" i="11" s="1"/>
  <c r="D127" i="11"/>
  <c r="E127" i="11"/>
  <c r="F127" i="11"/>
  <c r="D128" i="11"/>
  <c r="E128" i="11"/>
  <c r="F128" i="11" s="1"/>
  <c r="D129" i="11"/>
  <c r="E129" i="11"/>
  <c r="F129" i="11"/>
  <c r="D130" i="11"/>
  <c r="E130" i="11"/>
  <c r="F130" i="11" s="1"/>
  <c r="D131" i="11"/>
  <c r="E131" i="11"/>
  <c r="F131" i="11"/>
  <c r="D132" i="11"/>
  <c r="E132" i="11"/>
  <c r="F132" i="11" s="1"/>
  <c r="D133" i="11"/>
  <c r="E133" i="11"/>
  <c r="F133" i="11"/>
  <c r="D134" i="11"/>
  <c r="E134" i="11"/>
  <c r="F134" i="11" s="1"/>
  <c r="D135" i="11"/>
  <c r="E135" i="11"/>
  <c r="F135" i="11"/>
  <c r="D136" i="11"/>
  <c r="E136" i="11"/>
  <c r="F136" i="11" s="1"/>
  <c r="D137" i="11"/>
  <c r="E137" i="11"/>
  <c r="F137" i="11"/>
  <c r="D138" i="11"/>
  <c r="E138" i="11"/>
  <c r="F138" i="11" s="1"/>
  <c r="D139" i="11"/>
  <c r="E139" i="11"/>
  <c r="F139" i="11"/>
  <c r="D140" i="11"/>
  <c r="E140" i="11"/>
  <c r="F140" i="11" s="1"/>
  <c r="D141" i="11"/>
  <c r="F141" i="11" s="1"/>
  <c r="E141" i="11"/>
  <c r="D142" i="11"/>
  <c r="E142" i="11"/>
  <c r="F142" i="11" s="1"/>
  <c r="D143" i="11"/>
  <c r="E143" i="11"/>
  <c r="F143" i="11"/>
  <c r="D144" i="11"/>
  <c r="E144" i="11"/>
  <c r="D145" i="11"/>
  <c r="E145" i="11"/>
  <c r="F145" i="11"/>
  <c r="D146" i="11"/>
  <c r="E146" i="11"/>
  <c r="F146" i="11" s="1"/>
  <c r="D147" i="11"/>
  <c r="F147" i="11" s="1"/>
  <c r="E147" i="11"/>
  <c r="D148" i="11"/>
  <c r="E148" i="11"/>
  <c r="D149" i="11"/>
  <c r="F149" i="11" s="1"/>
  <c r="E149" i="11"/>
  <c r="D150" i="11"/>
  <c r="E150" i="11"/>
  <c r="F150" i="11" s="1"/>
  <c r="D151" i="11"/>
  <c r="E151" i="11"/>
  <c r="F151" i="11"/>
  <c r="D152" i="11"/>
  <c r="E152" i="11"/>
  <c r="D153" i="11"/>
  <c r="E153" i="11"/>
  <c r="F153" i="11"/>
  <c r="D154" i="11"/>
  <c r="E154" i="11"/>
  <c r="F154" i="11" s="1"/>
  <c r="D155" i="11"/>
  <c r="F155" i="11" s="1"/>
  <c r="E155" i="11"/>
  <c r="D156" i="11"/>
  <c r="E156" i="11"/>
  <c r="D157" i="11"/>
  <c r="F157" i="11" s="1"/>
  <c r="E157" i="11"/>
  <c r="D158" i="11"/>
  <c r="E158" i="11"/>
  <c r="F158" i="11" s="1"/>
  <c r="D159" i="11"/>
  <c r="E159" i="11"/>
  <c r="F159" i="11"/>
  <c r="D160" i="11"/>
  <c r="E160" i="11"/>
  <c r="D161" i="11"/>
  <c r="E161" i="11"/>
  <c r="F161" i="11"/>
  <c r="D162" i="11"/>
  <c r="E162" i="11"/>
  <c r="F162" i="11" s="1"/>
  <c r="D163" i="11"/>
  <c r="F163" i="11" s="1"/>
  <c r="E163" i="11"/>
  <c r="D164" i="11"/>
  <c r="E164" i="11"/>
  <c r="D165" i="11"/>
  <c r="F165" i="11" s="1"/>
  <c r="E165" i="11"/>
  <c r="D166" i="11"/>
  <c r="E166" i="11"/>
  <c r="F166" i="11" s="1"/>
  <c r="D167" i="11"/>
  <c r="E167" i="11"/>
  <c r="F167" i="11"/>
  <c r="D168" i="11"/>
  <c r="E168" i="11"/>
  <c r="D169" i="11"/>
  <c r="E169" i="11"/>
  <c r="F169" i="11"/>
  <c r="D170" i="11"/>
  <c r="E170" i="11"/>
  <c r="F170" i="11" s="1"/>
  <c r="D171" i="11"/>
  <c r="F171" i="11" s="1"/>
  <c r="E171" i="11"/>
  <c r="D172" i="11"/>
  <c r="E172" i="11"/>
  <c r="D173" i="11"/>
  <c r="F173" i="11" s="1"/>
  <c r="E173" i="11"/>
  <c r="D174" i="11"/>
  <c r="E174" i="11"/>
  <c r="F174" i="11" s="1"/>
  <c r="D175" i="11"/>
  <c r="E175" i="11"/>
  <c r="F175" i="11"/>
  <c r="D176" i="11"/>
  <c r="E176" i="11"/>
  <c r="D177" i="11"/>
  <c r="E177" i="11"/>
  <c r="F177" i="11"/>
  <c r="D178" i="11"/>
  <c r="E178" i="11"/>
  <c r="F178" i="11" s="1"/>
  <c r="D179" i="11"/>
  <c r="F179" i="11" s="1"/>
  <c r="E179" i="11"/>
  <c r="D180" i="11"/>
  <c r="E180" i="11"/>
  <c r="D181" i="11"/>
  <c r="F181" i="11" s="1"/>
  <c r="E181" i="11"/>
  <c r="D182" i="11"/>
  <c r="E182" i="11"/>
  <c r="F182" i="11" s="1"/>
  <c r="D183" i="11"/>
  <c r="E183" i="11"/>
  <c r="F183" i="11"/>
  <c r="D184" i="11"/>
  <c r="E184" i="11"/>
  <c r="D185" i="11"/>
  <c r="E185" i="11"/>
  <c r="F185" i="11"/>
  <c r="D186" i="11"/>
  <c r="E186" i="11"/>
  <c r="F186" i="11" s="1"/>
  <c r="D187" i="11"/>
  <c r="F187" i="11" s="1"/>
  <c r="E187" i="11"/>
  <c r="D188" i="11"/>
  <c r="E188" i="11"/>
  <c r="D189" i="11"/>
  <c r="F189" i="11" s="1"/>
  <c r="E189" i="11"/>
  <c r="D190" i="11"/>
  <c r="E190" i="11"/>
  <c r="F190" i="11" s="1"/>
  <c r="D191" i="11"/>
  <c r="E191" i="11"/>
  <c r="F191" i="11"/>
  <c r="D192" i="11"/>
  <c r="E192" i="11"/>
  <c r="D193" i="11"/>
  <c r="E193" i="11"/>
  <c r="F193" i="11"/>
  <c r="D194" i="11"/>
  <c r="E194" i="11"/>
  <c r="F194" i="11" s="1"/>
  <c r="D195" i="11"/>
  <c r="F195" i="11" s="1"/>
  <c r="E195" i="11"/>
  <c r="D196" i="11"/>
  <c r="E196" i="11"/>
  <c r="D197" i="11"/>
  <c r="F197" i="11" s="1"/>
  <c r="E197" i="11"/>
  <c r="D198" i="11"/>
  <c r="E198" i="11"/>
  <c r="F198" i="11" s="1"/>
  <c r="D199" i="11"/>
  <c r="E199" i="11"/>
  <c r="F199" i="11"/>
  <c r="D200" i="11"/>
  <c r="E200" i="11"/>
  <c r="D201" i="11"/>
  <c r="E201" i="11"/>
  <c r="F201" i="11"/>
  <c r="D202" i="11"/>
  <c r="E202" i="11"/>
  <c r="F202" i="11" s="1"/>
  <c r="D203" i="11"/>
  <c r="F203" i="11" s="1"/>
  <c r="E203" i="11"/>
  <c r="D204" i="11"/>
  <c r="E204" i="11"/>
  <c r="D205" i="11"/>
  <c r="F205" i="11" s="1"/>
  <c r="E205" i="11"/>
  <c r="D206" i="11"/>
  <c r="E206" i="11"/>
  <c r="F206" i="11" s="1"/>
  <c r="D207" i="11"/>
  <c r="E207" i="11"/>
  <c r="F207" i="11"/>
  <c r="D208" i="11"/>
  <c r="E208" i="11"/>
  <c r="D209" i="11"/>
  <c r="E209" i="11"/>
  <c r="F209" i="11"/>
  <c r="D210" i="11"/>
  <c r="E210" i="11"/>
  <c r="F210" i="11" s="1"/>
  <c r="D211" i="11"/>
  <c r="F211" i="11" s="1"/>
  <c r="E211" i="11"/>
  <c r="D212" i="11"/>
  <c r="E212" i="11"/>
  <c r="D213" i="11"/>
  <c r="F213" i="11" s="1"/>
  <c r="E213" i="11"/>
  <c r="D214" i="11"/>
  <c r="E214" i="11"/>
  <c r="F214" i="11" s="1"/>
  <c r="D215" i="11"/>
  <c r="E215" i="11"/>
  <c r="F215" i="11"/>
  <c r="D216" i="11"/>
  <c r="E216" i="11"/>
  <c r="D217" i="11"/>
  <c r="E217" i="11"/>
  <c r="F217" i="11"/>
  <c r="D218" i="11"/>
  <c r="E218" i="11"/>
  <c r="F218" i="11" s="1"/>
  <c r="D219" i="11"/>
  <c r="F219" i="11" s="1"/>
  <c r="E219" i="11"/>
  <c r="D220" i="11"/>
  <c r="E220" i="11"/>
  <c r="D221" i="11"/>
  <c r="F221" i="11" s="1"/>
  <c r="E221" i="11"/>
  <c r="D222" i="11"/>
  <c r="E222" i="11"/>
  <c r="F222" i="11" s="1"/>
  <c r="D223" i="11"/>
  <c r="E223" i="11"/>
  <c r="F223" i="11"/>
  <c r="D224" i="11"/>
  <c r="E224" i="11"/>
  <c r="D225" i="11"/>
  <c r="E225" i="11"/>
  <c r="F225" i="11"/>
  <c r="D226" i="11"/>
  <c r="E226" i="11"/>
  <c r="F226" i="11" s="1"/>
  <c r="D227" i="11"/>
  <c r="F227" i="11" s="1"/>
  <c r="E227" i="11"/>
  <c r="D228" i="11"/>
  <c r="E228" i="11"/>
  <c r="D229" i="11"/>
  <c r="F229" i="11" s="1"/>
  <c r="E229" i="11"/>
  <c r="D230" i="11"/>
  <c r="F230" i="11" s="1"/>
  <c r="E230" i="11"/>
  <c r="D231" i="11"/>
  <c r="E231" i="11"/>
  <c r="F231" i="11"/>
  <c r="D232" i="11"/>
  <c r="E232" i="11"/>
  <c r="F232" i="11"/>
  <c r="D233" i="11"/>
  <c r="F233" i="11" s="1"/>
  <c r="E233" i="11"/>
  <c r="D234" i="11"/>
  <c r="F234" i="11" s="1"/>
  <c r="E234" i="11"/>
  <c r="D235" i="11"/>
  <c r="E235" i="11"/>
  <c r="F235" i="11"/>
  <c r="D236" i="11"/>
  <c r="E236" i="11"/>
  <c r="F236" i="11"/>
  <c r="D237" i="11"/>
  <c r="F237" i="11" s="1"/>
  <c r="E237" i="11"/>
  <c r="D238" i="11"/>
  <c r="F238" i="11" s="1"/>
  <c r="E238" i="11"/>
  <c r="D239" i="11"/>
  <c r="E239" i="11"/>
  <c r="F239" i="11" s="1"/>
  <c r="D240" i="11"/>
  <c r="E240" i="11"/>
  <c r="F240" i="11"/>
  <c r="D241" i="11"/>
  <c r="F241" i="11" s="1"/>
  <c r="E241" i="11"/>
  <c r="D242" i="11"/>
  <c r="F242" i="11" s="1"/>
  <c r="E242" i="11"/>
  <c r="D243" i="11"/>
  <c r="E243" i="11"/>
  <c r="F243" i="11" s="1"/>
  <c r="D244" i="11"/>
  <c r="E244" i="11"/>
  <c r="F244" i="11"/>
  <c r="D245" i="11"/>
  <c r="F245" i="11" s="1"/>
  <c r="E245" i="11"/>
  <c r="D246" i="11"/>
  <c r="F246" i="11" s="1"/>
  <c r="E246" i="11"/>
  <c r="D247" i="11"/>
  <c r="E247" i="11"/>
  <c r="F247" i="11" s="1"/>
  <c r="D248" i="11"/>
  <c r="E248" i="11"/>
  <c r="F248" i="11"/>
  <c r="D249" i="11"/>
  <c r="F249" i="11" s="1"/>
  <c r="E249" i="11"/>
  <c r="D250" i="11"/>
  <c r="F250" i="11" s="1"/>
  <c r="E250" i="11"/>
  <c r="D251" i="11"/>
  <c r="E251" i="11"/>
  <c r="F251" i="11" s="1"/>
  <c r="D252" i="11"/>
  <c r="E252" i="11"/>
  <c r="F252" i="11"/>
  <c r="D253" i="11"/>
  <c r="F253" i="11" s="1"/>
  <c r="E253" i="11"/>
  <c r="D254" i="11"/>
  <c r="F254" i="11" s="1"/>
  <c r="E254" i="11"/>
  <c r="D255" i="11"/>
  <c r="E255" i="11"/>
  <c r="F255" i="11" s="1"/>
  <c r="D256" i="11"/>
  <c r="E256" i="11"/>
  <c r="F256" i="11"/>
  <c r="D257" i="11"/>
  <c r="F257" i="11" s="1"/>
  <c r="E257" i="11"/>
  <c r="D258" i="11"/>
  <c r="F258" i="11" s="1"/>
  <c r="E258" i="11"/>
  <c r="D259" i="11"/>
  <c r="E259" i="11"/>
  <c r="F259" i="11" s="1"/>
  <c r="D260" i="11"/>
  <c r="E260" i="11"/>
  <c r="F260" i="11" s="1"/>
  <c r="D261" i="11"/>
  <c r="E261" i="11"/>
  <c r="F261" i="11" s="1"/>
  <c r="D262" i="11"/>
  <c r="E262" i="11"/>
  <c r="F262" i="11" s="1"/>
  <c r="D263" i="11"/>
  <c r="E263" i="11"/>
  <c r="F263" i="11" s="1"/>
  <c r="D264" i="11"/>
  <c r="E264" i="11"/>
  <c r="F264" i="11" s="1"/>
  <c r="D265" i="11"/>
  <c r="E265" i="11"/>
  <c r="F265" i="11" s="1"/>
  <c r="D266" i="11"/>
  <c r="E266" i="11"/>
  <c r="F266" i="11" s="1"/>
  <c r="D267" i="11"/>
  <c r="E267" i="11"/>
  <c r="F267" i="11" s="1"/>
  <c r="D268" i="11"/>
  <c r="E268" i="11"/>
  <c r="F268" i="11" s="1"/>
  <c r="D269" i="11"/>
  <c r="E269" i="11"/>
  <c r="F269" i="11" s="1"/>
  <c r="D270" i="11"/>
  <c r="E270" i="11"/>
  <c r="F270" i="11" s="1"/>
  <c r="D271" i="11"/>
  <c r="E271" i="11"/>
  <c r="F271" i="11" s="1"/>
  <c r="D272" i="11"/>
  <c r="E272" i="11"/>
  <c r="F272" i="11" s="1"/>
  <c r="D273" i="11"/>
  <c r="E273" i="11"/>
  <c r="F273" i="11" s="1"/>
  <c r="D274" i="11"/>
  <c r="E274" i="11"/>
  <c r="F274" i="11" s="1"/>
  <c r="D275" i="11"/>
  <c r="E275" i="11"/>
  <c r="F275" i="11" s="1"/>
  <c r="D276" i="11"/>
  <c r="E276" i="11"/>
  <c r="F276" i="11" s="1"/>
  <c r="D277" i="11"/>
  <c r="E277" i="11"/>
  <c r="F277" i="11" s="1"/>
  <c r="D278" i="11"/>
  <c r="E278" i="11"/>
  <c r="F278" i="11" s="1"/>
  <c r="D279" i="11"/>
  <c r="F279" i="11" s="1"/>
  <c r="E279" i="11"/>
  <c r="D280" i="11"/>
  <c r="F280" i="11" s="1"/>
  <c r="E280" i="11"/>
  <c r="D281" i="11"/>
  <c r="F281" i="11" s="1"/>
  <c r="E281" i="11"/>
  <c r="D282" i="11"/>
  <c r="F282" i="11" s="1"/>
  <c r="E282" i="11"/>
  <c r="D283" i="11"/>
  <c r="F283" i="11" s="1"/>
  <c r="E283" i="11"/>
  <c r="D284" i="11"/>
  <c r="F284" i="11" s="1"/>
  <c r="E284" i="11"/>
  <c r="D285" i="11"/>
  <c r="F285" i="11" s="1"/>
  <c r="E285" i="11"/>
  <c r="D286" i="11"/>
  <c r="F286" i="11" s="1"/>
  <c r="E286" i="11"/>
  <c r="D287" i="11"/>
  <c r="F287" i="11" s="1"/>
  <c r="E287" i="11"/>
  <c r="D288" i="11"/>
  <c r="F288" i="11" s="1"/>
  <c r="E288" i="11"/>
  <c r="D289" i="11"/>
  <c r="F289" i="11" s="1"/>
  <c r="E289" i="11"/>
  <c r="D290" i="11"/>
  <c r="F290" i="11" s="1"/>
  <c r="E290" i="11"/>
  <c r="D291" i="11"/>
  <c r="F291" i="11" s="1"/>
  <c r="E291" i="11"/>
  <c r="D292" i="11"/>
  <c r="F292" i="11" s="1"/>
  <c r="E292" i="11"/>
  <c r="D293" i="11"/>
  <c r="F293" i="11" s="1"/>
  <c r="E293" i="11"/>
  <c r="D294" i="11"/>
  <c r="F294" i="11" s="1"/>
  <c r="E294" i="11"/>
  <c r="D295" i="11"/>
  <c r="F295" i="11" s="1"/>
  <c r="E295" i="11"/>
  <c r="D296" i="11"/>
  <c r="F296" i="11" s="1"/>
  <c r="E296" i="11"/>
  <c r="D297" i="11"/>
  <c r="F297" i="11" s="1"/>
  <c r="E297" i="11"/>
  <c r="D298" i="11"/>
  <c r="F298" i="11" s="1"/>
  <c r="E298" i="11"/>
  <c r="D299" i="11"/>
  <c r="F299" i="11" s="1"/>
  <c r="E299" i="11"/>
  <c r="D300" i="11"/>
  <c r="F300" i="11" s="1"/>
  <c r="E300" i="11"/>
  <c r="D301" i="11"/>
  <c r="F301" i="11" s="1"/>
  <c r="E301" i="11"/>
  <c r="D302" i="11"/>
  <c r="F302" i="11" s="1"/>
  <c r="E302" i="11"/>
  <c r="D303" i="11"/>
  <c r="F303" i="11" s="1"/>
  <c r="E303" i="11"/>
  <c r="D304" i="11"/>
  <c r="F304" i="11" s="1"/>
  <c r="E304" i="11"/>
  <c r="D305" i="11"/>
  <c r="F305" i="11" s="1"/>
  <c r="E305" i="11"/>
  <c r="D306" i="11"/>
  <c r="F306" i="11" s="1"/>
  <c r="E306" i="11"/>
  <c r="D307" i="11"/>
  <c r="F307" i="11" s="1"/>
  <c r="E307" i="11"/>
  <c r="D308" i="11"/>
  <c r="F308" i="11" s="1"/>
  <c r="E308" i="11"/>
  <c r="D309" i="11"/>
  <c r="F309" i="11" s="1"/>
  <c r="E309" i="11"/>
  <c r="D310" i="11"/>
  <c r="F310" i="11" s="1"/>
  <c r="E310" i="11"/>
  <c r="D311" i="11"/>
  <c r="F311" i="11" s="1"/>
  <c r="E311" i="11"/>
  <c r="D312" i="11"/>
  <c r="F312" i="11" s="1"/>
  <c r="E312" i="11"/>
  <c r="D313" i="11"/>
  <c r="F313" i="11" s="1"/>
  <c r="E313" i="11"/>
  <c r="D314" i="11"/>
  <c r="F314" i="11" s="1"/>
  <c r="E314" i="11"/>
  <c r="D315" i="11"/>
  <c r="F315" i="11" s="1"/>
  <c r="E315" i="11"/>
  <c r="D316" i="11"/>
  <c r="F316" i="11" s="1"/>
  <c r="E316" i="11"/>
  <c r="D317" i="11"/>
  <c r="F317" i="11" s="1"/>
  <c r="E317" i="11"/>
  <c r="D318" i="11"/>
  <c r="F318" i="11" s="1"/>
  <c r="E318" i="11"/>
  <c r="D319" i="11"/>
  <c r="F319" i="11" s="1"/>
  <c r="E319" i="11"/>
  <c r="D320" i="11"/>
  <c r="F320" i="11" s="1"/>
  <c r="E320" i="11"/>
  <c r="D321" i="11"/>
  <c r="F321" i="11" s="1"/>
  <c r="E321" i="11"/>
  <c r="D322" i="11"/>
  <c r="F322" i="11" s="1"/>
  <c r="E322" i="11"/>
  <c r="D323" i="11"/>
  <c r="F323" i="11" s="1"/>
  <c r="E323" i="11"/>
  <c r="D324" i="11"/>
  <c r="F324" i="11" s="1"/>
  <c r="E324" i="11"/>
  <c r="D325" i="11"/>
  <c r="F325" i="11" s="1"/>
  <c r="E325" i="11"/>
  <c r="D326" i="11"/>
  <c r="F326" i="11" s="1"/>
  <c r="E326" i="11"/>
  <c r="D327" i="11"/>
  <c r="F327" i="11" s="1"/>
  <c r="E327" i="11"/>
  <c r="D328" i="11"/>
  <c r="F328" i="11" s="1"/>
  <c r="E328" i="11"/>
  <c r="D329" i="11"/>
  <c r="F329" i="11" s="1"/>
  <c r="E329" i="11"/>
  <c r="D330" i="11"/>
  <c r="F330" i="11" s="1"/>
  <c r="E330" i="11"/>
  <c r="D331" i="11"/>
  <c r="F331" i="11" s="1"/>
  <c r="E331" i="11"/>
  <c r="D332" i="11"/>
  <c r="F332" i="11" s="1"/>
  <c r="E332" i="11"/>
  <c r="D333" i="11"/>
  <c r="F333" i="11" s="1"/>
  <c r="E333" i="11"/>
  <c r="D334" i="11"/>
  <c r="F334" i="11" s="1"/>
  <c r="E334" i="11"/>
  <c r="D335" i="11"/>
  <c r="F335" i="11" s="1"/>
  <c r="E335" i="11"/>
  <c r="D336" i="11"/>
  <c r="F336" i="11" s="1"/>
  <c r="E336" i="11"/>
  <c r="D337" i="11"/>
  <c r="F337" i="11" s="1"/>
  <c r="E337" i="11"/>
  <c r="D338" i="11"/>
  <c r="F338" i="11" s="1"/>
  <c r="E338" i="11"/>
  <c r="D339" i="11"/>
  <c r="F339" i="11" s="1"/>
  <c r="E339" i="11"/>
  <c r="D340" i="11"/>
  <c r="F340" i="11" s="1"/>
  <c r="E340" i="11"/>
  <c r="D341" i="11"/>
  <c r="F341" i="11" s="1"/>
  <c r="E341" i="11"/>
  <c r="D342" i="11"/>
  <c r="F342" i="11" s="1"/>
  <c r="E342" i="11"/>
  <c r="D343" i="11"/>
  <c r="F343" i="11" s="1"/>
  <c r="E343" i="11"/>
  <c r="D344" i="11"/>
  <c r="F344" i="11" s="1"/>
  <c r="E344" i="11"/>
  <c r="D345" i="11"/>
  <c r="F345" i="11" s="1"/>
  <c r="E345" i="11"/>
  <c r="D346" i="11"/>
  <c r="F346" i="11" s="1"/>
  <c r="E346" i="11"/>
  <c r="D347" i="11"/>
  <c r="F347" i="11" s="1"/>
  <c r="E347" i="11"/>
  <c r="D348" i="11"/>
  <c r="F348" i="11" s="1"/>
  <c r="E348" i="11"/>
  <c r="D349" i="11"/>
  <c r="F349" i="11" s="1"/>
  <c r="E349" i="11"/>
  <c r="D350" i="11"/>
  <c r="F350" i="11" s="1"/>
  <c r="E350" i="11"/>
  <c r="D351" i="11"/>
  <c r="F351" i="11" s="1"/>
  <c r="E351" i="11"/>
  <c r="D352" i="11"/>
  <c r="F352" i="11" s="1"/>
  <c r="E352" i="11"/>
  <c r="D353" i="11"/>
  <c r="F353" i="11" s="1"/>
  <c r="E353" i="11"/>
  <c r="D354" i="11"/>
  <c r="F354" i="11" s="1"/>
  <c r="E354" i="11"/>
  <c r="D355" i="11"/>
  <c r="F355" i="11" s="1"/>
  <c r="E355" i="11"/>
  <c r="D356" i="11"/>
  <c r="F356" i="11" s="1"/>
  <c r="E356" i="11"/>
  <c r="D357" i="11"/>
  <c r="F357" i="11" s="1"/>
  <c r="E357" i="11"/>
  <c r="D358" i="11"/>
  <c r="F358" i="11" s="1"/>
  <c r="E358" i="11"/>
  <c r="D359" i="11"/>
  <c r="F359" i="11" s="1"/>
  <c r="E359" i="11"/>
  <c r="D360" i="11"/>
  <c r="F360" i="11" s="1"/>
  <c r="E360" i="11"/>
  <c r="D361" i="11"/>
  <c r="F361" i="11" s="1"/>
  <c r="E361" i="11"/>
  <c r="D362" i="11"/>
  <c r="F362" i="11" s="1"/>
  <c r="E362" i="11"/>
  <c r="D363" i="11"/>
  <c r="F363" i="11" s="1"/>
  <c r="E363" i="11"/>
  <c r="D364" i="11"/>
  <c r="F364" i="11" s="1"/>
  <c r="E364" i="11"/>
  <c r="D365" i="11"/>
  <c r="F365" i="11" s="1"/>
  <c r="E365" i="11"/>
  <c r="D366" i="11"/>
  <c r="F366" i="11" s="1"/>
  <c r="E366" i="11"/>
  <c r="D367" i="11"/>
  <c r="F367" i="11" s="1"/>
  <c r="E367" i="11"/>
  <c r="D368" i="11"/>
  <c r="F368" i="11" s="1"/>
  <c r="E368" i="11"/>
  <c r="D369" i="11"/>
  <c r="F369" i="11" s="1"/>
  <c r="E369" i="11"/>
  <c r="D370" i="11"/>
  <c r="F370" i="11" s="1"/>
  <c r="E370" i="11"/>
  <c r="D371" i="11"/>
  <c r="F371" i="11" s="1"/>
  <c r="E371" i="11"/>
  <c r="D372" i="11"/>
  <c r="F372" i="11" s="1"/>
  <c r="E372" i="11"/>
  <c r="F228" i="11" l="1"/>
  <c r="F220" i="11"/>
  <c r="F212" i="11"/>
  <c r="F204" i="11"/>
  <c r="F196" i="11"/>
  <c r="F188" i="11"/>
  <c r="F180" i="11"/>
  <c r="F172" i="11"/>
  <c r="F164" i="11"/>
  <c r="F156" i="11"/>
  <c r="F148" i="11"/>
  <c r="F224" i="11"/>
  <c r="F216" i="11"/>
  <c r="F208" i="11"/>
  <c r="F200" i="11"/>
  <c r="F192" i="11"/>
  <c r="F184" i="11"/>
  <c r="F176" i="11"/>
  <c r="F168" i="11"/>
  <c r="F160" i="11"/>
  <c r="F152" i="11"/>
  <c r="F144" i="11"/>
  <c r="F93" i="11"/>
  <c r="F85" i="11"/>
  <c r="F77" i="11"/>
  <c r="F69" i="11"/>
  <c r="F61" i="11"/>
  <c r="F53" i="11"/>
  <c r="F45" i="11"/>
  <c r="F37" i="11"/>
  <c r="F29" i="11"/>
  <c r="F21" i="11"/>
  <c r="F13" i="11"/>
  <c r="F97" i="11"/>
  <c r="F89" i="11"/>
  <c r="F81" i="11"/>
  <c r="F73" i="11"/>
  <c r="F65" i="11"/>
  <c r="F57" i="11"/>
  <c r="F49" i="11"/>
  <c r="F41" i="11"/>
  <c r="F33" i="11"/>
  <c r="F25" i="11"/>
  <c r="F17" i="11"/>
  <c r="F94" i="11"/>
  <c r="F90" i="11"/>
  <c r="F86" i="11"/>
  <c r="F82" i="11"/>
  <c r="F78" i="11"/>
  <c r="F74" i="11"/>
  <c r="F70" i="11"/>
  <c r="F66" i="11"/>
  <c r="F62" i="11"/>
  <c r="F58" i="11"/>
  <c r="F54" i="11"/>
  <c r="F50" i="11"/>
  <c r="F46" i="11"/>
  <c r="F42" i="11"/>
  <c r="F38" i="11"/>
  <c r="F34" i="11"/>
  <c r="F30" i="11"/>
  <c r="F26" i="11"/>
  <c r="F22" i="11"/>
  <c r="F18" i="11"/>
  <c r="F14" i="11"/>
  <c r="F79" i="11"/>
  <c r="F75" i="11"/>
  <c r="F71" i="11"/>
  <c r="F67" i="11"/>
  <c r="F63" i="11"/>
  <c r="F59" i="11"/>
  <c r="F55" i="11"/>
  <c r="F51" i="11"/>
  <c r="F47" i="11"/>
  <c r="F43" i="11"/>
  <c r="F39" i="11"/>
  <c r="F35" i="11"/>
  <c r="F31" i="11"/>
  <c r="F27" i="11"/>
  <c r="F23" i="11"/>
  <c r="F19" i="11"/>
  <c r="F15" i="11"/>
  <c r="G6" i="10" l="1"/>
  <c r="D9" i="10"/>
  <c r="D13" i="10"/>
  <c r="E13" i="10"/>
  <c r="G13" i="10" s="1"/>
  <c r="G14" i="10" s="1"/>
  <c r="G15" i="10" s="1"/>
  <c r="G16" i="10" s="1"/>
  <c r="G17" i="10" s="1"/>
  <c r="G18" i="10" s="1"/>
  <c r="G19" i="10" s="1"/>
  <c r="G20" i="10" s="1"/>
  <c r="G21" i="10" s="1"/>
  <c r="G22" i="10" s="1"/>
  <c r="G23" i="10" s="1"/>
  <c r="G24" i="10" s="1"/>
  <c r="G25" i="10" s="1"/>
  <c r="G26" i="10" s="1"/>
  <c r="G27" i="10" s="1"/>
  <c r="G28" i="10" s="1"/>
  <c r="G29" i="10" s="1"/>
  <c r="G30" i="10" s="1"/>
  <c r="G31" i="10" s="1"/>
  <c r="G32" i="10" s="1"/>
  <c r="G33" i="10" s="1"/>
  <c r="G34" i="10" s="1"/>
  <c r="G35" i="10" s="1"/>
  <c r="G36" i="10" s="1"/>
  <c r="G37" i="10" s="1"/>
  <c r="G38" i="10" s="1"/>
  <c r="G39" i="10" s="1"/>
  <c r="G40" i="10" s="1"/>
  <c r="G41" i="10" s="1"/>
  <c r="G42" i="10" s="1"/>
  <c r="G43" i="10" s="1"/>
  <c r="G44" i="10" s="1"/>
  <c r="G45" i="10" s="1"/>
  <c r="G46" i="10" s="1"/>
  <c r="G47" i="10" s="1"/>
  <c r="G48" i="10" s="1"/>
  <c r="G49" i="10" s="1"/>
  <c r="G50" i="10" s="1"/>
  <c r="G51" i="10" s="1"/>
  <c r="G52" i="10" s="1"/>
  <c r="G53" i="10" s="1"/>
  <c r="G54" i="10" s="1"/>
  <c r="G55" i="10" s="1"/>
  <c r="G56" i="10" s="1"/>
  <c r="G57" i="10" s="1"/>
  <c r="G58" i="10" s="1"/>
  <c r="G59" i="10" s="1"/>
  <c r="G60" i="10" s="1"/>
  <c r="G61" i="10" s="1"/>
  <c r="G62" i="10" s="1"/>
  <c r="G63" i="10" s="1"/>
  <c r="G64" i="10" s="1"/>
  <c r="G65" i="10" s="1"/>
  <c r="G66" i="10" s="1"/>
  <c r="G67" i="10" s="1"/>
  <c r="G68" i="10" s="1"/>
  <c r="G69" i="10" s="1"/>
  <c r="G70" i="10" s="1"/>
  <c r="G71" i="10" s="1"/>
  <c r="G72" i="10" s="1"/>
  <c r="G73" i="10" s="1"/>
  <c r="G74" i="10" s="1"/>
  <c r="G75" i="10" s="1"/>
  <c r="G76" i="10" s="1"/>
  <c r="G77" i="10" s="1"/>
  <c r="G78" i="10" s="1"/>
  <c r="G79" i="10" s="1"/>
  <c r="G80" i="10" s="1"/>
  <c r="G81" i="10" s="1"/>
  <c r="G82" i="10" s="1"/>
  <c r="G83" i="10" s="1"/>
  <c r="G84" i="10" s="1"/>
  <c r="G85" i="10" s="1"/>
  <c r="G86" i="10" s="1"/>
  <c r="G87" i="10" s="1"/>
  <c r="G88" i="10" s="1"/>
  <c r="G89" i="10" s="1"/>
  <c r="G90" i="10" s="1"/>
  <c r="G91" i="10" s="1"/>
  <c r="G92" i="10" s="1"/>
  <c r="G93" i="10" s="1"/>
  <c r="G94" i="10" s="1"/>
  <c r="G95" i="10" s="1"/>
  <c r="G96" i="10" s="1"/>
  <c r="G97" i="10" s="1"/>
  <c r="G98" i="10" s="1"/>
  <c r="G99" i="10" s="1"/>
  <c r="G100" i="10" s="1"/>
  <c r="G101" i="10" s="1"/>
  <c r="G102" i="10" s="1"/>
  <c r="G103" i="10" s="1"/>
  <c r="G104" i="10" s="1"/>
  <c r="G105" i="10" s="1"/>
  <c r="G106" i="10" s="1"/>
  <c r="G107" i="10" s="1"/>
  <c r="G108" i="10" s="1"/>
  <c r="G109" i="10" s="1"/>
  <c r="G110" i="10" s="1"/>
  <c r="G111" i="10" s="1"/>
  <c r="G112" i="10" s="1"/>
  <c r="G113" i="10" s="1"/>
  <c r="G114" i="10" s="1"/>
  <c r="G115" i="10" s="1"/>
  <c r="G116" i="10" s="1"/>
  <c r="G117" i="10" s="1"/>
  <c r="G118" i="10" s="1"/>
  <c r="G119" i="10" s="1"/>
  <c r="G120" i="10" s="1"/>
  <c r="G121" i="10" s="1"/>
  <c r="G122" i="10" s="1"/>
  <c r="G123" i="10" s="1"/>
  <c r="G124" i="10" s="1"/>
  <c r="G125" i="10" s="1"/>
  <c r="G126" i="10" s="1"/>
  <c r="G127" i="10" s="1"/>
  <c r="G128" i="10" s="1"/>
  <c r="G129" i="10" s="1"/>
  <c r="G130" i="10" s="1"/>
  <c r="G131" i="10" s="1"/>
  <c r="G132" i="10" s="1"/>
  <c r="G133" i="10" s="1"/>
  <c r="G134" i="10" s="1"/>
  <c r="G135" i="10" s="1"/>
  <c r="G136" i="10" s="1"/>
  <c r="G137" i="10" s="1"/>
  <c r="G138" i="10" s="1"/>
  <c r="G139" i="10" s="1"/>
  <c r="G140" i="10" s="1"/>
  <c r="G141" i="10" s="1"/>
  <c r="G142" i="10" s="1"/>
  <c r="G143" i="10" s="1"/>
  <c r="G144" i="10" s="1"/>
  <c r="G145" i="10" s="1"/>
  <c r="G146" i="10" s="1"/>
  <c r="G147" i="10" s="1"/>
  <c r="G148" i="10" s="1"/>
  <c r="G149" i="10" s="1"/>
  <c r="G150" i="10" s="1"/>
  <c r="G151" i="10" s="1"/>
  <c r="G152" i="10" s="1"/>
  <c r="G153" i="10" s="1"/>
  <c r="G154" i="10" s="1"/>
  <c r="G155" i="10" s="1"/>
  <c r="G156" i="10" s="1"/>
  <c r="G157" i="10" s="1"/>
  <c r="G158" i="10" s="1"/>
  <c r="G159" i="10" s="1"/>
  <c r="G160" i="10" s="1"/>
  <c r="G161" i="10" s="1"/>
  <c r="G162" i="10" s="1"/>
  <c r="G163" i="10" s="1"/>
  <c r="G164" i="10" s="1"/>
  <c r="G165" i="10" s="1"/>
  <c r="G166" i="10" s="1"/>
  <c r="G167" i="10" s="1"/>
  <c r="G168" i="10" s="1"/>
  <c r="G169" i="10" s="1"/>
  <c r="G170" i="10" s="1"/>
  <c r="G171" i="10" s="1"/>
  <c r="G172" i="10" s="1"/>
  <c r="G173" i="10" s="1"/>
  <c r="G174" i="10" s="1"/>
  <c r="G175" i="10" s="1"/>
  <c r="G176" i="10" s="1"/>
  <c r="G177" i="10" s="1"/>
  <c r="G178" i="10" s="1"/>
  <c r="G179" i="10" s="1"/>
  <c r="G180" i="10" s="1"/>
  <c r="G181" i="10" s="1"/>
  <c r="G182" i="10" s="1"/>
  <c r="G183" i="10" s="1"/>
  <c r="G184" i="10" s="1"/>
  <c r="G185" i="10" s="1"/>
  <c r="G186" i="10" s="1"/>
  <c r="G187" i="10" s="1"/>
  <c r="G188" i="10" s="1"/>
  <c r="G189" i="10" s="1"/>
  <c r="G190" i="10" s="1"/>
  <c r="G191" i="10" s="1"/>
  <c r="G192" i="10" s="1"/>
  <c r="G193" i="10" s="1"/>
  <c r="G194" i="10" s="1"/>
  <c r="G195" i="10" s="1"/>
  <c r="G196" i="10" s="1"/>
  <c r="G197" i="10" s="1"/>
  <c r="G198" i="10" s="1"/>
  <c r="G199" i="10" s="1"/>
  <c r="G200" i="10" s="1"/>
  <c r="G201" i="10" s="1"/>
  <c r="G202" i="10" s="1"/>
  <c r="G203" i="10" s="1"/>
  <c r="G204" i="10" s="1"/>
  <c r="G205" i="10" s="1"/>
  <c r="G206" i="10" s="1"/>
  <c r="G207" i="10" s="1"/>
  <c r="G208" i="10" s="1"/>
  <c r="G209" i="10" s="1"/>
  <c r="G210" i="10" s="1"/>
  <c r="G211" i="10" s="1"/>
  <c r="G212" i="10" s="1"/>
  <c r="G213" i="10" s="1"/>
  <c r="G214" i="10" s="1"/>
  <c r="G215" i="10" s="1"/>
  <c r="G216" i="10" s="1"/>
  <c r="G217" i="10" s="1"/>
  <c r="G218" i="10" s="1"/>
  <c r="G219" i="10" s="1"/>
  <c r="G220" i="10" s="1"/>
  <c r="G221" i="10" s="1"/>
  <c r="G222" i="10" s="1"/>
  <c r="G223" i="10" s="1"/>
  <c r="G224" i="10" s="1"/>
  <c r="G225" i="10" s="1"/>
  <c r="G226" i="10" s="1"/>
  <c r="G227" i="10" s="1"/>
  <c r="G228" i="10" s="1"/>
  <c r="G229" i="10" s="1"/>
  <c r="G230" i="10" s="1"/>
  <c r="G231" i="10" s="1"/>
  <c r="G232" i="10" s="1"/>
  <c r="G233" i="10" s="1"/>
  <c r="G234" i="10" s="1"/>
  <c r="G235" i="10" s="1"/>
  <c r="G236" i="10" s="1"/>
  <c r="G237" i="10" s="1"/>
  <c r="G238" i="10" s="1"/>
  <c r="G239" i="10" s="1"/>
  <c r="G240" i="10" s="1"/>
  <c r="G241" i="10" s="1"/>
  <c r="G242" i="10" s="1"/>
  <c r="G243" i="10" s="1"/>
  <c r="G244" i="10" s="1"/>
  <c r="G245" i="10" s="1"/>
  <c r="G246" i="10" s="1"/>
  <c r="G247" i="10" s="1"/>
  <c r="G248" i="10" s="1"/>
  <c r="G249" i="10" s="1"/>
  <c r="G250" i="10" s="1"/>
  <c r="G251" i="10" s="1"/>
  <c r="G252" i="10" s="1"/>
  <c r="G253" i="10" s="1"/>
  <c r="G254" i="10" s="1"/>
  <c r="G255" i="10" s="1"/>
  <c r="G256" i="10" s="1"/>
  <c r="G257" i="10" s="1"/>
  <c r="G258" i="10" s="1"/>
  <c r="G259" i="10" s="1"/>
  <c r="G260" i="10" s="1"/>
  <c r="G261" i="10" s="1"/>
  <c r="G262" i="10" s="1"/>
  <c r="G263" i="10" s="1"/>
  <c r="G264" i="10" s="1"/>
  <c r="G265" i="10" s="1"/>
  <c r="G266" i="10" s="1"/>
  <c r="G267" i="10" s="1"/>
  <c r="G268" i="10" s="1"/>
  <c r="G269" i="10" s="1"/>
  <c r="G270" i="10" s="1"/>
  <c r="G271" i="10" s="1"/>
  <c r="G272" i="10" s="1"/>
  <c r="G273" i="10" s="1"/>
  <c r="G274" i="10" s="1"/>
  <c r="G275" i="10" s="1"/>
  <c r="G276" i="10" s="1"/>
  <c r="G277" i="10" s="1"/>
  <c r="G278" i="10" s="1"/>
  <c r="G279" i="10" s="1"/>
  <c r="G280" i="10" s="1"/>
  <c r="G281" i="10" s="1"/>
  <c r="G282" i="10" s="1"/>
  <c r="G283" i="10" s="1"/>
  <c r="G284" i="10" s="1"/>
  <c r="G285" i="10" s="1"/>
  <c r="G286" i="10" s="1"/>
  <c r="G287" i="10" s="1"/>
  <c r="G288" i="10" s="1"/>
  <c r="G289" i="10" s="1"/>
  <c r="G290" i="10" s="1"/>
  <c r="G291" i="10" s="1"/>
  <c r="G292" i="10" s="1"/>
  <c r="G293" i="10" s="1"/>
  <c r="G294" i="10" s="1"/>
  <c r="G295" i="10" s="1"/>
  <c r="G296" i="10" s="1"/>
  <c r="G297" i="10" s="1"/>
  <c r="G298" i="10" s="1"/>
  <c r="G299" i="10" s="1"/>
  <c r="G300" i="10" s="1"/>
  <c r="G301" i="10" s="1"/>
  <c r="G302" i="10" s="1"/>
  <c r="G303" i="10" s="1"/>
  <c r="G304" i="10" s="1"/>
  <c r="G305" i="10" s="1"/>
  <c r="G306" i="10" s="1"/>
  <c r="G307" i="10" s="1"/>
  <c r="G308" i="10" s="1"/>
  <c r="G309" i="10" s="1"/>
  <c r="G310" i="10" s="1"/>
  <c r="G311" i="10" s="1"/>
  <c r="G312" i="10" s="1"/>
  <c r="G313" i="10" s="1"/>
  <c r="G314" i="10" s="1"/>
  <c r="G315" i="10" s="1"/>
  <c r="G316" i="10" s="1"/>
  <c r="G317" i="10" s="1"/>
  <c r="G318" i="10" s="1"/>
  <c r="G319" i="10" s="1"/>
  <c r="G320" i="10" s="1"/>
  <c r="G321" i="10" s="1"/>
  <c r="G322" i="10" s="1"/>
  <c r="G323" i="10" s="1"/>
  <c r="G324" i="10" s="1"/>
  <c r="G325" i="10" s="1"/>
  <c r="G326" i="10" s="1"/>
  <c r="G327" i="10" s="1"/>
  <c r="G328" i="10" s="1"/>
  <c r="G329" i="10" s="1"/>
  <c r="G330" i="10" s="1"/>
  <c r="G331" i="10" s="1"/>
  <c r="G332" i="10" s="1"/>
  <c r="G333" i="10" s="1"/>
  <c r="G334" i="10" s="1"/>
  <c r="G335" i="10" s="1"/>
  <c r="G336" i="10" s="1"/>
  <c r="G337" i="10" s="1"/>
  <c r="G338" i="10" s="1"/>
  <c r="G339" i="10" s="1"/>
  <c r="G340" i="10" s="1"/>
  <c r="G341" i="10" s="1"/>
  <c r="G342" i="10" s="1"/>
  <c r="G343" i="10" s="1"/>
  <c r="G344" i="10" s="1"/>
  <c r="G345" i="10" s="1"/>
  <c r="G346" i="10" s="1"/>
  <c r="G347" i="10" s="1"/>
  <c r="G348" i="10" s="1"/>
  <c r="G349" i="10" s="1"/>
  <c r="G350" i="10" s="1"/>
  <c r="G351" i="10" s="1"/>
  <c r="G352" i="10" s="1"/>
  <c r="G353" i="10" s="1"/>
  <c r="G354" i="10" s="1"/>
  <c r="G355" i="10" s="1"/>
  <c r="G356" i="10" s="1"/>
  <c r="G357" i="10" s="1"/>
  <c r="G358" i="10" s="1"/>
  <c r="G359" i="10" s="1"/>
  <c r="G360" i="10" s="1"/>
  <c r="G361" i="10" s="1"/>
  <c r="G362" i="10" s="1"/>
  <c r="G363" i="10" s="1"/>
  <c r="G364" i="10" s="1"/>
  <c r="G365" i="10" s="1"/>
  <c r="G366" i="10" s="1"/>
  <c r="G367" i="10" s="1"/>
  <c r="G368" i="10" s="1"/>
  <c r="G369" i="10" s="1"/>
  <c r="G370" i="10" s="1"/>
  <c r="G371" i="10" s="1"/>
  <c r="G372" i="10" s="1"/>
  <c r="D14" i="10"/>
  <c r="E14" i="10"/>
  <c r="D15" i="10"/>
  <c r="E15" i="10"/>
  <c r="D16" i="10"/>
  <c r="F16" i="10" s="1"/>
  <c r="E16" i="10"/>
  <c r="D17" i="10"/>
  <c r="E17" i="10"/>
  <c r="D18" i="10"/>
  <c r="E18" i="10"/>
  <c r="D19" i="10"/>
  <c r="E19" i="10"/>
  <c r="D20" i="10"/>
  <c r="F20" i="10" s="1"/>
  <c r="E20" i="10"/>
  <c r="D21" i="10"/>
  <c r="E21" i="10"/>
  <c r="D22" i="10"/>
  <c r="E22" i="10"/>
  <c r="D23" i="10"/>
  <c r="E23" i="10"/>
  <c r="D24" i="10"/>
  <c r="F24" i="10" s="1"/>
  <c r="E24" i="10"/>
  <c r="D25" i="10"/>
  <c r="E25" i="10"/>
  <c r="D26" i="10"/>
  <c r="E26" i="10"/>
  <c r="D27" i="10"/>
  <c r="E27" i="10"/>
  <c r="D28" i="10"/>
  <c r="F28" i="10" s="1"/>
  <c r="E28" i="10"/>
  <c r="D29" i="10"/>
  <c r="E29" i="10"/>
  <c r="D30" i="10"/>
  <c r="E30" i="10"/>
  <c r="D31" i="10"/>
  <c r="E31" i="10"/>
  <c r="D32" i="10"/>
  <c r="F32" i="10" s="1"/>
  <c r="E32" i="10"/>
  <c r="D33" i="10"/>
  <c r="E33" i="10"/>
  <c r="D34" i="10"/>
  <c r="E34" i="10"/>
  <c r="D35" i="10"/>
  <c r="E35" i="10"/>
  <c r="D36" i="10"/>
  <c r="F36" i="10" s="1"/>
  <c r="E36" i="10"/>
  <c r="D37" i="10"/>
  <c r="E37" i="10"/>
  <c r="D38" i="10"/>
  <c r="E38" i="10"/>
  <c r="D39" i="10"/>
  <c r="E39" i="10"/>
  <c r="D40" i="10"/>
  <c r="F40" i="10" s="1"/>
  <c r="E40" i="10"/>
  <c r="D41" i="10"/>
  <c r="E41" i="10"/>
  <c r="D42" i="10"/>
  <c r="E42" i="10"/>
  <c r="D43" i="10"/>
  <c r="E43" i="10"/>
  <c r="D44" i="10"/>
  <c r="F44" i="10" s="1"/>
  <c r="E44" i="10"/>
  <c r="D45" i="10"/>
  <c r="E45" i="10"/>
  <c r="D46" i="10"/>
  <c r="E46" i="10"/>
  <c r="D47" i="10"/>
  <c r="E47" i="10"/>
  <c r="D48" i="10"/>
  <c r="F48" i="10" s="1"/>
  <c r="E48" i="10"/>
  <c r="D49" i="10"/>
  <c r="E49" i="10"/>
  <c r="D50" i="10"/>
  <c r="E50" i="10"/>
  <c r="D51" i="10"/>
  <c r="F51" i="10" s="1"/>
  <c r="E51" i="10"/>
  <c r="D52" i="10"/>
  <c r="F52" i="10" s="1"/>
  <c r="E52" i="10"/>
  <c r="D53" i="10"/>
  <c r="E53" i="10"/>
  <c r="D54" i="10"/>
  <c r="E54" i="10"/>
  <c r="D55" i="10"/>
  <c r="F55" i="10" s="1"/>
  <c r="E55" i="10"/>
  <c r="D56" i="10"/>
  <c r="F56" i="10" s="1"/>
  <c r="E56" i="10"/>
  <c r="D57" i="10"/>
  <c r="F57" i="10" s="1"/>
  <c r="E57" i="10"/>
  <c r="D58" i="10"/>
  <c r="E58" i="10"/>
  <c r="D59" i="10"/>
  <c r="F59" i="10" s="1"/>
  <c r="E59" i="10"/>
  <c r="D60" i="10"/>
  <c r="F60" i="10" s="1"/>
  <c r="E60" i="10"/>
  <c r="D61" i="10"/>
  <c r="E61" i="10"/>
  <c r="D62" i="10"/>
  <c r="E62" i="10"/>
  <c r="D63" i="10"/>
  <c r="F63" i="10" s="1"/>
  <c r="E63" i="10"/>
  <c r="D64" i="10"/>
  <c r="F64" i="10" s="1"/>
  <c r="E64" i="10"/>
  <c r="D65" i="10"/>
  <c r="F65" i="10" s="1"/>
  <c r="E65" i="10"/>
  <c r="D66" i="10"/>
  <c r="E66" i="10"/>
  <c r="D67" i="10"/>
  <c r="F67" i="10" s="1"/>
  <c r="E67" i="10"/>
  <c r="D68" i="10"/>
  <c r="F68" i="10" s="1"/>
  <c r="E68" i="10"/>
  <c r="D69" i="10"/>
  <c r="E69" i="10"/>
  <c r="D70" i="10"/>
  <c r="E70" i="10"/>
  <c r="D71" i="10"/>
  <c r="F71" i="10" s="1"/>
  <c r="E71" i="10"/>
  <c r="D72" i="10"/>
  <c r="F72" i="10" s="1"/>
  <c r="E72" i="10"/>
  <c r="D73" i="10"/>
  <c r="F73" i="10" s="1"/>
  <c r="E73" i="10"/>
  <c r="D74" i="10"/>
  <c r="E74" i="10"/>
  <c r="D75" i="10"/>
  <c r="F75" i="10" s="1"/>
  <c r="E75" i="10"/>
  <c r="D76" i="10"/>
  <c r="F76" i="10" s="1"/>
  <c r="E76" i="10"/>
  <c r="D77" i="10"/>
  <c r="E77" i="10"/>
  <c r="D78" i="10"/>
  <c r="E78" i="10"/>
  <c r="D79" i="10"/>
  <c r="F79" i="10" s="1"/>
  <c r="E79" i="10"/>
  <c r="D80" i="10"/>
  <c r="F80" i="10" s="1"/>
  <c r="E80" i="10"/>
  <c r="D81" i="10"/>
  <c r="F81" i="10" s="1"/>
  <c r="E81" i="10"/>
  <c r="D82" i="10"/>
  <c r="E82" i="10"/>
  <c r="D83" i="10"/>
  <c r="F83" i="10" s="1"/>
  <c r="E83" i="10"/>
  <c r="D84" i="10"/>
  <c r="F84" i="10" s="1"/>
  <c r="E84" i="10"/>
  <c r="D85" i="10"/>
  <c r="E85" i="10"/>
  <c r="D86" i="10"/>
  <c r="E86" i="10"/>
  <c r="D87" i="10"/>
  <c r="F87" i="10" s="1"/>
  <c r="E87" i="10"/>
  <c r="D88" i="10"/>
  <c r="F88" i="10" s="1"/>
  <c r="E88" i="10"/>
  <c r="D89" i="10"/>
  <c r="F89" i="10" s="1"/>
  <c r="E89" i="10"/>
  <c r="D90" i="10"/>
  <c r="E90" i="10"/>
  <c r="D91" i="10"/>
  <c r="F91" i="10" s="1"/>
  <c r="E91" i="10"/>
  <c r="D92" i="10"/>
  <c r="F92" i="10" s="1"/>
  <c r="E92" i="10"/>
  <c r="D93" i="10"/>
  <c r="E93" i="10"/>
  <c r="D94" i="10"/>
  <c r="E94" i="10"/>
  <c r="D95" i="10"/>
  <c r="F95" i="10" s="1"/>
  <c r="E95" i="10"/>
  <c r="D96" i="10"/>
  <c r="F96" i="10" s="1"/>
  <c r="E96" i="10"/>
  <c r="D97" i="10"/>
  <c r="F97" i="10" s="1"/>
  <c r="E97" i="10"/>
  <c r="D98" i="10"/>
  <c r="E98" i="10"/>
  <c r="F98" i="10" s="1"/>
  <c r="D99" i="10"/>
  <c r="E99" i="10"/>
  <c r="F99" i="10"/>
  <c r="D100" i="10"/>
  <c r="E100" i="10"/>
  <c r="F100" i="10"/>
  <c r="D101" i="10"/>
  <c r="E101" i="10"/>
  <c r="F101" i="10" s="1"/>
  <c r="D102" i="10"/>
  <c r="E102" i="10"/>
  <c r="F102" i="10" s="1"/>
  <c r="D103" i="10"/>
  <c r="E103" i="10"/>
  <c r="F103" i="10"/>
  <c r="D104" i="10"/>
  <c r="E104" i="10"/>
  <c r="F104" i="10"/>
  <c r="D105" i="10"/>
  <c r="E105" i="10"/>
  <c r="F105" i="10" s="1"/>
  <c r="D106" i="10"/>
  <c r="E106" i="10"/>
  <c r="F106" i="10" s="1"/>
  <c r="D107" i="10"/>
  <c r="E107" i="10"/>
  <c r="F107" i="10"/>
  <c r="D108" i="10"/>
  <c r="E108" i="10"/>
  <c r="F108" i="10"/>
  <c r="D109" i="10"/>
  <c r="E109" i="10"/>
  <c r="F109" i="10" s="1"/>
  <c r="D110" i="10"/>
  <c r="E110" i="10"/>
  <c r="F110" i="10" s="1"/>
  <c r="D111" i="10"/>
  <c r="E111" i="10"/>
  <c r="F111" i="10"/>
  <c r="D112" i="10"/>
  <c r="E112" i="10"/>
  <c r="F112" i="10"/>
  <c r="D113" i="10"/>
  <c r="E113" i="10"/>
  <c r="F113" i="10" s="1"/>
  <c r="D114" i="10"/>
  <c r="E114" i="10"/>
  <c r="F114" i="10" s="1"/>
  <c r="D115" i="10"/>
  <c r="E115" i="10"/>
  <c r="F115" i="10"/>
  <c r="D116" i="10"/>
  <c r="E116" i="10"/>
  <c r="F116" i="10"/>
  <c r="D117" i="10"/>
  <c r="E117" i="10"/>
  <c r="F117" i="10" s="1"/>
  <c r="D118" i="10"/>
  <c r="E118" i="10"/>
  <c r="F118" i="10" s="1"/>
  <c r="D119" i="10"/>
  <c r="E119" i="10"/>
  <c r="F119" i="10"/>
  <c r="D120" i="10"/>
  <c r="E120" i="10"/>
  <c r="F120" i="10"/>
  <c r="D121" i="10"/>
  <c r="F121" i="10" s="1"/>
  <c r="E121" i="10"/>
  <c r="D122" i="10"/>
  <c r="F122" i="10" s="1"/>
  <c r="E122" i="10"/>
  <c r="D123" i="10"/>
  <c r="E123" i="10"/>
  <c r="F123" i="10"/>
  <c r="D124" i="10"/>
  <c r="E124" i="10"/>
  <c r="F124" i="10"/>
  <c r="D125" i="10"/>
  <c r="F125" i="10" s="1"/>
  <c r="E125" i="10"/>
  <c r="D126" i="10"/>
  <c r="F126" i="10" s="1"/>
  <c r="E126" i="10"/>
  <c r="D127" i="10"/>
  <c r="E127" i="10"/>
  <c r="F127" i="10"/>
  <c r="D128" i="10"/>
  <c r="E128" i="10"/>
  <c r="F128" i="10"/>
  <c r="D129" i="10"/>
  <c r="F129" i="10" s="1"/>
  <c r="E129" i="10"/>
  <c r="D130" i="10"/>
  <c r="F130" i="10" s="1"/>
  <c r="E130" i="10"/>
  <c r="D131" i="10"/>
  <c r="E131" i="10"/>
  <c r="F131" i="10"/>
  <c r="D132" i="10"/>
  <c r="E132" i="10"/>
  <c r="F132" i="10"/>
  <c r="D133" i="10"/>
  <c r="F133" i="10" s="1"/>
  <c r="E133" i="10"/>
  <c r="D134" i="10"/>
  <c r="F134" i="10" s="1"/>
  <c r="E134" i="10"/>
  <c r="D135" i="10"/>
  <c r="E135" i="10"/>
  <c r="F135" i="10"/>
  <c r="D136" i="10"/>
  <c r="E136" i="10"/>
  <c r="F136" i="10"/>
  <c r="D137" i="10"/>
  <c r="F137" i="10" s="1"/>
  <c r="E137" i="10"/>
  <c r="D138" i="10"/>
  <c r="F138" i="10" s="1"/>
  <c r="E138" i="10"/>
  <c r="D139" i="10"/>
  <c r="E139" i="10"/>
  <c r="F139" i="10"/>
  <c r="D140" i="10"/>
  <c r="E140" i="10"/>
  <c r="F140" i="10"/>
  <c r="D141" i="10"/>
  <c r="F141" i="10" s="1"/>
  <c r="E141" i="10"/>
  <c r="D142" i="10"/>
  <c r="F142" i="10" s="1"/>
  <c r="E142" i="10"/>
  <c r="D143" i="10"/>
  <c r="E143" i="10"/>
  <c r="F143" i="10"/>
  <c r="D144" i="10"/>
  <c r="E144" i="10"/>
  <c r="F144" i="10"/>
  <c r="D145" i="10"/>
  <c r="F145" i="10" s="1"/>
  <c r="E145" i="10"/>
  <c r="D146" i="10"/>
  <c r="F146" i="10" s="1"/>
  <c r="E146" i="10"/>
  <c r="D147" i="10"/>
  <c r="E147" i="10"/>
  <c r="F147" i="10"/>
  <c r="D148" i="10"/>
  <c r="E148" i="10"/>
  <c r="F148" i="10"/>
  <c r="D149" i="10"/>
  <c r="F149" i="10" s="1"/>
  <c r="E149" i="10"/>
  <c r="D150" i="10"/>
  <c r="F150" i="10" s="1"/>
  <c r="E150" i="10"/>
  <c r="D151" i="10"/>
  <c r="E151" i="10"/>
  <c r="F151" i="10"/>
  <c r="D152" i="10"/>
  <c r="E152" i="10"/>
  <c r="F152" i="10"/>
  <c r="D153" i="10"/>
  <c r="F153" i="10" s="1"/>
  <c r="E153" i="10"/>
  <c r="D154" i="10"/>
  <c r="F154" i="10" s="1"/>
  <c r="E154" i="10"/>
  <c r="D155" i="10"/>
  <c r="E155" i="10"/>
  <c r="F155" i="10"/>
  <c r="D156" i="10"/>
  <c r="E156" i="10"/>
  <c r="F156" i="10"/>
  <c r="D157" i="10"/>
  <c r="F157" i="10" s="1"/>
  <c r="E157" i="10"/>
  <c r="D158" i="10"/>
  <c r="F158" i="10" s="1"/>
  <c r="E158" i="10"/>
  <c r="D159" i="10"/>
  <c r="E159" i="10"/>
  <c r="F159" i="10"/>
  <c r="D160" i="10"/>
  <c r="E160" i="10"/>
  <c r="F160" i="10"/>
  <c r="D161" i="10"/>
  <c r="F161" i="10" s="1"/>
  <c r="E161" i="10"/>
  <c r="D162" i="10"/>
  <c r="F162" i="10" s="1"/>
  <c r="E162" i="10"/>
  <c r="D163" i="10"/>
  <c r="E163" i="10"/>
  <c r="F163" i="10"/>
  <c r="D164" i="10"/>
  <c r="E164" i="10"/>
  <c r="F164" i="10"/>
  <c r="D165" i="10"/>
  <c r="F165" i="10" s="1"/>
  <c r="E165" i="10"/>
  <c r="D166" i="10"/>
  <c r="F166" i="10" s="1"/>
  <c r="E166" i="10"/>
  <c r="D167" i="10"/>
  <c r="E167" i="10"/>
  <c r="F167" i="10"/>
  <c r="D168" i="10"/>
  <c r="E168" i="10"/>
  <c r="F168" i="10"/>
  <c r="D169" i="10"/>
  <c r="F169" i="10" s="1"/>
  <c r="E169" i="10"/>
  <c r="D170" i="10"/>
  <c r="F170" i="10" s="1"/>
  <c r="E170" i="10"/>
  <c r="D171" i="10"/>
  <c r="E171" i="10"/>
  <c r="F171" i="10"/>
  <c r="D172" i="10"/>
  <c r="E172" i="10"/>
  <c r="F172" i="10"/>
  <c r="D173" i="10"/>
  <c r="F173" i="10" s="1"/>
  <c r="E173" i="10"/>
  <c r="D174" i="10"/>
  <c r="F174" i="10" s="1"/>
  <c r="E174" i="10"/>
  <c r="D175" i="10"/>
  <c r="E175" i="10"/>
  <c r="F175" i="10"/>
  <c r="D176" i="10"/>
  <c r="E176" i="10"/>
  <c r="F176" i="10"/>
  <c r="D177" i="10"/>
  <c r="F177" i="10" s="1"/>
  <c r="E177" i="10"/>
  <c r="D178" i="10"/>
  <c r="F178" i="10" s="1"/>
  <c r="E178" i="10"/>
  <c r="D179" i="10"/>
  <c r="E179" i="10"/>
  <c r="F179" i="10"/>
  <c r="D180" i="10"/>
  <c r="E180" i="10"/>
  <c r="F180" i="10"/>
  <c r="D181" i="10"/>
  <c r="F181" i="10" s="1"/>
  <c r="E181" i="10"/>
  <c r="D182" i="10"/>
  <c r="F182" i="10" s="1"/>
  <c r="E182" i="10"/>
  <c r="D183" i="10"/>
  <c r="E183" i="10"/>
  <c r="F183" i="10"/>
  <c r="D184" i="10"/>
  <c r="E184" i="10"/>
  <c r="F184" i="10"/>
  <c r="D185" i="10"/>
  <c r="F185" i="10" s="1"/>
  <c r="E185" i="10"/>
  <c r="D186" i="10"/>
  <c r="F186" i="10" s="1"/>
  <c r="E186" i="10"/>
  <c r="D187" i="10"/>
  <c r="E187" i="10"/>
  <c r="F187" i="10"/>
  <c r="D188" i="10"/>
  <c r="E188" i="10"/>
  <c r="F188" i="10"/>
  <c r="D189" i="10"/>
  <c r="F189" i="10" s="1"/>
  <c r="E189" i="10"/>
  <c r="D190" i="10"/>
  <c r="F190" i="10" s="1"/>
  <c r="E190" i="10"/>
  <c r="D191" i="10"/>
  <c r="E191" i="10"/>
  <c r="F191" i="10"/>
  <c r="D192" i="10"/>
  <c r="E192" i="10"/>
  <c r="F192" i="10"/>
  <c r="D193" i="10"/>
  <c r="F193" i="10" s="1"/>
  <c r="E193" i="10"/>
  <c r="D194" i="10"/>
  <c r="F194" i="10" s="1"/>
  <c r="E194" i="10"/>
  <c r="D195" i="10"/>
  <c r="E195" i="10"/>
  <c r="F195" i="10"/>
  <c r="D196" i="10"/>
  <c r="E196" i="10"/>
  <c r="F196" i="10"/>
  <c r="D197" i="10"/>
  <c r="F197" i="10" s="1"/>
  <c r="E197" i="10"/>
  <c r="D198" i="10"/>
  <c r="F198" i="10" s="1"/>
  <c r="E198" i="10"/>
  <c r="D199" i="10"/>
  <c r="E199" i="10"/>
  <c r="F199" i="10"/>
  <c r="D200" i="10"/>
  <c r="E200" i="10"/>
  <c r="F200" i="10"/>
  <c r="D201" i="10"/>
  <c r="F201" i="10" s="1"/>
  <c r="E201" i="10"/>
  <c r="D202" i="10"/>
  <c r="F202" i="10" s="1"/>
  <c r="E202" i="10"/>
  <c r="D203" i="10"/>
  <c r="E203" i="10"/>
  <c r="F203" i="10"/>
  <c r="D204" i="10"/>
  <c r="E204" i="10"/>
  <c r="F204" i="10"/>
  <c r="D205" i="10"/>
  <c r="F205" i="10" s="1"/>
  <c r="E205" i="10"/>
  <c r="D206" i="10"/>
  <c r="F206" i="10" s="1"/>
  <c r="E206" i="10"/>
  <c r="D207" i="10"/>
  <c r="E207" i="10"/>
  <c r="F207" i="10"/>
  <c r="D208" i="10"/>
  <c r="E208" i="10"/>
  <c r="F208" i="10"/>
  <c r="D209" i="10"/>
  <c r="F209" i="10" s="1"/>
  <c r="E209" i="10"/>
  <c r="D210" i="10"/>
  <c r="F210" i="10" s="1"/>
  <c r="E210" i="10"/>
  <c r="D211" i="10"/>
  <c r="E211" i="10"/>
  <c r="F211" i="10"/>
  <c r="D212" i="10"/>
  <c r="E212" i="10"/>
  <c r="F212" i="10"/>
  <c r="D213" i="10"/>
  <c r="F213" i="10" s="1"/>
  <c r="E213" i="10"/>
  <c r="D214" i="10"/>
  <c r="F214" i="10" s="1"/>
  <c r="E214" i="10"/>
  <c r="D215" i="10"/>
  <c r="E215" i="10"/>
  <c r="F215" i="10"/>
  <c r="D216" i="10"/>
  <c r="E216" i="10"/>
  <c r="F216" i="10"/>
  <c r="D217" i="10"/>
  <c r="F217" i="10" s="1"/>
  <c r="E217" i="10"/>
  <c r="D218" i="10"/>
  <c r="F218" i="10" s="1"/>
  <c r="E218" i="10"/>
  <c r="D219" i="10"/>
  <c r="E219" i="10"/>
  <c r="F219" i="10"/>
  <c r="D220" i="10"/>
  <c r="E220" i="10"/>
  <c r="F220" i="10"/>
  <c r="D221" i="10"/>
  <c r="F221" i="10" s="1"/>
  <c r="E221" i="10"/>
  <c r="D222" i="10"/>
  <c r="F222" i="10" s="1"/>
  <c r="E222" i="10"/>
  <c r="D223" i="10"/>
  <c r="E223" i="10"/>
  <c r="F223" i="10"/>
  <c r="D224" i="10"/>
  <c r="E224" i="10"/>
  <c r="F224" i="10"/>
  <c r="D225" i="10"/>
  <c r="F225" i="10" s="1"/>
  <c r="E225" i="10"/>
  <c r="D226" i="10"/>
  <c r="F226" i="10" s="1"/>
  <c r="E226" i="10"/>
  <c r="D227" i="10"/>
  <c r="E227" i="10"/>
  <c r="F227" i="10"/>
  <c r="D228" i="10"/>
  <c r="E228" i="10"/>
  <c r="F228" i="10"/>
  <c r="D229" i="10"/>
  <c r="F229" i="10" s="1"/>
  <c r="E229" i="10"/>
  <c r="D230" i="10"/>
  <c r="F230" i="10" s="1"/>
  <c r="E230" i="10"/>
  <c r="D231" i="10"/>
  <c r="E231" i="10"/>
  <c r="F231" i="10"/>
  <c r="D232" i="10"/>
  <c r="E232" i="10"/>
  <c r="F232" i="10"/>
  <c r="D233" i="10"/>
  <c r="F233" i="10" s="1"/>
  <c r="E233" i="10"/>
  <c r="D234" i="10"/>
  <c r="E234" i="10"/>
  <c r="F234" i="10"/>
  <c r="D235" i="10"/>
  <c r="E235" i="10"/>
  <c r="F235" i="10" s="1"/>
  <c r="D236" i="10"/>
  <c r="F236" i="10" s="1"/>
  <c r="E236" i="10"/>
  <c r="D237" i="10"/>
  <c r="E237" i="10"/>
  <c r="D238" i="10"/>
  <c r="F238" i="10" s="1"/>
  <c r="E238" i="10"/>
  <c r="D239" i="10"/>
  <c r="E239" i="10"/>
  <c r="D240" i="10"/>
  <c r="F240" i="10" s="1"/>
  <c r="E240" i="10"/>
  <c r="D241" i="10"/>
  <c r="E241" i="10"/>
  <c r="D242" i="10"/>
  <c r="F242" i="10" s="1"/>
  <c r="E242" i="10"/>
  <c r="D243" i="10"/>
  <c r="E243" i="10"/>
  <c r="D244" i="10"/>
  <c r="F244" i="10" s="1"/>
  <c r="E244" i="10"/>
  <c r="D245" i="10"/>
  <c r="E245" i="10"/>
  <c r="D246" i="10"/>
  <c r="F246" i="10" s="1"/>
  <c r="E246" i="10"/>
  <c r="D247" i="10"/>
  <c r="E247" i="10"/>
  <c r="D248" i="10"/>
  <c r="F248" i="10" s="1"/>
  <c r="E248" i="10"/>
  <c r="D249" i="10"/>
  <c r="E249" i="10"/>
  <c r="D250" i="10"/>
  <c r="F250" i="10" s="1"/>
  <c r="E250" i="10"/>
  <c r="D251" i="10"/>
  <c r="E251" i="10"/>
  <c r="D252" i="10"/>
  <c r="F252" i="10" s="1"/>
  <c r="E252" i="10"/>
  <c r="D253" i="10"/>
  <c r="E253" i="10"/>
  <c r="D254" i="10"/>
  <c r="F254" i="10" s="1"/>
  <c r="E254" i="10"/>
  <c r="D255" i="10"/>
  <c r="E255" i="10"/>
  <c r="D256" i="10"/>
  <c r="F256" i="10" s="1"/>
  <c r="E256" i="10"/>
  <c r="D257" i="10"/>
  <c r="E257" i="10"/>
  <c r="D258" i="10"/>
  <c r="F258" i="10" s="1"/>
  <c r="E258" i="10"/>
  <c r="D259" i="10"/>
  <c r="E259" i="10"/>
  <c r="D260" i="10"/>
  <c r="F260" i="10" s="1"/>
  <c r="E260" i="10"/>
  <c r="D261" i="10"/>
  <c r="E261" i="10"/>
  <c r="D262" i="10"/>
  <c r="F262" i="10" s="1"/>
  <c r="E262" i="10"/>
  <c r="D263" i="10"/>
  <c r="E263" i="10"/>
  <c r="D264" i="10"/>
  <c r="F264" i="10" s="1"/>
  <c r="E264" i="10"/>
  <c r="D265" i="10"/>
  <c r="E265" i="10"/>
  <c r="D266" i="10"/>
  <c r="F266" i="10" s="1"/>
  <c r="E266" i="10"/>
  <c r="D267" i="10"/>
  <c r="E267" i="10"/>
  <c r="D268" i="10"/>
  <c r="F268" i="10" s="1"/>
  <c r="E268" i="10"/>
  <c r="D269" i="10"/>
  <c r="E269" i="10"/>
  <c r="D270" i="10"/>
  <c r="F270" i="10" s="1"/>
  <c r="E270" i="10"/>
  <c r="D271" i="10"/>
  <c r="E271" i="10"/>
  <c r="D272" i="10"/>
  <c r="F272" i="10" s="1"/>
  <c r="E272" i="10"/>
  <c r="D273" i="10"/>
  <c r="E273" i="10"/>
  <c r="D274" i="10"/>
  <c r="F274" i="10" s="1"/>
  <c r="E274" i="10"/>
  <c r="D275" i="10"/>
  <c r="E275" i="10"/>
  <c r="D276" i="10"/>
  <c r="F276" i="10" s="1"/>
  <c r="E276" i="10"/>
  <c r="D277" i="10"/>
  <c r="E277" i="10"/>
  <c r="F277" i="10" s="1"/>
  <c r="D278" i="10"/>
  <c r="E278" i="10"/>
  <c r="F278" i="10" s="1"/>
  <c r="D279" i="10"/>
  <c r="E279" i="10"/>
  <c r="F279" i="10" s="1"/>
  <c r="D280" i="10"/>
  <c r="E280" i="10"/>
  <c r="F280" i="10" s="1"/>
  <c r="D281" i="10"/>
  <c r="E281" i="10"/>
  <c r="F281" i="10" s="1"/>
  <c r="D282" i="10"/>
  <c r="E282" i="10"/>
  <c r="F282" i="10" s="1"/>
  <c r="D283" i="10"/>
  <c r="E283" i="10"/>
  <c r="F283" i="10" s="1"/>
  <c r="D284" i="10"/>
  <c r="E284" i="10"/>
  <c r="F284" i="10" s="1"/>
  <c r="D285" i="10"/>
  <c r="E285" i="10"/>
  <c r="F285" i="10" s="1"/>
  <c r="D286" i="10"/>
  <c r="E286" i="10"/>
  <c r="F286" i="10" s="1"/>
  <c r="D287" i="10"/>
  <c r="E287" i="10"/>
  <c r="F287" i="10" s="1"/>
  <c r="D288" i="10"/>
  <c r="E288" i="10"/>
  <c r="F288" i="10" s="1"/>
  <c r="D289" i="10"/>
  <c r="F289" i="10" s="1"/>
  <c r="E289" i="10"/>
  <c r="D290" i="10"/>
  <c r="F290" i="10" s="1"/>
  <c r="E290" i="10"/>
  <c r="D291" i="10"/>
  <c r="F291" i="10" s="1"/>
  <c r="E291" i="10"/>
  <c r="D292" i="10"/>
  <c r="F292" i="10" s="1"/>
  <c r="E292" i="10"/>
  <c r="D293" i="10"/>
  <c r="F293" i="10" s="1"/>
  <c r="E293" i="10"/>
  <c r="D294" i="10"/>
  <c r="F294" i="10" s="1"/>
  <c r="E294" i="10"/>
  <c r="D295" i="10"/>
  <c r="F295" i="10" s="1"/>
  <c r="E295" i="10"/>
  <c r="D296" i="10"/>
  <c r="F296" i="10" s="1"/>
  <c r="E296" i="10"/>
  <c r="D297" i="10"/>
  <c r="F297" i="10" s="1"/>
  <c r="E297" i="10"/>
  <c r="D298" i="10"/>
  <c r="F298" i="10" s="1"/>
  <c r="E298" i="10"/>
  <c r="D299" i="10"/>
  <c r="F299" i="10" s="1"/>
  <c r="E299" i="10"/>
  <c r="D300" i="10"/>
  <c r="F300" i="10" s="1"/>
  <c r="E300" i="10"/>
  <c r="D301" i="10"/>
  <c r="F301" i="10" s="1"/>
  <c r="E301" i="10"/>
  <c r="D302" i="10"/>
  <c r="F302" i="10" s="1"/>
  <c r="E302" i="10"/>
  <c r="D303" i="10"/>
  <c r="F303" i="10" s="1"/>
  <c r="E303" i="10"/>
  <c r="D304" i="10"/>
  <c r="F304" i="10" s="1"/>
  <c r="E304" i="10"/>
  <c r="D305" i="10"/>
  <c r="F305" i="10" s="1"/>
  <c r="E305" i="10"/>
  <c r="D306" i="10"/>
  <c r="F306" i="10" s="1"/>
  <c r="E306" i="10"/>
  <c r="D307" i="10"/>
  <c r="F307" i="10" s="1"/>
  <c r="E307" i="10"/>
  <c r="D308" i="10"/>
  <c r="F308" i="10" s="1"/>
  <c r="E308" i="10"/>
  <c r="D309" i="10"/>
  <c r="F309" i="10" s="1"/>
  <c r="E309" i="10"/>
  <c r="D310" i="10"/>
  <c r="F310" i="10" s="1"/>
  <c r="E310" i="10"/>
  <c r="D311" i="10"/>
  <c r="F311" i="10" s="1"/>
  <c r="E311" i="10"/>
  <c r="D312" i="10"/>
  <c r="F312" i="10" s="1"/>
  <c r="E312" i="10"/>
  <c r="D313" i="10"/>
  <c r="F313" i="10" s="1"/>
  <c r="E313" i="10"/>
  <c r="D314" i="10"/>
  <c r="F314" i="10" s="1"/>
  <c r="E314" i="10"/>
  <c r="D315" i="10"/>
  <c r="F315" i="10" s="1"/>
  <c r="E315" i="10"/>
  <c r="D316" i="10"/>
  <c r="F316" i="10" s="1"/>
  <c r="E316" i="10"/>
  <c r="D317" i="10"/>
  <c r="F317" i="10" s="1"/>
  <c r="E317" i="10"/>
  <c r="D318" i="10"/>
  <c r="F318" i="10" s="1"/>
  <c r="E318" i="10"/>
  <c r="D319" i="10"/>
  <c r="F319" i="10" s="1"/>
  <c r="E319" i="10"/>
  <c r="D320" i="10"/>
  <c r="F320" i="10" s="1"/>
  <c r="E320" i="10"/>
  <c r="D321" i="10"/>
  <c r="F321" i="10" s="1"/>
  <c r="E321" i="10"/>
  <c r="D322" i="10"/>
  <c r="F322" i="10" s="1"/>
  <c r="E322" i="10"/>
  <c r="D323" i="10"/>
  <c r="F323" i="10" s="1"/>
  <c r="E323" i="10"/>
  <c r="D324" i="10"/>
  <c r="F324" i="10" s="1"/>
  <c r="E324" i="10"/>
  <c r="D325" i="10"/>
  <c r="F325" i="10" s="1"/>
  <c r="E325" i="10"/>
  <c r="D326" i="10"/>
  <c r="F326" i="10" s="1"/>
  <c r="E326" i="10"/>
  <c r="D327" i="10"/>
  <c r="F327" i="10" s="1"/>
  <c r="E327" i="10"/>
  <c r="D328" i="10"/>
  <c r="F328" i="10" s="1"/>
  <c r="E328" i="10"/>
  <c r="D329" i="10"/>
  <c r="F329" i="10" s="1"/>
  <c r="E329" i="10"/>
  <c r="D330" i="10"/>
  <c r="F330" i="10" s="1"/>
  <c r="E330" i="10"/>
  <c r="D331" i="10"/>
  <c r="F331" i="10" s="1"/>
  <c r="E331" i="10"/>
  <c r="D332" i="10"/>
  <c r="F332" i="10" s="1"/>
  <c r="E332" i="10"/>
  <c r="D333" i="10"/>
  <c r="F333" i="10" s="1"/>
  <c r="E333" i="10"/>
  <c r="D334" i="10"/>
  <c r="F334" i="10" s="1"/>
  <c r="E334" i="10"/>
  <c r="D335" i="10"/>
  <c r="F335" i="10" s="1"/>
  <c r="E335" i="10"/>
  <c r="D336" i="10"/>
  <c r="F336" i="10" s="1"/>
  <c r="E336" i="10"/>
  <c r="D337" i="10"/>
  <c r="F337" i="10" s="1"/>
  <c r="E337" i="10"/>
  <c r="D338" i="10"/>
  <c r="F338" i="10" s="1"/>
  <c r="E338" i="10"/>
  <c r="D339" i="10"/>
  <c r="F339" i="10" s="1"/>
  <c r="E339" i="10"/>
  <c r="D340" i="10"/>
  <c r="F340" i="10" s="1"/>
  <c r="E340" i="10"/>
  <c r="D341" i="10"/>
  <c r="F341" i="10" s="1"/>
  <c r="E341" i="10"/>
  <c r="D342" i="10"/>
  <c r="F342" i="10" s="1"/>
  <c r="E342" i="10"/>
  <c r="D343" i="10"/>
  <c r="F343" i="10" s="1"/>
  <c r="E343" i="10"/>
  <c r="D344" i="10"/>
  <c r="F344" i="10" s="1"/>
  <c r="E344" i="10"/>
  <c r="D345" i="10"/>
  <c r="F345" i="10" s="1"/>
  <c r="E345" i="10"/>
  <c r="D346" i="10"/>
  <c r="F346" i="10" s="1"/>
  <c r="E346" i="10"/>
  <c r="D347" i="10"/>
  <c r="F347" i="10" s="1"/>
  <c r="E347" i="10"/>
  <c r="D348" i="10"/>
  <c r="F348" i="10" s="1"/>
  <c r="E348" i="10"/>
  <c r="D349" i="10"/>
  <c r="F349" i="10" s="1"/>
  <c r="E349" i="10"/>
  <c r="D350" i="10"/>
  <c r="F350" i="10" s="1"/>
  <c r="E350" i="10"/>
  <c r="D351" i="10"/>
  <c r="F351" i="10" s="1"/>
  <c r="E351" i="10"/>
  <c r="D352" i="10"/>
  <c r="F352" i="10" s="1"/>
  <c r="E352" i="10"/>
  <c r="D353" i="10"/>
  <c r="F353" i="10" s="1"/>
  <c r="E353" i="10"/>
  <c r="D354" i="10"/>
  <c r="F354" i="10" s="1"/>
  <c r="E354" i="10"/>
  <c r="D355" i="10"/>
  <c r="F355" i="10" s="1"/>
  <c r="E355" i="10"/>
  <c r="D356" i="10"/>
  <c r="F356" i="10" s="1"/>
  <c r="E356" i="10"/>
  <c r="D357" i="10"/>
  <c r="F357" i="10" s="1"/>
  <c r="E357" i="10"/>
  <c r="D358" i="10"/>
  <c r="F358" i="10" s="1"/>
  <c r="E358" i="10"/>
  <c r="D359" i="10"/>
  <c r="F359" i="10" s="1"/>
  <c r="E359" i="10"/>
  <c r="D360" i="10"/>
  <c r="F360" i="10" s="1"/>
  <c r="E360" i="10"/>
  <c r="D361" i="10"/>
  <c r="F361" i="10" s="1"/>
  <c r="E361" i="10"/>
  <c r="D362" i="10"/>
  <c r="F362" i="10" s="1"/>
  <c r="E362" i="10"/>
  <c r="D363" i="10"/>
  <c r="F363" i="10" s="1"/>
  <c r="E363" i="10"/>
  <c r="D364" i="10"/>
  <c r="F364" i="10" s="1"/>
  <c r="E364" i="10"/>
  <c r="D365" i="10"/>
  <c r="F365" i="10" s="1"/>
  <c r="E365" i="10"/>
  <c r="D366" i="10"/>
  <c r="F366" i="10" s="1"/>
  <c r="E366" i="10"/>
  <c r="D367" i="10"/>
  <c r="F367" i="10" s="1"/>
  <c r="E367" i="10"/>
  <c r="D368" i="10"/>
  <c r="F368" i="10" s="1"/>
  <c r="E368" i="10"/>
  <c r="D369" i="10"/>
  <c r="F369" i="10" s="1"/>
  <c r="E369" i="10"/>
  <c r="D370" i="10"/>
  <c r="F370" i="10" s="1"/>
  <c r="E370" i="10"/>
  <c r="D371" i="10"/>
  <c r="F371" i="10" s="1"/>
  <c r="E371" i="10"/>
  <c r="D372" i="10"/>
  <c r="F372" i="10" s="1"/>
  <c r="E372" i="10"/>
  <c r="F273" i="10" l="1"/>
  <c r="F269" i="10"/>
  <c r="F265" i="10"/>
  <c r="F261" i="10"/>
  <c r="F257" i="10"/>
  <c r="F253" i="10"/>
  <c r="F249" i="10"/>
  <c r="F245" i="10"/>
  <c r="F241" i="10"/>
  <c r="F237" i="10"/>
  <c r="F93" i="10"/>
  <c r="F77" i="10"/>
  <c r="F61" i="10"/>
  <c r="F45" i="10"/>
  <c r="F29" i="10"/>
  <c r="F13" i="10"/>
  <c r="F275" i="10"/>
  <c r="F271" i="10"/>
  <c r="F267" i="10"/>
  <c r="F263" i="10"/>
  <c r="F259" i="10"/>
  <c r="F255" i="10"/>
  <c r="F251" i="10"/>
  <c r="F247" i="10"/>
  <c r="F243" i="10"/>
  <c r="F239" i="10"/>
  <c r="F85" i="10"/>
  <c r="F69" i="10"/>
  <c r="F53" i="10"/>
  <c r="F37" i="10"/>
  <c r="F21" i="10"/>
  <c r="F49" i="10"/>
  <c r="F41" i="10"/>
  <c r="F33" i="10"/>
  <c r="F25" i="10"/>
  <c r="F17" i="10"/>
  <c r="F94" i="10"/>
  <c r="F90" i="10"/>
  <c r="F86" i="10"/>
  <c r="F82" i="10"/>
  <c r="F78" i="10"/>
  <c r="F74" i="10"/>
  <c r="F70" i="10"/>
  <c r="F66" i="10"/>
  <c r="F62" i="10"/>
  <c r="F58" i="10"/>
  <c r="F54" i="10"/>
  <c r="F50" i="10"/>
  <c r="F46" i="10"/>
  <c r="F42" i="10"/>
  <c r="F38" i="10"/>
  <c r="F34" i="10"/>
  <c r="F30" i="10"/>
  <c r="F26" i="10"/>
  <c r="F22" i="10"/>
  <c r="F18" i="10"/>
  <c r="F14" i="10"/>
  <c r="F47" i="10"/>
  <c r="F43" i="10"/>
  <c r="F39" i="10"/>
  <c r="F35" i="10"/>
  <c r="F31" i="10"/>
  <c r="F27" i="10"/>
  <c r="F23" i="10"/>
  <c r="F19" i="10"/>
  <c r="F15" i="10"/>
</calcChain>
</file>

<file path=xl/sharedStrings.xml><?xml version="1.0" encoding="utf-8"?>
<sst xmlns="http://schemas.openxmlformats.org/spreadsheetml/2006/main" count="264" uniqueCount="212">
  <si>
    <t xml:space="preserve">Charge du crédit                                            </t>
  </si>
  <si>
    <t>Emprunteur 2</t>
  </si>
  <si>
    <t>Age au début</t>
  </si>
  <si>
    <t xml:space="preserve">Age au terme </t>
  </si>
  <si>
    <t>Rang de l'hypothéque</t>
  </si>
  <si>
    <t xml:space="preserve">Total des charges (sans le nouveau crédit)          </t>
  </si>
  <si>
    <t>Statut professionnel</t>
  </si>
  <si>
    <t>But immobilier</t>
  </si>
  <si>
    <t>Quotité maximum</t>
  </si>
  <si>
    <t>Revenu professionnel total</t>
  </si>
  <si>
    <t xml:space="preserve">Revenu non professionnel total                        </t>
  </si>
  <si>
    <t>Disponible</t>
  </si>
  <si>
    <t>Minimum  vital nécessaire</t>
  </si>
  <si>
    <t>Rapport charge/revenu</t>
  </si>
  <si>
    <t>Rapport charge/revenu maximum</t>
  </si>
  <si>
    <r>
      <rPr>
        <b/>
        <sz val="11"/>
        <rFont val="Calibri"/>
        <family val="2"/>
        <scheme val="minor"/>
      </rPr>
      <t>Total</t>
    </r>
  </si>
  <si>
    <t>Cette étude est à titre  indicatif et ne donne aucune garantie quant à l"dLceplation du prêt. Les conditions définitives  du</t>
  </si>
  <si>
    <t>Préscoring crédit</t>
  </si>
  <si>
    <t>A terme échu,le taux est adaptable à l'échéance selon les modalités mentionnées dans le prospectus et le tarif.</t>
  </si>
  <si>
    <t>prêt dépendront de la qualité des garanties offertes (solvabilité, quotité, but du prêt, etc).</t>
  </si>
  <si>
    <t xml:space="preserve"> Le taux appliqué sera celuid'application  au moment  de l'introduction.</t>
  </si>
  <si>
    <t>Nom de la compagnie</t>
  </si>
  <si>
    <t>Formule de crédit</t>
  </si>
  <si>
    <t xml:space="preserve">Montant du crédit </t>
  </si>
  <si>
    <t>120 mois</t>
  </si>
  <si>
    <t xml:space="preserve">Mensualité de référence </t>
  </si>
  <si>
    <t xml:space="preserve">Quotité du crédit </t>
  </si>
  <si>
    <t xml:space="preserve">Type de remboursement  </t>
  </si>
  <si>
    <t>Versement constant</t>
  </si>
  <si>
    <r>
      <t xml:space="preserve">Prime assurance vie paiement annuel emprunteur 1                     </t>
    </r>
    <r>
      <rPr>
        <sz val="11"/>
        <color rgb="FF828797"/>
        <rFont val="Calibri"/>
        <family val="2"/>
        <scheme val="minor"/>
      </rPr>
      <t/>
    </r>
  </si>
  <si>
    <t xml:space="preserve">Prime assurance vie paiement annuel emprunteur 2                  </t>
  </si>
  <si>
    <t xml:space="preserve">Prime unique assurance vie                                                </t>
  </si>
  <si>
    <t>Informations sur le crédit</t>
  </si>
  <si>
    <r>
      <rPr>
        <b/>
        <sz val="11"/>
        <color theme="0"/>
        <rFont val="Calibri"/>
        <family val="2"/>
        <scheme val="minor"/>
      </rPr>
      <t>Revenu professionnel</t>
    </r>
  </si>
  <si>
    <r>
      <rPr>
        <b/>
        <sz val="11"/>
        <color theme="0"/>
        <rFont val="Calibri"/>
        <family val="2"/>
        <scheme val="minor"/>
      </rPr>
      <t>Depenses</t>
    </r>
  </si>
  <si>
    <t>Allocations familiales</t>
  </si>
  <si>
    <t>Pensions alimentaires</t>
  </si>
  <si>
    <t>Chèques repas</t>
  </si>
  <si>
    <t>Intervenants</t>
  </si>
  <si>
    <t>Ouverture de crédit</t>
  </si>
  <si>
    <t>Nom Emprunteur 1</t>
  </si>
  <si>
    <t xml:space="preserve">Nom Emprunteur 2          </t>
  </si>
  <si>
    <t>Nom Co-emprunteur 1</t>
  </si>
  <si>
    <t>Nom Co-emprunteur 2</t>
  </si>
  <si>
    <t>Total</t>
  </si>
  <si>
    <t>Quotité du prêt</t>
  </si>
  <si>
    <t>Revenus locatifs futur</t>
  </si>
  <si>
    <r>
      <t xml:space="preserve">Prime assurance vie paiement annuel (Nom emprunteur 1 )                    </t>
    </r>
    <r>
      <rPr>
        <sz val="11"/>
        <color rgb="FF828797"/>
        <rFont val="Calibri"/>
        <family val="2"/>
        <scheme val="minor"/>
      </rPr>
      <t/>
    </r>
  </si>
  <si>
    <t xml:space="preserve">Prime assurance vie paiement annuel (Nom emprunteur 2)                  </t>
  </si>
  <si>
    <t>Durée en années</t>
  </si>
  <si>
    <t>Offre de crédit</t>
  </si>
  <si>
    <t>Données du client</t>
  </si>
  <si>
    <t xml:space="preserve">Emprunteur 1 </t>
  </si>
  <si>
    <t>Nom du client</t>
  </si>
  <si>
    <t>Adresse du client</t>
  </si>
  <si>
    <t>Code postal - Ville</t>
  </si>
  <si>
    <t xml:space="preserve">Sexe             </t>
  </si>
  <si>
    <t>Date de Naissance</t>
  </si>
  <si>
    <t>Comportement fumeur</t>
  </si>
  <si>
    <t>Données du crédit</t>
  </si>
  <si>
    <t xml:space="preserve">Nom de la compagnie prêteur                                                                                                    </t>
  </si>
  <si>
    <t>Crédit Foncier</t>
  </si>
  <si>
    <t xml:space="preserve">Formule de crédit                          </t>
  </si>
  <si>
    <t>10 ans Fixe</t>
  </si>
  <si>
    <t xml:space="preserve">Date de tarif </t>
  </si>
  <si>
    <t xml:space="preserve">Montant du crédit                                                                                                                  </t>
  </si>
  <si>
    <t>118,167.301</t>
  </si>
  <si>
    <t xml:space="preserve">Taux annuel                </t>
  </si>
  <si>
    <t>2.95 %</t>
  </si>
  <si>
    <t>Durée du crédit</t>
  </si>
  <si>
    <t xml:space="preserve">Type de crédit </t>
  </si>
  <si>
    <t xml:space="preserve">Mensualité de référence                                                                                                                                   </t>
  </si>
  <si>
    <t xml:space="preserve">Coût total du crédit                                                                                                                                                    </t>
  </si>
  <si>
    <t xml:space="preserve">Mensualité minimum du crédit                                                                                                                                                </t>
  </si>
  <si>
    <t xml:space="preserve">Mensualité maximum du crédit                                                                                                                                              </t>
  </si>
  <si>
    <t xml:space="preserve">Cout total maximum du crédit.                                                                                                                                               </t>
  </si>
  <si>
    <t xml:space="preserve">Valeur vénale de l'hypothèque                                                                                                                                                </t>
  </si>
  <si>
    <t xml:space="preserve">Quotité du prêt                                                                                                                                                                      </t>
  </si>
  <si>
    <r>
      <t xml:space="preserve">Frais hypothécaires                                                                                                                                             </t>
    </r>
    <r>
      <rPr>
        <sz val="11"/>
        <color rgb="FF72778A"/>
        <rFont val="Calibri"/>
        <family val="2"/>
        <scheme val="minor"/>
      </rPr>
      <t/>
    </r>
  </si>
  <si>
    <t>Frais de dossier</t>
  </si>
  <si>
    <t>A terme  échu  le taux est adaptable à l'échéance selon les modalités mentionnées  dans le prospectus et le tarif</t>
  </si>
  <si>
    <r>
      <t xml:space="preserve">Cette étude est à titre indicatif  et ne donne aucune garantie  quant à l'acceptation  du prêt. </t>
    </r>
    <r>
      <rPr>
        <sz val="11"/>
        <color rgb="FF595B6D"/>
        <rFont val="Calibri"/>
        <family val="2"/>
        <scheme val="minor"/>
      </rPr>
      <t/>
    </r>
  </si>
  <si>
    <t>Compagnie prêteur</t>
  </si>
  <si>
    <t>Offre</t>
  </si>
  <si>
    <t>Préscoring</t>
  </si>
  <si>
    <t>Tableau d'amortissement</t>
  </si>
  <si>
    <t>Plan financier</t>
  </si>
  <si>
    <t>Imprimer</t>
  </si>
  <si>
    <t>Documents client Achat</t>
  </si>
  <si>
    <t>Documents client Rachat</t>
  </si>
  <si>
    <t>Préparation de l'offre</t>
  </si>
  <si>
    <t>But du prêt</t>
  </si>
  <si>
    <t>Choix du crédit</t>
  </si>
  <si>
    <t>Compagnies</t>
  </si>
  <si>
    <t>Assurance vie</t>
  </si>
  <si>
    <t>Résultats</t>
  </si>
  <si>
    <t>Emprunteur 1</t>
  </si>
  <si>
    <t>Autre revenu</t>
  </si>
  <si>
    <t>Un emprunteur</t>
  </si>
  <si>
    <t>Revenu professionnel</t>
  </si>
  <si>
    <t>Dépense</t>
  </si>
  <si>
    <t>Dette</t>
  </si>
  <si>
    <t>Gage / Notaire</t>
  </si>
  <si>
    <t xml:space="preserve"> + Ajouter</t>
  </si>
  <si>
    <t>Mensualité</t>
  </si>
  <si>
    <t>Nom emprunteur 3</t>
  </si>
  <si>
    <t>Nom emprunteur 4</t>
  </si>
  <si>
    <t>Amortissement</t>
  </si>
  <si>
    <t>Ouverture de crédit : le cas échéant</t>
  </si>
  <si>
    <t>pension alimentaire idem</t>
  </si>
  <si>
    <r>
      <t xml:space="preserve">Prime assurance vie paiement annuel (Nom emprunteur 3)                     </t>
    </r>
    <r>
      <rPr>
        <sz val="11"/>
        <color rgb="FF828797"/>
        <rFont val="Calibri"/>
        <family val="2"/>
        <scheme val="minor"/>
      </rPr>
      <t/>
    </r>
  </si>
  <si>
    <t xml:space="preserve">Prime assurance vie paiement annuel (Nom co-emprunteur 4)                  </t>
  </si>
  <si>
    <t>Prime assurance vie soit prime unique soit prime annuel</t>
  </si>
  <si>
    <t>nombre le cas échéant</t>
  </si>
  <si>
    <t>Ainsi de suite pour les autres formules</t>
  </si>
  <si>
    <t>Je t'explique au fré et à mesure</t>
  </si>
  <si>
    <t>Capital à amortir</t>
  </si>
  <si>
    <t>Intérêts</t>
  </si>
  <si>
    <t>Date remboursement</t>
  </si>
  <si>
    <t>Mois</t>
  </si>
  <si>
    <t>Mensualités</t>
  </si>
  <si>
    <t>Durée(mois)</t>
  </si>
  <si>
    <t>Taux</t>
  </si>
  <si>
    <t>Date passation acte</t>
  </si>
  <si>
    <t>Prêt</t>
  </si>
  <si>
    <t>Données du prêt</t>
  </si>
  <si>
    <t>Tableau d'amortissement prêt hypothécaire mensualités constantes</t>
  </si>
  <si>
    <t>1 remboursement</t>
  </si>
  <si>
    <t>1 remboursement un mois après la date de la passation de l'acte</t>
  </si>
  <si>
    <t>(le jour que le client signe chez le notaire)</t>
  </si>
  <si>
    <t>Les conditions définitives du prêt dépendront de la qualité des garanties offertes  (solvabilité, quotité, but du prêt, etc).</t>
  </si>
  <si>
    <t xml:space="preserve">La loi du 08/12/1992 relative  à la protection de la vie privée  à l'égard des traitements de données à caractère personnel </t>
  </si>
  <si>
    <t xml:space="preserve">accorde aux personnes sur lesquelles des données sont receuillies  en vue d'un traitement automatisé ou manuel </t>
  </si>
  <si>
    <t xml:space="preserve">un droit d'accès. Les données recueuillies vous concernant peuvent  être utilisées aux finalités suivantes; </t>
  </si>
  <si>
    <t>émission et gestion des contrats tout contact à des fins commerciales</t>
  </si>
  <si>
    <t>Le taux appliqué sera celui d'application au moment  de l'introduction.</t>
  </si>
  <si>
    <t>nombre emprunteurs peut être plus/ ou moins le cas échéantle cas échéant</t>
  </si>
  <si>
    <t>Revenus professionnels</t>
  </si>
  <si>
    <t>Revenus des 3 derniers mois</t>
  </si>
  <si>
    <t>Congés Payés</t>
  </si>
  <si>
    <t>13 ième mois</t>
  </si>
  <si>
    <t>Prime de fin d'année</t>
  </si>
  <si>
    <t>Revenu non professionnels</t>
  </si>
  <si>
    <t>Nombre d'emprunteurs : cela dépend du cas au cas</t>
  </si>
  <si>
    <t>Bonification menseuelle</t>
  </si>
  <si>
    <t>Revenus locatifs actuels</t>
  </si>
  <si>
    <t>Indemnité d'handicap</t>
  </si>
  <si>
    <t>Nom prêteur</t>
  </si>
  <si>
    <t>la partie en gris + flêches et commentaire</t>
  </si>
  <si>
    <t xml:space="preserve">Ne doivent pas se trouver sur l'offre  </t>
  </si>
  <si>
    <t>INVESTISSEMENT TOTAL</t>
  </si>
  <si>
    <t>Primes d'assurances</t>
  </si>
  <si>
    <t>Montant à libérer</t>
  </si>
  <si>
    <t>Frais de notaire (acte de crédit)</t>
  </si>
  <si>
    <t>Frais d'expertise</t>
  </si>
  <si>
    <t>+/-</t>
  </si>
  <si>
    <t>Frais de sossier</t>
  </si>
  <si>
    <t>Frais de dossier/d'expertise</t>
  </si>
  <si>
    <t>Frais relatifs au crédit</t>
  </si>
  <si>
    <t>Frais notariés (acte de crédit)</t>
  </si>
  <si>
    <t>-</t>
  </si>
  <si>
    <t>Accomptes déjà payés</t>
  </si>
  <si>
    <t>Déménagement</t>
  </si>
  <si>
    <t>Frais d'écriture</t>
  </si>
  <si>
    <t>Frais divers</t>
  </si>
  <si>
    <t>Prix net terrain</t>
  </si>
  <si>
    <t>Coût des travaux personnels</t>
  </si>
  <si>
    <t>MONTANT à LIBERER (passation de l'acte)</t>
  </si>
  <si>
    <t>Aménagement, finition</t>
  </si>
  <si>
    <t>Raccordements (l'eau, l'électricité)</t>
  </si>
  <si>
    <t>Maison opérationnel</t>
  </si>
  <si>
    <t>Suppléments construction, …</t>
  </si>
  <si>
    <t>Solde fonds propres</t>
  </si>
  <si>
    <t>TVA</t>
  </si>
  <si>
    <t>Architecte</t>
  </si>
  <si>
    <t>Autres :</t>
  </si>
  <si>
    <t>Acompte architecte</t>
  </si>
  <si>
    <t>Prix de la construction</t>
  </si>
  <si>
    <t>Acompte construction</t>
  </si>
  <si>
    <t>Valeur terrain (si donation ou propriétaire)</t>
  </si>
  <si>
    <t>Acompte terrain</t>
  </si>
  <si>
    <t>Frais d'écriture terrain</t>
  </si>
  <si>
    <t>Base</t>
  </si>
  <si>
    <t>Prix d'achat du terrain</t>
  </si>
  <si>
    <t>Nouvelle construction</t>
  </si>
  <si>
    <t>EMPLOI DES MOYENS</t>
  </si>
  <si>
    <t>Evaluation totale</t>
  </si>
  <si>
    <t>Transformations (général)</t>
  </si>
  <si>
    <t>(C)</t>
  </si>
  <si>
    <t>Crédit demandé                 (A) + (B) =</t>
  </si>
  <si>
    <t>Rafraichissements</t>
  </si>
  <si>
    <t>(B)</t>
  </si>
  <si>
    <t>Total des moyens</t>
  </si>
  <si>
    <t>Divers</t>
  </si>
  <si>
    <t>Vente propre maison</t>
  </si>
  <si>
    <t>Travaux par entrepreneur</t>
  </si>
  <si>
    <t>Donation du terrain</t>
  </si>
  <si>
    <t>Transformations (détail)</t>
  </si>
  <si>
    <t>Aide familliale</t>
  </si>
  <si>
    <t>Fonds propres</t>
  </si>
  <si>
    <t>Frais d'acte d'achat</t>
  </si>
  <si>
    <t>Prix d'achat</t>
  </si>
  <si>
    <t>(A)</t>
  </si>
  <si>
    <t>Investissement total</t>
  </si>
  <si>
    <t>Achat</t>
  </si>
  <si>
    <t>FINANCEMENT</t>
  </si>
  <si>
    <t>DEPENSES</t>
  </si>
  <si>
    <t>Maison de rapport</t>
  </si>
  <si>
    <t>Appartement</t>
  </si>
  <si>
    <t>Achat + transformations</t>
  </si>
  <si>
    <t>Maison</t>
  </si>
  <si>
    <t>BUDGET - PLAN DE FINANCEMENT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</si>
</sst>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 &quot;€&quot;\ * #,##0.00_ ;_ &quot;€&quot;\ * \-#,##0.00_ ;_ &quot;€&quot;\ * &quot;-&quot;??_ ;_ @_ "/>
    <numFmt numFmtId="164" formatCode="###0;###0"/>
    <numFmt numFmtId="165" formatCode="#,##0;#,##0"/>
    <numFmt numFmtId="166" formatCode="&quot;€&quot;\ #,##0.00"/>
    <numFmt numFmtId="167" formatCode="d/mm/yyyy;@"/>
    <numFmt numFmtId="168" formatCode="#,##0.00\ &quot;€&quot;;[Red]\-#,##0.00\ &quot;€&quot;"/>
    <numFmt numFmtId="169" formatCode="#,##0.00\ &quot;€&quot;"/>
  </numFmts>
  <fonts count="26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rgb="FF828797"/>
      <name val="Calibri"/>
      <family val="2"/>
      <scheme val="minor"/>
    </font>
    <font>
      <sz val="11"/>
      <color rgb="FF72778A"/>
      <name val="Calibri"/>
      <family val="2"/>
      <scheme val="minor"/>
    </font>
    <font>
      <sz val="11"/>
      <color rgb="FF595B6D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rgb="FF0070C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/>
      <right style="hair">
        <color rgb="FF0070C0"/>
      </right>
      <top/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/>
      <bottom/>
      <diagonal/>
    </border>
    <border>
      <left/>
      <right/>
      <top style="hair">
        <color rgb="FF0070C0"/>
      </top>
      <bottom/>
      <diagonal/>
    </border>
    <border>
      <left style="hair">
        <color rgb="FF0070C0"/>
      </left>
      <right/>
      <top style="hair">
        <color rgb="FF0070C0"/>
      </top>
      <bottom/>
      <diagonal/>
    </border>
    <border>
      <left/>
      <right style="hair">
        <color rgb="FF0070C0"/>
      </right>
      <top style="hair">
        <color rgb="FF0070C0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5">
    <xf numFmtId="0" fontId="0" fillId="2" borderId="0" xfId="0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 wrapText="1"/>
    </xf>
    <xf numFmtId="165" fontId="5" fillId="2" borderId="0" xfId="0" applyNumberFormat="1" applyFont="1" applyFill="1" applyBorder="1" applyAlignment="1">
      <alignment horizontal="left" vertical="center" wrapText="1"/>
    </xf>
    <xf numFmtId="164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166" fontId="5" fillId="2" borderId="7" xfId="0" applyNumberFormat="1" applyFont="1" applyFill="1" applyBorder="1" applyAlignment="1">
      <alignment horizontal="center" vertical="center"/>
    </xf>
    <xf numFmtId="10" fontId="5" fillId="2" borderId="7" xfId="0" applyNumberFormat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0" fontId="6" fillId="2" borderId="7" xfId="0" applyNumberFormat="1" applyFont="1" applyFill="1" applyBorder="1" applyAlignment="1">
      <alignment horizontal="center" vertical="center"/>
    </xf>
    <xf numFmtId="166" fontId="6" fillId="2" borderId="7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left" vertical="center"/>
    </xf>
    <xf numFmtId="3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4" fillId="4" borderId="7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6" fillId="5" borderId="0" xfId="0" applyFont="1" applyFill="1" applyBorder="1"/>
    <xf numFmtId="0" fontId="16" fillId="5" borderId="0" xfId="0" applyFont="1" applyFill="1" applyBorder="1" applyAlignment="1">
      <alignment horizontal="center" vertical="center"/>
    </xf>
    <xf numFmtId="168" fontId="16" fillId="5" borderId="12" xfId="0" applyNumberFormat="1" applyFont="1" applyFill="1" applyBorder="1" applyAlignment="1">
      <alignment horizontal="center" vertical="center"/>
    </xf>
    <xf numFmtId="14" fontId="16" fillId="5" borderId="12" xfId="0" applyNumberFormat="1" applyFont="1" applyFill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/>
    </xf>
    <xf numFmtId="168" fontId="17" fillId="5" borderId="12" xfId="0" applyNumberFormat="1" applyFont="1" applyFill="1" applyBorder="1" applyAlignment="1">
      <alignment horizontal="center" vertical="center"/>
    </xf>
    <xf numFmtId="0" fontId="17" fillId="5" borderId="12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168" fontId="16" fillId="5" borderId="13" xfId="0" applyNumberFormat="1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left" vertical="center"/>
    </xf>
    <xf numFmtId="0" fontId="17" fillId="5" borderId="0" xfId="0" applyFont="1" applyFill="1" applyBorder="1" applyAlignment="1">
      <alignment horizontal="left" vertical="center"/>
    </xf>
    <xf numFmtId="0" fontId="16" fillId="5" borderId="13" xfId="0" applyFont="1" applyFill="1" applyBorder="1" applyAlignment="1">
      <alignment horizontal="center" vertical="center"/>
    </xf>
    <xf numFmtId="9" fontId="16" fillId="5" borderId="13" xfId="0" applyNumberFormat="1" applyFont="1" applyFill="1" applyBorder="1" applyAlignment="1">
      <alignment horizontal="center" vertical="center"/>
    </xf>
    <xf numFmtId="14" fontId="16" fillId="5" borderId="0" xfId="0" applyNumberFormat="1" applyFont="1" applyFill="1" applyBorder="1" applyAlignment="1">
      <alignment horizontal="center" vertical="center"/>
    </xf>
    <xf numFmtId="169" fontId="16" fillId="5" borderId="0" xfId="0" applyNumberFormat="1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left" vertical="center"/>
    </xf>
    <xf numFmtId="0" fontId="19" fillId="8" borderId="15" xfId="0" applyFont="1" applyFill="1" applyBorder="1" applyAlignment="1">
      <alignment horizontal="left" vertical="center"/>
    </xf>
    <xf numFmtId="0" fontId="20" fillId="5" borderId="0" xfId="0" applyFont="1" applyFill="1" applyBorder="1" applyAlignment="1">
      <alignment vertical="center"/>
    </xf>
    <xf numFmtId="0" fontId="21" fillId="5" borderId="0" xfId="0" applyFont="1" applyFill="1" applyBorder="1" applyAlignment="1">
      <alignment vertical="center"/>
    </xf>
    <xf numFmtId="0" fontId="6" fillId="5" borderId="0" xfId="0" applyFont="1" applyFill="1" applyBorder="1" applyAlignment="1">
      <alignment vertical="center"/>
    </xf>
    <xf numFmtId="0" fontId="17" fillId="5" borderId="0" xfId="0" applyFont="1" applyFill="1" applyBorder="1" applyAlignment="1">
      <alignment vertical="center"/>
    </xf>
    <xf numFmtId="0" fontId="5" fillId="2" borderId="3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166" fontId="5" fillId="2" borderId="0" xfId="0" applyNumberFormat="1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166" fontId="5" fillId="2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left" vertical="center"/>
    </xf>
    <xf numFmtId="0" fontId="0" fillId="5" borderId="16" xfId="0" applyFill="1" applyBorder="1" applyAlignment="1">
      <alignment vertical="center"/>
    </xf>
    <xf numFmtId="0" fontId="0" fillId="5" borderId="17" xfId="0" applyFill="1" applyBorder="1" applyAlignment="1">
      <alignment vertical="center"/>
    </xf>
    <xf numFmtId="0" fontId="0" fillId="5" borderId="18" xfId="0" applyFill="1" applyBorder="1" applyAlignment="1">
      <alignment vertical="center"/>
    </xf>
    <xf numFmtId="0" fontId="0" fillId="5" borderId="19" xfId="0" applyFill="1" applyBorder="1" applyAlignment="1">
      <alignment vertical="center"/>
    </xf>
    <xf numFmtId="44" fontId="0" fillId="5" borderId="20" xfId="0" applyNumberFormat="1" applyFill="1" applyBorder="1" applyAlignment="1">
      <alignment vertical="center"/>
    </xf>
    <xf numFmtId="0" fontId="0" fillId="5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23" fillId="5" borderId="23" xfId="0" applyFont="1" applyFill="1" applyBorder="1" applyAlignment="1">
      <alignment vertical="center"/>
    </xf>
    <xf numFmtId="0" fontId="0" fillId="5" borderId="24" xfId="0" applyFill="1" applyBorder="1" applyAlignment="1">
      <alignment vertical="center"/>
    </xf>
    <xf numFmtId="0" fontId="0" fillId="5" borderId="17" xfId="0" applyFill="1" applyBorder="1" applyAlignment="1">
      <alignment horizontal="left" vertic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left" vertical="center"/>
    </xf>
    <xf numFmtId="44" fontId="0" fillId="5" borderId="25" xfId="0" applyNumberFormat="1" applyFill="1" applyBorder="1" applyAlignment="1">
      <alignment vertical="center"/>
    </xf>
    <xf numFmtId="0" fontId="22" fillId="5" borderId="0" xfId="0" applyFont="1" applyFill="1" applyBorder="1" applyAlignment="1">
      <alignment vertical="center"/>
    </xf>
    <xf numFmtId="0" fontId="0" fillId="5" borderId="0" xfId="0" quotePrefix="1" applyFill="1" applyBorder="1" applyAlignment="1">
      <alignment horizontal="right" vertical="center"/>
    </xf>
    <xf numFmtId="0" fontId="23" fillId="5" borderId="0" xfId="0" applyFont="1" applyFill="1" applyBorder="1" applyAlignment="1">
      <alignment vertical="center"/>
    </xf>
    <xf numFmtId="0" fontId="0" fillId="5" borderId="0" xfId="0" applyFill="1" applyBorder="1" applyAlignment="1">
      <alignment horizontal="right" vertical="center"/>
    </xf>
    <xf numFmtId="0" fontId="0" fillId="8" borderId="26" xfId="0" applyFill="1" applyBorder="1" applyAlignment="1">
      <alignment vertical="center"/>
    </xf>
    <xf numFmtId="0" fontId="0" fillId="8" borderId="27" xfId="0" applyFill="1" applyBorder="1" applyAlignment="1">
      <alignment vertical="center"/>
    </xf>
    <xf numFmtId="0" fontId="0" fillId="8" borderId="27" xfId="0" applyFill="1" applyBorder="1" applyAlignment="1">
      <alignment horizontal="left" vertical="center"/>
    </xf>
    <xf numFmtId="0" fontId="23" fillId="8" borderId="27" xfId="0" applyFont="1" applyFill="1" applyBorder="1" applyAlignment="1">
      <alignment vertical="center"/>
    </xf>
    <xf numFmtId="0" fontId="0" fillId="8" borderId="28" xfId="0" applyFill="1" applyBorder="1" applyAlignment="1">
      <alignment vertical="center"/>
    </xf>
    <xf numFmtId="0" fontId="23" fillId="5" borderId="0" xfId="0" applyFont="1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23" fillId="5" borderId="21" xfId="0" applyFont="1" applyFill="1" applyBorder="1" applyAlignment="1">
      <alignment horizontal="left" vertical="center"/>
    </xf>
    <xf numFmtId="0" fontId="23" fillId="5" borderId="22" xfId="0" applyFont="1" applyFill="1" applyBorder="1" applyAlignment="1">
      <alignment horizontal="left" vertical="center"/>
    </xf>
    <xf numFmtId="0" fontId="0" fillId="0" borderId="22" xfId="0" applyBorder="1" applyAlignment="1">
      <alignment vertical="center"/>
    </xf>
    <xf numFmtId="0" fontId="22" fillId="5" borderId="23" xfId="0" applyFont="1" applyFill="1" applyBorder="1" applyAlignment="1">
      <alignment vertical="center"/>
    </xf>
    <xf numFmtId="0" fontId="24" fillId="8" borderId="27" xfId="0" applyFont="1" applyFill="1" applyBorder="1" applyAlignment="1">
      <alignment horizontal="left" vertical="center"/>
    </xf>
    <xf numFmtId="0" fontId="24" fillId="8" borderId="28" xfId="0" applyFont="1" applyFill="1" applyBorder="1" applyAlignment="1">
      <alignment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10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5" fillId="0" borderId="10" xfId="0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166" fontId="5" fillId="2" borderId="2" xfId="0" applyNumberFormat="1" applyFont="1" applyFill="1" applyBorder="1" applyAlignment="1">
      <alignment horizontal="left" vertical="center"/>
    </xf>
    <xf numFmtId="10" fontId="5" fillId="2" borderId="2" xfId="0" applyNumberFormat="1" applyFont="1" applyFill="1" applyBorder="1" applyAlignment="1">
      <alignment horizontal="left" vertical="center"/>
    </xf>
    <xf numFmtId="167" fontId="5" fillId="2" borderId="2" xfId="0" applyNumberFormat="1" applyFont="1" applyFill="1" applyBorder="1" applyAlignment="1">
      <alignment horizontal="left" vertical="center"/>
    </xf>
    <xf numFmtId="0" fontId="5" fillId="6" borderId="2" xfId="0" applyFont="1" applyFill="1" applyBorder="1" applyAlignment="1">
      <alignment horizontal="left" vertical="center"/>
    </xf>
    <xf numFmtId="0" fontId="5" fillId="6" borderId="3" xfId="0" applyFont="1" applyFill="1" applyBorder="1" applyAlignment="1">
      <alignment horizontal="left" vertical="center"/>
    </xf>
    <xf numFmtId="167" fontId="5" fillId="6" borderId="2" xfId="0" applyNumberFormat="1" applyFont="1" applyFill="1" applyBorder="1" applyAlignment="1">
      <alignment horizontal="left" vertical="center"/>
    </xf>
    <xf numFmtId="167" fontId="5" fillId="6" borderId="3" xfId="0" applyNumberFormat="1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5" fillId="6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166" fontId="5" fillId="2" borderId="1" xfId="0" applyNumberFormat="1" applyFont="1" applyFill="1" applyBorder="1" applyAlignment="1">
      <alignment horizontal="center" vertical="center"/>
    </xf>
    <xf numFmtId="166" fontId="5" fillId="2" borderId="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 vertical="center"/>
    </xf>
    <xf numFmtId="166" fontId="5" fillId="2" borderId="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10" fontId="5" fillId="2" borderId="1" xfId="0" applyNumberFormat="1" applyFont="1" applyFill="1" applyBorder="1" applyAlignment="1">
      <alignment horizontal="center" vertical="center"/>
    </xf>
    <xf numFmtId="10" fontId="5" fillId="2" borderId="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166" fontId="5" fillId="2" borderId="0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left" vertical="center"/>
    </xf>
    <xf numFmtId="0" fontId="5" fillId="5" borderId="0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0" fontId="25" fillId="8" borderId="31" xfId="0" applyFont="1" applyFill="1" applyBorder="1" applyAlignment="1">
      <alignment horizontal="center" vertical="center"/>
    </xf>
    <xf numFmtId="0" fontId="25" fillId="8" borderId="30" xfId="0" applyFont="1" applyFill="1" applyBorder="1" applyAlignment="1">
      <alignment horizontal="center" vertical="center"/>
    </xf>
    <xf numFmtId="0" fontId="25" fillId="8" borderId="29" xfId="0" applyFont="1" applyFill="1" applyBorder="1" applyAlignment="1">
      <alignment horizontal="center" vertical="center"/>
    </xf>
    <xf numFmtId="0" fontId="25" fillId="8" borderId="18" xfId="0" applyFont="1" applyFill="1" applyBorder="1" applyAlignment="1">
      <alignment horizontal="center" vertical="center"/>
    </xf>
    <xf numFmtId="0" fontId="25" fillId="8" borderId="17" xfId="0" applyFont="1" applyFill="1" applyBorder="1" applyAlignment="1">
      <alignment horizontal="center" vertical="center"/>
    </xf>
    <xf numFmtId="0" fontId="25" fillId="8" borderId="16" xfId="0" applyFont="1" applyFill="1" applyBorder="1" applyAlignment="1">
      <alignment horizontal="center" vertical="center"/>
    </xf>
    <xf numFmtId="0" fontId="24" fillId="8" borderId="27" xfId="0" applyFont="1" applyFill="1" applyBorder="1" applyAlignment="1">
      <alignment horizontal="left" vertical="center"/>
    </xf>
    <xf numFmtId="0" fontId="0" fillId="8" borderId="27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6</xdr:row>
      <xdr:rowOff>57150</xdr:rowOff>
    </xdr:from>
    <xdr:to>
      <xdr:col>1</xdr:col>
      <xdr:colOff>485775</xdr:colOff>
      <xdr:row>8</xdr:row>
      <xdr:rowOff>85725</xdr:rowOff>
    </xdr:to>
    <xdr:sp macro="" textlink="">
      <xdr:nvSpPr>
        <xdr:cNvPr id="2" name="Flèche courbée vers la droite 1"/>
        <xdr:cNvSpPr/>
      </xdr:nvSpPr>
      <xdr:spPr>
        <a:xfrm>
          <a:off x="95250" y="1581150"/>
          <a:ext cx="552450" cy="409575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675399</xdr:colOff>
      <xdr:row>5</xdr:row>
      <xdr:rowOff>70118</xdr:rowOff>
    </xdr:from>
    <xdr:to>
      <xdr:col>4</xdr:col>
      <xdr:colOff>355674</xdr:colOff>
      <xdr:row>6</xdr:row>
      <xdr:rowOff>31660</xdr:rowOff>
    </xdr:to>
    <xdr:sp macro="" textlink="">
      <xdr:nvSpPr>
        <xdr:cNvPr id="15" name="Flèche droite à entaille 14"/>
        <xdr:cNvSpPr/>
      </xdr:nvSpPr>
      <xdr:spPr>
        <a:xfrm rot="2139641">
          <a:off x="1523124" y="1403618"/>
          <a:ext cx="528000" cy="152042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13</xdr:row>
      <xdr:rowOff>19050</xdr:rowOff>
    </xdr:from>
    <xdr:to>
      <xdr:col>9</xdr:col>
      <xdr:colOff>25908</xdr:colOff>
      <xdr:row>13</xdr:row>
      <xdr:rowOff>171450</xdr:rowOff>
    </xdr:to>
    <xdr:sp macro="" textlink="">
      <xdr:nvSpPr>
        <xdr:cNvPr id="2" name="Flèche gauche 1"/>
        <xdr:cNvSpPr/>
      </xdr:nvSpPr>
      <xdr:spPr>
        <a:xfrm>
          <a:off x="5410200" y="2495550"/>
          <a:ext cx="978408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57150</xdr:colOff>
      <xdr:row>16</xdr:row>
      <xdr:rowOff>180975</xdr:rowOff>
    </xdr:from>
    <xdr:to>
      <xdr:col>8</xdr:col>
      <xdr:colOff>873633</xdr:colOff>
      <xdr:row>17</xdr:row>
      <xdr:rowOff>142875</xdr:rowOff>
    </xdr:to>
    <xdr:sp macro="" textlink="">
      <xdr:nvSpPr>
        <xdr:cNvPr id="4" name="Flèche gauche 3"/>
        <xdr:cNvSpPr/>
      </xdr:nvSpPr>
      <xdr:spPr>
        <a:xfrm>
          <a:off x="5353050" y="3228975"/>
          <a:ext cx="978408" cy="152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3</xdr:row>
          <xdr:rowOff>0</xdr:rowOff>
        </xdr:from>
        <xdr:to>
          <xdr:col>3</xdr:col>
          <xdr:colOff>1038225</xdr:colOff>
          <xdr:row>4</xdr:row>
          <xdr:rowOff>57150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4</xdr:row>
          <xdr:rowOff>0</xdr:rowOff>
        </xdr:from>
        <xdr:to>
          <xdr:col>3</xdr:col>
          <xdr:colOff>1038225</xdr:colOff>
          <xdr:row>5</xdr:row>
          <xdr:rowOff>57150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5</xdr:row>
          <xdr:rowOff>0</xdr:rowOff>
        </xdr:from>
        <xdr:to>
          <xdr:col>3</xdr:col>
          <xdr:colOff>1038225</xdr:colOff>
          <xdr:row>6</xdr:row>
          <xdr:rowOff>57150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</xdr:row>
          <xdr:rowOff>0</xdr:rowOff>
        </xdr:from>
        <xdr:to>
          <xdr:col>9</xdr:col>
          <xdr:colOff>590550</xdr:colOff>
          <xdr:row>4</xdr:row>
          <xdr:rowOff>57150</xdr:rowOff>
        </xdr:to>
        <xdr:sp macro="" textlink="">
          <xdr:nvSpPr>
            <xdr:cNvPr id="7172" name="Check Box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0</xdr:rowOff>
        </xdr:from>
        <xdr:to>
          <xdr:col>9</xdr:col>
          <xdr:colOff>590550</xdr:colOff>
          <xdr:row>5</xdr:row>
          <xdr:rowOff>57150</xdr:rowOff>
        </xdr:to>
        <xdr:sp macro="" textlink="">
          <xdr:nvSpPr>
            <xdr:cNvPr id="7173" name="Check Box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5</xdr:row>
          <xdr:rowOff>0</xdr:rowOff>
        </xdr:from>
        <xdr:to>
          <xdr:col>9</xdr:col>
          <xdr:colOff>590550</xdr:colOff>
          <xdr:row>6</xdr:row>
          <xdr:rowOff>57150</xdr:rowOff>
        </xdr:to>
        <xdr:sp macro="" textlink="">
          <xdr:nvSpPr>
            <xdr:cNvPr id="7174" name="Check Box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4;t%20hypoth&#233;caire%20final/Copie%20de%20Classeur%20pr&#234;t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de financement"/>
      <sheetName val="Calculs des frais"/>
    </sheetNames>
    <sheetDataSet>
      <sheetData sheetId="0"/>
      <sheetData sheetId="1">
        <row r="29">
          <cell r="J29">
            <v>18399.982779999998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32"/>
  <sheetViews>
    <sheetView showGridLines="0" workbookViewId="0">
      <selection activeCell="H38" sqref="H38"/>
    </sheetView>
  </sheetViews>
  <sheetFormatPr baseColWidth="10" defaultRowHeight="15" customHeight="1" x14ac:dyDescent="0.2"/>
  <cols>
    <col min="1" max="1" width="2.83203125" style="20" customWidth="1"/>
    <col min="2" max="3" width="12" style="20"/>
    <col min="4" max="4" width="2.83203125" style="20" customWidth="1"/>
    <col min="5" max="6" width="12" style="20"/>
    <col min="7" max="7" width="2.83203125" style="20" customWidth="1"/>
    <col min="8" max="9" width="13.83203125" style="20" customWidth="1"/>
    <col min="10" max="10" width="2.83203125" style="20" customWidth="1"/>
    <col min="11" max="12" width="12" style="20"/>
    <col min="13" max="13" width="2.83203125" style="20" customWidth="1"/>
    <col min="14" max="15" width="12" style="20"/>
    <col min="16" max="16" width="2.83203125" style="20" customWidth="1"/>
    <col min="17" max="18" width="12" style="20"/>
    <col min="19" max="19" width="2.83203125" style="20" customWidth="1"/>
    <col min="20" max="21" width="12" style="20"/>
    <col min="22" max="22" width="2.83203125" style="20" customWidth="1"/>
    <col min="23" max="16384" width="12" style="20"/>
  </cols>
  <sheetData>
    <row r="2" spans="2:24" ht="15" customHeight="1" x14ac:dyDescent="0.2">
      <c r="B2" s="100" t="s">
        <v>90</v>
      </c>
      <c r="C2" s="101"/>
      <c r="D2" s="101"/>
      <c r="E2" s="101"/>
      <c r="F2" s="102"/>
    </row>
    <row r="3" spans="2:24" ht="15" customHeight="1" x14ac:dyDescent="0.2">
      <c r="B3" s="103"/>
      <c r="C3" s="104"/>
      <c r="D3" s="104"/>
      <c r="E3" s="104"/>
      <c r="F3" s="105"/>
    </row>
    <row r="4" spans="2:24" ht="15" customHeight="1" x14ac:dyDescent="0.2">
      <c r="B4" s="22"/>
      <c r="C4" s="22"/>
      <c r="D4" s="22"/>
      <c r="E4" s="22"/>
      <c r="F4" s="22"/>
    </row>
    <row r="5" spans="2:24" ht="15" customHeight="1" x14ac:dyDescent="0.2">
      <c r="B5" s="95" t="s">
        <v>96</v>
      </c>
      <c r="C5" s="96"/>
      <c r="H5" s="95" t="s">
        <v>91</v>
      </c>
      <c r="I5" s="96"/>
      <c r="K5" s="95" t="s">
        <v>86</v>
      </c>
      <c r="L5" s="96"/>
      <c r="N5" s="95" t="s">
        <v>92</v>
      </c>
      <c r="O5" s="96"/>
      <c r="Q5" s="95" t="s">
        <v>93</v>
      </c>
      <c r="R5" s="96"/>
      <c r="T5" s="95" t="s">
        <v>94</v>
      </c>
      <c r="U5" s="96"/>
      <c r="W5" s="95" t="s">
        <v>95</v>
      </c>
      <c r="X5" s="96"/>
    </row>
    <row r="6" spans="2:24" ht="15" customHeight="1" x14ac:dyDescent="0.2">
      <c r="B6" s="97"/>
      <c r="C6" s="98"/>
      <c r="H6" s="97"/>
      <c r="I6" s="98"/>
      <c r="K6" s="97"/>
      <c r="L6" s="98"/>
      <c r="N6" s="97"/>
      <c r="O6" s="98"/>
      <c r="Q6" s="97"/>
      <c r="R6" s="98"/>
      <c r="T6" s="97"/>
      <c r="U6" s="98"/>
      <c r="W6" s="97"/>
      <c r="X6" s="98"/>
    </row>
    <row r="8" spans="2:24" ht="15" customHeight="1" x14ac:dyDescent="0.2">
      <c r="C8" s="99" t="s">
        <v>103</v>
      </c>
      <c r="E8" s="95" t="s">
        <v>98</v>
      </c>
      <c r="F8" s="96"/>
      <c r="H8" s="95" t="s">
        <v>99</v>
      </c>
      <c r="I8" s="96"/>
      <c r="K8" s="95" t="s">
        <v>97</v>
      </c>
      <c r="L8" s="96"/>
      <c r="N8" s="95" t="s">
        <v>100</v>
      </c>
      <c r="O8" s="96"/>
      <c r="Q8" s="95" t="s">
        <v>101</v>
      </c>
      <c r="R8" s="96"/>
      <c r="T8" s="95" t="s">
        <v>102</v>
      </c>
      <c r="U8" s="96"/>
    </row>
    <row r="9" spans="2:24" ht="15" customHeight="1" x14ac:dyDescent="0.2">
      <c r="C9" s="99"/>
      <c r="E9" s="97"/>
      <c r="F9" s="98"/>
      <c r="H9" s="97"/>
      <c r="I9" s="98"/>
      <c r="K9" s="97"/>
      <c r="L9" s="98"/>
      <c r="N9" s="97"/>
      <c r="O9" s="98"/>
      <c r="Q9" s="97"/>
      <c r="R9" s="98"/>
      <c r="T9" s="97"/>
      <c r="U9" s="98"/>
    </row>
    <row r="11" spans="2:24" ht="15" customHeight="1" x14ac:dyDescent="0.2">
      <c r="B11" s="100" t="s">
        <v>88</v>
      </c>
      <c r="C11" s="101"/>
      <c r="D11" s="101"/>
      <c r="E11" s="101"/>
      <c r="F11" s="102"/>
    </row>
    <row r="12" spans="2:24" ht="15" customHeight="1" x14ac:dyDescent="0.2">
      <c r="B12" s="103"/>
      <c r="C12" s="104"/>
      <c r="D12" s="104"/>
      <c r="E12" s="104"/>
      <c r="F12" s="105"/>
    </row>
    <row r="14" spans="2:24" ht="15" customHeight="1" x14ac:dyDescent="0.2">
      <c r="B14" s="95" t="s">
        <v>82</v>
      </c>
      <c r="C14" s="96"/>
      <c r="D14" s="21"/>
      <c r="E14" s="95" t="s">
        <v>22</v>
      </c>
      <c r="F14" s="96"/>
      <c r="G14" s="21"/>
      <c r="H14" s="110"/>
      <c r="I14" s="110"/>
      <c r="J14" s="21"/>
      <c r="K14" s="21"/>
      <c r="L14" s="21"/>
      <c r="M14" s="21"/>
      <c r="N14" s="21"/>
      <c r="O14" s="21"/>
    </row>
    <row r="15" spans="2:24" ht="15" customHeight="1" x14ac:dyDescent="0.2">
      <c r="B15" s="97"/>
      <c r="C15" s="98"/>
      <c r="D15" s="21"/>
      <c r="E15" s="97"/>
      <c r="F15" s="98"/>
      <c r="G15" s="21"/>
      <c r="H15" s="110"/>
      <c r="I15" s="110"/>
      <c r="J15" s="21"/>
      <c r="K15" s="21"/>
      <c r="L15" s="21"/>
      <c r="M15" s="21"/>
      <c r="N15" s="21"/>
      <c r="O15" s="21"/>
    </row>
    <row r="16" spans="2:24" ht="15" customHeight="1" x14ac:dyDescent="0.2"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</row>
    <row r="17" spans="2:15" ht="15" customHeight="1" x14ac:dyDescent="0.2">
      <c r="B17" s="95" t="s">
        <v>83</v>
      </c>
      <c r="C17" s="96"/>
      <c r="D17" s="21"/>
      <c r="E17" s="95" t="s">
        <v>84</v>
      </c>
      <c r="F17" s="96"/>
      <c r="G17" s="21"/>
      <c r="H17" s="95" t="s">
        <v>85</v>
      </c>
      <c r="I17" s="96"/>
      <c r="J17" s="21"/>
      <c r="K17" s="95" t="s">
        <v>86</v>
      </c>
      <c r="L17" s="96"/>
      <c r="M17" s="21"/>
      <c r="N17" s="95" t="s">
        <v>87</v>
      </c>
      <c r="O17" s="96"/>
    </row>
    <row r="18" spans="2:15" ht="15" customHeight="1" x14ac:dyDescent="0.2">
      <c r="B18" s="97"/>
      <c r="C18" s="98"/>
      <c r="D18" s="21"/>
      <c r="E18" s="97"/>
      <c r="F18" s="98"/>
      <c r="G18" s="21"/>
      <c r="H18" s="97"/>
      <c r="I18" s="98"/>
      <c r="J18" s="21"/>
      <c r="K18" s="97"/>
      <c r="L18" s="98"/>
      <c r="M18" s="21"/>
      <c r="N18" s="97"/>
      <c r="O18" s="98"/>
    </row>
    <row r="19" spans="2:15" ht="15" customHeight="1" x14ac:dyDescent="0.2"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</row>
    <row r="20" spans="2:15" ht="15" customHeight="1" x14ac:dyDescent="0.2"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</row>
    <row r="21" spans="2:15" ht="15" customHeight="1" x14ac:dyDescent="0.2">
      <c r="B21" s="106" t="s">
        <v>89</v>
      </c>
      <c r="C21" s="107"/>
      <c r="D21" s="107"/>
      <c r="E21" s="107"/>
      <c r="F21" s="107"/>
      <c r="G21" s="21"/>
      <c r="H21" s="21"/>
      <c r="I21" s="21"/>
      <c r="J21" s="21"/>
      <c r="K21" s="21"/>
      <c r="L21" s="21"/>
      <c r="M21" s="21"/>
      <c r="N21" s="21"/>
      <c r="O21" s="21"/>
    </row>
    <row r="22" spans="2:15" ht="15" customHeight="1" x14ac:dyDescent="0.2">
      <c r="B22" s="108"/>
      <c r="C22" s="109"/>
      <c r="D22" s="109"/>
      <c r="E22" s="109"/>
      <c r="F22" s="109"/>
      <c r="G22" s="21"/>
      <c r="H22" s="21"/>
      <c r="I22" s="21"/>
      <c r="J22" s="21"/>
      <c r="K22" s="21"/>
      <c r="L22" s="21"/>
      <c r="M22" s="21"/>
      <c r="N22" s="21"/>
      <c r="O22" s="21"/>
    </row>
    <row r="23" spans="2:15" ht="15" customHeight="1" x14ac:dyDescent="0.2"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2:15" ht="15" customHeight="1" x14ac:dyDescent="0.2">
      <c r="B24" s="95" t="s">
        <v>82</v>
      </c>
      <c r="C24" s="96"/>
      <c r="D24" s="21"/>
      <c r="E24" s="95" t="s">
        <v>22</v>
      </c>
      <c r="F24" s="96"/>
      <c r="G24" s="21"/>
      <c r="H24" s="110"/>
      <c r="I24" s="110"/>
      <c r="J24" s="21"/>
      <c r="K24" s="21"/>
      <c r="L24" s="21"/>
      <c r="M24" s="21"/>
      <c r="N24" s="21"/>
      <c r="O24" s="21"/>
    </row>
    <row r="25" spans="2:15" ht="15" customHeight="1" x14ac:dyDescent="0.2">
      <c r="B25" s="97"/>
      <c r="C25" s="98"/>
      <c r="D25" s="21"/>
      <c r="E25" s="97"/>
      <c r="F25" s="98"/>
      <c r="G25" s="21"/>
      <c r="H25" s="110"/>
      <c r="I25" s="110"/>
      <c r="J25" s="21"/>
      <c r="K25" s="21"/>
      <c r="L25" s="21"/>
      <c r="M25" s="21"/>
      <c r="N25" s="21"/>
      <c r="O25" s="21"/>
    </row>
    <row r="26" spans="2:15" ht="15" customHeight="1" x14ac:dyDescent="0.2"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</row>
    <row r="27" spans="2:15" ht="15" customHeight="1" x14ac:dyDescent="0.2">
      <c r="B27" s="95" t="s">
        <v>83</v>
      </c>
      <c r="C27" s="96"/>
      <c r="D27" s="21"/>
      <c r="E27" s="95" t="s">
        <v>84</v>
      </c>
      <c r="F27" s="96"/>
      <c r="G27" s="21"/>
      <c r="H27" s="95" t="s">
        <v>85</v>
      </c>
      <c r="I27" s="96"/>
      <c r="J27" s="21"/>
      <c r="K27" s="95" t="s">
        <v>86</v>
      </c>
      <c r="L27" s="96"/>
      <c r="M27" s="21"/>
      <c r="N27" s="95" t="s">
        <v>87</v>
      </c>
      <c r="O27" s="96"/>
    </row>
    <row r="28" spans="2:15" ht="15" customHeight="1" x14ac:dyDescent="0.2">
      <c r="B28" s="97"/>
      <c r="C28" s="98"/>
      <c r="D28" s="21"/>
      <c r="E28" s="97"/>
      <c r="F28" s="98"/>
      <c r="G28" s="21"/>
      <c r="H28" s="97"/>
      <c r="I28" s="98"/>
      <c r="J28" s="21"/>
      <c r="K28" s="97"/>
      <c r="L28" s="98"/>
      <c r="M28" s="21"/>
      <c r="N28" s="97"/>
      <c r="O28" s="98"/>
    </row>
    <row r="31" spans="2:15" ht="15" customHeight="1" x14ac:dyDescent="0.2">
      <c r="B31" s="27" t="s">
        <v>114</v>
      </c>
    </row>
    <row r="32" spans="2:15" ht="15" customHeight="1" x14ac:dyDescent="0.2">
      <c r="B32" s="27" t="s">
        <v>115</v>
      </c>
    </row>
  </sheetData>
  <mergeCells count="33">
    <mergeCell ref="B27:C28"/>
    <mergeCell ref="E27:F28"/>
    <mergeCell ref="H27:I28"/>
    <mergeCell ref="K27:L28"/>
    <mergeCell ref="N27:O28"/>
    <mergeCell ref="K17:L18"/>
    <mergeCell ref="N17:O18"/>
    <mergeCell ref="B11:F12"/>
    <mergeCell ref="B21:F22"/>
    <mergeCell ref="B24:C25"/>
    <mergeCell ref="E24:F25"/>
    <mergeCell ref="H24:I25"/>
    <mergeCell ref="B14:C15"/>
    <mergeCell ref="E14:F15"/>
    <mergeCell ref="H14:I15"/>
    <mergeCell ref="B17:C18"/>
    <mergeCell ref="E17:F18"/>
    <mergeCell ref="H17:I18"/>
    <mergeCell ref="Q5:R6"/>
    <mergeCell ref="T5:U6"/>
    <mergeCell ref="W5:X6"/>
    <mergeCell ref="B2:F3"/>
    <mergeCell ref="B5:C6"/>
    <mergeCell ref="H5:I6"/>
    <mergeCell ref="K5:L6"/>
    <mergeCell ref="N5:O6"/>
    <mergeCell ref="T8:U9"/>
    <mergeCell ref="C8:C9"/>
    <mergeCell ref="E8:F9"/>
    <mergeCell ref="H8:I9"/>
    <mergeCell ref="K8:L9"/>
    <mergeCell ref="N8:O9"/>
    <mergeCell ref="Q8:R9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zoomScaleNormal="100" workbookViewId="0">
      <selection activeCell="M22" sqref="M22"/>
    </sheetView>
  </sheetViews>
  <sheetFormatPr baseColWidth="10" defaultColWidth="15.83203125" defaultRowHeight="15" customHeight="1" x14ac:dyDescent="0.2"/>
  <cols>
    <col min="1" max="1" width="25.83203125" style="1" customWidth="1"/>
    <col min="2" max="2" width="15.83203125" style="1"/>
    <col min="3" max="3" width="16.5" style="1" customWidth="1"/>
    <col min="4" max="4" width="15.83203125" style="1" hidden="1" customWidth="1"/>
    <col min="5" max="5" width="2.83203125" style="1" customWidth="1"/>
    <col min="6" max="7" width="15.83203125" style="1"/>
    <col min="8" max="8" width="2.83203125" style="1" customWidth="1"/>
    <col min="9" max="16384" width="15.83203125" style="1"/>
  </cols>
  <sheetData>
    <row r="1" spans="1:14" s="51" customFormat="1" ht="15" customHeight="1" x14ac:dyDescent="0.2"/>
    <row r="2" spans="1:14" ht="15" customHeight="1" x14ac:dyDescent="0.2">
      <c r="A2" s="121" t="s">
        <v>50</v>
      </c>
      <c r="B2" s="122"/>
      <c r="C2" s="122"/>
      <c r="D2" s="122"/>
      <c r="E2" s="122"/>
      <c r="F2" s="122"/>
      <c r="G2" s="122"/>
      <c r="H2" s="122"/>
      <c r="I2" s="122"/>
      <c r="J2" s="123"/>
    </row>
    <row r="3" spans="1:14" ht="15" customHeight="1" x14ac:dyDescent="0.2">
      <c r="A3" s="124"/>
      <c r="B3" s="125"/>
      <c r="C3" s="125"/>
      <c r="D3" s="125"/>
      <c r="E3" s="125"/>
      <c r="F3" s="125"/>
      <c r="G3" s="125"/>
      <c r="H3" s="125"/>
      <c r="I3" s="125"/>
      <c r="J3" s="126"/>
      <c r="M3" s="26"/>
      <c r="N3" s="24" t="s">
        <v>112</v>
      </c>
    </row>
    <row r="4" spans="1:14" ht="15" customHeight="1" x14ac:dyDescent="0.2">
      <c r="N4" s="24" t="s">
        <v>136</v>
      </c>
    </row>
    <row r="5" spans="1:14" ht="15" customHeight="1" x14ac:dyDescent="0.2">
      <c r="A5" s="127" t="s">
        <v>51</v>
      </c>
      <c r="B5" s="128"/>
      <c r="C5" s="128"/>
      <c r="D5" s="129"/>
      <c r="E5" s="51"/>
      <c r="F5" s="120" t="s">
        <v>52</v>
      </c>
      <c r="G5" s="120"/>
      <c r="I5" s="120" t="s">
        <v>1</v>
      </c>
      <c r="J5" s="120"/>
    </row>
    <row r="6" spans="1:14" ht="15" customHeight="1" x14ac:dyDescent="0.2">
      <c r="A6" s="53" t="s">
        <v>53</v>
      </c>
      <c r="B6" s="54"/>
      <c r="C6" s="54"/>
      <c r="D6" s="50"/>
      <c r="E6" s="51"/>
      <c r="F6" s="112"/>
      <c r="G6" s="112"/>
      <c r="H6" s="51"/>
      <c r="I6" s="116"/>
      <c r="J6" s="117"/>
    </row>
    <row r="7" spans="1:14" ht="15" customHeight="1" x14ac:dyDescent="0.2">
      <c r="A7" s="53" t="s">
        <v>54</v>
      </c>
      <c r="B7" s="54"/>
      <c r="C7" s="54"/>
      <c r="D7" s="50"/>
      <c r="E7" s="51"/>
      <c r="F7" s="112"/>
      <c r="G7" s="112"/>
      <c r="H7" s="51"/>
      <c r="I7" s="116"/>
      <c r="J7" s="117"/>
    </row>
    <row r="8" spans="1:14" ht="15" customHeight="1" x14ac:dyDescent="0.2">
      <c r="A8" s="53" t="s">
        <v>55</v>
      </c>
      <c r="B8" s="54"/>
      <c r="C8" s="54"/>
      <c r="D8" s="50"/>
      <c r="E8" s="51"/>
      <c r="F8" s="112"/>
      <c r="G8" s="112"/>
      <c r="H8" s="51"/>
      <c r="I8" s="116"/>
      <c r="J8" s="117"/>
    </row>
    <row r="9" spans="1:14" ht="15" customHeight="1" x14ac:dyDescent="0.2">
      <c r="A9" s="53" t="s">
        <v>56</v>
      </c>
      <c r="B9" s="54"/>
      <c r="C9" s="54"/>
      <c r="D9" s="50"/>
      <c r="E9" s="51"/>
      <c r="F9" s="112"/>
      <c r="G9" s="112"/>
      <c r="H9" s="51"/>
      <c r="I9" s="116"/>
      <c r="J9" s="117"/>
    </row>
    <row r="10" spans="1:14" ht="15" customHeight="1" x14ac:dyDescent="0.2">
      <c r="A10" s="53" t="s">
        <v>57</v>
      </c>
      <c r="B10" s="54"/>
      <c r="C10" s="54"/>
      <c r="D10" s="50"/>
      <c r="E10" s="51"/>
      <c r="F10" s="115"/>
      <c r="G10" s="115"/>
      <c r="H10" s="51"/>
      <c r="I10" s="118"/>
      <c r="J10" s="119"/>
    </row>
    <row r="11" spans="1:14" ht="15" customHeight="1" x14ac:dyDescent="0.2">
      <c r="A11" s="53" t="s">
        <v>58</v>
      </c>
      <c r="B11" s="54"/>
      <c r="C11" s="54"/>
      <c r="D11" s="50"/>
      <c r="E11" s="51"/>
      <c r="F11" s="112"/>
      <c r="G11" s="112"/>
      <c r="H11" s="51"/>
      <c r="I11" s="116"/>
      <c r="J11" s="117"/>
    </row>
    <row r="13" spans="1:14" ht="15" customHeight="1" x14ac:dyDescent="0.2">
      <c r="A13" s="120" t="s">
        <v>59</v>
      </c>
      <c r="B13" s="120"/>
      <c r="C13" s="120"/>
      <c r="D13" s="120"/>
      <c r="I13" s="56"/>
      <c r="J13" s="56"/>
      <c r="K13" s="56"/>
    </row>
    <row r="14" spans="1:14" ht="15" customHeight="1" x14ac:dyDescent="0.2">
      <c r="A14" s="53" t="s">
        <v>60</v>
      </c>
      <c r="B14" s="54"/>
      <c r="C14" s="54"/>
      <c r="D14" s="54"/>
      <c r="E14" s="51"/>
      <c r="F14" s="112" t="s">
        <v>61</v>
      </c>
      <c r="G14" s="112"/>
      <c r="H14" s="51"/>
      <c r="I14" s="56"/>
      <c r="J14" s="60" t="s">
        <v>147</v>
      </c>
      <c r="K14" s="56"/>
    </row>
    <row r="15" spans="1:14" ht="15" customHeight="1" x14ac:dyDescent="0.2">
      <c r="A15" s="53" t="s">
        <v>62</v>
      </c>
      <c r="B15" s="54"/>
      <c r="C15" s="54"/>
      <c r="D15" s="54"/>
      <c r="E15" s="51"/>
      <c r="F15" s="112" t="s">
        <v>63</v>
      </c>
      <c r="G15" s="112"/>
      <c r="H15" s="51"/>
      <c r="I15" s="56"/>
      <c r="J15" s="56"/>
      <c r="K15" s="56"/>
      <c r="L15" s="1" t="s">
        <v>148</v>
      </c>
    </row>
    <row r="16" spans="1:14" ht="15" customHeight="1" x14ac:dyDescent="0.2">
      <c r="A16" s="53" t="s">
        <v>64</v>
      </c>
      <c r="B16" s="54"/>
      <c r="C16" s="54"/>
      <c r="D16" s="54"/>
      <c r="E16" s="51"/>
      <c r="F16" s="115">
        <v>41740</v>
      </c>
      <c r="G16" s="115"/>
      <c r="H16" s="51"/>
      <c r="I16" s="56"/>
      <c r="J16" s="56"/>
      <c r="K16" s="56"/>
      <c r="L16" s="1" t="s">
        <v>149</v>
      </c>
    </row>
    <row r="17" spans="1:11" ht="15" customHeight="1" x14ac:dyDescent="0.2">
      <c r="A17" s="111" t="s">
        <v>65</v>
      </c>
      <c r="B17" s="112"/>
      <c r="C17" s="112"/>
      <c r="D17" s="112"/>
      <c r="E17" s="51"/>
      <c r="F17" s="112" t="s">
        <v>66</v>
      </c>
      <c r="G17" s="112"/>
      <c r="H17" s="51"/>
      <c r="I17" s="56"/>
      <c r="J17" s="56"/>
      <c r="K17" s="56"/>
    </row>
    <row r="18" spans="1:11" ht="15" customHeight="1" x14ac:dyDescent="0.2">
      <c r="A18" s="111" t="s">
        <v>67</v>
      </c>
      <c r="B18" s="112"/>
      <c r="C18" s="112"/>
      <c r="D18" s="112"/>
      <c r="E18" s="51"/>
      <c r="F18" s="114" t="s">
        <v>68</v>
      </c>
      <c r="G18" s="114"/>
      <c r="H18" s="51"/>
      <c r="I18" s="56"/>
      <c r="J18" s="56" t="s">
        <v>22</v>
      </c>
      <c r="K18" s="56"/>
    </row>
    <row r="19" spans="1:11" ht="15" customHeight="1" x14ac:dyDescent="0.2">
      <c r="A19" s="111" t="s">
        <v>69</v>
      </c>
      <c r="B19" s="112"/>
      <c r="C19" s="112"/>
      <c r="D19" s="112"/>
      <c r="E19" s="51"/>
      <c r="F19" s="112" t="s">
        <v>24</v>
      </c>
      <c r="G19" s="112"/>
      <c r="H19" s="51"/>
      <c r="I19" s="56"/>
      <c r="J19" s="56"/>
      <c r="K19" s="56"/>
    </row>
    <row r="20" spans="1:11" ht="15" customHeight="1" x14ac:dyDescent="0.2">
      <c r="A20" s="111" t="s">
        <v>70</v>
      </c>
      <c r="B20" s="112"/>
      <c r="C20" s="112"/>
      <c r="D20" s="112"/>
      <c r="E20" s="51"/>
      <c r="F20" s="112" t="s">
        <v>28</v>
      </c>
      <c r="G20" s="112"/>
      <c r="H20" s="51"/>
      <c r="I20" s="51"/>
    </row>
    <row r="21" spans="1:11" ht="15" customHeight="1" x14ac:dyDescent="0.2">
      <c r="A21" s="111" t="s">
        <v>71</v>
      </c>
      <c r="B21" s="112"/>
      <c r="C21" s="112"/>
      <c r="D21" s="112"/>
      <c r="E21" s="51"/>
      <c r="F21" s="113">
        <v>1136.19</v>
      </c>
      <c r="G21" s="113"/>
      <c r="H21" s="51"/>
      <c r="I21" s="51"/>
    </row>
    <row r="22" spans="1:11" ht="15" customHeight="1" x14ac:dyDescent="0.2">
      <c r="A22" s="111" t="s">
        <v>72</v>
      </c>
      <c r="B22" s="112"/>
      <c r="C22" s="112"/>
      <c r="D22" s="112"/>
      <c r="E22" s="51"/>
      <c r="F22" s="113">
        <v>136342.79999999999</v>
      </c>
      <c r="G22" s="113"/>
      <c r="H22" s="51"/>
      <c r="I22" s="51"/>
    </row>
    <row r="23" spans="1:11" ht="15" customHeight="1" x14ac:dyDescent="0.2">
      <c r="A23" s="111" t="s">
        <v>73</v>
      </c>
      <c r="B23" s="112"/>
      <c r="C23" s="112"/>
      <c r="D23" s="112"/>
      <c r="E23" s="51"/>
      <c r="F23" s="113">
        <v>1136.19</v>
      </c>
      <c r="G23" s="113"/>
      <c r="H23" s="51"/>
      <c r="I23" s="51"/>
    </row>
    <row r="24" spans="1:11" ht="15" customHeight="1" x14ac:dyDescent="0.2">
      <c r="A24" s="111" t="s">
        <v>74</v>
      </c>
      <c r="B24" s="112"/>
      <c r="C24" s="112"/>
      <c r="D24" s="112"/>
      <c r="E24" s="51"/>
      <c r="F24" s="113">
        <v>1136.19</v>
      </c>
      <c r="G24" s="113"/>
      <c r="H24" s="51"/>
      <c r="I24" s="51"/>
    </row>
    <row r="25" spans="1:11" ht="15" customHeight="1" x14ac:dyDescent="0.2">
      <c r="A25" s="111" t="s">
        <v>75</v>
      </c>
      <c r="B25" s="112"/>
      <c r="C25" s="112"/>
      <c r="D25" s="112"/>
      <c r="E25" s="51"/>
      <c r="F25" s="113">
        <v>136342.79999999999</v>
      </c>
      <c r="G25" s="113"/>
      <c r="H25" s="51"/>
      <c r="I25" s="51"/>
    </row>
    <row r="26" spans="1:11" ht="15" customHeight="1" x14ac:dyDescent="0.2">
      <c r="A26" s="111" t="s">
        <v>76</v>
      </c>
      <c r="B26" s="112"/>
      <c r="C26" s="112"/>
      <c r="D26" s="112"/>
      <c r="E26" s="51"/>
      <c r="F26" s="113">
        <v>490100</v>
      </c>
      <c r="G26" s="113"/>
      <c r="H26" s="51"/>
      <c r="I26" s="51"/>
    </row>
    <row r="27" spans="1:11" ht="15" customHeight="1" x14ac:dyDescent="0.2">
      <c r="A27" s="111" t="s">
        <v>77</v>
      </c>
      <c r="B27" s="112"/>
      <c r="C27" s="112"/>
      <c r="D27" s="112"/>
      <c r="E27" s="51"/>
      <c r="F27" s="114">
        <v>0.24110000000000001</v>
      </c>
      <c r="G27" s="114"/>
      <c r="H27" s="51"/>
      <c r="I27" s="51"/>
    </row>
    <row r="28" spans="1:11" ht="15" customHeight="1" x14ac:dyDescent="0.2">
      <c r="A28" s="111" t="s">
        <v>78</v>
      </c>
      <c r="B28" s="112"/>
      <c r="C28" s="112"/>
      <c r="D28" s="112"/>
      <c r="E28" s="51"/>
      <c r="F28" s="113">
        <v>3658.03</v>
      </c>
      <c r="G28" s="113"/>
      <c r="H28" s="51"/>
      <c r="I28" s="51"/>
    </row>
    <row r="29" spans="1:11" ht="15" customHeight="1" x14ac:dyDescent="0.2">
      <c r="A29" s="111" t="s">
        <v>31</v>
      </c>
      <c r="B29" s="112"/>
      <c r="C29" s="112"/>
      <c r="D29" s="112"/>
      <c r="E29" s="51"/>
      <c r="F29" s="113">
        <v>1050.07</v>
      </c>
      <c r="G29" s="113"/>
      <c r="H29" s="51"/>
      <c r="I29" s="51"/>
    </row>
    <row r="30" spans="1:11" ht="15" customHeight="1" x14ac:dyDescent="0.2">
      <c r="A30" s="111" t="s">
        <v>29</v>
      </c>
      <c r="B30" s="112"/>
      <c r="C30" s="112"/>
      <c r="D30" s="112"/>
      <c r="E30" s="51"/>
      <c r="F30" s="113">
        <v>1930.52</v>
      </c>
      <c r="G30" s="113"/>
      <c r="H30" s="51"/>
      <c r="I30" s="51"/>
    </row>
    <row r="31" spans="1:11" ht="15" customHeight="1" x14ac:dyDescent="0.2">
      <c r="A31" s="111" t="s">
        <v>30</v>
      </c>
      <c r="B31" s="112"/>
      <c r="C31" s="112"/>
      <c r="D31" s="112"/>
      <c r="E31" s="51"/>
      <c r="F31" s="113">
        <v>3954.92</v>
      </c>
      <c r="G31" s="113"/>
      <c r="H31" s="51"/>
      <c r="I31" s="51"/>
    </row>
    <row r="32" spans="1:11" ht="15" customHeight="1" x14ac:dyDescent="0.2">
      <c r="A32" s="111" t="s">
        <v>79</v>
      </c>
      <c r="B32" s="112"/>
      <c r="C32" s="112"/>
      <c r="D32" s="112"/>
      <c r="E32" s="51"/>
      <c r="F32" s="113">
        <v>590841</v>
      </c>
      <c r="G32" s="113"/>
      <c r="H32" s="51"/>
      <c r="I32" s="51"/>
    </row>
    <row r="33" spans="1:7" s="51" customFormat="1" ht="15" customHeight="1" x14ac:dyDescent="0.2">
      <c r="F33" s="55"/>
      <c r="G33" s="55"/>
    </row>
    <row r="34" spans="1:7" s="51" customFormat="1" ht="15" customHeight="1" x14ac:dyDescent="0.2">
      <c r="F34" s="55"/>
      <c r="G34" s="55"/>
    </row>
    <row r="35" spans="1:7" ht="15" customHeight="1" x14ac:dyDescent="0.2">
      <c r="F35" s="18"/>
    </row>
    <row r="36" spans="1:7" ht="15" customHeight="1" x14ac:dyDescent="0.2">
      <c r="A36" s="1" t="s">
        <v>80</v>
      </c>
    </row>
    <row r="37" spans="1:7" ht="15" customHeight="1" x14ac:dyDescent="0.2">
      <c r="A37" s="1" t="s">
        <v>81</v>
      </c>
    </row>
    <row r="38" spans="1:7" ht="15" customHeight="1" x14ac:dyDescent="0.2">
      <c r="A38" s="1" t="s">
        <v>130</v>
      </c>
    </row>
    <row r="39" spans="1:7" ht="15" customHeight="1" x14ac:dyDescent="0.2">
      <c r="A39" s="1" t="s">
        <v>135</v>
      </c>
    </row>
    <row r="40" spans="1:7" ht="15" customHeight="1" x14ac:dyDescent="0.2">
      <c r="A40" s="19"/>
    </row>
    <row r="41" spans="1:7" ht="15" customHeight="1" x14ac:dyDescent="0.2">
      <c r="A41" s="1" t="s">
        <v>131</v>
      </c>
    </row>
    <row r="42" spans="1:7" ht="15" customHeight="1" x14ac:dyDescent="0.2">
      <c r="A42" s="1" t="s">
        <v>132</v>
      </c>
    </row>
    <row r="43" spans="1:7" ht="15" customHeight="1" x14ac:dyDescent="0.2">
      <c r="A43" s="1" t="s">
        <v>133</v>
      </c>
    </row>
    <row r="44" spans="1:7" ht="15" customHeight="1" x14ac:dyDescent="0.2">
      <c r="A44" s="1" t="s">
        <v>134</v>
      </c>
    </row>
  </sheetData>
  <mergeCells count="52">
    <mergeCell ref="A2:J3"/>
    <mergeCell ref="A5:D5"/>
    <mergeCell ref="F5:G5"/>
    <mergeCell ref="I5:J5"/>
    <mergeCell ref="F6:G6"/>
    <mergeCell ref="I6:J6"/>
    <mergeCell ref="F10:G10"/>
    <mergeCell ref="I10:J10"/>
    <mergeCell ref="F11:G11"/>
    <mergeCell ref="I11:J11"/>
    <mergeCell ref="A13:D13"/>
    <mergeCell ref="F7:G7"/>
    <mergeCell ref="I7:J7"/>
    <mergeCell ref="F8:G8"/>
    <mergeCell ref="I8:J8"/>
    <mergeCell ref="F9:G9"/>
    <mergeCell ref="I9:J9"/>
    <mergeCell ref="F15:G15"/>
    <mergeCell ref="F16:G16"/>
    <mergeCell ref="A17:D17"/>
    <mergeCell ref="F17:G17"/>
    <mergeCell ref="F14:G14"/>
    <mergeCell ref="A18:D18"/>
    <mergeCell ref="F18:G18"/>
    <mergeCell ref="A19:D19"/>
    <mergeCell ref="F19:G19"/>
    <mergeCell ref="A20:D20"/>
    <mergeCell ref="F20:G20"/>
    <mergeCell ref="A21:D21"/>
    <mergeCell ref="F21:G21"/>
    <mergeCell ref="A22:D22"/>
    <mergeCell ref="F22:G22"/>
    <mergeCell ref="A23:D23"/>
    <mergeCell ref="F23:G23"/>
    <mergeCell ref="A24:D24"/>
    <mergeCell ref="F24:G24"/>
    <mergeCell ref="A25:D25"/>
    <mergeCell ref="F25:G25"/>
    <mergeCell ref="A26:D26"/>
    <mergeCell ref="F26:G26"/>
    <mergeCell ref="A27:D27"/>
    <mergeCell ref="F27:G27"/>
    <mergeCell ref="A28:D28"/>
    <mergeCell ref="F28:G28"/>
    <mergeCell ref="A29:D29"/>
    <mergeCell ref="F29:G29"/>
    <mergeCell ref="A30:D30"/>
    <mergeCell ref="F30:G30"/>
    <mergeCell ref="A31:D31"/>
    <mergeCell ref="F31:G31"/>
    <mergeCell ref="A32:D32"/>
    <mergeCell ref="F32:G32"/>
  </mergeCells>
  <pageMargins left="0.23622047244094491" right="0" top="0" bottom="0" header="0" footer="0"/>
  <pageSetup paperSize="9" scale="80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69"/>
  <sheetViews>
    <sheetView tabSelected="1" topLeftCell="A31" workbookViewId="0">
      <selection activeCell="M57" sqref="M57"/>
    </sheetView>
  </sheetViews>
  <sheetFormatPr baseColWidth="10" defaultColWidth="9.33203125" defaultRowHeight="15" customHeight="1" x14ac:dyDescent="0.2"/>
  <cols>
    <col min="1" max="1" width="2.83203125" style="1" customWidth="1"/>
    <col min="2" max="3" width="15.83203125" style="1" customWidth="1"/>
    <col min="4" max="4" width="2.83203125" style="1" customWidth="1"/>
    <col min="5" max="6" width="15.83203125" style="1" customWidth="1"/>
    <col min="7" max="7" width="2.83203125" style="1" customWidth="1"/>
    <col min="8" max="9" width="15.83203125" style="1" customWidth="1"/>
    <col min="10" max="10" width="2.83203125" style="1" customWidth="1"/>
    <col min="11" max="16384" width="9.33203125" style="1"/>
  </cols>
  <sheetData>
    <row r="1" spans="2:17" s="23" customFormat="1" ht="15" customHeight="1" x14ac:dyDescent="0.2"/>
    <row r="2" spans="2:17" ht="15" customHeight="1" x14ac:dyDescent="0.2">
      <c r="B2" s="130" t="s">
        <v>17</v>
      </c>
      <c r="C2" s="130"/>
      <c r="D2" s="130"/>
      <c r="E2" s="130"/>
      <c r="F2" s="130"/>
      <c r="G2" s="130"/>
      <c r="H2" s="130"/>
      <c r="I2" s="130"/>
      <c r="J2" s="130"/>
      <c r="P2" s="26"/>
      <c r="Q2" s="1" t="s">
        <v>143</v>
      </c>
    </row>
    <row r="3" spans="2:17" ht="15" customHeight="1" x14ac:dyDescent="0.2">
      <c r="B3" s="130"/>
      <c r="C3" s="130"/>
      <c r="D3" s="130"/>
      <c r="E3" s="130"/>
      <c r="F3" s="130"/>
      <c r="G3" s="130"/>
      <c r="H3" s="130"/>
      <c r="I3" s="130"/>
      <c r="J3" s="130"/>
      <c r="Q3" s="1" t="s">
        <v>108</v>
      </c>
    </row>
    <row r="4" spans="2:17" ht="15" customHeight="1" x14ac:dyDescent="0.2">
      <c r="Q4" s="1" t="s">
        <v>109</v>
      </c>
    </row>
    <row r="5" spans="2:17" ht="15" customHeight="1" x14ac:dyDescent="0.2">
      <c r="B5" s="131" t="s">
        <v>38</v>
      </c>
      <c r="C5" s="132"/>
      <c r="F5" s="25" t="s">
        <v>2</v>
      </c>
      <c r="H5" s="25" t="s">
        <v>3</v>
      </c>
      <c r="Q5" s="1" t="s">
        <v>112</v>
      </c>
    </row>
    <row r="6" spans="2:17" ht="15" customHeight="1" x14ac:dyDescent="0.2">
      <c r="B6" s="12"/>
      <c r="C6" s="12"/>
      <c r="F6" s="5"/>
      <c r="H6" s="5"/>
      <c r="Q6" s="1" t="s">
        <v>113</v>
      </c>
    </row>
    <row r="7" spans="2:17" ht="15" customHeight="1" x14ac:dyDescent="0.2">
      <c r="B7" s="1" t="s">
        <v>40</v>
      </c>
      <c r="F7" s="8"/>
      <c r="H7" s="16"/>
    </row>
    <row r="8" spans="2:17" ht="15" customHeight="1" x14ac:dyDescent="0.2">
      <c r="B8" s="1" t="s">
        <v>41</v>
      </c>
      <c r="F8" s="8"/>
      <c r="H8" s="16"/>
    </row>
    <row r="9" spans="2:17" ht="15" customHeight="1" x14ac:dyDescent="0.2">
      <c r="B9" s="1" t="s">
        <v>42</v>
      </c>
      <c r="F9" s="8"/>
      <c r="H9" s="17"/>
    </row>
    <row r="10" spans="2:17" ht="15" customHeight="1" x14ac:dyDescent="0.2">
      <c r="B10" s="1" t="s">
        <v>43</v>
      </c>
      <c r="F10" s="8"/>
      <c r="H10" s="17"/>
    </row>
    <row r="11" spans="2:17" ht="15" customHeight="1" x14ac:dyDescent="0.2">
      <c r="B11" s="1" t="s">
        <v>7</v>
      </c>
      <c r="F11" s="11"/>
    </row>
    <row r="12" spans="2:17" ht="15" customHeight="1" x14ac:dyDescent="0.2">
      <c r="B12" s="1" t="s">
        <v>45</v>
      </c>
      <c r="F12" s="11"/>
    </row>
    <row r="13" spans="2:17" ht="15" customHeight="1" x14ac:dyDescent="0.2">
      <c r="B13" s="9" t="s">
        <v>8</v>
      </c>
      <c r="F13" s="14"/>
    </row>
    <row r="14" spans="2:17" ht="15" customHeight="1" x14ac:dyDescent="0.2">
      <c r="B14" s="1" t="s">
        <v>4</v>
      </c>
      <c r="F14" s="8"/>
    </row>
    <row r="15" spans="2:17" ht="15" customHeight="1" x14ac:dyDescent="0.2">
      <c r="B15" s="1" t="s">
        <v>9</v>
      </c>
      <c r="F15" s="10"/>
    </row>
    <row r="16" spans="2:17" ht="15" customHeight="1" x14ac:dyDescent="0.2">
      <c r="B16" s="1" t="s">
        <v>10</v>
      </c>
      <c r="F16" s="10"/>
    </row>
    <row r="17" spans="2:12" ht="15" customHeight="1" x14ac:dyDescent="0.2">
      <c r="B17" s="1" t="s">
        <v>5</v>
      </c>
      <c r="F17" s="10"/>
      <c r="K17" s="5"/>
    </row>
    <row r="18" spans="2:12" ht="15" customHeight="1" x14ac:dyDescent="0.2">
      <c r="B18" s="1" t="s">
        <v>0</v>
      </c>
      <c r="F18" s="10"/>
    </row>
    <row r="19" spans="2:12" ht="15" customHeight="1" x14ac:dyDescent="0.2">
      <c r="B19" s="1" t="s">
        <v>11</v>
      </c>
      <c r="F19" s="10"/>
    </row>
    <row r="20" spans="2:12" ht="15" customHeight="1" x14ac:dyDescent="0.2">
      <c r="B20" s="9" t="s">
        <v>12</v>
      </c>
      <c r="F20" s="15"/>
    </row>
    <row r="21" spans="2:12" ht="15" customHeight="1" x14ac:dyDescent="0.2">
      <c r="B21" s="1" t="s">
        <v>13</v>
      </c>
      <c r="F21" s="11"/>
    </row>
    <row r="22" spans="2:12" ht="15" customHeight="1" x14ac:dyDescent="0.2">
      <c r="B22" s="9" t="s">
        <v>14</v>
      </c>
      <c r="F22" s="14"/>
    </row>
    <row r="24" spans="2:12" ht="15" customHeight="1" x14ac:dyDescent="0.2">
      <c r="B24" s="127" t="s">
        <v>33</v>
      </c>
      <c r="C24" s="129"/>
      <c r="E24" s="127" t="s">
        <v>6</v>
      </c>
      <c r="F24" s="129"/>
      <c r="H24" s="149"/>
      <c r="I24" s="149"/>
    </row>
    <row r="25" spans="2:12" ht="15" customHeight="1" x14ac:dyDescent="0.2">
      <c r="B25" s="26" t="s">
        <v>40</v>
      </c>
      <c r="C25" s="26"/>
      <c r="E25" s="137"/>
      <c r="F25" s="138"/>
      <c r="H25" s="150"/>
      <c r="I25" s="150"/>
    </row>
    <row r="26" spans="2:12" ht="15" customHeight="1" x14ac:dyDescent="0.2">
      <c r="B26" s="26" t="s">
        <v>41</v>
      </c>
      <c r="C26" s="26"/>
      <c r="E26" s="137"/>
      <c r="F26" s="138"/>
      <c r="H26" s="52"/>
      <c r="I26" s="52"/>
    </row>
    <row r="27" spans="2:12" ht="15" customHeight="1" x14ac:dyDescent="0.2">
      <c r="B27" s="26" t="s">
        <v>105</v>
      </c>
      <c r="C27" s="26"/>
      <c r="E27" s="137"/>
      <c r="F27" s="138"/>
      <c r="H27" s="52"/>
      <c r="I27" s="52"/>
    </row>
    <row r="28" spans="2:12" ht="15" customHeight="1" x14ac:dyDescent="0.2">
      <c r="B28" s="26" t="s">
        <v>106</v>
      </c>
      <c r="C28" s="26"/>
      <c r="E28" s="137"/>
      <c r="F28" s="138"/>
      <c r="H28" s="52"/>
      <c r="I28" s="52"/>
    </row>
    <row r="29" spans="2:12" ht="15" customHeight="1" x14ac:dyDescent="0.2">
      <c r="B29" s="111" t="s">
        <v>15</v>
      </c>
      <c r="C29" s="151"/>
      <c r="H29" s="150"/>
      <c r="I29" s="150"/>
    </row>
    <row r="30" spans="2:12" ht="15" customHeight="1" x14ac:dyDescent="0.2">
      <c r="B30" s="5"/>
      <c r="C30" s="5"/>
      <c r="H30" s="5"/>
      <c r="I30" s="5"/>
    </row>
    <row r="31" spans="2:12" ht="15" customHeight="1" x14ac:dyDescent="0.2">
      <c r="B31" s="153" t="s">
        <v>137</v>
      </c>
      <c r="C31" s="154"/>
      <c r="E31" s="152"/>
      <c r="F31" s="152"/>
      <c r="H31" s="127" t="s">
        <v>142</v>
      </c>
      <c r="I31" s="129"/>
    </row>
    <row r="32" spans="2:12" ht="15" customHeight="1" x14ac:dyDescent="0.2">
      <c r="B32" s="139" t="s">
        <v>138</v>
      </c>
      <c r="C32" s="140"/>
      <c r="E32" s="141"/>
      <c r="F32" s="141"/>
      <c r="H32" s="139" t="s">
        <v>145</v>
      </c>
      <c r="I32" s="140"/>
      <c r="K32" s="135"/>
      <c r="L32" s="136"/>
    </row>
    <row r="33" spans="2:12" ht="15" customHeight="1" x14ac:dyDescent="0.2">
      <c r="B33" s="134"/>
      <c r="C33" s="134"/>
      <c r="E33" s="141"/>
      <c r="F33" s="141"/>
      <c r="H33" s="140" t="s">
        <v>46</v>
      </c>
      <c r="I33" s="140"/>
      <c r="K33" s="135"/>
      <c r="L33" s="136"/>
    </row>
    <row r="34" spans="2:12" ht="15" customHeight="1" x14ac:dyDescent="0.2">
      <c r="B34" s="134"/>
      <c r="C34" s="134"/>
      <c r="E34" s="141"/>
      <c r="F34" s="141"/>
      <c r="H34" s="134" t="s">
        <v>35</v>
      </c>
      <c r="I34" s="134"/>
      <c r="K34" s="135"/>
      <c r="L34" s="136"/>
    </row>
    <row r="35" spans="2:12" ht="15" customHeight="1" x14ac:dyDescent="0.2">
      <c r="B35" s="1" t="s">
        <v>139</v>
      </c>
      <c r="E35" s="141"/>
      <c r="F35" s="141"/>
      <c r="H35" s="134" t="s">
        <v>36</v>
      </c>
      <c r="I35" s="134"/>
      <c r="K35" s="135"/>
      <c r="L35" s="136"/>
    </row>
    <row r="36" spans="2:12" ht="15" customHeight="1" x14ac:dyDescent="0.2">
      <c r="B36" s="134" t="s">
        <v>140</v>
      </c>
      <c r="C36" s="134"/>
      <c r="E36" s="141"/>
      <c r="F36" s="141"/>
      <c r="H36" s="1" t="s">
        <v>146</v>
      </c>
      <c r="K36" s="135"/>
      <c r="L36" s="136"/>
    </row>
    <row r="37" spans="2:12" ht="15" customHeight="1" x14ac:dyDescent="0.2">
      <c r="B37" s="134" t="s">
        <v>141</v>
      </c>
      <c r="C37" s="134"/>
      <c r="E37" s="141"/>
      <c r="F37" s="141"/>
      <c r="H37" s="5"/>
      <c r="I37" s="5"/>
    </row>
    <row r="38" spans="2:12" ht="15" customHeight="1" x14ac:dyDescent="0.2">
      <c r="B38" s="134" t="s">
        <v>37</v>
      </c>
      <c r="C38" s="134"/>
      <c r="E38" s="135"/>
      <c r="F38" s="136"/>
      <c r="H38" s="146"/>
      <c r="I38" s="146"/>
    </row>
    <row r="39" spans="2:12" ht="15" customHeight="1" x14ac:dyDescent="0.2">
      <c r="B39" s="1" t="s">
        <v>144</v>
      </c>
      <c r="E39" s="135"/>
      <c r="F39" s="136"/>
      <c r="H39" s="146"/>
      <c r="I39" s="146"/>
    </row>
    <row r="40" spans="2:12" ht="15" customHeight="1" x14ac:dyDescent="0.2">
      <c r="B40" s="142" t="s">
        <v>44</v>
      </c>
      <c r="C40" s="143"/>
      <c r="E40" s="135"/>
      <c r="F40" s="136"/>
      <c r="H40" s="142" t="s">
        <v>44</v>
      </c>
      <c r="I40" s="143"/>
      <c r="K40" s="135"/>
      <c r="L40" s="136"/>
    </row>
    <row r="41" spans="2:12" ht="15" customHeight="1" x14ac:dyDescent="0.2">
      <c r="B41" s="5"/>
      <c r="C41" s="5"/>
      <c r="E41" s="5"/>
      <c r="F41" s="5"/>
      <c r="H41" s="5"/>
      <c r="I41" s="5"/>
    </row>
    <row r="42" spans="2:12" ht="15" customHeight="1" x14ac:dyDescent="0.2">
      <c r="B42" s="127" t="s">
        <v>34</v>
      </c>
      <c r="C42" s="129"/>
    </row>
    <row r="43" spans="2:12" ht="15" customHeight="1" x14ac:dyDescent="0.2">
      <c r="B43" s="26" t="s">
        <v>39</v>
      </c>
      <c r="C43" s="26"/>
      <c r="E43" s="135"/>
      <c r="F43" s="136"/>
      <c r="G43" s="2"/>
    </row>
    <row r="44" spans="2:12" ht="15" customHeight="1" x14ac:dyDescent="0.2">
      <c r="B44" s="26" t="s">
        <v>39</v>
      </c>
      <c r="C44" s="26"/>
      <c r="E44" s="135"/>
      <c r="F44" s="136"/>
      <c r="G44" s="2"/>
    </row>
    <row r="45" spans="2:12" ht="15" customHeight="1" x14ac:dyDescent="0.2">
      <c r="B45" s="26" t="s">
        <v>39</v>
      </c>
      <c r="C45" s="26"/>
      <c r="E45" s="135"/>
      <c r="F45" s="136"/>
      <c r="G45" s="2"/>
    </row>
    <row r="46" spans="2:12" ht="15" customHeight="1" x14ac:dyDescent="0.2">
      <c r="B46" s="26" t="s">
        <v>39</v>
      </c>
      <c r="C46" s="26"/>
      <c r="E46" s="135"/>
      <c r="F46" s="136"/>
      <c r="G46" s="2"/>
    </row>
    <row r="47" spans="2:12" ht="15" customHeight="1" x14ac:dyDescent="0.2">
      <c r="B47" s="26" t="s">
        <v>36</v>
      </c>
      <c r="C47" s="26"/>
      <c r="E47" s="135"/>
      <c r="F47" s="136"/>
      <c r="G47" s="2"/>
    </row>
    <row r="48" spans="2:12" ht="15" customHeight="1" x14ac:dyDescent="0.2">
      <c r="B48" s="13" t="s">
        <v>44</v>
      </c>
      <c r="C48" s="6"/>
      <c r="E48" s="135"/>
      <c r="F48" s="136"/>
      <c r="G48" s="3"/>
    </row>
    <row r="49" spans="2:9" ht="15" customHeight="1" x14ac:dyDescent="0.2">
      <c r="B49" s="2"/>
      <c r="C49" s="3"/>
    </row>
    <row r="50" spans="2:9" ht="15" customHeight="1" x14ac:dyDescent="0.2">
      <c r="B50" s="147" t="s">
        <v>32</v>
      </c>
      <c r="C50" s="148"/>
      <c r="D50" s="148"/>
      <c r="E50" s="148"/>
    </row>
    <row r="51" spans="2:9" ht="15" customHeight="1" x14ac:dyDescent="0.2">
      <c r="B51" s="134" t="s">
        <v>21</v>
      </c>
      <c r="C51" s="134"/>
      <c r="D51" s="134"/>
      <c r="E51" s="134"/>
      <c r="F51" s="134"/>
      <c r="H51" s="137"/>
      <c r="I51" s="138"/>
    </row>
    <row r="52" spans="2:9" ht="15" customHeight="1" x14ac:dyDescent="0.2">
      <c r="B52" s="134" t="s">
        <v>22</v>
      </c>
      <c r="C52" s="134"/>
      <c r="D52" s="134"/>
      <c r="E52" s="134"/>
      <c r="F52" s="134"/>
      <c r="H52" s="137"/>
      <c r="I52" s="138"/>
    </row>
    <row r="53" spans="2:9" ht="15" customHeight="1" x14ac:dyDescent="0.2">
      <c r="B53" s="134" t="s">
        <v>23</v>
      </c>
      <c r="C53" s="134"/>
      <c r="D53" s="134"/>
      <c r="E53" s="134"/>
      <c r="F53" s="134"/>
      <c r="H53" s="135"/>
      <c r="I53" s="136"/>
    </row>
    <row r="54" spans="2:9" ht="15" customHeight="1" x14ac:dyDescent="0.2">
      <c r="B54" s="134" t="s">
        <v>49</v>
      </c>
      <c r="C54" s="134"/>
      <c r="D54" s="134"/>
      <c r="E54" s="134"/>
      <c r="F54" s="134"/>
      <c r="H54" s="137"/>
      <c r="I54" s="138"/>
    </row>
    <row r="55" spans="2:9" ht="15" customHeight="1" x14ac:dyDescent="0.2">
      <c r="B55" s="134" t="s">
        <v>25</v>
      </c>
      <c r="C55" s="134"/>
      <c r="D55" s="134"/>
      <c r="E55" s="134"/>
      <c r="F55" s="134"/>
      <c r="H55" s="135"/>
      <c r="I55" s="136"/>
    </row>
    <row r="56" spans="2:9" ht="15" customHeight="1" x14ac:dyDescent="0.2">
      <c r="B56" s="134" t="s">
        <v>26</v>
      </c>
      <c r="C56" s="134"/>
      <c r="D56" s="134"/>
      <c r="E56" s="134"/>
      <c r="F56" s="134"/>
      <c r="H56" s="144"/>
      <c r="I56" s="145"/>
    </row>
    <row r="57" spans="2:9" ht="15" customHeight="1" x14ac:dyDescent="0.2">
      <c r="B57" s="134" t="s">
        <v>27</v>
      </c>
      <c r="C57" s="134"/>
      <c r="D57" s="134"/>
      <c r="E57" s="134"/>
      <c r="F57" s="134"/>
      <c r="H57" s="137" t="s">
        <v>28</v>
      </c>
      <c r="I57" s="138"/>
    </row>
    <row r="58" spans="2:9" ht="15" customHeight="1" x14ac:dyDescent="0.2">
      <c r="B58" s="133" t="s">
        <v>31</v>
      </c>
      <c r="C58" s="133"/>
      <c r="D58" s="133"/>
      <c r="E58" s="133"/>
      <c r="F58" s="133"/>
      <c r="H58" s="135"/>
      <c r="I58" s="136"/>
    </row>
    <row r="59" spans="2:9" ht="15" customHeight="1" x14ac:dyDescent="0.2">
      <c r="B59" s="133" t="s">
        <v>47</v>
      </c>
      <c r="C59" s="133"/>
      <c r="D59" s="133"/>
      <c r="E59" s="133"/>
      <c r="F59" s="133"/>
      <c r="H59" s="135"/>
      <c r="I59" s="136"/>
    </row>
    <row r="60" spans="2:9" ht="15" customHeight="1" x14ac:dyDescent="0.2">
      <c r="B60" s="133" t="s">
        <v>48</v>
      </c>
      <c r="C60" s="133"/>
      <c r="D60" s="133"/>
      <c r="E60" s="133"/>
      <c r="F60" s="133"/>
      <c r="H60" s="135"/>
      <c r="I60" s="136"/>
    </row>
    <row r="61" spans="2:9" ht="15" customHeight="1" x14ac:dyDescent="0.2">
      <c r="B61" s="133" t="s">
        <v>110</v>
      </c>
      <c r="C61" s="133"/>
      <c r="D61" s="133"/>
      <c r="E61" s="133"/>
      <c r="F61" s="133"/>
      <c r="H61" s="135"/>
      <c r="I61" s="136"/>
    </row>
    <row r="62" spans="2:9" ht="15" customHeight="1" x14ac:dyDescent="0.2">
      <c r="B62" s="133" t="s">
        <v>111</v>
      </c>
      <c r="C62" s="133"/>
      <c r="D62" s="133"/>
      <c r="E62" s="133"/>
      <c r="F62" s="133"/>
      <c r="H62" s="135"/>
      <c r="I62" s="136"/>
    </row>
    <row r="63" spans="2:9" s="57" customFormat="1" ht="15" customHeight="1" x14ac:dyDescent="0.2">
      <c r="B63" s="59"/>
      <c r="C63" s="59"/>
      <c r="D63" s="59"/>
      <c r="E63" s="59"/>
      <c r="F63" s="59"/>
      <c r="H63" s="58"/>
      <c r="I63" s="58"/>
    </row>
    <row r="64" spans="2:9" s="57" customFormat="1" ht="15" customHeight="1" x14ac:dyDescent="0.2">
      <c r="B64" s="59"/>
      <c r="C64" s="59"/>
      <c r="D64" s="59"/>
      <c r="E64" s="59"/>
      <c r="F64" s="59"/>
      <c r="H64" s="58"/>
      <c r="I64" s="58"/>
    </row>
    <row r="65" spans="2:7" ht="15" customHeight="1" x14ac:dyDescent="0.2">
      <c r="B65" s="5"/>
      <c r="C65" s="5"/>
      <c r="D65" s="5"/>
      <c r="E65" s="5"/>
      <c r="G65" s="7"/>
    </row>
    <row r="66" spans="2:7" ht="15" customHeight="1" x14ac:dyDescent="0.2">
      <c r="B66" s="4" t="s">
        <v>18</v>
      </c>
    </row>
    <row r="67" spans="2:7" ht="15" customHeight="1" x14ac:dyDescent="0.2">
      <c r="B67" s="1" t="s">
        <v>16</v>
      </c>
    </row>
    <row r="68" spans="2:7" ht="15" customHeight="1" x14ac:dyDescent="0.2">
      <c r="B68" s="1" t="s">
        <v>19</v>
      </c>
    </row>
    <row r="69" spans="2:7" ht="15" customHeight="1" x14ac:dyDescent="0.2">
      <c r="B69" s="1" t="s">
        <v>20</v>
      </c>
    </row>
  </sheetData>
  <mergeCells count="76">
    <mergeCell ref="K40:L40"/>
    <mergeCell ref="H35:I35"/>
    <mergeCell ref="H33:I33"/>
    <mergeCell ref="K35:L35"/>
    <mergeCell ref="K36:L36"/>
    <mergeCell ref="B31:C31"/>
    <mergeCell ref="B34:C34"/>
    <mergeCell ref="B33:C33"/>
    <mergeCell ref="B36:C36"/>
    <mergeCell ref="E34:F34"/>
    <mergeCell ref="E33:F33"/>
    <mergeCell ref="E32:F32"/>
    <mergeCell ref="B50:E50"/>
    <mergeCell ref="B24:C24"/>
    <mergeCell ref="E24:F24"/>
    <mergeCell ref="H24:I24"/>
    <mergeCell ref="K34:L34"/>
    <mergeCell ref="K33:L33"/>
    <mergeCell ref="K32:L32"/>
    <mergeCell ref="E28:F28"/>
    <mergeCell ref="E27:F27"/>
    <mergeCell ref="E26:F26"/>
    <mergeCell ref="E25:F25"/>
    <mergeCell ref="H25:I25"/>
    <mergeCell ref="H29:I29"/>
    <mergeCell ref="B29:C29"/>
    <mergeCell ref="H31:I31"/>
    <mergeCell ref="E31:F31"/>
    <mergeCell ref="E40:F40"/>
    <mergeCell ref="B37:C37"/>
    <mergeCell ref="H39:I39"/>
    <mergeCell ref="H38:I38"/>
    <mergeCell ref="E39:F39"/>
    <mergeCell ref="E38:F38"/>
    <mergeCell ref="H62:I62"/>
    <mergeCell ref="H61:I61"/>
    <mergeCell ref="H60:I60"/>
    <mergeCell ref="H59:I59"/>
    <mergeCell ref="H58:I58"/>
    <mergeCell ref="H57:I57"/>
    <mergeCell ref="H56:I56"/>
    <mergeCell ref="H55:I55"/>
    <mergeCell ref="H54:I54"/>
    <mergeCell ref="H53:I53"/>
    <mergeCell ref="E47:F47"/>
    <mergeCell ref="H52:I52"/>
    <mergeCell ref="H51:I51"/>
    <mergeCell ref="B32:C32"/>
    <mergeCell ref="H32:I32"/>
    <mergeCell ref="B38:C38"/>
    <mergeCell ref="H34:I34"/>
    <mergeCell ref="E48:F48"/>
    <mergeCell ref="E44:F44"/>
    <mergeCell ref="E43:F43"/>
    <mergeCell ref="E35:F35"/>
    <mergeCell ref="E36:F36"/>
    <mergeCell ref="E37:F37"/>
    <mergeCell ref="B42:C42"/>
    <mergeCell ref="H40:I40"/>
    <mergeCell ref="B40:C40"/>
    <mergeCell ref="B2:J3"/>
    <mergeCell ref="B5:C5"/>
    <mergeCell ref="B62:F62"/>
    <mergeCell ref="B61:F61"/>
    <mergeCell ref="B60:F60"/>
    <mergeCell ref="B59:F59"/>
    <mergeCell ref="B58:F58"/>
    <mergeCell ref="B57:F57"/>
    <mergeCell ref="B56:F56"/>
    <mergeCell ref="B55:F55"/>
    <mergeCell ref="B54:F54"/>
    <mergeCell ref="B53:F53"/>
    <mergeCell ref="B52:F52"/>
    <mergeCell ref="B51:F51"/>
    <mergeCell ref="E45:F45"/>
    <mergeCell ref="E46:F46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372"/>
  <sheetViews>
    <sheetView workbookViewId="0">
      <selection activeCell="I11" sqref="I11"/>
    </sheetView>
  </sheetViews>
  <sheetFormatPr baseColWidth="10" defaultRowHeight="15" customHeight="1" x14ac:dyDescent="0.2"/>
  <cols>
    <col min="1" max="1" width="4.33203125" style="29" customWidth="1"/>
    <col min="2" max="2" width="12" style="29"/>
    <col min="3" max="3" width="21.33203125" style="29" bestFit="1" customWidth="1"/>
    <col min="4" max="4" width="13.1640625" style="29" bestFit="1" customWidth="1"/>
    <col min="5" max="6" width="17.1640625" style="29" bestFit="1" customWidth="1"/>
    <col min="7" max="7" width="16.33203125" style="29" bestFit="1" customWidth="1"/>
    <col min="8" max="8" width="13.33203125" style="29" customWidth="1"/>
    <col min="9" max="16384" width="12" style="28"/>
  </cols>
  <sheetData>
    <row r="2" spans="2:7" ht="15" customHeight="1" x14ac:dyDescent="0.2">
      <c r="B2" s="48" t="s">
        <v>126</v>
      </c>
      <c r="C2" s="47"/>
      <c r="D2" s="47"/>
      <c r="E2" s="47"/>
      <c r="F2" s="46"/>
      <c r="G2" s="46"/>
    </row>
    <row r="3" spans="2:7" ht="12.75" x14ac:dyDescent="0.2"/>
    <row r="4" spans="2:7" ht="12.75" x14ac:dyDescent="0.2">
      <c r="B4" s="45" t="s">
        <v>125</v>
      </c>
      <c r="C4" s="44"/>
    </row>
    <row r="5" spans="2:7" ht="12.75" x14ac:dyDescent="0.2">
      <c r="B5" s="38"/>
      <c r="C5" s="38"/>
    </row>
    <row r="6" spans="2:7" ht="12.75" x14ac:dyDescent="0.2">
      <c r="B6" s="39" t="s">
        <v>124</v>
      </c>
      <c r="C6" s="38"/>
      <c r="D6" s="43">
        <v>100000</v>
      </c>
      <c r="E6" s="155" t="s">
        <v>123</v>
      </c>
      <c r="F6" s="155"/>
      <c r="G6" s="42">
        <f ca="1">TODAY()</f>
        <v>42046</v>
      </c>
    </row>
    <row r="7" spans="2:7" ht="12.75" x14ac:dyDescent="0.2">
      <c r="B7" s="39" t="s">
        <v>122</v>
      </c>
      <c r="C7" s="38"/>
      <c r="D7" s="41">
        <v>0.05</v>
      </c>
    </row>
    <row r="8" spans="2:7" ht="12.75" x14ac:dyDescent="0.2">
      <c r="B8" s="39" t="s">
        <v>121</v>
      </c>
      <c r="C8" s="38"/>
      <c r="D8" s="40">
        <v>240</v>
      </c>
    </row>
    <row r="9" spans="2:7" ht="12.75" x14ac:dyDescent="0.2">
      <c r="B9" s="39" t="s">
        <v>120</v>
      </c>
      <c r="C9" s="38"/>
      <c r="D9" s="37">
        <f>-PMT(D7/12,D8,D6)</f>
        <v>659.95573921665743</v>
      </c>
    </row>
    <row r="10" spans="2:7" ht="12.75" x14ac:dyDescent="0.2"/>
    <row r="11" spans="2:7" ht="12.75" x14ac:dyDescent="0.2">
      <c r="B11" s="36" t="s">
        <v>119</v>
      </c>
      <c r="C11" s="36" t="s">
        <v>118</v>
      </c>
      <c r="D11" s="36" t="s">
        <v>117</v>
      </c>
      <c r="E11" s="36" t="s">
        <v>107</v>
      </c>
      <c r="F11" s="36" t="s">
        <v>104</v>
      </c>
      <c r="G11" s="36" t="s">
        <v>116</v>
      </c>
    </row>
    <row r="12" spans="2:7" ht="12.75" x14ac:dyDescent="0.2"/>
    <row r="13" spans="2:7" ht="12.75" x14ac:dyDescent="0.2">
      <c r="B13" s="32">
        <v>1</v>
      </c>
      <c r="C13" s="31">
        <v>41824</v>
      </c>
      <c r="D13" s="30">
        <f t="shared" ref="D13:D76" si="0">-IPMT($D$7/12,B13,$D$8,$D$6)</f>
        <v>416.66666666666669</v>
      </c>
      <c r="E13" s="30">
        <f t="shared" ref="E13:E76" si="1">-PPMT($D$7/12,B13,$D$8,$D$6)</f>
        <v>243.28907254999075</v>
      </c>
      <c r="F13" s="30">
        <f t="shared" ref="F13:F76" si="2">D13+E13</f>
        <v>659.95573921665743</v>
      </c>
      <c r="G13" s="30">
        <f>D6-E13</f>
        <v>99756.710927450011</v>
      </c>
    </row>
    <row r="14" spans="2:7" ht="12.75" x14ac:dyDescent="0.2">
      <c r="B14" s="32">
        <v>2</v>
      </c>
      <c r="C14" s="31">
        <v>41855</v>
      </c>
      <c r="D14" s="30">
        <f t="shared" si="0"/>
        <v>415.6529621977084</v>
      </c>
      <c r="E14" s="30">
        <f t="shared" si="1"/>
        <v>244.30277701894909</v>
      </c>
      <c r="F14" s="30">
        <f t="shared" si="2"/>
        <v>659.95573921665755</v>
      </c>
      <c r="G14" s="30">
        <f t="shared" ref="G14:G77" si="3">G13-E14</f>
        <v>99512.40815043106</v>
      </c>
    </row>
    <row r="15" spans="2:7" ht="12.75" x14ac:dyDescent="0.2">
      <c r="B15" s="32">
        <v>3</v>
      </c>
      <c r="C15" s="31">
        <v>41886</v>
      </c>
      <c r="D15" s="30">
        <f t="shared" si="0"/>
        <v>414.63503396012942</v>
      </c>
      <c r="E15" s="30">
        <f t="shared" si="1"/>
        <v>245.32070525652802</v>
      </c>
      <c r="F15" s="30">
        <f t="shared" si="2"/>
        <v>659.95573921665743</v>
      </c>
      <c r="G15" s="30">
        <f t="shared" si="3"/>
        <v>99267.087445174533</v>
      </c>
    </row>
    <row r="16" spans="2:7" ht="12.75" x14ac:dyDescent="0.2">
      <c r="B16" s="32">
        <v>4</v>
      </c>
      <c r="C16" s="31">
        <v>41916</v>
      </c>
      <c r="D16" s="30">
        <f t="shared" si="0"/>
        <v>413.61286435489393</v>
      </c>
      <c r="E16" s="30">
        <f t="shared" si="1"/>
        <v>246.34287486176353</v>
      </c>
      <c r="F16" s="30">
        <f t="shared" si="2"/>
        <v>659.95573921665743</v>
      </c>
      <c r="G16" s="30">
        <f t="shared" si="3"/>
        <v>99020.744570312774</v>
      </c>
    </row>
    <row r="17" spans="2:7" ht="12.75" x14ac:dyDescent="0.2">
      <c r="B17" s="32">
        <v>5</v>
      </c>
      <c r="C17" s="31">
        <v>41947</v>
      </c>
      <c r="D17" s="30">
        <f t="shared" si="0"/>
        <v>412.58643570963648</v>
      </c>
      <c r="E17" s="30">
        <f t="shared" si="1"/>
        <v>247.3693035070209</v>
      </c>
      <c r="F17" s="30">
        <f t="shared" si="2"/>
        <v>659.95573921665732</v>
      </c>
      <c r="G17" s="30">
        <f t="shared" si="3"/>
        <v>98773.375266805757</v>
      </c>
    </row>
    <row r="18" spans="2:7" ht="12.75" x14ac:dyDescent="0.2">
      <c r="B18" s="32">
        <v>6</v>
      </c>
      <c r="C18" s="31">
        <v>41977</v>
      </c>
      <c r="D18" s="30">
        <f t="shared" si="0"/>
        <v>411.55573027835737</v>
      </c>
      <c r="E18" s="30">
        <f t="shared" si="1"/>
        <v>248.40000893830018</v>
      </c>
      <c r="F18" s="30">
        <f t="shared" si="2"/>
        <v>659.95573921665755</v>
      </c>
      <c r="G18" s="30">
        <f t="shared" si="3"/>
        <v>98524.975257867452</v>
      </c>
    </row>
    <row r="19" spans="2:7" ht="12.75" x14ac:dyDescent="0.2">
      <c r="B19" s="32">
        <v>7</v>
      </c>
      <c r="C19" s="31">
        <v>42008</v>
      </c>
      <c r="D19" s="30">
        <f t="shared" si="0"/>
        <v>410.52073024111439</v>
      </c>
      <c r="E19" s="30">
        <f t="shared" si="1"/>
        <v>249.43500897554307</v>
      </c>
      <c r="F19" s="30">
        <f t="shared" si="2"/>
        <v>659.95573921665743</v>
      </c>
      <c r="G19" s="30">
        <f t="shared" si="3"/>
        <v>98275.540248891906</v>
      </c>
    </row>
    <row r="20" spans="2:7" ht="12.75" x14ac:dyDescent="0.2">
      <c r="B20" s="32">
        <v>8</v>
      </c>
      <c r="C20" s="31">
        <v>42039</v>
      </c>
      <c r="D20" s="30">
        <f t="shared" si="0"/>
        <v>409.48141770371632</v>
      </c>
      <c r="E20" s="30">
        <f t="shared" si="1"/>
        <v>250.47432151294117</v>
      </c>
      <c r="F20" s="30">
        <f t="shared" si="2"/>
        <v>659.95573921665755</v>
      </c>
      <c r="G20" s="30">
        <f t="shared" si="3"/>
        <v>98025.065927378964</v>
      </c>
    </row>
    <row r="21" spans="2:7" ht="12.75" x14ac:dyDescent="0.2">
      <c r="B21" s="32">
        <v>9</v>
      </c>
      <c r="C21" s="31">
        <v>42067</v>
      </c>
      <c r="D21" s="30">
        <f t="shared" si="0"/>
        <v>408.43777469741235</v>
      </c>
      <c r="E21" s="30">
        <f t="shared" si="1"/>
        <v>251.51796451924508</v>
      </c>
      <c r="F21" s="30">
        <f t="shared" si="2"/>
        <v>659.95573921665743</v>
      </c>
      <c r="G21" s="30">
        <f t="shared" si="3"/>
        <v>97773.547962859724</v>
      </c>
    </row>
    <row r="22" spans="2:7" ht="12.75" x14ac:dyDescent="0.2">
      <c r="B22" s="32">
        <v>10</v>
      </c>
      <c r="C22" s="31">
        <v>42098</v>
      </c>
      <c r="D22" s="30">
        <f t="shared" si="0"/>
        <v>407.38978317858226</v>
      </c>
      <c r="E22" s="30">
        <f t="shared" si="1"/>
        <v>252.56595603807526</v>
      </c>
      <c r="F22" s="30">
        <f t="shared" si="2"/>
        <v>659.95573921665755</v>
      </c>
      <c r="G22" s="30">
        <f t="shared" si="3"/>
        <v>97520.98200682165</v>
      </c>
    </row>
    <row r="23" spans="2:7" ht="12.75" x14ac:dyDescent="0.2">
      <c r="B23" s="32">
        <v>11</v>
      </c>
      <c r="C23" s="31">
        <v>42128</v>
      </c>
      <c r="D23" s="30">
        <f t="shared" si="0"/>
        <v>406.33742502842352</v>
      </c>
      <c r="E23" s="30">
        <f t="shared" si="1"/>
        <v>253.61831418823394</v>
      </c>
      <c r="F23" s="30">
        <f t="shared" si="2"/>
        <v>659.95573921665743</v>
      </c>
      <c r="G23" s="30">
        <f t="shared" si="3"/>
        <v>97267.363692633415</v>
      </c>
    </row>
    <row r="24" spans="2:7" ht="12.75" x14ac:dyDescent="0.2">
      <c r="B24" s="34">
        <v>12</v>
      </c>
      <c r="C24" s="31">
        <v>42159</v>
      </c>
      <c r="D24" s="33">
        <f t="shared" si="0"/>
        <v>405.28068205263918</v>
      </c>
      <c r="E24" s="33">
        <f t="shared" si="1"/>
        <v>254.67505716401823</v>
      </c>
      <c r="F24" s="33">
        <f t="shared" si="2"/>
        <v>659.95573921665743</v>
      </c>
      <c r="G24" s="33">
        <f t="shared" si="3"/>
        <v>97012.6886354694</v>
      </c>
    </row>
    <row r="25" spans="2:7" ht="12.75" x14ac:dyDescent="0.2">
      <c r="B25" s="32">
        <v>13</v>
      </c>
      <c r="C25" s="31">
        <v>42189</v>
      </c>
      <c r="D25" s="30">
        <f t="shared" si="0"/>
        <v>404.21953598112248</v>
      </c>
      <c r="E25" s="30">
        <f t="shared" si="1"/>
        <v>255.73620323553496</v>
      </c>
      <c r="F25" s="30">
        <f t="shared" si="2"/>
        <v>659.95573921665743</v>
      </c>
      <c r="G25" s="30">
        <f t="shared" si="3"/>
        <v>96756.952432233869</v>
      </c>
    </row>
    <row r="26" spans="2:7" ht="12.75" x14ac:dyDescent="0.2">
      <c r="B26" s="32">
        <v>14</v>
      </c>
      <c r="C26" s="31">
        <v>42220</v>
      </c>
      <c r="D26" s="30">
        <f t="shared" si="0"/>
        <v>403.15396846764105</v>
      </c>
      <c r="E26" s="30">
        <f t="shared" si="1"/>
        <v>256.80177074901638</v>
      </c>
      <c r="F26" s="30">
        <f t="shared" si="2"/>
        <v>659.95573921665743</v>
      </c>
      <c r="G26" s="30">
        <f t="shared" si="3"/>
        <v>96500.150661484848</v>
      </c>
    </row>
    <row r="27" spans="2:7" ht="12.75" x14ac:dyDescent="0.2">
      <c r="B27" s="32">
        <v>15</v>
      </c>
      <c r="C27" s="31">
        <v>42251</v>
      </c>
      <c r="D27" s="30">
        <f t="shared" si="0"/>
        <v>402.08396108952013</v>
      </c>
      <c r="E27" s="30">
        <f t="shared" si="1"/>
        <v>257.87177812713725</v>
      </c>
      <c r="F27" s="30">
        <f t="shared" si="2"/>
        <v>659.95573921665732</v>
      </c>
      <c r="G27" s="30">
        <f t="shared" si="3"/>
        <v>96242.278883357707</v>
      </c>
    </row>
    <row r="28" spans="2:7" ht="12.75" x14ac:dyDescent="0.2">
      <c r="B28" s="32">
        <v>16</v>
      </c>
      <c r="C28" s="31">
        <v>42281</v>
      </c>
      <c r="D28" s="30">
        <f t="shared" si="0"/>
        <v>401.00949534732382</v>
      </c>
      <c r="E28" s="30">
        <f t="shared" si="1"/>
        <v>258.94624386933367</v>
      </c>
      <c r="F28" s="30">
        <f t="shared" si="2"/>
        <v>659.95573921665755</v>
      </c>
      <c r="G28" s="30">
        <f t="shared" si="3"/>
        <v>95983.332639488377</v>
      </c>
    </row>
    <row r="29" spans="2:7" ht="12.75" x14ac:dyDescent="0.2">
      <c r="B29" s="32">
        <v>17</v>
      </c>
      <c r="C29" s="31">
        <v>42312</v>
      </c>
      <c r="D29" s="30">
        <f t="shared" si="0"/>
        <v>399.93055266453496</v>
      </c>
      <c r="E29" s="30">
        <f t="shared" si="1"/>
        <v>260.02518655212253</v>
      </c>
      <c r="F29" s="30">
        <f t="shared" si="2"/>
        <v>659.95573921665755</v>
      </c>
      <c r="G29" s="30">
        <f t="shared" si="3"/>
        <v>95723.307452936249</v>
      </c>
    </row>
    <row r="30" spans="2:7" ht="12.75" x14ac:dyDescent="0.2">
      <c r="B30" s="32">
        <v>18</v>
      </c>
      <c r="C30" s="31">
        <v>42342</v>
      </c>
      <c r="D30" s="30">
        <f t="shared" si="0"/>
        <v>398.84711438723429</v>
      </c>
      <c r="E30" s="30">
        <f t="shared" si="1"/>
        <v>261.10862482942309</v>
      </c>
      <c r="F30" s="30">
        <f t="shared" si="2"/>
        <v>659.95573921665732</v>
      </c>
      <c r="G30" s="30">
        <f t="shared" si="3"/>
        <v>95462.198828106833</v>
      </c>
    </row>
    <row r="31" spans="2:7" ht="12.75" x14ac:dyDescent="0.2">
      <c r="B31" s="32">
        <v>19</v>
      </c>
      <c r="C31" s="31">
        <v>42373</v>
      </c>
      <c r="D31" s="30">
        <f t="shared" si="0"/>
        <v>397.75916178377838</v>
      </c>
      <c r="E31" s="30">
        <f t="shared" si="1"/>
        <v>262.196577432879</v>
      </c>
      <c r="F31" s="30">
        <f t="shared" si="2"/>
        <v>659.95573921665732</v>
      </c>
      <c r="G31" s="30">
        <f t="shared" si="3"/>
        <v>95200.002250673948</v>
      </c>
    </row>
    <row r="32" spans="2:7" ht="12.75" x14ac:dyDescent="0.2">
      <c r="B32" s="32">
        <v>20</v>
      </c>
      <c r="C32" s="31">
        <v>42404</v>
      </c>
      <c r="D32" s="30">
        <f t="shared" si="0"/>
        <v>396.66667604447474</v>
      </c>
      <c r="E32" s="30">
        <f t="shared" si="1"/>
        <v>263.28906317218269</v>
      </c>
      <c r="F32" s="30">
        <f t="shared" si="2"/>
        <v>659.95573921665743</v>
      </c>
      <c r="G32" s="30">
        <f t="shared" si="3"/>
        <v>94936.713187501766</v>
      </c>
    </row>
    <row r="33" spans="2:7" ht="12.75" x14ac:dyDescent="0.2">
      <c r="B33" s="32">
        <v>21</v>
      </c>
      <c r="C33" s="31">
        <v>42433</v>
      </c>
      <c r="D33" s="30">
        <f t="shared" si="0"/>
        <v>395.56963828125731</v>
      </c>
      <c r="E33" s="30">
        <f t="shared" si="1"/>
        <v>264.38610093540012</v>
      </c>
      <c r="F33" s="30">
        <f t="shared" si="2"/>
        <v>659.95573921665743</v>
      </c>
      <c r="G33" s="30">
        <f t="shared" si="3"/>
        <v>94672.327086566365</v>
      </c>
    </row>
    <row r="34" spans="2:7" ht="12.75" x14ac:dyDescent="0.2">
      <c r="B34" s="32">
        <v>22</v>
      </c>
      <c r="C34" s="31">
        <v>42464</v>
      </c>
      <c r="D34" s="30">
        <f t="shared" si="0"/>
        <v>394.46802952735987</v>
      </c>
      <c r="E34" s="30">
        <f t="shared" si="1"/>
        <v>265.48770968929762</v>
      </c>
      <c r="F34" s="30">
        <f t="shared" si="2"/>
        <v>659.95573921665755</v>
      </c>
      <c r="G34" s="30">
        <f t="shared" si="3"/>
        <v>94406.839376877062</v>
      </c>
    </row>
    <row r="35" spans="2:7" ht="12.75" x14ac:dyDescent="0.2">
      <c r="B35" s="32">
        <v>23</v>
      </c>
      <c r="C35" s="31">
        <v>42494</v>
      </c>
      <c r="D35" s="30">
        <f t="shared" si="0"/>
        <v>393.36183073698777</v>
      </c>
      <c r="E35" s="30">
        <f t="shared" si="1"/>
        <v>266.59390847966966</v>
      </c>
      <c r="F35" s="30">
        <f t="shared" si="2"/>
        <v>659.95573921665743</v>
      </c>
      <c r="G35" s="30">
        <f t="shared" si="3"/>
        <v>94140.245468397392</v>
      </c>
    </row>
    <row r="36" spans="2:7" ht="12.75" x14ac:dyDescent="0.2">
      <c r="B36" s="34">
        <v>24</v>
      </c>
      <c r="C36" s="31">
        <v>42525</v>
      </c>
      <c r="D36" s="33">
        <f t="shared" si="0"/>
        <v>392.25102278498917</v>
      </c>
      <c r="E36" s="33">
        <f t="shared" si="1"/>
        <v>267.70471643166832</v>
      </c>
      <c r="F36" s="33">
        <f t="shared" si="2"/>
        <v>659.95573921665755</v>
      </c>
      <c r="G36" s="33">
        <f t="shared" si="3"/>
        <v>93872.540751965716</v>
      </c>
    </row>
    <row r="37" spans="2:7" ht="12.75" x14ac:dyDescent="0.2">
      <c r="B37" s="32">
        <v>25</v>
      </c>
      <c r="C37" s="31">
        <v>42555</v>
      </c>
      <c r="D37" s="30">
        <f t="shared" si="0"/>
        <v>391.13558646652388</v>
      </c>
      <c r="E37" s="30">
        <f t="shared" si="1"/>
        <v>268.82015275013356</v>
      </c>
      <c r="F37" s="30">
        <f t="shared" si="2"/>
        <v>659.95573921665743</v>
      </c>
      <c r="G37" s="30">
        <f t="shared" si="3"/>
        <v>93603.72059921558</v>
      </c>
    </row>
    <row r="38" spans="2:7" ht="12.75" x14ac:dyDescent="0.2">
      <c r="B38" s="32">
        <v>26</v>
      </c>
      <c r="C38" s="31">
        <v>42586</v>
      </c>
      <c r="D38" s="30">
        <f t="shared" si="0"/>
        <v>390.0155024967317</v>
      </c>
      <c r="E38" s="30">
        <f t="shared" si="1"/>
        <v>269.94023671992579</v>
      </c>
      <c r="F38" s="30">
        <f t="shared" si="2"/>
        <v>659.95573921665755</v>
      </c>
      <c r="G38" s="30">
        <f t="shared" si="3"/>
        <v>93333.780362495658</v>
      </c>
    </row>
    <row r="39" spans="2:7" ht="12.75" x14ac:dyDescent="0.2">
      <c r="B39" s="32">
        <v>27</v>
      </c>
      <c r="C39" s="31">
        <v>42617</v>
      </c>
      <c r="D39" s="30">
        <f t="shared" si="0"/>
        <v>388.89075151039867</v>
      </c>
      <c r="E39" s="30">
        <f t="shared" si="1"/>
        <v>271.06498770625876</v>
      </c>
      <c r="F39" s="30">
        <f t="shared" si="2"/>
        <v>659.95573921665743</v>
      </c>
      <c r="G39" s="30">
        <f t="shared" si="3"/>
        <v>93062.715374789404</v>
      </c>
    </row>
    <row r="40" spans="2:7" ht="12.75" x14ac:dyDescent="0.2">
      <c r="B40" s="32">
        <v>28</v>
      </c>
      <c r="C40" s="31">
        <v>42647</v>
      </c>
      <c r="D40" s="30">
        <f t="shared" si="0"/>
        <v>387.7613140616225</v>
      </c>
      <c r="E40" s="30">
        <f t="shared" si="1"/>
        <v>272.19442515503488</v>
      </c>
      <c r="F40" s="30">
        <f t="shared" si="2"/>
        <v>659.95573921665732</v>
      </c>
      <c r="G40" s="30">
        <f t="shared" si="3"/>
        <v>92790.520949634374</v>
      </c>
    </row>
    <row r="41" spans="2:7" ht="12.75" x14ac:dyDescent="0.2">
      <c r="B41" s="32">
        <v>29</v>
      </c>
      <c r="C41" s="31">
        <v>42678</v>
      </c>
      <c r="D41" s="30">
        <f t="shared" si="0"/>
        <v>386.62717062347662</v>
      </c>
      <c r="E41" s="30">
        <f t="shared" si="1"/>
        <v>273.32856859318082</v>
      </c>
      <c r="F41" s="30">
        <f t="shared" si="2"/>
        <v>659.95573921665743</v>
      </c>
      <c r="G41" s="30">
        <f t="shared" si="3"/>
        <v>92517.192381041197</v>
      </c>
    </row>
    <row r="42" spans="2:7" ht="12.75" x14ac:dyDescent="0.2">
      <c r="B42" s="32">
        <v>30</v>
      </c>
      <c r="C42" s="31">
        <v>42708</v>
      </c>
      <c r="D42" s="30">
        <f t="shared" si="0"/>
        <v>385.48830158767163</v>
      </c>
      <c r="E42" s="30">
        <f t="shared" si="1"/>
        <v>274.46743762898581</v>
      </c>
      <c r="F42" s="30">
        <f t="shared" si="2"/>
        <v>659.95573921665743</v>
      </c>
      <c r="G42" s="30">
        <f t="shared" si="3"/>
        <v>92242.724943412206</v>
      </c>
    </row>
    <row r="43" spans="2:7" ht="12.75" x14ac:dyDescent="0.2">
      <c r="B43" s="32">
        <v>31</v>
      </c>
      <c r="C43" s="31">
        <v>42739</v>
      </c>
      <c r="D43" s="30">
        <f t="shared" si="0"/>
        <v>384.34468726421744</v>
      </c>
      <c r="E43" s="30">
        <f t="shared" si="1"/>
        <v>275.61105195243994</v>
      </c>
      <c r="F43" s="30">
        <f t="shared" si="2"/>
        <v>659.95573921665732</v>
      </c>
      <c r="G43" s="30">
        <f t="shared" si="3"/>
        <v>91967.113891459769</v>
      </c>
    </row>
    <row r="44" spans="2:7" ht="12.75" x14ac:dyDescent="0.2">
      <c r="B44" s="32">
        <v>32</v>
      </c>
      <c r="C44" s="31">
        <v>42770</v>
      </c>
      <c r="D44" s="30">
        <f t="shared" si="0"/>
        <v>383.19630788108236</v>
      </c>
      <c r="E44" s="30">
        <f t="shared" si="1"/>
        <v>276.75943133557507</v>
      </c>
      <c r="F44" s="30">
        <f t="shared" si="2"/>
        <v>659.95573921665743</v>
      </c>
      <c r="G44" s="30">
        <f t="shared" si="3"/>
        <v>91690.354460124188</v>
      </c>
    </row>
    <row r="45" spans="2:7" ht="12.75" x14ac:dyDescent="0.2">
      <c r="B45" s="32">
        <v>33</v>
      </c>
      <c r="C45" s="31">
        <v>42798</v>
      </c>
      <c r="D45" s="30">
        <f t="shared" si="0"/>
        <v>382.04314358385091</v>
      </c>
      <c r="E45" s="30">
        <f t="shared" si="1"/>
        <v>277.91259563280664</v>
      </c>
      <c r="F45" s="30">
        <f t="shared" si="2"/>
        <v>659.95573921665755</v>
      </c>
      <c r="G45" s="30">
        <f t="shared" si="3"/>
        <v>91412.441864491382</v>
      </c>
    </row>
    <row r="46" spans="2:7" ht="12.75" x14ac:dyDescent="0.2">
      <c r="B46" s="32">
        <v>34</v>
      </c>
      <c r="C46" s="31">
        <v>42829</v>
      </c>
      <c r="D46" s="30">
        <f t="shared" si="0"/>
        <v>380.88517443538075</v>
      </c>
      <c r="E46" s="30">
        <f t="shared" si="1"/>
        <v>279.07056478127669</v>
      </c>
      <c r="F46" s="30">
        <f t="shared" si="2"/>
        <v>659.95573921665743</v>
      </c>
      <c r="G46" s="30">
        <f t="shared" si="3"/>
        <v>91133.37129971011</v>
      </c>
    </row>
    <row r="47" spans="2:7" ht="12.75" x14ac:dyDescent="0.2">
      <c r="B47" s="32">
        <v>35</v>
      </c>
      <c r="C47" s="31">
        <v>42859</v>
      </c>
      <c r="D47" s="30">
        <f t="shared" si="0"/>
        <v>379.72238041545882</v>
      </c>
      <c r="E47" s="30">
        <f t="shared" si="1"/>
        <v>280.23335880119868</v>
      </c>
      <c r="F47" s="30">
        <f t="shared" si="2"/>
        <v>659.95573921665755</v>
      </c>
      <c r="G47" s="30">
        <f t="shared" si="3"/>
        <v>90853.137940908913</v>
      </c>
    </row>
    <row r="48" spans="2:7" ht="12.75" x14ac:dyDescent="0.2">
      <c r="B48" s="34">
        <v>36</v>
      </c>
      <c r="C48" s="31">
        <v>42890</v>
      </c>
      <c r="D48" s="33">
        <f t="shared" si="0"/>
        <v>378.55474142045381</v>
      </c>
      <c r="E48" s="33">
        <f t="shared" si="1"/>
        <v>281.40099779620363</v>
      </c>
      <c r="F48" s="33">
        <f t="shared" si="2"/>
        <v>659.95573921665743</v>
      </c>
      <c r="G48" s="33">
        <f t="shared" si="3"/>
        <v>90571.736943112715</v>
      </c>
    </row>
    <row r="49" spans="2:7" ht="12.75" x14ac:dyDescent="0.2">
      <c r="B49" s="32">
        <v>37</v>
      </c>
      <c r="C49" s="31">
        <v>42920</v>
      </c>
      <c r="D49" s="30">
        <f t="shared" si="0"/>
        <v>377.38223726296962</v>
      </c>
      <c r="E49" s="30">
        <f t="shared" si="1"/>
        <v>282.57350195368781</v>
      </c>
      <c r="F49" s="30">
        <f t="shared" si="2"/>
        <v>659.95573921665743</v>
      </c>
      <c r="G49" s="30">
        <f t="shared" si="3"/>
        <v>90289.163441159035</v>
      </c>
    </row>
    <row r="50" spans="2:7" ht="12.75" x14ac:dyDescent="0.2">
      <c r="B50" s="32">
        <v>38</v>
      </c>
      <c r="C50" s="31">
        <v>42951</v>
      </c>
      <c r="D50" s="30">
        <f t="shared" si="0"/>
        <v>376.20484767149594</v>
      </c>
      <c r="E50" s="30">
        <f t="shared" si="1"/>
        <v>283.75089154516155</v>
      </c>
      <c r="F50" s="30">
        <f t="shared" si="2"/>
        <v>659.95573921665755</v>
      </c>
      <c r="G50" s="30">
        <f t="shared" si="3"/>
        <v>90005.412549613873</v>
      </c>
    </row>
    <row r="51" spans="2:7" ht="12.75" x14ac:dyDescent="0.2">
      <c r="B51" s="32">
        <v>39</v>
      </c>
      <c r="C51" s="31">
        <v>42982</v>
      </c>
      <c r="D51" s="30">
        <f t="shared" si="0"/>
        <v>375.02255229005772</v>
      </c>
      <c r="E51" s="30">
        <f t="shared" si="1"/>
        <v>284.93318692659972</v>
      </c>
      <c r="F51" s="30">
        <f t="shared" si="2"/>
        <v>659.95573921665743</v>
      </c>
      <c r="G51" s="30">
        <f t="shared" si="3"/>
        <v>89720.479362687271</v>
      </c>
    </row>
    <row r="52" spans="2:7" ht="12.75" x14ac:dyDescent="0.2">
      <c r="B52" s="32">
        <v>40</v>
      </c>
      <c r="C52" s="31">
        <v>43012</v>
      </c>
      <c r="D52" s="30">
        <f t="shared" si="0"/>
        <v>373.83533067786357</v>
      </c>
      <c r="E52" s="30">
        <f t="shared" si="1"/>
        <v>286.12040853879381</v>
      </c>
      <c r="F52" s="30">
        <f t="shared" si="2"/>
        <v>659.95573921665732</v>
      </c>
      <c r="G52" s="30">
        <f t="shared" si="3"/>
        <v>89434.358954148483</v>
      </c>
    </row>
    <row r="53" spans="2:7" ht="12.75" x14ac:dyDescent="0.2">
      <c r="B53" s="32">
        <v>41</v>
      </c>
      <c r="C53" s="31">
        <v>43043</v>
      </c>
      <c r="D53" s="30">
        <f t="shared" si="0"/>
        <v>372.64316230895196</v>
      </c>
      <c r="E53" s="30">
        <f t="shared" si="1"/>
        <v>287.31257690770548</v>
      </c>
      <c r="F53" s="30">
        <f t="shared" si="2"/>
        <v>659.95573921665743</v>
      </c>
      <c r="G53" s="30">
        <f t="shared" si="3"/>
        <v>89147.046377240782</v>
      </c>
    </row>
    <row r="54" spans="2:7" ht="12.75" x14ac:dyDescent="0.2">
      <c r="B54" s="32">
        <v>42</v>
      </c>
      <c r="C54" s="31">
        <v>43073</v>
      </c>
      <c r="D54" s="30">
        <f t="shared" si="0"/>
        <v>371.44602657183651</v>
      </c>
      <c r="E54" s="30">
        <f t="shared" si="1"/>
        <v>288.50971264482092</v>
      </c>
      <c r="F54" s="30">
        <f t="shared" si="2"/>
        <v>659.95573921665743</v>
      </c>
      <c r="G54" s="30">
        <f t="shared" si="3"/>
        <v>88858.536664595958</v>
      </c>
    </row>
    <row r="55" spans="2:7" ht="12.75" x14ac:dyDescent="0.2">
      <c r="B55" s="32">
        <v>43</v>
      </c>
      <c r="C55" s="31">
        <v>43104</v>
      </c>
      <c r="D55" s="30">
        <f t="shared" si="0"/>
        <v>370.24390276914971</v>
      </c>
      <c r="E55" s="30">
        <f t="shared" si="1"/>
        <v>289.71183644750772</v>
      </c>
      <c r="F55" s="30">
        <f t="shared" si="2"/>
        <v>659.95573921665743</v>
      </c>
      <c r="G55" s="30">
        <f t="shared" si="3"/>
        <v>88568.824828148456</v>
      </c>
    </row>
    <row r="56" spans="2:7" ht="12.75" x14ac:dyDescent="0.2">
      <c r="B56" s="32">
        <v>44</v>
      </c>
      <c r="C56" s="31">
        <v>43135</v>
      </c>
      <c r="D56" s="30">
        <f t="shared" si="0"/>
        <v>369.03677011728519</v>
      </c>
      <c r="E56" s="30">
        <f t="shared" si="1"/>
        <v>290.91896909937236</v>
      </c>
      <c r="F56" s="30">
        <f t="shared" si="2"/>
        <v>659.95573921665755</v>
      </c>
      <c r="G56" s="30">
        <f t="shared" si="3"/>
        <v>88277.905859049089</v>
      </c>
    </row>
    <row r="57" spans="2:7" ht="12.75" x14ac:dyDescent="0.2">
      <c r="B57" s="32">
        <v>45</v>
      </c>
      <c r="C57" s="31">
        <v>43163</v>
      </c>
      <c r="D57" s="30">
        <f t="shared" si="0"/>
        <v>367.82460774603777</v>
      </c>
      <c r="E57" s="30">
        <f t="shared" si="1"/>
        <v>292.13113147061972</v>
      </c>
      <c r="F57" s="30">
        <f t="shared" si="2"/>
        <v>659.95573921665755</v>
      </c>
      <c r="G57" s="30">
        <f t="shared" si="3"/>
        <v>87985.774727578464</v>
      </c>
    </row>
    <row r="58" spans="2:7" ht="12.75" x14ac:dyDescent="0.2">
      <c r="B58" s="32">
        <v>46</v>
      </c>
      <c r="C58" s="31">
        <v>43194</v>
      </c>
      <c r="D58" s="30">
        <f t="shared" si="0"/>
        <v>366.60739469824347</v>
      </c>
      <c r="E58" s="30">
        <f t="shared" si="1"/>
        <v>293.34834451841391</v>
      </c>
      <c r="F58" s="30">
        <f t="shared" si="2"/>
        <v>659.95573921665732</v>
      </c>
      <c r="G58" s="30">
        <f t="shared" si="3"/>
        <v>87692.426383060054</v>
      </c>
    </row>
    <row r="59" spans="2:7" ht="12.75" x14ac:dyDescent="0.2">
      <c r="B59" s="32">
        <v>47</v>
      </c>
      <c r="C59" s="31">
        <v>43224</v>
      </c>
      <c r="D59" s="30">
        <f t="shared" si="0"/>
        <v>365.38510992941679</v>
      </c>
      <c r="E59" s="30">
        <f t="shared" si="1"/>
        <v>294.57062928724071</v>
      </c>
      <c r="F59" s="30">
        <f t="shared" si="2"/>
        <v>659.95573921665755</v>
      </c>
      <c r="G59" s="30">
        <f t="shared" si="3"/>
        <v>87397.855753772819</v>
      </c>
    </row>
    <row r="60" spans="2:7" ht="12.75" x14ac:dyDescent="0.2">
      <c r="B60" s="34">
        <v>48</v>
      </c>
      <c r="C60" s="31">
        <v>43255</v>
      </c>
      <c r="D60" s="33">
        <f t="shared" si="0"/>
        <v>364.1577323073866</v>
      </c>
      <c r="E60" s="33">
        <f t="shared" si="1"/>
        <v>295.79800690927084</v>
      </c>
      <c r="F60" s="33">
        <f t="shared" si="2"/>
        <v>659.95573921665743</v>
      </c>
      <c r="G60" s="33">
        <f t="shared" si="3"/>
        <v>87102.057746863546</v>
      </c>
    </row>
    <row r="61" spans="2:7" ht="12.75" x14ac:dyDescent="0.2">
      <c r="B61" s="32">
        <v>49</v>
      </c>
      <c r="C61" s="31">
        <v>43285</v>
      </c>
      <c r="D61" s="30">
        <f t="shared" si="0"/>
        <v>362.92524061193132</v>
      </c>
      <c r="E61" s="30">
        <f t="shared" si="1"/>
        <v>297.03049860472612</v>
      </c>
      <c r="F61" s="30">
        <f t="shared" si="2"/>
        <v>659.95573921665743</v>
      </c>
      <c r="G61" s="30">
        <f t="shared" si="3"/>
        <v>86805.027248258819</v>
      </c>
    </row>
    <row r="62" spans="2:7" ht="12.75" x14ac:dyDescent="0.2">
      <c r="B62" s="32">
        <v>50</v>
      </c>
      <c r="C62" s="31">
        <v>43316</v>
      </c>
      <c r="D62" s="30">
        <f t="shared" si="0"/>
        <v>361.68761353441164</v>
      </c>
      <c r="E62" s="30">
        <f t="shared" si="1"/>
        <v>298.26812568224585</v>
      </c>
      <c r="F62" s="30">
        <f t="shared" si="2"/>
        <v>659.95573921665755</v>
      </c>
      <c r="G62" s="30">
        <f t="shared" si="3"/>
        <v>86506.759122576579</v>
      </c>
    </row>
    <row r="63" spans="2:7" ht="12.75" x14ac:dyDescent="0.2">
      <c r="B63" s="32">
        <v>51</v>
      </c>
      <c r="C63" s="31">
        <v>43347</v>
      </c>
      <c r="D63" s="30">
        <f t="shared" si="0"/>
        <v>360.44482967740231</v>
      </c>
      <c r="E63" s="30">
        <f t="shared" si="1"/>
        <v>299.51090953925518</v>
      </c>
      <c r="F63" s="30">
        <f t="shared" si="2"/>
        <v>659.95573921665755</v>
      </c>
      <c r="G63" s="30">
        <f t="shared" si="3"/>
        <v>86207.248213037325</v>
      </c>
    </row>
    <row r="64" spans="2:7" ht="12.75" x14ac:dyDescent="0.2">
      <c r="B64" s="32">
        <v>52</v>
      </c>
      <c r="C64" s="31">
        <v>43377</v>
      </c>
      <c r="D64" s="30">
        <f t="shared" si="0"/>
        <v>359.19686755432207</v>
      </c>
      <c r="E64" s="30">
        <f t="shared" si="1"/>
        <v>300.75887166233537</v>
      </c>
      <c r="F64" s="30">
        <f t="shared" si="2"/>
        <v>659.95573921665743</v>
      </c>
      <c r="G64" s="30">
        <f t="shared" si="3"/>
        <v>85906.489341374996</v>
      </c>
    </row>
    <row r="65" spans="2:7" ht="12.75" x14ac:dyDescent="0.2">
      <c r="B65" s="32">
        <v>53</v>
      </c>
      <c r="C65" s="31">
        <v>43408</v>
      </c>
      <c r="D65" s="30">
        <f t="shared" si="0"/>
        <v>357.94370558906229</v>
      </c>
      <c r="E65" s="30">
        <f t="shared" si="1"/>
        <v>302.01203362759514</v>
      </c>
      <c r="F65" s="30">
        <f t="shared" si="2"/>
        <v>659.95573921665743</v>
      </c>
      <c r="G65" s="30">
        <f t="shared" si="3"/>
        <v>85604.477307747395</v>
      </c>
    </row>
    <row r="66" spans="2:7" ht="12.75" x14ac:dyDescent="0.2">
      <c r="B66" s="32">
        <v>54</v>
      </c>
      <c r="C66" s="31">
        <v>43438</v>
      </c>
      <c r="D66" s="30">
        <f t="shared" si="0"/>
        <v>356.68532211561404</v>
      </c>
      <c r="E66" s="30">
        <f t="shared" si="1"/>
        <v>303.27041710104345</v>
      </c>
      <c r="F66" s="30">
        <f t="shared" si="2"/>
        <v>659.95573921665755</v>
      </c>
      <c r="G66" s="30">
        <f t="shared" si="3"/>
        <v>85301.206890646354</v>
      </c>
    </row>
    <row r="67" spans="2:7" ht="12.75" x14ac:dyDescent="0.2">
      <c r="B67" s="32">
        <v>55</v>
      </c>
      <c r="C67" s="31">
        <v>43469</v>
      </c>
      <c r="D67" s="30">
        <f t="shared" si="0"/>
        <v>355.42169537769303</v>
      </c>
      <c r="E67" s="30">
        <f t="shared" si="1"/>
        <v>304.53404383896441</v>
      </c>
      <c r="F67" s="30">
        <f t="shared" si="2"/>
        <v>659.95573921665743</v>
      </c>
      <c r="G67" s="30">
        <f t="shared" si="3"/>
        <v>84996.672846807385</v>
      </c>
    </row>
    <row r="68" spans="2:7" ht="12.75" x14ac:dyDescent="0.2">
      <c r="B68" s="32">
        <v>56</v>
      </c>
      <c r="C68" s="31">
        <v>43500</v>
      </c>
      <c r="D68" s="30">
        <f t="shared" si="0"/>
        <v>354.15280352836396</v>
      </c>
      <c r="E68" s="30">
        <f t="shared" si="1"/>
        <v>305.80293568829347</v>
      </c>
      <c r="F68" s="30">
        <f t="shared" si="2"/>
        <v>659.95573921665743</v>
      </c>
      <c r="G68" s="30">
        <f t="shared" si="3"/>
        <v>84690.869911119094</v>
      </c>
    </row>
    <row r="69" spans="2:7" ht="12.75" x14ac:dyDescent="0.2">
      <c r="B69" s="32">
        <v>57</v>
      </c>
      <c r="C69" s="31">
        <v>43528</v>
      </c>
      <c r="D69" s="30">
        <f t="shared" si="0"/>
        <v>352.8786246296628</v>
      </c>
      <c r="E69" s="30">
        <f t="shared" si="1"/>
        <v>307.07711458699475</v>
      </c>
      <c r="F69" s="30">
        <f t="shared" si="2"/>
        <v>659.95573921665755</v>
      </c>
      <c r="G69" s="30">
        <f t="shared" si="3"/>
        <v>84383.7927965321</v>
      </c>
    </row>
    <row r="70" spans="2:7" ht="12.75" x14ac:dyDescent="0.2">
      <c r="B70" s="32">
        <v>58</v>
      </c>
      <c r="C70" s="31">
        <v>43559</v>
      </c>
      <c r="D70" s="30">
        <f t="shared" si="0"/>
        <v>351.59913665221694</v>
      </c>
      <c r="E70" s="30">
        <f t="shared" si="1"/>
        <v>308.35660256444055</v>
      </c>
      <c r="F70" s="30">
        <f t="shared" si="2"/>
        <v>659.95573921665755</v>
      </c>
      <c r="G70" s="30">
        <f t="shared" si="3"/>
        <v>84075.43619396766</v>
      </c>
    </row>
    <row r="71" spans="2:7" ht="12.75" x14ac:dyDescent="0.2">
      <c r="B71" s="32">
        <v>59</v>
      </c>
      <c r="C71" s="31">
        <v>43589</v>
      </c>
      <c r="D71" s="30">
        <f t="shared" si="0"/>
        <v>350.31431747486505</v>
      </c>
      <c r="E71" s="30">
        <f t="shared" si="1"/>
        <v>309.64142174179239</v>
      </c>
      <c r="F71" s="30">
        <f t="shared" si="2"/>
        <v>659.95573921665743</v>
      </c>
      <c r="G71" s="30">
        <f t="shared" si="3"/>
        <v>83765.794772225869</v>
      </c>
    </row>
    <row r="72" spans="2:7" ht="12.75" x14ac:dyDescent="0.2">
      <c r="B72" s="34">
        <v>60</v>
      </c>
      <c r="C72" s="31">
        <v>43620</v>
      </c>
      <c r="D72" s="33">
        <f t="shared" si="0"/>
        <v>349.02414488427428</v>
      </c>
      <c r="E72" s="33">
        <f t="shared" si="1"/>
        <v>310.93159433238316</v>
      </c>
      <c r="F72" s="33">
        <f t="shared" si="2"/>
        <v>659.95573921665743</v>
      </c>
      <c r="G72" s="33">
        <f t="shared" si="3"/>
        <v>83454.86317789348</v>
      </c>
    </row>
    <row r="73" spans="2:7" ht="12.75" x14ac:dyDescent="0.2">
      <c r="B73" s="32">
        <v>61</v>
      </c>
      <c r="C73" s="31">
        <v>43650</v>
      </c>
      <c r="D73" s="30">
        <f t="shared" si="0"/>
        <v>347.72859657455604</v>
      </c>
      <c r="E73" s="30">
        <f t="shared" si="1"/>
        <v>312.2271426421014</v>
      </c>
      <c r="F73" s="30">
        <f t="shared" si="2"/>
        <v>659.95573921665743</v>
      </c>
      <c r="G73" s="30">
        <f t="shared" si="3"/>
        <v>83142.636035251373</v>
      </c>
    </row>
    <row r="74" spans="2:7" ht="12.75" x14ac:dyDescent="0.2">
      <c r="B74" s="32">
        <v>62</v>
      </c>
      <c r="C74" s="31">
        <v>43681</v>
      </c>
      <c r="D74" s="30">
        <f t="shared" si="0"/>
        <v>346.42765014688058</v>
      </c>
      <c r="E74" s="30">
        <f t="shared" si="1"/>
        <v>313.52808906977685</v>
      </c>
      <c r="F74" s="30">
        <f t="shared" si="2"/>
        <v>659.95573921665743</v>
      </c>
      <c r="G74" s="30">
        <f t="shared" si="3"/>
        <v>82829.107946181597</v>
      </c>
    </row>
    <row r="75" spans="2:7" ht="12.75" x14ac:dyDescent="0.2">
      <c r="B75" s="32">
        <v>63</v>
      </c>
      <c r="C75" s="31">
        <v>43712</v>
      </c>
      <c r="D75" s="30">
        <f t="shared" si="0"/>
        <v>345.12128310908986</v>
      </c>
      <c r="E75" s="30">
        <f t="shared" si="1"/>
        <v>314.83445610756758</v>
      </c>
      <c r="F75" s="30">
        <f t="shared" si="2"/>
        <v>659.95573921665743</v>
      </c>
      <c r="G75" s="30">
        <f t="shared" si="3"/>
        <v>82514.273490074032</v>
      </c>
    </row>
    <row r="76" spans="2:7" ht="12.75" x14ac:dyDescent="0.2">
      <c r="B76" s="32">
        <v>64</v>
      </c>
      <c r="C76" s="31">
        <v>43742</v>
      </c>
      <c r="D76" s="30">
        <f t="shared" si="0"/>
        <v>343.80947287530842</v>
      </c>
      <c r="E76" s="30">
        <f t="shared" si="1"/>
        <v>316.14626634134913</v>
      </c>
      <c r="F76" s="30">
        <f t="shared" si="2"/>
        <v>659.95573921665755</v>
      </c>
      <c r="G76" s="30">
        <f t="shared" si="3"/>
        <v>82198.127223732678</v>
      </c>
    </row>
    <row r="77" spans="2:7" ht="12.75" x14ac:dyDescent="0.2">
      <c r="B77" s="32">
        <v>65</v>
      </c>
      <c r="C77" s="31">
        <v>43773</v>
      </c>
      <c r="D77" s="30">
        <f t="shared" ref="D77:D140" si="4">-IPMT($D$7/12,B77,$D$8,$D$6)</f>
        <v>342.49219676555276</v>
      </c>
      <c r="E77" s="30">
        <f t="shared" ref="E77:E140" si="5">-PPMT($D$7/12,B77,$D$8,$D$6)</f>
        <v>317.46354245110467</v>
      </c>
      <c r="F77" s="30">
        <f t="shared" ref="F77:F140" si="6">D77+E77</f>
        <v>659.95573921665743</v>
      </c>
      <c r="G77" s="30">
        <f t="shared" si="3"/>
        <v>81880.66368128157</v>
      </c>
    </row>
    <row r="78" spans="2:7" ht="12.75" x14ac:dyDescent="0.2">
      <c r="B78" s="32">
        <v>66</v>
      </c>
      <c r="C78" s="31">
        <v>43803</v>
      </c>
      <c r="D78" s="30">
        <f t="shared" si="4"/>
        <v>341.16943200533979</v>
      </c>
      <c r="E78" s="30">
        <f t="shared" si="5"/>
        <v>318.78630721131765</v>
      </c>
      <c r="F78" s="30">
        <f t="shared" si="6"/>
        <v>659.95573921665743</v>
      </c>
      <c r="G78" s="30">
        <f t="shared" ref="G78:G141" si="7">G77-E78</f>
        <v>81561.87737407026</v>
      </c>
    </row>
    <row r="79" spans="2:7" ht="12.75" x14ac:dyDescent="0.2">
      <c r="B79" s="32">
        <v>67</v>
      </c>
      <c r="C79" s="31">
        <v>43834</v>
      </c>
      <c r="D79" s="30">
        <f t="shared" si="4"/>
        <v>339.84115572529265</v>
      </c>
      <c r="E79" s="30">
        <f t="shared" si="5"/>
        <v>320.11458349136484</v>
      </c>
      <c r="F79" s="30">
        <f t="shared" si="6"/>
        <v>659.95573921665755</v>
      </c>
      <c r="G79" s="30">
        <f t="shared" si="7"/>
        <v>81241.762790578898</v>
      </c>
    </row>
    <row r="80" spans="2:7" ht="12.75" x14ac:dyDescent="0.2">
      <c r="B80" s="32">
        <v>68</v>
      </c>
      <c r="C80" s="31">
        <v>43865</v>
      </c>
      <c r="D80" s="30">
        <f t="shared" si="4"/>
        <v>338.50734496074534</v>
      </c>
      <c r="E80" s="30">
        <f t="shared" si="5"/>
        <v>321.44839425591215</v>
      </c>
      <c r="F80" s="30">
        <f t="shared" si="6"/>
        <v>659.95573921665755</v>
      </c>
      <c r="G80" s="30">
        <f t="shared" si="7"/>
        <v>80920.314396322981</v>
      </c>
    </row>
    <row r="81" spans="2:7" ht="12.75" x14ac:dyDescent="0.2">
      <c r="B81" s="32">
        <v>69</v>
      </c>
      <c r="C81" s="31">
        <v>43894</v>
      </c>
      <c r="D81" s="30">
        <f t="shared" si="4"/>
        <v>337.16797665134567</v>
      </c>
      <c r="E81" s="30">
        <f t="shared" si="5"/>
        <v>322.78776256531182</v>
      </c>
      <c r="F81" s="30">
        <f t="shared" si="6"/>
        <v>659.95573921665755</v>
      </c>
      <c r="G81" s="30">
        <f t="shared" si="7"/>
        <v>80597.526633757676</v>
      </c>
    </row>
    <row r="82" spans="2:7" ht="12.75" x14ac:dyDescent="0.2">
      <c r="B82" s="32">
        <v>70</v>
      </c>
      <c r="C82" s="31">
        <v>43925</v>
      </c>
      <c r="D82" s="30">
        <f t="shared" si="4"/>
        <v>335.82302764065685</v>
      </c>
      <c r="E82" s="30">
        <f t="shared" si="5"/>
        <v>324.13271157600059</v>
      </c>
      <c r="F82" s="30">
        <f t="shared" si="6"/>
        <v>659.95573921665743</v>
      </c>
      <c r="G82" s="30">
        <f t="shared" si="7"/>
        <v>80273.393922181669</v>
      </c>
    </row>
    <row r="83" spans="2:7" ht="12.75" x14ac:dyDescent="0.2">
      <c r="B83" s="32">
        <v>71</v>
      </c>
      <c r="C83" s="31">
        <v>43955</v>
      </c>
      <c r="D83" s="30">
        <f t="shared" si="4"/>
        <v>334.47247467575681</v>
      </c>
      <c r="E83" s="30">
        <f t="shared" si="5"/>
        <v>325.48326454090062</v>
      </c>
      <c r="F83" s="30">
        <f t="shared" si="6"/>
        <v>659.95573921665743</v>
      </c>
      <c r="G83" s="30">
        <f t="shared" si="7"/>
        <v>79947.910657640765</v>
      </c>
    </row>
    <row r="84" spans="2:7" ht="12.75" x14ac:dyDescent="0.2">
      <c r="B84" s="34">
        <v>72</v>
      </c>
      <c r="C84" s="31">
        <v>43986</v>
      </c>
      <c r="D84" s="33">
        <f t="shared" si="4"/>
        <v>333.1162944068364</v>
      </c>
      <c r="E84" s="33">
        <f t="shared" si="5"/>
        <v>326.83944480982103</v>
      </c>
      <c r="F84" s="33">
        <f t="shared" si="6"/>
        <v>659.95573921665743</v>
      </c>
      <c r="G84" s="33">
        <f t="shared" si="7"/>
        <v>79621.071212830939</v>
      </c>
    </row>
    <row r="85" spans="2:7" ht="12.75" x14ac:dyDescent="0.2">
      <c r="B85" s="32">
        <v>73</v>
      </c>
      <c r="C85" s="31">
        <v>44016</v>
      </c>
      <c r="D85" s="30">
        <f t="shared" si="4"/>
        <v>331.75446338679546</v>
      </c>
      <c r="E85" s="30">
        <f t="shared" si="5"/>
        <v>328.20127582986191</v>
      </c>
      <c r="F85" s="30">
        <f t="shared" si="6"/>
        <v>659.95573921665732</v>
      </c>
      <c r="G85" s="30">
        <f t="shared" si="7"/>
        <v>79292.869937001073</v>
      </c>
    </row>
    <row r="86" spans="2:7" ht="12.75" x14ac:dyDescent="0.2">
      <c r="B86" s="32">
        <v>74</v>
      </c>
      <c r="C86" s="31">
        <v>44047</v>
      </c>
      <c r="D86" s="30">
        <f t="shared" si="4"/>
        <v>330.38695807083781</v>
      </c>
      <c r="E86" s="30">
        <f t="shared" si="5"/>
        <v>329.56878114581968</v>
      </c>
      <c r="F86" s="30">
        <f t="shared" si="6"/>
        <v>659.95573921665755</v>
      </c>
      <c r="G86" s="30">
        <f t="shared" si="7"/>
        <v>78963.301155855253</v>
      </c>
    </row>
    <row r="87" spans="2:7" ht="12.75" x14ac:dyDescent="0.2">
      <c r="B87" s="32">
        <v>75</v>
      </c>
      <c r="C87" s="31">
        <v>44078</v>
      </c>
      <c r="D87" s="30">
        <f t="shared" si="4"/>
        <v>329.01375481606351</v>
      </c>
      <c r="E87" s="30">
        <f t="shared" si="5"/>
        <v>330.94198440059398</v>
      </c>
      <c r="F87" s="30">
        <f t="shared" si="6"/>
        <v>659.95573921665755</v>
      </c>
      <c r="G87" s="30">
        <f t="shared" si="7"/>
        <v>78632.359171454664</v>
      </c>
    </row>
    <row r="88" spans="2:7" ht="12.75" x14ac:dyDescent="0.2">
      <c r="B88" s="32">
        <v>76</v>
      </c>
      <c r="C88" s="31">
        <v>44108</v>
      </c>
      <c r="D88" s="30">
        <f t="shared" si="4"/>
        <v>327.63482988106097</v>
      </c>
      <c r="E88" s="30">
        <f t="shared" si="5"/>
        <v>332.32090933559641</v>
      </c>
      <c r="F88" s="30">
        <f t="shared" si="6"/>
        <v>659.95573921665732</v>
      </c>
      <c r="G88" s="30">
        <f t="shared" si="7"/>
        <v>78300.038262119066</v>
      </c>
    </row>
    <row r="89" spans="2:7" ht="12.75" x14ac:dyDescent="0.2">
      <c r="B89" s="32">
        <v>77</v>
      </c>
      <c r="C89" s="31">
        <v>44139</v>
      </c>
      <c r="D89" s="30">
        <f t="shared" si="4"/>
        <v>326.25015942549607</v>
      </c>
      <c r="E89" s="30">
        <f t="shared" si="5"/>
        <v>333.70557979116143</v>
      </c>
      <c r="F89" s="30">
        <f t="shared" si="6"/>
        <v>659.95573921665755</v>
      </c>
      <c r="G89" s="30">
        <f t="shared" si="7"/>
        <v>77966.332682327906</v>
      </c>
    </row>
    <row r="90" spans="2:7" ht="12.75" x14ac:dyDescent="0.2">
      <c r="B90" s="32">
        <v>78</v>
      </c>
      <c r="C90" s="31">
        <v>44169</v>
      </c>
      <c r="D90" s="30">
        <f t="shared" si="4"/>
        <v>324.85971950969963</v>
      </c>
      <c r="E90" s="30">
        <f t="shared" si="5"/>
        <v>335.09601970695792</v>
      </c>
      <c r="F90" s="30">
        <f t="shared" si="6"/>
        <v>659.95573921665755</v>
      </c>
      <c r="G90" s="30">
        <f t="shared" si="7"/>
        <v>77631.236662620955</v>
      </c>
    </row>
    <row r="91" spans="2:7" ht="12.75" x14ac:dyDescent="0.2">
      <c r="B91" s="32">
        <v>79</v>
      </c>
      <c r="C91" s="31">
        <v>44200</v>
      </c>
      <c r="D91" s="30">
        <f t="shared" si="4"/>
        <v>323.46348609425394</v>
      </c>
      <c r="E91" s="30">
        <f t="shared" si="5"/>
        <v>336.49225312240361</v>
      </c>
      <c r="F91" s="30">
        <f t="shared" si="6"/>
        <v>659.95573921665755</v>
      </c>
      <c r="G91" s="30">
        <f t="shared" si="7"/>
        <v>77294.744409498555</v>
      </c>
    </row>
    <row r="92" spans="2:7" ht="12.75" x14ac:dyDescent="0.2">
      <c r="B92" s="32">
        <v>80</v>
      </c>
      <c r="C92" s="31">
        <v>44231</v>
      </c>
      <c r="D92" s="30">
        <f t="shared" si="4"/>
        <v>322.06143503957719</v>
      </c>
      <c r="E92" s="30">
        <f t="shared" si="5"/>
        <v>337.89430417708019</v>
      </c>
      <c r="F92" s="30">
        <f t="shared" si="6"/>
        <v>659.95573921665732</v>
      </c>
      <c r="G92" s="30">
        <f t="shared" si="7"/>
        <v>76956.850105321471</v>
      </c>
    </row>
    <row r="93" spans="2:7" ht="12.75" x14ac:dyDescent="0.2">
      <c r="B93" s="32">
        <v>81</v>
      </c>
      <c r="C93" s="31">
        <v>44259</v>
      </c>
      <c r="D93" s="30">
        <f t="shared" si="4"/>
        <v>320.65354210550601</v>
      </c>
      <c r="E93" s="30">
        <f t="shared" si="5"/>
        <v>339.30219711115143</v>
      </c>
      <c r="F93" s="30">
        <f t="shared" si="6"/>
        <v>659.95573921665743</v>
      </c>
      <c r="G93" s="30">
        <f t="shared" si="7"/>
        <v>76617.547908210327</v>
      </c>
    </row>
    <row r="94" spans="2:7" ht="12.75" x14ac:dyDescent="0.2">
      <c r="B94" s="32">
        <v>82</v>
      </c>
      <c r="C94" s="31">
        <v>44290</v>
      </c>
      <c r="D94" s="30">
        <f t="shared" si="4"/>
        <v>319.23978295087625</v>
      </c>
      <c r="E94" s="30">
        <f t="shared" si="5"/>
        <v>340.71595626578119</v>
      </c>
      <c r="F94" s="30">
        <f t="shared" si="6"/>
        <v>659.95573921665743</v>
      </c>
      <c r="G94" s="30">
        <f t="shared" si="7"/>
        <v>76276.83195194455</v>
      </c>
    </row>
    <row r="95" spans="2:7" ht="12.75" x14ac:dyDescent="0.2">
      <c r="B95" s="32">
        <v>83</v>
      </c>
      <c r="C95" s="31">
        <v>44320</v>
      </c>
      <c r="D95" s="30">
        <f t="shared" si="4"/>
        <v>317.82013313310205</v>
      </c>
      <c r="E95" s="30">
        <f t="shared" si="5"/>
        <v>342.13560608355533</v>
      </c>
      <c r="F95" s="30">
        <f t="shared" si="6"/>
        <v>659.95573921665732</v>
      </c>
      <c r="G95" s="30">
        <f t="shared" si="7"/>
        <v>75934.696345860997</v>
      </c>
    </row>
    <row r="96" spans="2:7" ht="12.75" x14ac:dyDescent="0.2">
      <c r="B96" s="34">
        <v>84</v>
      </c>
      <c r="C96" s="31">
        <v>44351</v>
      </c>
      <c r="D96" s="33">
        <f t="shared" si="4"/>
        <v>316.39456810775397</v>
      </c>
      <c r="E96" s="33">
        <f t="shared" si="5"/>
        <v>343.56117110890347</v>
      </c>
      <c r="F96" s="33">
        <f t="shared" si="6"/>
        <v>659.95573921665743</v>
      </c>
      <c r="G96" s="33">
        <f t="shared" si="7"/>
        <v>75591.135174752097</v>
      </c>
    </row>
    <row r="97" spans="2:7" ht="12.75" x14ac:dyDescent="0.2">
      <c r="B97" s="32">
        <v>85</v>
      </c>
      <c r="C97" s="31">
        <v>44381</v>
      </c>
      <c r="D97" s="30">
        <f t="shared" si="4"/>
        <v>314.96306322813359</v>
      </c>
      <c r="E97" s="30">
        <f t="shared" si="5"/>
        <v>344.9926759885239</v>
      </c>
      <c r="F97" s="30">
        <f t="shared" si="6"/>
        <v>659.95573921665755</v>
      </c>
      <c r="G97" s="30">
        <f t="shared" si="7"/>
        <v>75246.142498763569</v>
      </c>
    </row>
    <row r="98" spans="2:7" ht="12.75" x14ac:dyDescent="0.2">
      <c r="B98" s="32">
        <v>86</v>
      </c>
      <c r="C98" s="31">
        <v>44412</v>
      </c>
      <c r="D98" s="30">
        <f t="shared" si="4"/>
        <v>313.52559374484804</v>
      </c>
      <c r="E98" s="30">
        <f t="shared" si="5"/>
        <v>346.43014547180945</v>
      </c>
      <c r="F98" s="30">
        <f t="shared" si="6"/>
        <v>659.95573921665755</v>
      </c>
      <c r="G98" s="30">
        <f t="shared" si="7"/>
        <v>74899.712353291761</v>
      </c>
    </row>
    <row r="99" spans="2:7" ht="12.75" x14ac:dyDescent="0.2">
      <c r="B99" s="32">
        <v>87</v>
      </c>
      <c r="C99" s="31">
        <v>44443</v>
      </c>
      <c r="D99" s="30">
        <f t="shared" si="4"/>
        <v>312.08213480538217</v>
      </c>
      <c r="E99" s="30">
        <f t="shared" si="5"/>
        <v>347.87360441127532</v>
      </c>
      <c r="F99" s="30">
        <f t="shared" si="6"/>
        <v>659.95573921665755</v>
      </c>
      <c r="G99" s="30">
        <f t="shared" si="7"/>
        <v>74551.838748880487</v>
      </c>
    </row>
    <row r="100" spans="2:7" ht="12.75" x14ac:dyDescent="0.2">
      <c r="B100" s="32">
        <v>88</v>
      </c>
      <c r="C100" s="31">
        <v>44473</v>
      </c>
      <c r="D100" s="30">
        <f t="shared" si="4"/>
        <v>310.63266145366856</v>
      </c>
      <c r="E100" s="30">
        <f t="shared" si="5"/>
        <v>349.32307776298893</v>
      </c>
      <c r="F100" s="30">
        <f t="shared" si="6"/>
        <v>659.95573921665755</v>
      </c>
      <c r="G100" s="30">
        <f t="shared" si="7"/>
        <v>74202.515671117493</v>
      </c>
    </row>
    <row r="101" spans="2:7" ht="12.75" x14ac:dyDescent="0.2">
      <c r="B101" s="32">
        <v>89</v>
      </c>
      <c r="C101" s="31">
        <v>44504</v>
      </c>
      <c r="D101" s="30">
        <f t="shared" si="4"/>
        <v>309.17714862965602</v>
      </c>
      <c r="E101" s="30">
        <f t="shared" si="5"/>
        <v>350.77859058700142</v>
      </c>
      <c r="F101" s="30">
        <f t="shared" si="6"/>
        <v>659.95573921665743</v>
      </c>
      <c r="G101" s="30">
        <f t="shared" si="7"/>
        <v>73851.737080530496</v>
      </c>
    </row>
    <row r="102" spans="2:7" ht="12.75" x14ac:dyDescent="0.2">
      <c r="B102" s="32">
        <v>90</v>
      </c>
      <c r="C102" s="31">
        <v>44534</v>
      </c>
      <c r="D102" s="30">
        <f t="shared" si="4"/>
        <v>307.71557116887686</v>
      </c>
      <c r="E102" s="30">
        <f t="shared" si="5"/>
        <v>352.24016804778051</v>
      </c>
      <c r="F102" s="30">
        <f t="shared" si="6"/>
        <v>659.95573921665732</v>
      </c>
      <c r="G102" s="30">
        <f t="shared" si="7"/>
        <v>73499.496912482718</v>
      </c>
    </row>
    <row r="103" spans="2:7" ht="12.75" x14ac:dyDescent="0.2">
      <c r="B103" s="32">
        <v>91</v>
      </c>
      <c r="C103" s="31">
        <v>44565</v>
      </c>
      <c r="D103" s="30">
        <f t="shared" si="4"/>
        <v>306.24790380201114</v>
      </c>
      <c r="E103" s="30">
        <f t="shared" si="5"/>
        <v>353.70783541464624</v>
      </c>
      <c r="F103" s="30">
        <f t="shared" si="6"/>
        <v>659.95573921665732</v>
      </c>
      <c r="G103" s="30">
        <f t="shared" si="7"/>
        <v>73145.789077068068</v>
      </c>
    </row>
    <row r="104" spans="2:7" ht="12.75" x14ac:dyDescent="0.2">
      <c r="B104" s="32">
        <v>92</v>
      </c>
      <c r="C104" s="31">
        <v>44596</v>
      </c>
      <c r="D104" s="30">
        <f t="shared" si="4"/>
        <v>304.77412115445009</v>
      </c>
      <c r="E104" s="30">
        <f t="shared" si="5"/>
        <v>355.18161806220735</v>
      </c>
      <c r="F104" s="30">
        <f t="shared" si="6"/>
        <v>659.95573921665743</v>
      </c>
      <c r="G104" s="30">
        <f t="shared" si="7"/>
        <v>72790.607459005856</v>
      </c>
    </row>
    <row r="105" spans="2:7" ht="12.75" x14ac:dyDescent="0.2">
      <c r="B105" s="32">
        <v>93</v>
      </c>
      <c r="C105" s="31">
        <v>44624</v>
      </c>
      <c r="D105" s="30">
        <f t="shared" si="4"/>
        <v>303.29419774585756</v>
      </c>
      <c r="E105" s="30">
        <f t="shared" si="5"/>
        <v>356.66154147079982</v>
      </c>
      <c r="F105" s="30">
        <f t="shared" si="6"/>
        <v>659.95573921665732</v>
      </c>
      <c r="G105" s="30">
        <f t="shared" si="7"/>
        <v>72433.945917535049</v>
      </c>
    </row>
    <row r="106" spans="2:7" ht="12.75" x14ac:dyDescent="0.2">
      <c r="B106" s="32">
        <v>94</v>
      </c>
      <c r="C106" s="31">
        <v>44655</v>
      </c>
      <c r="D106" s="30">
        <f t="shared" si="4"/>
        <v>301.80810798972931</v>
      </c>
      <c r="E106" s="30">
        <f t="shared" si="5"/>
        <v>358.14763122692824</v>
      </c>
      <c r="F106" s="30">
        <f t="shared" si="6"/>
        <v>659.95573921665755</v>
      </c>
      <c r="G106" s="30">
        <f t="shared" si="7"/>
        <v>72075.798286308127</v>
      </c>
    </row>
    <row r="107" spans="2:7" ht="12.75" x14ac:dyDescent="0.2">
      <c r="B107" s="32">
        <v>95</v>
      </c>
      <c r="C107" s="31">
        <v>44685</v>
      </c>
      <c r="D107" s="30">
        <f t="shared" si="4"/>
        <v>300.3158261929504</v>
      </c>
      <c r="E107" s="30">
        <f t="shared" si="5"/>
        <v>359.63991302370709</v>
      </c>
      <c r="F107" s="30">
        <f t="shared" si="6"/>
        <v>659.95573921665755</v>
      </c>
      <c r="G107" s="30">
        <f t="shared" si="7"/>
        <v>71716.158373284416</v>
      </c>
    </row>
    <row r="108" spans="2:7" ht="12.75" x14ac:dyDescent="0.2">
      <c r="B108" s="34">
        <v>96</v>
      </c>
      <c r="C108" s="31">
        <v>44716</v>
      </c>
      <c r="D108" s="33">
        <f t="shared" si="4"/>
        <v>298.8173265553516</v>
      </c>
      <c r="E108" s="33">
        <f t="shared" si="5"/>
        <v>361.13841266130584</v>
      </c>
      <c r="F108" s="33">
        <f t="shared" si="6"/>
        <v>659.95573921665743</v>
      </c>
      <c r="G108" s="33">
        <f t="shared" si="7"/>
        <v>71355.019960623104</v>
      </c>
    </row>
    <row r="109" spans="2:7" ht="12.75" x14ac:dyDescent="0.2">
      <c r="B109" s="32">
        <v>97</v>
      </c>
      <c r="C109" s="31">
        <v>44746</v>
      </c>
      <c r="D109" s="30">
        <f t="shared" si="4"/>
        <v>297.31258316926278</v>
      </c>
      <c r="E109" s="30">
        <f t="shared" si="5"/>
        <v>362.64315604739465</v>
      </c>
      <c r="F109" s="30">
        <f t="shared" si="6"/>
        <v>659.95573921665743</v>
      </c>
      <c r="G109" s="30">
        <f t="shared" si="7"/>
        <v>70992.376804575702</v>
      </c>
    </row>
    <row r="110" spans="2:7" ht="12.75" x14ac:dyDescent="0.2">
      <c r="B110" s="32">
        <v>98</v>
      </c>
      <c r="C110" s="31">
        <v>44777</v>
      </c>
      <c r="D110" s="30">
        <f t="shared" si="4"/>
        <v>295.80157001906542</v>
      </c>
      <c r="E110" s="30">
        <f t="shared" si="5"/>
        <v>364.15416919759213</v>
      </c>
      <c r="F110" s="30">
        <f t="shared" si="6"/>
        <v>659.95573921665755</v>
      </c>
      <c r="G110" s="30">
        <f t="shared" si="7"/>
        <v>70628.222635378115</v>
      </c>
    </row>
    <row r="111" spans="2:7" ht="12.75" x14ac:dyDescent="0.2">
      <c r="B111" s="32">
        <v>99</v>
      </c>
      <c r="C111" s="31">
        <v>44808</v>
      </c>
      <c r="D111" s="30">
        <f t="shared" si="4"/>
        <v>294.28426098074203</v>
      </c>
      <c r="E111" s="30">
        <f t="shared" si="5"/>
        <v>365.67147823591534</v>
      </c>
      <c r="F111" s="30">
        <f t="shared" si="6"/>
        <v>659.95573921665732</v>
      </c>
      <c r="G111" s="30">
        <f t="shared" si="7"/>
        <v>70262.551157142196</v>
      </c>
    </row>
    <row r="112" spans="2:7" ht="12.75" x14ac:dyDescent="0.2">
      <c r="B112" s="32">
        <v>100</v>
      </c>
      <c r="C112" s="31">
        <v>44838</v>
      </c>
      <c r="D112" s="30">
        <f t="shared" si="4"/>
        <v>292.76062982142577</v>
      </c>
      <c r="E112" s="30">
        <f t="shared" si="5"/>
        <v>367.19510939523173</v>
      </c>
      <c r="F112" s="30">
        <f t="shared" si="6"/>
        <v>659.95573921665755</v>
      </c>
      <c r="G112" s="30">
        <f t="shared" si="7"/>
        <v>69895.356047746958</v>
      </c>
    </row>
    <row r="113" spans="2:7" ht="12.75" x14ac:dyDescent="0.2">
      <c r="B113" s="32">
        <v>101</v>
      </c>
      <c r="C113" s="31">
        <v>44869</v>
      </c>
      <c r="D113" s="30">
        <f t="shared" si="4"/>
        <v>291.23065019894557</v>
      </c>
      <c r="E113" s="30">
        <f t="shared" si="5"/>
        <v>368.72508901771181</v>
      </c>
      <c r="F113" s="30">
        <f t="shared" si="6"/>
        <v>659.95573921665732</v>
      </c>
      <c r="G113" s="30">
        <f t="shared" si="7"/>
        <v>69526.630958729249</v>
      </c>
    </row>
    <row r="114" spans="2:7" ht="12.75" x14ac:dyDescent="0.2">
      <c r="B114" s="32">
        <v>102</v>
      </c>
      <c r="C114" s="31">
        <v>44899</v>
      </c>
      <c r="D114" s="30">
        <f t="shared" si="4"/>
        <v>289.69429566137183</v>
      </c>
      <c r="E114" s="30">
        <f t="shared" si="5"/>
        <v>370.26144355528561</v>
      </c>
      <c r="F114" s="30">
        <f t="shared" si="6"/>
        <v>659.95573921665743</v>
      </c>
      <c r="G114" s="30">
        <f t="shared" si="7"/>
        <v>69156.369515173967</v>
      </c>
    </row>
    <row r="115" spans="2:7" ht="12.75" x14ac:dyDescent="0.2">
      <c r="B115" s="32">
        <v>103</v>
      </c>
      <c r="C115" s="31">
        <v>44930</v>
      </c>
      <c r="D115" s="30">
        <f t="shared" si="4"/>
        <v>288.15153964655815</v>
      </c>
      <c r="E115" s="30">
        <f t="shared" si="5"/>
        <v>371.80419957009934</v>
      </c>
      <c r="F115" s="30">
        <f t="shared" si="6"/>
        <v>659.95573921665755</v>
      </c>
      <c r="G115" s="30">
        <f t="shared" si="7"/>
        <v>68784.565315603861</v>
      </c>
    </row>
    <row r="116" spans="2:7" ht="12.75" x14ac:dyDescent="0.2">
      <c r="B116" s="32">
        <v>104</v>
      </c>
      <c r="C116" s="31">
        <v>44961</v>
      </c>
      <c r="D116" s="30">
        <f t="shared" si="4"/>
        <v>286.60235548168271</v>
      </c>
      <c r="E116" s="30">
        <f t="shared" si="5"/>
        <v>373.35338373497473</v>
      </c>
      <c r="F116" s="30">
        <f t="shared" si="6"/>
        <v>659.95573921665743</v>
      </c>
      <c r="G116" s="30">
        <f t="shared" si="7"/>
        <v>68411.211931868893</v>
      </c>
    </row>
    <row r="117" spans="2:7" ht="12.75" x14ac:dyDescent="0.2">
      <c r="B117" s="32">
        <v>105</v>
      </c>
      <c r="C117" s="31">
        <v>44989</v>
      </c>
      <c r="D117" s="30">
        <f t="shared" si="4"/>
        <v>285.04671638278705</v>
      </c>
      <c r="E117" s="30">
        <f t="shared" si="5"/>
        <v>374.90902283387044</v>
      </c>
      <c r="F117" s="30">
        <f t="shared" si="6"/>
        <v>659.95573921665755</v>
      </c>
      <c r="G117" s="30">
        <f t="shared" si="7"/>
        <v>68036.302909035017</v>
      </c>
    </row>
    <row r="118" spans="2:7" ht="12.75" x14ac:dyDescent="0.2">
      <c r="B118" s="32">
        <v>106</v>
      </c>
      <c r="C118" s="31">
        <v>45020</v>
      </c>
      <c r="D118" s="30">
        <f t="shared" si="4"/>
        <v>283.48459545431251</v>
      </c>
      <c r="E118" s="30">
        <f t="shared" si="5"/>
        <v>376.47114376234492</v>
      </c>
      <c r="F118" s="30">
        <f t="shared" si="6"/>
        <v>659.95573921665743</v>
      </c>
      <c r="G118" s="30">
        <f t="shared" si="7"/>
        <v>67659.831765272669</v>
      </c>
    </row>
    <row r="119" spans="2:7" ht="12.75" x14ac:dyDescent="0.2">
      <c r="B119" s="32">
        <v>107</v>
      </c>
      <c r="C119" s="31">
        <v>45050</v>
      </c>
      <c r="D119" s="30">
        <f t="shared" si="4"/>
        <v>281.91596568863605</v>
      </c>
      <c r="E119" s="30">
        <f t="shared" si="5"/>
        <v>378.03977352802133</v>
      </c>
      <c r="F119" s="30">
        <f t="shared" si="6"/>
        <v>659.95573921665732</v>
      </c>
      <c r="G119" s="30">
        <f t="shared" si="7"/>
        <v>67281.791991744642</v>
      </c>
    </row>
    <row r="120" spans="2:7" ht="12.75" x14ac:dyDescent="0.2">
      <c r="B120" s="34">
        <v>108</v>
      </c>
      <c r="C120" s="31">
        <v>45081</v>
      </c>
      <c r="D120" s="33">
        <f t="shared" si="4"/>
        <v>280.34079996560263</v>
      </c>
      <c r="E120" s="33">
        <f t="shared" si="5"/>
        <v>379.61493925105486</v>
      </c>
      <c r="F120" s="33">
        <f t="shared" si="6"/>
        <v>659.95573921665755</v>
      </c>
      <c r="G120" s="33">
        <f t="shared" si="7"/>
        <v>66902.177052493586</v>
      </c>
    </row>
    <row r="121" spans="2:7" ht="12.75" x14ac:dyDescent="0.2">
      <c r="B121" s="32">
        <v>109</v>
      </c>
      <c r="C121" s="31">
        <v>45111</v>
      </c>
      <c r="D121" s="30">
        <f t="shared" si="4"/>
        <v>278.75907105205658</v>
      </c>
      <c r="E121" s="30">
        <f t="shared" si="5"/>
        <v>381.19666816460085</v>
      </c>
      <c r="F121" s="30">
        <f t="shared" si="6"/>
        <v>659.95573921665743</v>
      </c>
      <c r="G121" s="30">
        <f t="shared" si="7"/>
        <v>66520.980384328985</v>
      </c>
    </row>
    <row r="122" spans="2:7" ht="12.75" x14ac:dyDescent="0.2">
      <c r="B122" s="32">
        <v>110</v>
      </c>
      <c r="C122" s="31">
        <v>45142</v>
      </c>
      <c r="D122" s="30">
        <f t="shared" si="4"/>
        <v>277.17075160137074</v>
      </c>
      <c r="E122" s="30">
        <f t="shared" si="5"/>
        <v>382.7849876152867</v>
      </c>
      <c r="F122" s="30">
        <f t="shared" si="6"/>
        <v>659.95573921665743</v>
      </c>
      <c r="G122" s="30">
        <f t="shared" si="7"/>
        <v>66138.195396713694</v>
      </c>
    </row>
    <row r="123" spans="2:7" ht="12.75" x14ac:dyDescent="0.2">
      <c r="B123" s="32">
        <v>111</v>
      </c>
      <c r="C123" s="31">
        <v>45173</v>
      </c>
      <c r="D123" s="30">
        <f t="shared" si="4"/>
        <v>275.57581415297375</v>
      </c>
      <c r="E123" s="30">
        <f t="shared" si="5"/>
        <v>384.37992506368374</v>
      </c>
      <c r="F123" s="30">
        <f t="shared" si="6"/>
        <v>659.95573921665755</v>
      </c>
      <c r="G123" s="30">
        <f t="shared" si="7"/>
        <v>65753.815471650014</v>
      </c>
    </row>
    <row r="124" spans="2:7" ht="12.75" x14ac:dyDescent="0.2">
      <c r="B124" s="32">
        <v>112</v>
      </c>
      <c r="C124" s="31">
        <v>45203</v>
      </c>
      <c r="D124" s="30">
        <f t="shared" si="4"/>
        <v>273.97423113187506</v>
      </c>
      <c r="E124" s="30">
        <f t="shared" si="5"/>
        <v>385.98150808478243</v>
      </c>
      <c r="F124" s="30">
        <f t="shared" si="6"/>
        <v>659.95573921665755</v>
      </c>
      <c r="G124" s="30">
        <f t="shared" si="7"/>
        <v>65367.83396356523</v>
      </c>
    </row>
    <row r="125" spans="2:7" ht="12.75" x14ac:dyDescent="0.2">
      <c r="B125" s="32">
        <v>113</v>
      </c>
      <c r="C125" s="31">
        <v>45234</v>
      </c>
      <c r="D125" s="30">
        <f t="shared" si="4"/>
        <v>272.3659748481885</v>
      </c>
      <c r="E125" s="30">
        <f t="shared" si="5"/>
        <v>387.58976436846905</v>
      </c>
      <c r="F125" s="30">
        <f t="shared" si="6"/>
        <v>659.95573921665755</v>
      </c>
      <c r="G125" s="30">
        <f t="shared" si="7"/>
        <v>64980.244199196764</v>
      </c>
    </row>
    <row r="126" spans="2:7" ht="12.75" x14ac:dyDescent="0.2">
      <c r="B126" s="32">
        <v>114</v>
      </c>
      <c r="C126" s="31">
        <v>45264</v>
      </c>
      <c r="D126" s="30">
        <f t="shared" si="4"/>
        <v>270.75101749665316</v>
      </c>
      <c r="E126" s="30">
        <f t="shared" si="5"/>
        <v>389.20472172000427</v>
      </c>
      <c r="F126" s="30">
        <f t="shared" si="6"/>
        <v>659.95573921665743</v>
      </c>
      <c r="G126" s="30">
        <f t="shared" si="7"/>
        <v>64591.039477476763</v>
      </c>
    </row>
    <row r="127" spans="2:7" ht="12.75" x14ac:dyDescent="0.2">
      <c r="B127" s="32">
        <v>115</v>
      </c>
      <c r="C127" s="31">
        <v>45295</v>
      </c>
      <c r="D127" s="30">
        <f t="shared" si="4"/>
        <v>269.12933115615317</v>
      </c>
      <c r="E127" s="30">
        <f t="shared" si="5"/>
        <v>390.82640806050426</v>
      </c>
      <c r="F127" s="30">
        <f t="shared" si="6"/>
        <v>659.95573921665743</v>
      </c>
      <c r="G127" s="30">
        <f t="shared" si="7"/>
        <v>64200.213069416255</v>
      </c>
    </row>
    <row r="128" spans="2:7" ht="12.75" x14ac:dyDescent="0.2">
      <c r="B128" s="32">
        <v>116</v>
      </c>
      <c r="C128" s="31">
        <v>45326</v>
      </c>
      <c r="D128" s="30">
        <f t="shared" si="4"/>
        <v>267.50088778923441</v>
      </c>
      <c r="E128" s="30">
        <f t="shared" si="5"/>
        <v>392.45485142742302</v>
      </c>
      <c r="F128" s="30">
        <f t="shared" si="6"/>
        <v>659.95573921665743</v>
      </c>
      <c r="G128" s="30">
        <f t="shared" si="7"/>
        <v>63807.758217988834</v>
      </c>
    </row>
    <row r="129" spans="2:7" ht="12.75" x14ac:dyDescent="0.2">
      <c r="B129" s="32">
        <v>117</v>
      </c>
      <c r="C129" s="31">
        <v>45355</v>
      </c>
      <c r="D129" s="30">
        <f t="shared" si="4"/>
        <v>265.86565924162022</v>
      </c>
      <c r="E129" s="30">
        <f t="shared" si="5"/>
        <v>394.09007997503733</v>
      </c>
      <c r="F129" s="30">
        <f t="shared" si="6"/>
        <v>659.95573921665755</v>
      </c>
      <c r="G129" s="30">
        <f t="shared" si="7"/>
        <v>63413.668138013796</v>
      </c>
    </row>
    <row r="130" spans="2:7" ht="12.75" x14ac:dyDescent="0.2">
      <c r="B130" s="32">
        <v>118</v>
      </c>
      <c r="C130" s="31">
        <v>45386</v>
      </c>
      <c r="D130" s="30">
        <f t="shared" si="4"/>
        <v>264.22361724172413</v>
      </c>
      <c r="E130" s="30">
        <f t="shared" si="5"/>
        <v>395.73212197493325</v>
      </c>
      <c r="F130" s="30">
        <f t="shared" si="6"/>
        <v>659.95573921665732</v>
      </c>
      <c r="G130" s="30">
        <f t="shared" si="7"/>
        <v>63017.936016038861</v>
      </c>
    </row>
    <row r="131" spans="2:7" ht="12.75" x14ac:dyDescent="0.2">
      <c r="B131" s="32">
        <v>119</v>
      </c>
      <c r="C131" s="31">
        <v>45416</v>
      </c>
      <c r="D131" s="30">
        <f t="shared" si="4"/>
        <v>262.5747334001619</v>
      </c>
      <c r="E131" s="30">
        <f t="shared" si="5"/>
        <v>397.38100581649553</v>
      </c>
      <c r="F131" s="30">
        <f t="shared" si="6"/>
        <v>659.95573921665743</v>
      </c>
      <c r="G131" s="30">
        <f t="shared" si="7"/>
        <v>62620.555010222364</v>
      </c>
    </row>
    <row r="132" spans="2:7" ht="12.75" x14ac:dyDescent="0.2">
      <c r="B132" s="34">
        <v>120</v>
      </c>
      <c r="C132" s="31">
        <v>45447</v>
      </c>
      <c r="D132" s="33">
        <f t="shared" si="4"/>
        <v>260.91897920925982</v>
      </c>
      <c r="E132" s="33">
        <f t="shared" si="5"/>
        <v>399.03676000739762</v>
      </c>
      <c r="F132" s="33">
        <f t="shared" si="6"/>
        <v>659.95573921665743</v>
      </c>
      <c r="G132" s="33">
        <f t="shared" si="7"/>
        <v>62221.518250214969</v>
      </c>
    </row>
    <row r="133" spans="2:7" ht="12.75" x14ac:dyDescent="0.2">
      <c r="B133" s="32">
        <v>121</v>
      </c>
      <c r="C133" s="31">
        <v>45477</v>
      </c>
      <c r="D133" s="30">
        <f t="shared" si="4"/>
        <v>259.25632604256242</v>
      </c>
      <c r="E133" s="30">
        <f t="shared" si="5"/>
        <v>400.69941317409501</v>
      </c>
      <c r="F133" s="30">
        <f t="shared" si="6"/>
        <v>659.95573921665743</v>
      </c>
      <c r="G133" s="30">
        <f t="shared" si="7"/>
        <v>61820.818837040875</v>
      </c>
    </row>
    <row r="134" spans="2:7" ht="12.75" x14ac:dyDescent="0.2">
      <c r="B134" s="32">
        <v>122</v>
      </c>
      <c r="C134" s="31">
        <v>45508</v>
      </c>
      <c r="D134" s="30">
        <f t="shared" si="4"/>
        <v>257.586745154337</v>
      </c>
      <c r="E134" s="30">
        <f t="shared" si="5"/>
        <v>402.3689940623205</v>
      </c>
      <c r="F134" s="30">
        <f t="shared" si="6"/>
        <v>659.95573921665755</v>
      </c>
      <c r="G134" s="30">
        <f t="shared" si="7"/>
        <v>61418.449842978553</v>
      </c>
    </row>
    <row r="135" spans="2:7" ht="12.75" x14ac:dyDescent="0.2">
      <c r="B135" s="32">
        <v>123</v>
      </c>
      <c r="C135" s="31">
        <v>45539</v>
      </c>
      <c r="D135" s="30">
        <f t="shared" si="4"/>
        <v>255.91020767907727</v>
      </c>
      <c r="E135" s="30">
        <f t="shared" si="5"/>
        <v>404.04553153758013</v>
      </c>
      <c r="F135" s="30">
        <f t="shared" si="6"/>
        <v>659.95573921665743</v>
      </c>
      <c r="G135" s="30">
        <f t="shared" si="7"/>
        <v>61014.404311440972</v>
      </c>
    </row>
    <row r="136" spans="2:7" ht="12.75" x14ac:dyDescent="0.2">
      <c r="B136" s="32">
        <v>124</v>
      </c>
      <c r="C136" s="31">
        <v>45569</v>
      </c>
      <c r="D136" s="30">
        <f t="shared" si="4"/>
        <v>254.22668463100405</v>
      </c>
      <c r="E136" s="30">
        <f t="shared" si="5"/>
        <v>405.72905458565339</v>
      </c>
      <c r="F136" s="30">
        <f t="shared" si="6"/>
        <v>659.95573921665743</v>
      </c>
      <c r="G136" s="30">
        <f t="shared" si="7"/>
        <v>60608.67525685532</v>
      </c>
    </row>
    <row r="137" spans="2:7" ht="12.75" x14ac:dyDescent="0.2">
      <c r="B137" s="32">
        <v>125</v>
      </c>
      <c r="C137" s="31">
        <v>45600</v>
      </c>
      <c r="D137" s="30">
        <f t="shared" si="4"/>
        <v>252.53614690356386</v>
      </c>
      <c r="E137" s="30">
        <f t="shared" si="5"/>
        <v>407.41959231309363</v>
      </c>
      <c r="F137" s="30">
        <f t="shared" si="6"/>
        <v>659.95573921665755</v>
      </c>
      <c r="G137" s="30">
        <f t="shared" si="7"/>
        <v>60201.25566454223</v>
      </c>
    </row>
    <row r="138" spans="2:7" ht="12.75" x14ac:dyDescent="0.2">
      <c r="B138" s="32">
        <v>126</v>
      </c>
      <c r="C138" s="31">
        <v>45630</v>
      </c>
      <c r="D138" s="30">
        <f t="shared" si="4"/>
        <v>250.83856526892595</v>
      </c>
      <c r="E138" s="30">
        <f t="shared" si="5"/>
        <v>409.11717394773149</v>
      </c>
      <c r="F138" s="30">
        <f t="shared" si="6"/>
        <v>659.95573921665743</v>
      </c>
      <c r="G138" s="30">
        <f t="shared" si="7"/>
        <v>59792.138490594501</v>
      </c>
    </row>
    <row r="139" spans="2:7" ht="12.75" x14ac:dyDescent="0.2">
      <c r="B139" s="32">
        <v>127</v>
      </c>
      <c r="C139" s="31">
        <v>45661</v>
      </c>
      <c r="D139" s="30">
        <f t="shared" si="4"/>
        <v>249.13391037747706</v>
      </c>
      <c r="E139" s="30">
        <f t="shared" si="5"/>
        <v>410.82182883918034</v>
      </c>
      <c r="F139" s="30">
        <f t="shared" si="6"/>
        <v>659.95573921665743</v>
      </c>
      <c r="G139" s="30">
        <f t="shared" si="7"/>
        <v>59381.316661755322</v>
      </c>
    </row>
    <row r="140" spans="2:7" ht="12.75" x14ac:dyDescent="0.2">
      <c r="B140" s="32">
        <v>128</v>
      </c>
      <c r="C140" s="31">
        <v>45692</v>
      </c>
      <c r="D140" s="30">
        <f t="shared" si="4"/>
        <v>247.4221527573138</v>
      </c>
      <c r="E140" s="30">
        <f t="shared" si="5"/>
        <v>412.53358645934367</v>
      </c>
      <c r="F140" s="30">
        <f t="shared" si="6"/>
        <v>659.95573921665743</v>
      </c>
      <c r="G140" s="30">
        <f t="shared" si="7"/>
        <v>58968.783075295978</v>
      </c>
    </row>
    <row r="141" spans="2:7" ht="12.75" x14ac:dyDescent="0.2">
      <c r="B141" s="32">
        <v>129</v>
      </c>
      <c r="C141" s="31">
        <v>45720</v>
      </c>
      <c r="D141" s="30">
        <f t="shared" ref="D141:D204" si="8">-IPMT($D$7/12,B141,$D$8,$D$6)</f>
        <v>245.7032628137332</v>
      </c>
      <c r="E141" s="30">
        <f t="shared" ref="E141:E204" si="9">-PPMT($D$7/12,B141,$D$8,$D$6)</f>
        <v>414.25247640292417</v>
      </c>
      <c r="F141" s="30">
        <f t="shared" ref="F141:F204" si="10">D141+E141</f>
        <v>659.95573921665732</v>
      </c>
      <c r="G141" s="30">
        <f t="shared" si="7"/>
        <v>58554.530598893056</v>
      </c>
    </row>
    <row r="142" spans="2:7" ht="12.75" x14ac:dyDescent="0.2">
      <c r="B142" s="32">
        <v>130</v>
      </c>
      <c r="C142" s="31">
        <v>45751</v>
      </c>
      <c r="D142" s="30">
        <f t="shared" si="8"/>
        <v>243.97721082872104</v>
      </c>
      <c r="E142" s="30">
        <f t="shared" si="9"/>
        <v>415.97852838793642</v>
      </c>
      <c r="F142" s="30">
        <f t="shared" si="10"/>
        <v>659.95573921665743</v>
      </c>
      <c r="G142" s="30">
        <f t="shared" ref="G142:G205" si="11">G141-E142</f>
        <v>58138.552070505117</v>
      </c>
    </row>
    <row r="143" spans="2:7" ht="12.75" x14ac:dyDescent="0.2">
      <c r="B143" s="32">
        <v>131</v>
      </c>
      <c r="C143" s="31">
        <v>45781</v>
      </c>
      <c r="D143" s="30">
        <f t="shared" si="8"/>
        <v>242.24396696043794</v>
      </c>
      <c r="E143" s="30">
        <f t="shared" si="9"/>
        <v>417.71177225621955</v>
      </c>
      <c r="F143" s="30">
        <f t="shared" si="10"/>
        <v>659.95573921665755</v>
      </c>
      <c r="G143" s="30">
        <f t="shared" si="11"/>
        <v>57720.840298248899</v>
      </c>
    </row>
    <row r="144" spans="2:7" ht="12.75" x14ac:dyDescent="0.2">
      <c r="B144" s="34">
        <v>132</v>
      </c>
      <c r="C144" s="31">
        <v>45812</v>
      </c>
      <c r="D144" s="33">
        <f t="shared" si="8"/>
        <v>240.50350124270372</v>
      </c>
      <c r="E144" s="33">
        <f t="shared" si="9"/>
        <v>419.4522379739538</v>
      </c>
      <c r="F144" s="33">
        <f t="shared" si="10"/>
        <v>659.95573921665755</v>
      </c>
      <c r="G144" s="33">
        <f t="shared" si="11"/>
        <v>57301.388060274941</v>
      </c>
    </row>
    <row r="145" spans="1:7" ht="12.75" x14ac:dyDescent="0.2">
      <c r="B145" s="32">
        <v>133</v>
      </c>
      <c r="C145" s="31">
        <v>45842</v>
      </c>
      <c r="D145" s="30">
        <f t="shared" si="8"/>
        <v>238.75578358447888</v>
      </c>
      <c r="E145" s="30">
        <f t="shared" si="9"/>
        <v>421.19995563217861</v>
      </c>
      <c r="F145" s="30">
        <f t="shared" si="10"/>
        <v>659.95573921665755</v>
      </c>
      <c r="G145" s="30">
        <f t="shared" si="11"/>
        <v>56880.188104642766</v>
      </c>
    </row>
    <row r="146" spans="1:7" ht="12.75" x14ac:dyDescent="0.2">
      <c r="B146" s="32">
        <v>134</v>
      </c>
      <c r="C146" s="31">
        <v>45873</v>
      </c>
      <c r="D146" s="30">
        <f t="shared" si="8"/>
        <v>237.00078376934485</v>
      </c>
      <c r="E146" s="30">
        <f t="shared" si="9"/>
        <v>422.95495544731261</v>
      </c>
      <c r="F146" s="30">
        <f t="shared" si="10"/>
        <v>659.95573921665743</v>
      </c>
      <c r="G146" s="30">
        <f t="shared" si="11"/>
        <v>56457.233149195454</v>
      </c>
    </row>
    <row r="147" spans="1:7" ht="12.75" x14ac:dyDescent="0.2">
      <c r="B147" s="32">
        <v>135</v>
      </c>
      <c r="C147" s="31">
        <v>45904</v>
      </c>
      <c r="D147" s="30">
        <f t="shared" si="8"/>
        <v>235.23847145498101</v>
      </c>
      <c r="E147" s="30">
        <f t="shared" si="9"/>
        <v>424.7172677616764</v>
      </c>
      <c r="F147" s="30">
        <f t="shared" si="10"/>
        <v>659.95573921665743</v>
      </c>
      <c r="G147" s="30">
        <f t="shared" si="11"/>
        <v>56032.515881433777</v>
      </c>
    </row>
    <row r="148" spans="1:7" ht="12.75" x14ac:dyDescent="0.2">
      <c r="B148" s="32">
        <v>136</v>
      </c>
      <c r="C148" s="31">
        <v>45934</v>
      </c>
      <c r="D148" s="30">
        <f t="shared" si="8"/>
        <v>233.46881617264071</v>
      </c>
      <c r="E148" s="30">
        <f t="shared" si="9"/>
        <v>426.48692304401675</v>
      </c>
      <c r="F148" s="30">
        <f t="shared" si="10"/>
        <v>659.95573921665743</v>
      </c>
      <c r="G148" s="30">
        <f t="shared" si="11"/>
        <v>55606.028958389761</v>
      </c>
    </row>
    <row r="149" spans="1:7" ht="12.75" x14ac:dyDescent="0.2">
      <c r="B149" s="32">
        <v>137</v>
      </c>
      <c r="C149" s="31">
        <v>45965</v>
      </c>
      <c r="D149" s="30">
        <f t="shared" si="8"/>
        <v>231.69178732662394</v>
      </c>
      <c r="E149" s="30">
        <f t="shared" si="9"/>
        <v>428.26395189003347</v>
      </c>
      <c r="F149" s="30">
        <f t="shared" si="10"/>
        <v>659.95573921665743</v>
      </c>
      <c r="G149" s="30">
        <f t="shared" si="11"/>
        <v>55177.765006499729</v>
      </c>
    </row>
    <row r="150" spans="1:7" ht="12.75" x14ac:dyDescent="0.2">
      <c r="B150" s="32">
        <v>138</v>
      </c>
      <c r="C150" s="31">
        <v>45995</v>
      </c>
      <c r="D150" s="30">
        <f t="shared" si="8"/>
        <v>229.90735419374886</v>
      </c>
      <c r="E150" s="30">
        <f t="shared" si="9"/>
        <v>430.04838502290863</v>
      </c>
      <c r="F150" s="30">
        <f t="shared" si="10"/>
        <v>659.95573921665755</v>
      </c>
      <c r="G150" s="30">
        <f t="shared" si="11"/>
        <v>54747.716621476822</v>
      </c>
    </row>
    <row r="151" spans="1:7" ht="12.75" x14ac:dyDescent="0.2">
      <c r="B151" s="32">
        <v>139</v>
      </c>
      <c r="C151" s="31">
        <v>46026</v>
      </c>
      <c r="D151" s="30">
        <f t="shared" si="8"/>
        <v>228.11548592282006</v>
      </c>
      <c r="E151" s="30">
        <f t="shared" si="9"/>
        <v>431.84025329383741</v>
      </c>
      <c r="F151" s="30">
        <f t="shared" si="10"/>
        <v>659.95573921665743</v>
      </c>
      <c r="G151" s="30">
        <f t="shared" si="11"/>
        <v>54315.876368182988</v>
      </c>
    </row>
    <row r="152" spans="1:7" ht="12.75" x14ac:dyDescent="0.2">
      <c r="B152" s="32">
        <v>140</v>
      </c>
      <c r="C152" s="31">
        <v>46057</v>
      </c>
      <c r="D152" s="30">
        <f t="shared" si="8"/>
        <v>226.31615153409572</v>
      </c>
      <c r="E152" s="30">
        <f t="shared" si="9"/>
        <v>433.63958768256174</v>
      </c>
      <c r="F152" s="30">
        <f t="shared" si="10"/>
        <v>659.95573921665743</v>
      </c>
      <c r="G152" s="30">
        <f t="shared" si="11"/>
        <v>53882.236780500425</v>
      </c>
    </row>
    <row r="153" spans="1:7" ht="12.75" x14ac:dyDescent="0.2">
      <c r="B153" s="32">
        <v>141</v>
      </c>
      <c r="C153" s="31">
        <v>46085</v>
      </c>
      <c r="D153" s="30">
        <f t="shared" si="8"/>
        <v>224.50931991875171</v>
      </c>
      <c r="E153" s="30">
        <f t="shared" si="9"/>
        <v>435.44641929790572</v>
      </c>
      <c r="F153" s="30">
        <f t="shared" si="10"/>
        <v>659.95573921665743</v>
      </c>
      <c r="G153" s="30">
        <f t="shared" si="11"/>
        <v>53446.790361202518</v>
      </c>
    </row>
    <row r="154" spans="1:7" ht="12.75" x14ac:dyDescent="0.2">
      <c r="B154" s="32">
        <v>142</v>
      </c>
      <c r="C154" s="31">
        <v>46116</v>
      </c>
      <c r="D154" s="30">
        <f t="shared" si="8"/>
        <v>222.69495983834375</v>
      </c>
      <c r="E154" s="30">
        <f t="shared" si="9"/>
        <v>437.26077937831366</v>
      </c>
      <c r="F154" s="30">
        <f t="shared" si="10"/>
        <v>659.95573921665743</v>
      </c>
      <c r="G154" s="30">
        <f t="shared" si="11"/>
        <v>53009.529581824201</v>
      </c>
    </row>
    <row r="155" spans="1:7" ht="12.75" x14ac:dyDescent="0.2">
      <c r="B155" s="32">
        <v>143</v>
      </c>
      <c r="C155" s="31">
        <v>46146</v>
      </c>
      <c r="D155" s="30">
        <f t="shared" si="8"/>
        <v>220.87303992426743</v>
      </c>
      <c r="E155" s="30">
        <f t="shared" si="9"/>
        <v>439.08269929238992</v>
      </c>
      <c r="F155" s="30">
        <f t="shared" si="10"/>
        <v>659.95573921665732</v>
      </c>
      <c r="G155" s="30">
        <f t="shared" si="11"/>
        <v>52570.446882531811</v>
      </c>
    </row>
    <row r="156" spans="1:7" ht="12.75" x14ac:dyDescent="0.2">
      <c r="A156" s="35"/>
      <c r="B156" s="34">
        <v>144</v>
      </c>
      <c r="C156" s="31">
        <v>46177</v>
      </c>
      <c r="D156" s="33">
        <f t="shared" si="8"/>
        <v>219.04352867721585</v>
      </c>
      <c r="E156" s="33">
        <f t="shared" si="9"/>
        <v>440.91221053944167</v>
      </c>
      <c r="F156" s="33">
        <f t="shared" si="10"/>
        <v>659.95573921665755</v>
      </c>
      <c r="G156" s="33">
        <f t="shared" si="11"/>
        <v>52129.534671992369</v>
      </c>
    </row>
    <row r="157" spans="1:7" ht="12.75" x14ac:dyDescent="0.2">
      <c r="B157" s="32">
        <v>145</v>
      </c>
      <c r="C157" s="31">
        <v>46207</v>
      </c>
      <c r="D157" s="30">
        <f t="shared" si="8"/>
        <v>217.20639446663486</v>
      </c>
      <c r="E157" s="30">
        <f t="shared" si="9"/>
        <v>442.74934475002266</v>
      </c>
      <c r="F157" s="30">
        <f t="shared" si="10"/>
        <v>659.95573921665755</v>
      </c>
      <c r="G157" s="30">
        <f t="shared" si="11"/>
        <v>51686.785327242345</v>
      </c>
    </row>
    <row r="158" spans="1:7" ht="12.75" x14ac:dyDescent="0.2">
      <c r="B158" s="32">
        <v>146</v>
      </c>
      <c r="C158" s="31">
        <v>46238</v>
      </c>
      <c r="D158" s="30">
        <f t="shared" si="8"/>
        <v>215.36160553017643</v>
      </c>
      <c r="E158" s="30">
        <f t="shared" si="9"/>
        <v>444.59413368648103</v>
      </c>
      <c r="F158" s="30">
        <f t="shared" si="10"/>
        <v>659.95573921665743</v>
      </c>
      <c r="G158" s="30">
        <f t="shared" si="11"/>
        <v>51242.191193555867</v>
      </c>
    </row>
    <row r="159" spans="1:7" ht="12.75" x14ac:dyDescent="0.2">
      <c r="B159" s="32">
        <v>147</v>
      </c>
      <c r="C159" s="31">
        <v>46269</v>
      </c>
      <c r="D159" s="30">
        <f t="shared" si="8"/>
        <v>213.50912997314941</v>
      </c>
      <c r="E159" s="30">
        <f t="shared" si="9"/>
        <v>446.44660924350802</v>
      </c>
      <c r="F159" s="30">
        <f t="shared" si="10"/>
        <v>659.95573921665743</v>
      </c>
      <c r="G159" s="30">
        <f t="shared" si="11"/>
        <v>50795.744584312357</v>
      </c>
    </row>
    <row r="160" spans="1:7" ht="12.75" x14ac:dyDescent="0.2">
      <c r="B160" s="32">
        <v>148</v>
      </c>
      <c r="C160" s="31">
        <v>46299</v>
      </c>
      <c r="D160" s="30">
        <f t="shared" si="8"/>
        <v>211.64893576796811</v>
      </c>
      <c r="E160" s="30">
        <f t="shared" si="9"/>
        <v>448.30680344868932</v>
      </c>
      <c r="F160" s="30">
        <f t="shared" si="10"/>
        <v>659.95573921665743</v>
      </c>
      <c r="G160" s="30">
        <f t="shared" si="11"/>
        <v>50347.437780863671</v>
      </c>
    </row>
    <row r="161" spans="2:7" ht="12.75" x14ac:dyDescent="0.2">
      <c r="B161" s="32">
        <v>149</v>
      </c>
      <c r="C161" s="31">
        <v>46330</v>
      </c>
      <c r="D161" s="30">
        <f t="shared" si="8"/>
        <v>209.78099075359859</v>
      </c>
      <c r="E161" s="30">
        <f t="shared" si="9"/>
        <v>450.17474846305885</v>
      </c>
      <c r="F161" s="30">
        <f t="shared" si="10"/>
        <v>659.95573921665743</v>
      </c>
      <c r="G161" s="30">
        <f t="shared" si="11"/>
        <v>49897.26303240061</v>
      </c>
    </row>
    <row r="162" spans="2:7" ht="12.75" x14ac:dyDescent="0.2">
      <c r="B162" s="32">
        <v>150</v>
      </c>
      <c r="C162" s="31">
        <v>46360</v>
      </c>
      <c r="D162" s="30">
        <f t="shared" si="8"/>
        <v>207.90526263500252</v>
      </c>
      <c r="E162" s="30">
        <f t="shared" si="9"/>
        <v>452.05047658165495</v>
      </c>
      <c r="F162" s="30">
        <f t="shared" si="10"/>
        <v>659.95573921665743</v>
      </c>
      <c r="G162" s="30">
        <f t="shared" si="11"/>
        <v>49445.212555818958</v>
      </c>
    </row>
    <row r="163" spans="2:7" ht="12.75" x14ac:dyDescent="0.2">
      <c r="B163" s="32">
        <v>151</v>
      </c>
      <c r="C163" s="31">
        <v>46391</v>
      </c>
      <c r="D163" s="30">
        <f t="shared" si="8"/>
        <v>206.02171898257893</v>
      </c>
      <c r="E163" s="30">
        <f t="shared" si="9"/>
        <v>453.93402023407845</v>
      </c>
      <c r="F163" s="30">
        <f t="shared" si="10"/>
        <v>659.95573921665732</v>
      </c>
      <c r="G163" s="30">
        <f t="shared" si="11"/>
        <v>48991.278535584883</v>
      </c>
    </row>
    <row r="164" spans="2:7" ht="12.75" x14ac:dyDescent="0.2">
      <c r="B164" s="32">
        <v>152</v>
      </c>
      <c r="C164" s="31">
        <v>46422</v>
      </c>
      <c r="D164" s="30">
        <f t="shared" si="8"/>
        <v>204.13032723160362</v>
      </c>
      <c r="E164" s="30">
        <f t="shared" si="9"/>
        <v>455.82541198505385</v>
      </c>
      <c r="F164" s="30">
        <f t="shared" si="10"/>
        <v>659.95573921665743</v>
      </c>
      <c r="G164" s="30">
        <f t="shared" si="11"/>
        <v>48535.453123599829</v>
      </c>
    </row>
    <row r="165" spans="2:7" ht="12.75" x14ac:dyDescent="0.2">
      <c r="B165" s="32">
        <v>153</v>
      </c>
      <c r="C165" s="31">
        <v>46450</v>
      </c>
      <c r="D165" s="30">
        <f t="shared" si="8"/>
        <v>202.23105468166588</v>
      </c>
      <c r="E165" s="30">
        <f t="shared" si="9"/>
        <v>457.72468453499158</v>
      </c>
      <c r="F165" s="30">
        <f t="shared" si="10"/>
        <v>659.95573921665743</v>
      </c>
      <c r="G165" s="30">
        <f t="shared" si="11"/>
        <v>48077.728439064835</v>
      </c>
    </row>
    <row r="166" spans="2:7" ht="12.75" x14ac:dyDescent="0.2">
      <c r="B166" s="32">
        <v>154</v>
      </c>
      <c r="C166" s="31">
        <v>46481</v>
      </c>
      <c r="D166" s="30">
        <f t="shared" si="8"/>
        <v>200.32386849610342</v>
      </c>
      <c r="E166" s="30">
        <f t="shared" si="9"/>
        <v>459.63187072055399</v>
      </c>
      <c r="F166" s="30">
        <f t="shared" si="10"/>
        <v>659.95573921665743</v>
      </c>
      <c r="G166" s="30">
        <f t="shared" si="11"/>
        <v>47618.096568344277</v>
      </c>
    </row>
    <row r="167" spans="2:7" ht="12.75" x14ac:dyDescent="0.2">
      <c r="B167" s="32">
        <v>155</v>
      </c>
      <c r="C167" s="31">
        <v>46511</v>
      </c>
      <c r="D167" s="30">
        <f t="shared" si="8"/>
        <v>198.40873570143444</v>
      </c>
      <c r="E167" s="30">
        <f t="shared" si="9"/>
        <v>461.54700351522303</v>
      </c>
      <c r="F167" s="30">
        <f t="shared" si="10"/>
        <v>659.95573921665743</v>
      </c>
      <c r="G167" s="30">
        <f t="shared" si="11"/>
        <v>47156.549564829053</v>
      </c>
    </row>
    <row r="168" spans="2:7" ht="12.75" x14ac:dyDescent="0.2">
      <c r="B168" s="34">
        <v>156</v>
      </c>
      <c r="C168" s="31">
        <v>46542</v>
      </c>
      <c r="D168" s="33">
        <f t="shared" si="8"/>
        <v>196.48562318678768</v>
      </c>
      <c r="E168" s="33">
        <f t="shared" si="9"/>
        <v>463.47011602986976</v>
      </c>
      <c r="F168" s="33">
        <f t="shared" si="10"/>
        <v>659.95573921665743</v>
      </c>
      <c r="G168" s="33">
        <f t="shared" si="11"/>
        <v>46693.079448799181</v>
      </c>
    </row>
    <row r="169" spans="2:7" ht="12.75" x14ac:dyDescent="0.2">
      <c r="B169" s="32">
        <v>157</v>
      </c>
      <c r="C169" s="31">
        <v>46572</v>
      </c>
      <c r="D169" s="30">
        <f t="shared" si="8"/>
        <v>194.5544977033299</v>
      </c>
      <c r="E169" s="30">
        <f t="shared" si="9"/>
        <v>465.40124151332753</v>
      </c>
      <c r="F169" s="30">
        <f t="shared" si="10"/>
        <v>659.95573921665743</v>
      </c>
      <c r="G169" s="30">
        <f t="shared" si="11"/>
        <v>46227.678207285855</v>
      </c>
    </row>
    <row r="170" spans="2:7" ht="12.75" x14ac:dyDescent="0.2">
      <c r="B170" s="32">
        <v>158</v>
      </c>
      <c r="C170" s="31">
        <v>46603</v>
      </c>
      <c r="D170" s="30">
        <f t="shared" si="8"/>
        <v>192.61532586369106</v>
      </c>
      <c r="E170" s="30">
        <f t="shared" si="9"/>
        <v>467.34041335296644</v>
      </c>
      <c r="F170" s="30">
        <f t="shared" si="10"/>
        <v>659.95573921665755</v>
      </c>
      <c r="G170" s="30">
        <f t="shared" si="11"/>
        <v>45760.337793932886</v>
      </c>
    </row>
    <row r="171" spans="2:7" ht="12.75" x14ac:dyDescent="0.2">
      <c r="B171" s="32">
        <v>159</v>
      </c>
      <c r="C171" s="31">
        <v>46634</v>
      </c>
      <c r="D171" s="30">
        <f t="shared" si="8"/>
        <v>190.668074141387</v>
      </c>
      <c r="E171" s="30">
        <f t="shared" si="9"/>
        <v>469.28766507527041</v>
      </c>
      <c r="F171" s="30">
        <f t="shared" si="10"/>
        <v>659.95573921665743</v>
      </c>
      <c r="G171" s="30">
        <f t="shared" si="11"/>
        <v>45291.050128857612</v>
      </c>
    </row>
    <row r="172" spans="2:7" ht="12.75" x14ac:dyDescent="0.2">
      <c r="B172" s="32">
        <v>160</v>
      </c>
      <c r="C172" s="31">
        <v>46664</v>
      </c>
      <c r="D172" s="30">
        <f t="shared" si="8"/>
        <v>188.71270887024005</v>
      </c>
      <c r="E172" s="30">
        <f t="shared" si="9"/>
        <v>471.24303034641736</v>
      </c>
      <c r="F172" s="30">
        <f t="shared" si="10"/>
        <v>659.95573921665743</v>
      </c>
      <c r="G172" s="30">
        <f t="shared" si="11"/>
        <v>44819.807098511192</v>
      </c>
    </row>
    <row r="173" spans="2:7" ht="12.75" x14ac:dyDescent="0.2">
      <c r="B173" s="32">
        <v>161</v>
      </c>
      <c r="C173" s="31">
        <v>46695</v>
      </c>
      <c r="D173" s="30">
        <f t="shared" si="8"/>
        <v>186.74919624379663</v>
      </c>
      <c r="E173" s="30">
        <f t="shared" si="9"/>
        <v>473.2065429728608</v>
      </c>
      <c r="F173" s="30">
        <f t="shared" si="10"/>
        <v>659.95573921665743</v>
      </c>
      <c r="G173" s="30">
        <f t="shared" si="11"/>
        <v>44346.600555538331</v>
      </c>
    </row>
    <row r="174" spans="2:7" ht="12.75" x14ac:dyDescent="0.2">
      <c r="B174" s="32">
        <v>162</v>
      </c>
      <c r="C174" s="31">
        <v>46725</v>
      </c>
      <c r="D174" s="30">
        <f t="shared" si="8"/>
        <v>184.77750231474306</v>
      </c>
      <c r="E174" s="30">
        <f t="shared" si="9"/>
        <v>475.17823690191443</v>
      </c>
      <c r="F174" s="30">
        <f t="shared" si="10"/>
        <v>659.95573921665755</v>
      </c>
      <c r="G174" s="30">
        <f t="shared" si="11"/>
        <v>43871.422318636418</v>
      </c>
    </row>
    <row r="175" spans="2:7" ht="12.75" x14ac:dyDescent="0.2">
      <c r="B175" s="32">
        <v>163</v>
      </c>
      <c r="C175" s="31">
        <v>46756</v>
      </c>
      <c r="D175" s="30">
        <f t="shared" si="8"/>
        <v>182.79759299431839</v>
      </c>
      <c r="E175" s="30">
        <f t="shared" si="9"/>
        <v>477.15814622233898</v>
      </c>
      <c r="F175" s="30">
        <f t="shared" si="10"/>
        <v>659.95573921665732</v>
      </c>
      <c r="G175" s="30">
        <f t="shared" si="11"/>
        <v>43394.264172414078</v>
      </c>
    </row>
    <row r="176" spans="2:7" ht="12.75" x14ac:dyDescent="0.2">
      <c r="B176" s="32">
        <v>164</v>
      </c>
      <c r="C176" s="31">
        <v>46787</v>
      </c>
      <c r="D176" s="30">
        <f t="shared" si="8"/>
        <v>180.80943405172539</v>
      </c>
      <c r="E176" s="30">
        <f t="shared" si="9"/>
        <v>479.14630516493207</v>
      </c>
      <c r="F176" s="30">
        <f t="shared" si="10"/>
        <v>659.95573921665743</v>
      </c>
      <c r="G176" s="30">
        <f t="shared" si="11"/>
        <v>42915.117867249144</v>
      </c>
    </row>
    <row r="177" spans="2:7" ht="12.75" x14ac:dyDescent="0.2">
      <c r="B177" s="32">
        <v>165</v>
      </c>
      <c r="C177" s="31">
        <v>46816</v>
      </c>
      <c r="D177" s="30">
        <f t="shared" si="8"/>
        <v>178.81299111353812</v>
      </c>
      <c r="E177" s="30">
        <f t="shared" si="9"/>
        <v>481.14274810311935</v>
      </c>
      <c r="F177" s="30">
        <f t="shared" si="10"/>
        <v>659.95573921665743</v>
      </c>
      <c r="G177" s="30">
        <f t="shared" si="11"/>
        <v>42433.975119146024</v>
      </c>
    </row>
    <row r="178" spans="2:7" ht="12.75" x14ac:dyDescent="0.2">
      <c r="B178" s="32">
        <v>166</v>
      </c>
      <c r="C178" s="31">
        <v>46847</v>
      </c>
      <c r="D178" s="30">
        <f t="shared" si="8"/>
        <v>176.80822966310845</v>
      </c>
      <c r="E178" s="30">
        <f t="shared" si="9"/>
        <v>483.14750955354901</v>
      </c>
      <c r="F178" s="30">
        <f t="shared" si="10"/>
        <v>659.95573921665743</v>
      </c>
      <c r="G178" s="30">
        <f t="shared" si="11"/>
        <v>41950.827609592474</v>
      </c>
    </row>
    <row r="179" spans="2:7" ht="12.75" x14ac:dyDescent="0.2">
      <c r="B179" s="32">
        <v>167</v>
      </c>
      <c r="C179" s="31">
        <v>46877</v>
      </c>
      <c r="D179" s="30">
        <f t="shared" si="8"/>
        <v>174.79511503996869</v>
      </c>
      <c r="E179" s="30">
        <f t="shared" si="9"/>
        <v>485.16062417668877</v>
      </c>
      <c r="F179" s="30">
        <f t="shared" si="10"/>
        <v>659.95573921665743</v>
      </c>
      <c r="G179" s="30">
        <f t="shared" si="11"/>
        <v>41465.666985415788</v>
      </c>
    </row>
    <row r="180" spans="2:7" ht="12.75" x14ac:dyDescent="0.2">
      <c r="B180" s="34">
        <v>168</v>
      </c>
      <c r="C180" s="31">
        <v>46908</v>
      </c>
      <c r="D180" s="33">
        <f t="shared" si="8"/>
        <v>172.77361243923247</v>
      </c>
      <c r="E180" s="33">
        <f t="shared" si="9"/>
        <v>487.18212677742503</v>
      </c>
      <c r="F180" s="33">
        <f t="shared" si="10"/>
        <v>659.95573921665755</v>
      </c>
      <c r="G180" s="33">
        <f t="shared" si="11"/>
        <v>40978.48485863836</v>
      </c>
    </row>
    <row r="181" spans="2:7" ht="12.75" x14ac:dyDescent="0.2">
      <c r="B181" s="32">
        <v>169</v>
      </c>
      <c r="C181" s="31">
        <v>46938</v>
      </c>
      <c r="D181" s="30">
        <f t="shared" si="8"/>
        <v>170.7436869109932</v>
      </c>
      <c r="E181" s="30">
        <f t="shared" si="9"/>
        <v>489.21205230566426</v>
      </c>
      <c r="F181" s="30">
        <f t="shared" si="10"/>
        <v>659.95573921665743</v>
      </c>
      <c r="G181" s="30">
        <f t="shared" si="11"/>
        <v>40489.272806332694</v>
      </c>
    </row>
    <row r="182" spans="2:7" ht="12.75" x14ac:dyDescent="0.2">
      <c r="B182" s="32">
        <v>170</v>
      </c>
      <c r="C182" s="31">
        <v>46969</v>
      </c>
      <c r="D182" s="30">
        <f t="shared" si="8"/>
        <v>168.70530335971958</v>
      </c>
      <c r="E182" s="30">
        <f t="shared" si="9"/>
        <v>491.25043585693788</v>
      </c>
      <c r="F182" s="30">
        <f t="shared" si="10"/>
        <v>659.95573921665743</v>
      </c>
      <c r="G182" s="30">
        <f t="shared" si="11"/>
        <v>39998.022370475759</v>
      </c>
    </row>
    <row r="183" spans="2:7" ht="12.75" x14ac:dyDescent="0.2">
      <c r="B183" s="32">
        <v>171</v>
      </c>
      <c r="C183" s="31">
        <v>47000</v>
      </c>
      <c r="D183" s="30">
        <f t="shared" si="8"/>
        <v>166.65842654364906</v>
      </c>
      <c r="E183" s="30">
        <f t="shared" si="9"/>
        <v>493.29731267300843</v>
      </c>
      <c r="F183" s="30">
        <f t="shared" si="10"/>
        <v>659.95573921665755</v>
      </c>
      <c r="G183" s="30">
        <f t="shared" si="11"/>
        <v>39504.725057802752</v>
      </c>
    </row>
    <row r="184" spans="2:7" ht="12.75" x14ac:dyDescent="0.2">
      <c r="B184" s="32">
        <v>172</v>
      </c>
      <c r="C184" s="31">
        <v>47030</v>
      </c>
      <c r="D184" s="30">
        <f t="shared" si="8"/>
        <v>164.60302107417817</v>
      </c>
      <c r="E184" s="30">
        <f t="shared" si="9"/>
        <v>495.3527181424792</v>
      </c>
      <c r="F184" s="30">
        <f t="shared" si="10"/>
        <v>659.95573921665732</v>
      </c>
      <c r="G184" s="30">
        <f t="shared" si="11"/>
        <v>39009.372339660273</v>
      </c>
    </row>
    <row r="185" spans="2:7" ht="12.75" x14ac:dyDescent="0.2">
      <c r="B185" s="32">
        <v>173</v>
      </c>
      <c r="C185" s="31">
        <v>47061</v>
      </c>
      <c r="D185" s="30">
        <f t="shared" si="8"/>
        <v>162.53905141525115</v>
      </c>
      <c r="E185" s="30">
        <f t="shared" si="9"/>
        <v>497.41668780140623</v>
      </c>
      <c r="F185" s="30">
        <f t="shared" si="10"/>
        <v>659.95573921665732</v>
      </c>
      <c r="G185" s="30">
        <f t="shared" si="11"/>
        <v>38511.955651858865</v>
      </c>
    </row>
    <row r="186" spans="2:7" ht="12.75" x14ac:dyDescent="0.2">
      <c r="B186" s="32">
        <v>174</v>
      </c>
      <c r="C186" s="31">
        <v>47091</v>
      </c>
      <c r="D186" s="30">
        <f t="shared" si="8"/>
        <v>160.46648188274526</v>
      </c>
      <c r="E186" s="30">
        <f t="shared" si="9"/>
        <v>499.48925733391218</v>
      </c>
      <c r="F186" s="30">
        <f t="shared" si="10"/>
        <v>659.95573921665743</v>
      </c>
      <c r="G186" s="30">
        <f t="shared" si="11"/>
        <v>38012.466394524956</v>
      </c>
    </row>
    <row r="187" spans="2:7" ht="12.75" x14ac:dyDescent="0.2">
      <c r="B187" s="32">
        <v>175</v>
      </c>
      <c r="C187" s="31">
        <v>47122</v>
      </c>
      <c r="D187" s="30">
        <f t="shared" si="8"/>
        <v>158.38527664385396</v>
      </c>
      <c r="E187" s="30">
        <f t="shared" si="9"/>
        <v>501.57046257280342</v>
      </c>
      <c r="F187" s="30">
        <f t="shared" si="10"/>
        <v>659.95573921665732</v>
      </c>
      <c r="G187" s="30">
        <f t="shared" si="11"/>
        <v>37510.895931952153</v>
      </c>
    </row>
    <row r="188" spans="2:7" ht="12.75" x14ac:dyDescent="0.2">
      <c r="B188" s="32">
        <v>176</v>
      </c>
      <c r="C188" s="31">
        <v>47153</v>
      </c>
      <c r="D188" s="30">
        <f t="shared" si="8"/>
        <v>156.2953997164673</v>
      </c>
      <c r="E188" s="30">
        <f t="shared" si="9"/>
        <v>503.66033950019016</v>
      </c>
      <c r="F188" s="30">
        <f t="shared" si="10"/>
        <v>659.95573921665743</v>
      </c>
      <c r="G188" s="30">
        <f t="shared" si="11"/>
        <v>37007.235592451965</v>
      </c>
    </row>
    <row r="189" spans="2:7" ht="12.75" x14ac:dyDescent="0.2">
      <c r="B189" s="32">
        <v>177</v>
      </c>
      <c r="C189" s="31">
        <v>47181</v>
      </c>
      <c r="D189" s="30">
        <f t="shared" si="8"/>
        <v>154.19681496854986</v>
      </c>
      <c r="E189" s="30">
        <f t="shared" si="9"/>
        <v>505.75892424810752</v>
      </c>
      <c r="F189" s="30">
        <f t="shared" si="10"/>
        <v>659.95573921665732</v>
      </c>
      <c r="G189" s="30">
        <f t="shared" si="11"/>
        <v>36501.476668203861</v>
      </c>
    </row>
    <row r="190" spans="2:7" ht="12.75" x14ac:dyDescent="0.2">
      <c r="B190" s="32">
        <v>178</v>
      </c>
      <c r="C190" s="31">
        <v>47212</v>
      </c>
      <c r="D190" s="30">
        <f t="shared" si="8"/>
        <v>152.08948611751612</v>
      </c>
      <c r="E190" s="30">
        <f t="shared" si="9"/>
        <v>507.86625309914137</v>
      </c>
      <c r="F190" s="30">
        <f t="shared" si="10"/>
        <v>659.95573921665755</v>
      </c>
      <c r="G190" s="30">
        <f t="shared" si="11"/>
        <v>35993.610415104718</v>
      </c>
    </row>
    <row r="191" spans="2:7" ht="12.75" x14ac:dyDescent="0.2">
      <c r="B191" s="32">
        <v>179</v>
      </c>
      <c r="C191" s="31">
        <v>47242</v>
      </c>
      <c r="D191" s="30">
        <f t="shared" si="8"/>
        <v>149.97337672960299</v>
      </c>
      <c r="E191" s="30">
        <f t="shared" si="9"/>
        <v>509.98236248705439</v>
      </c>
      <c r="F191" s="30">
        <f t="shared" si="10"/>
        <v>659.95573921665732</v>
      </c>
      <c r="G191" s="30">
        <f t="shared" si="11"/>
        <v>35483.628052617663</v>
      </c>
    </row>
    <row r="192" spans="2:7" ht="12.75" x14ac:dyDescent="0.2">
      <c r="B192" s="34">
        <v>180</v>
      </c>
      <c r="C192" s="31">
        <v>47273</v>
      </c>
      <c r="D192" s="33">
        <f t="shared" si="8"/>
        <v>147.84845021924025</v>
      </c>
      <c r="E192" s="33">
        <f t="shared" si="9"/>
        <v>512.10728899741719</v>
      </c>
      <c r="F192" s="33">
        <f t="shared" si="10"/>
        <v>659.95573921665743</v>
      </c>
      <c r="G192" s="33">
        <f t="shared" si="11"/>
        <v>34971.520763620247</v>
      </c>
    </row>
    <row r="193" spans="2:7" ht="12.75" x14ac:dyDescent="0.2">
      <c r="B193" s="32">
        <v>181</v>
      </c>
      <c r="C193" s="31">
        <v>47303</v>
      </c>
      <c r="D193" s="30">
        <f t="shared" si="8"/>
        <v>145.71466984841769</v>
      </c>
      <c r="E193" s="30">
        <f t="shared" si="9"/>
        <v>514.24106936823978</v>
      </c>
      <c r="F193" s="30">
        <f t="shared" si="10"/>
        <v>659.95573921665743</v>
      </c>
      <c r="G193" s="30">
        <f t="shared" si="11"/>
        <v>34457.279694252007</v>
      </c>
    </row>
    <row r="194" spans="2:7" ht="12.75" x14ac:dyDescent="0.2">
      <c r="B194" s="32">
        <v>182</v>
      </c>
      <c r="C194" s="31">
        <v>47334</v>
      </c>
      <c r="D194" s="30">
        <f t="shared" si="8"/>
        <v>143.57199872605003</v>
      </c>
      <c r="E194" s="30">
        <f t="shared" si="9"/>
        <v>516.38374049060747</v>
      </c>
      <c r="F194" s="30">
        <f t="shared" si="10"/>
        <v>659.95573921665755</v>
      </c>
      <c r="G194" s="30">
        <f t="shared" si="11"/>
        <v>33940.895953761399</v>
      </c>
    </row>
    <row r="195" spans="2:7" ht="12.75" x14ac:dyDescent="0.2">
      <c r="B195" s="32">
        <v>183</v>
      </c>
      <c r="C195" s="31">
        <v>47365</v>
      </c>
      <c r="D195" s="30">
        <f t="shared" si="8"/>
        <v>141.42039980733918</v>
      </c>
      <c r="E195" s="30">
        <f t="shared" si="9"/>
        <v>518.53533940931834</v>
      </c>
      <c r="F195" s="30">
        <f t="shared" si="10"/>
        <v>659.95573921665755</v>
      </c>
      <c r="G195" s="30">
        <f t="shared" si="11"/>
        <v>33422.360614352081</v>
      </c>
    </row>
    <row r="196" spans="2:7" ht="12.75" x14ac:dyDescent="0.2">
      <c r="B196" s="32">
        <v>184</v>
      </c>
      <c r="C196" s="31">
        <v>47395</v>
      </c>
      <c r="D196" s="30">
        <f t="shared" si="8"/>
        <v>139.25983589313367</v>
      </c>
      <c r="E196" s="30">
        <f t="shared" si="9"/>
        <v>520.69590332352379</v>
      </c>
      <c r="F196" s="30">
        <f t="shared" si="10"/>
        <v>659.95573921665743</v>
      </c>
      <c r="G196" s="30">
        <f t="shared" si="11"/>
        <v>32901.664711028556</v>
      </c>
    </row>
    <row r="197" spans="2:7" ht="12.75" x14ac:dyDescent="0.2">
      <c r="B197" s="32">
        <v>185</v>
      </c>
      <c r="C197" s="31">
        <v>47426</v>
      </c>
      <c r="D197" s="30">
        <f t="shared" si="8"/>
        <v>137.09026962928567</v>
      </c>
      <c r="E197" s="30">
        <f t="shared" si="9"/>
        <v>522.86546958737176</v>
      </c>
      <c r="F197" s="30">
        <f t="shared" si="10"/>
        <v>659.95573921665743</v>
      </c>
      <c r="G197" s="30">
        <f t="shared" si="11"/>
        <v>32378.799241441186</v>
      </c>
    </row>
    <row r="198" spans="2:7" ht="12.75" x14ac:dyDescent="0.2">
      <c r="B198" s="32">
        <v>186</v>
      </c>
      <c r="C198" s="31">
        <v>47456</v>
      </c>
      <c r="D198" s="30">
        <f t="shared" si="8"/>
        <v>134.91166350600494</v>
      </c>
      <c r="E198" s="30">
        <f t="shared" si="9"/>
        <v>525.04407571065246</v>
      </c>
      <c r="F198" s="30">
        <f t="shared" si="10"/>
        <v>659.95573921665743</v>
      </c>
      <c r="G198" s="30">
        <f t="shared" si="11"/>
        <v>31853.755165730534</v>
      </c>
    </row>
    <row r="199" spans="2:7" ht="12.75" x14ac:dyDescent="0.2">
      <c r="B199" s="32">
        <v>187</v>
      </c>
      <c r="C199" s="31">
        <v>47487</v>
      </c>
      <c r="D199" s="30">
        <f t="shared" si="8"/>
        <v>132.72397985721057</v>
      </c>
      <c r="E199" s="30">
        <f t="shared" si="9"/>
        <v>527.23175935944687</v>
      </c>
      <c r="F199" s="30">
        <f t="shared" si="10"/>
        <v>659.95573921665743</v>
      </c>
      <c r="G199" s="30">
        <f t="shared" si="11"/>
        <v>31326.523406371089</v>
      </c>
    </row>
    <row r="200" spans="2:7" ht="12.75" x14ac:dyDescent="0.2">
      <c r="B200" s="32">
        <v>188</v>
      </c>
      <c r="C200" s="31">
        <v>47518</v>
      </c>
      <c r="D200" s="30">
        <f t="shared" si="8"/>
        <v>130.52718085987954</v>
      </c>
      <c r="E200" s="30">
        <f t="shared" si="9"/>
        <v>529.4285583567779</v>
      </c>
      <c r="F200" s="30">
        <f t="shared" si="10"/>
        <v>659.95573921665743</v>
      </c>
      <c r="G200" s="30">
        <f t="shared" si="11"/>
        <v>30797.094848014312</v>
      </c>
    </row>
    <row r="201" spans="2:7" ht="12.75" x14ac:dyDescent="0.2">
      <c r="B201" s="32">
        <v>189</v>
      </c>
      <c r="C201" s="31">
        <v>47546</v>
      </c>
      <c r="D201" s="30">
        <f t="shared" si="8"/>
        <v>128.32122853339294</v>
      </c>
      <c r="E201" s="30">
        <f t="shared" si="9"/>
        <v>531.63451068326447</v>
      </c>
      <c r="F201" s="30">
        <f t="shared" si="10"/>
        <v>659.95573921665743</v>
      </c>
      <c r="G201" s="30">
        <f t="shared" si="11"/>
        <v>30265.460337331049</v>
      </c>
    </row>
    <row r="202" spans="2:7" ht="12.75" x14ac:dyDescent="0.2">
      <c r="B202" s="32">
        <v>190</v>
      </c>
      <c r="C202" s="31">
        <v>47577</v>
      </c>
      <c r="D202" s="30">
        <f t="shared" si="8"/>
        <v>126.10608473887935</v>
      </c>
      <c r="E202" s="30">
        <f t="shared" si="9"/>
        <v>533.84965447777813</v>
      </c>
      <c r="F202" s="30">
        <f t="shared" si="10"/>
        <v>659.95573921665743</v>
      </c>
      <c r="G202" s="30">
        <f t="shared" si="11"/>
        <v>29731.610682853272</v>
      </c>
    </row>
    <row r="203" spans="2:7" ht="12.75" x14ac:dyDescent="0.2">
      <c r="B203" s="32">
        <v>191</v>
      </c>
      <c r="C203" s="31">
        <v>47607</v>
      </c>
      <c r="D203" s="30">
        <f t="shared" si="8"/>
        <v>123.88171117855529</v>
      </c>
      <c r="E203" s="30">
        <f t="shared" si="9"/>
        <v>536.07402803810214</v>
      </c>
      <c r="F203" s="30">
        <f t="shared" si="10"/>
        <v>659.95573921665743</v>
      </c>
      <c r="G203" s="30">
        <f t="shared" si="11"/>
        <v>29195.536654815169</v>
      </c>
    </row>
    <row r="204" spans="2:7" ht="12.75" x14ac:dyDescent="0.2">
      <c r="B204" s="34">
        <v>192</v>
      </c>
      <c r="C204" s="31">
        <v>47638</v>
      </c>
      <c r="D204" s="33">
        <f t="shared" si="8"/>
        <v>121.64806939506317</v>
      </c>
      <c r="E204" s="33">
        <f t="shared" si="9"/>
        <v>538.30766982159423</v>
      </c>
      <c r="F204" s="33">
        <f t="shared" si="10"/>
        <v>659.95573921665743</v>
      </c>
      <c r="G204" s="33">
        <f t="shared" si="11"/>
        <v>28657.228984993573</v>
      </c>
    </row>
    <row r="205" spans="2:7" ht="12.75" x14ac:dyDescent="0.2">
      <c r="B205" s="32">
        <v>193</v>
      </c>
      <c r="C205" s="31">
        <v>47668</v>
      </c>
      <c r="D205" s="30">
        <f t="shared" ref="D205:D268" si="12">-IPMT($D$7/12,B205,$D$8,$D$6)</f>
        <v>119.40512077080653</v>
      </c>
      <c r="E205" s="30">
        <f t="shared" ref="E205:E268" si="13">-PPMT($D$7/12,B205,$D$8,$D$6)</f>
        <v>540.55061844585089</v>
      </c>
      <c r="F205" s="30">
        <f t="shared" ref="F205:F268" si="14">D205+E205</f>
        <v>659.95573921665743</v>
      </c>
      <c r="G205" s="30">
        <f t="shared" si="11"/>
        <v>28116.678366547723</v>
      </c>
    </row>
    <row r="206" spans="2:7" ht="12.75" x14ac:dyDescent="0.2">
      <c r="B206" s="32">
        <v>194</v>
      </c>
      <c r="C206" s="31">
        <v>47699</v>
      </c>
      <c r="D206" s="30">
        <f t="shared" si="12"/>
        <v>117.15282652728216</v>
      </c>
      <c r="E206" s="30">
        <f t="shared" si="13"/>
        <v>542.80291268937526</v>
      </c>
      <c r="F206" s="30">
        <f t="shared" si="14"/>
        <v>659.95573921665743</v>
      </c>
      <c r="G206" s="30">
        <f t="shared" ref="G206:G269" si="15">G205-E206</f>
        <v>27573.875453858349</v>
      </c>
    </row>
    <row r="207" spans="2:7" ht="12.75" x14ac:dyDescent="0.2">
      <c r="B207" s="32">
        <v>195</v>
      </c>
      <c r="C207" s="31">
        <v>47730</v>
      </c>
      <c r="D207" s="30">
        <f t="shared" si="12"/>
        <v>114.89114772440979</v>
      </c>
      <c r="E207" s="30">
        <f t="shared" si="13"/>
        <v>545.0645914922477</v>
      </c>
      <c r="F207" s="30">
        <f t="shared" si="14"/>
        <v>659.95573921665755</v>
      </c>
      <c r="G207" s="30">
        <f t="shared" si="15"/>
        <v>27028.810862366103</v>
      </c>
    </row>
    <row r="208" spans="2:7" ht="12.75" x14ac:dyDescent="0.2">
      <c r="B208" s="32">
        <v>196</v>
      </c>
      <c r="C208" s="31">
        <v>47760</v>
      </c>
      <c r="D208" s="30">
        <f t="shared" si="12"/>
        <v>112.62004525985873</v>
      </c>
      <c r="E208" s="30">
        <f t="shared" si="13"/>
        <v>547.33569395679865</v>
      </c>
      <c r="F208" s="30">
        <f t="shared" si="14"/>
        <v>659.95573921665732</v>
      </c>
      <c r="G208" s="30">
        <f t="shared" si="15"/>
        <v>26481.475168409303</v>
      </c>
    </row>
    <row r="209" spans="2:7" ht="12.75" x14ac:dyDescent="0.2">
      <c r="B209" s="32">
        <v>197</v>
      </c>
      <c r="C209" s="31">
        <v>47791</v>
      </c>
      <c r="D209" s="30">
        <f t="shared" si="12"/>
        <v>110.33947986837208</v>
      </c>
      <c r="E209" s="30">
        <f t="shared" si="13"/>
        <v>549.61625934828533</v>
      </c>
      <c r="F209" s="30">
        <f t="shared" si="14"/>
        <v>659.95573921665743</v>
      </c>
      <c r="G209" s="30">
        <f t="shared" si="15"/>
        <v>25931.858909061018</v>
      </c>
    </row>
    <row r="210" spans="2:7" ht="12.75" x14ac:dyDescent="0.2">
      <c r="B210" s="32">
        <v>198</v>
      </c>
      <c r="C210" s="31">
        <v>47821</v>
      </c>
      <c r="D210" s="30">
        <f t="shared" si="12"/>
        <v>108.04941212108756</v>
      </c>
      <c r="E210" s="30">
        <f t="shared" si="13"/>
        <v>551.90632709556996</v>
      </c>
      <c r="F210" s="30">
        <f t="shared" si="14"/>
        <v>659.95573921665755</v>
      </c>
      <c r="G210" s="30">
        <f t="shared" si="15"/>
        <v>25379.952581965448</v>
      </c>
    </row>
    <row r="211" spans="2:7" ht="12.75" x14ac:dyDescent="0.2">
      <c r="B211" s="32">
        <v>199</v>
      </c>
      <c r="C211" s="31">
        <v>47852</v>
      </c>
      <c r="D211" s="30">
        <f t="shared" si="12"/>
        <v>105.74980242485601</v>
      </c>
      <c r="E211" s="30">
        <f t="shared" si="13"/>
        <v>554.20593679180138</v>
      </c>
      <c r="F211" s="30">
        <f t="shared" si="14"/>
        <v>659.95573921665743</v>
      </c>
      <c r="G211" s="30">
        <f t="shared" si="15"/>
        <v>24825.746645173647</v>
      </c>
    </row>
    <row r="212" spans="2:7" ht="12.75" x14ac:dyDescent="0.2">
      <c r="B212" s="32">
        <v>200</v>
      </c>
      <c r="C212" s="31">
        <v>47883</v>
      </c>
      <c r="D212" s="30">
        <f t="shared" si="12"/>
        <v>103.44061102155686</v>
      </c>
      <c r="E212" s="30">
        <f t="shared" si="13"/>
        <v>556.5151281951006</v>
      </c>
      <c r="F212" s="30">
        <f t="shared" si="14"/>
        <v>659.95573921665743</v>
      </c>
      <c r="G212" s="30">
        <f t="shared" si="15"/>
        <v>24269.231516978547</v>
      </c>
    </row>
    <row r="213" spans="2:7" ht="12.75" x14ac:dyDescent="0.2">
      <c r="B213" s="32">
        <v>201</v>
      </c>
      <c r="C213" s="31">
        <v>47911</v>
      </c>
      <c r="D213" s="30">
        <f t="shared" si="12"/>
        <v>101.12179798741059</v>
      </c>
      <c r="E213" s="30">
        <f t="shared" si="13"/>
        <v>558.83394122924676</v>
      </c>
      <c r="F213" s="30">
        <f t="shared" si="14"/>
        <v>659.95573921665732</v>
      </c>
      <c r="G213" s="30">
        <f t="shared" si="15"/>
        <v>23710.397575749299</v>
      </c>
    </row>
    <row r="214" spans="2:7" ht="12.75" x14ac:dyDescent="0.2">
      <c r="B214" s="32">
        <v>202</v>
      </c>
      <c r="C214" s="31">
        <v>47942</v>
      </c>
      <c r="D214" s="30">
        <f t="shared" si="12"/>
        <v>98.793323232288728</v>
      </c>
      <c r="E214" s="30">
        <f t="shared" si="13"/>
        <v>561.16241598436875</v>
      </c>
      <c r="F214" s="30">
        <f t="shared" si="14"/>
        <v>659.95573921665743</v>
      </c>
      <c r="G214" s="30">
        <f t="shared" si="15"/>
        <v>23149.235159764929</v>
      </c>
    </row>
    <row r="215" spans="2:7" ht="12.75" x14ac:dyDescent="0.2">
      <c r="B215" s="32">
        <v>203</v>
      </c>
      <c r="C215" s="31">
        <v>47972</v>
      </c>
      <c r="D215" s="30">
        <f t="shared" si="12"/>
        <v>96.455146499020529</v>
      </c>
      <c r="E215" s="30">
        <f t="shared" si="13"/>
        <v>563.50059271763701</v>
      </c>
      <c r="F215" s="30">
        <f t="shared" si="14"/>
        <v>659.95573921665755</v>
      </c>
      <c r="G215" s="30">
        <f t="shared" si="15"/>
        <v>22585.734567047293</v>
      </c>
    </row>
    <row r="216" spans="2:7" ht="12.75" x14ac:dyDescent="0.2">
      <c r="B216" s="34">
        <v>204</v>
      </c>
      <c r="C216" s="31">
        <v>48003</v>
      </c>
      <c r="D216" s="33">
        <f t="shared" si="12"/>
        <v>94.107227362697046</v>
      </c>
      <c r="E216" s="33">
        <f t="shared" si="13"/>
        <v>565.84851185396042</v>
      </c>
      <c r="F216" s="33">
        <f t="shared" si="14"/>
        <v>659.95573921665743</v>
      </c>
      <c r="G216" s="33">
        <f t="shared" si="15"/>
        <v>22019.886055193332</v>
      </c>
    </row>
    <row r="217" spans="2:7" ht="12.75" x14ac:dyDescent="0.2">
      <c r="B217" s="32">
        <v>205</v>
      </c>
      <c r="C217" s="31">
        <v>48033</v>
      </c>
      <c r="D217" s="30">
        <f t="shared" si="12"/>
        <v>91.749525229972207</v>
      </c>
      <c r="E217" s="30">
        <f t="shared" si="13"/>
        <v>568.20621398668516</v>
      </c>
      <c r="F217" s="30">
        <f t="shared" si="14"/>
        <v>659.95573921665732</v>
      </c>
      <c r="G217" s="30">
        <f t="shared" si="15"/>
        <v>21451.679841206646</v>
      </c>
    </row>
    <row r="218" spans="2:7" ht="12.75" x14ac:dyDescent="0.2">
      <c r="B218" s="32">
        <v>206</v>
      </c>
      <c r="C218" s="31">
        <v>48064</v>
      </c>
      <c r="D218" s="30">
        <f t="shared" si="12"/>
        <v>89.381999338361027</v>
      </c>
      <c r="E218" s="30">
        <f t="shared" si="13"/>
        <v>570.57373987829646</v>
      </c>
      <c r="F218" s="30">
        <f t="shared" si="14"/>
        <v>659.95573921665755</v>
      </c>
      <c r="G218" s="30">
        <f t="shared" si="15"/>
        <v>20881.106101328351</v>
      </c>
    </row>
    <row r="219" spans="2:7" ht="12.75" x14ac:dyDescent="0.2">
      <c r="B219" s="32">
        <v>207</v>
      </c>
      <c r="C219" s="31">
        <v>48095</v>
      </c>
      <c r="D219" s="30">
        <f t="shared" si="12"/>
        <v>87.00460875553479</v>
      </c>
      <c r="E219" s="30">
        <f t="shared" si="13"/>
        <v>572.95113046112272</v>
      </c>
      <c r="F219" s="30">
        <f t="shared" si="14"/>
        <v>659.95573921665755</v>
      </c>
      <c r="G219" s="30">
        <f t="shared" si="15"/>
        <v>20308.154970867228</v>
      </c>
    </row>
    <row r="220" spans="2:7" ht="12.75" x14ac:dyDescent="0.2">
      <c r="B220" s="32">
        <v>208</v>
      </c>
      <c r="C220" s="31">
        <v>48125</v>
      </c>
      <c r="D220" s="30">
        <f t="shared" si="12"/>
        <v>84.617312378613434</v>
      </c>
      <c r="E220" s="30">
        <f t="shared" si="13"/>
        <v>575.33842683804392</v>
      </c>
      <c r="F220" s="30">
        <f t="shared" si="14"/>
        <v>659.95573921665732</v>
      </c>
      <c r="G220" s="30">
        <f t="shared" si="15"/>
        <v>19732.816544029185</v>
      </c>
    </row>
    <row r="221" spans="2:7" ht="12.75" x14ac:dyDescent="0.2">
      <c r="B221" s="32">
        <v>209</v>
      </c>
      <c r="C221" s="31">
        <v>48156</v>
      </c>
      <c r="D221" s="30">
        <f t="shared" si="12"/>
        <v>82.220068933454925</v>
      </c>
      <c r="E221" s="30">
        <f t="shared" si="13"/>
        <v>577.73567028320258</v>
      </c>
      <c r="F221" s="30">
        <f t="shared" si="14"/>
        <v>659.95573921665755</v>
      </c>
      <c r="G221" s="30">
        <f t="shared" si="15"/>
        <v>19155.080873745981</v>
      </c>
    </row>
    <row r="222" spans="2:7" ht="12.75" x14ac:dyDescent="0.2">
      <c r="B222" s="32">
        <v>210</v>
      </c>
      <c r="C222" s="31">
        <v>48186</v>
      </c>
      <c r="D222" s="30">
        <f t="shared" si="12"/>
        <v>79.8128369739416</v>
      </c>
      <c r="E222" s="30">
        <f t="shared" si="13"/>
        <v>580.14290224271588</v>
      </c>
      <c r="F222" s="30">
        <f t="shared" si="14"/>
        <v>659.95573921665743</v>
      </c>
      <c r="G222" s="30">
        <f t="shared" si="15"/>
        <v>18574.937971503266</v>
      </c>
    </row>
    <row r="223" spans="2:7" ht="12.75" x14ac:dyDescent="0.2">
      <c r="B223" s="32">
        <v>211</v>
      </c>
      <c r="C223" s="31">
        <v>48217</v>
      </c>
      <c r="D223" s="30">
        <f t="shared" si="12"/>
        <v>77.395574881263599</v>
      </c>
      <c r="E223" s="30">
        <f t="shared" si="13"/>
        <v>582.56016433539378</v>
      </c>
      <c r="F223" s="30">
        <f t="shared" si="14"/>
        <v>659.95573921665732</v>
      </c>
      <c r="G223" s="30">
        <f t="shared" si="15"/>
        <v>17992.377807167872</v>
      </c>
    </row>
    <row r="224" spans="2:7" ht="12.75" x14ac:dyDescent="0.2">
      <c r="B224" s="32">
        <v>212</v>
      </c>
      <c r="C224" s="31">
        <v>48248</v>
      </c>
      <c r="D224" s="30">
        <f t="shared" si="12"/>
        <v>74.968240863199469</v>
      </c>
      <c r="E224" s="30">
        <f t="shared" si="13"/>
        <v>584.98749835345802</v>
      </c>
      <c r="F224" s="30">
        <f t="shared" si="14"/>
        <v>659.95573921665755</v>
      </c>
      <c r="G224" s="30">
        <f t="shared" si="15"/>
        <v>17407.390308814414</v>
      </c>
    </row>
    <row r="225" spans="2:7" ht="12.75" x14ac:dyDescent="0.2">
      <c r="B225" s="32">
        <v>213</v>
      </c>
      <c r="C225" s="31">
        <v>48277</v>
      </c>
      <c r="D225" s="30">
        <f t="shared" si="12"/>
        <v>72.530792953393387</v>
      </c>
      <c r="E225" s="30">
        <f t="shared" si="13"/>
        <v>587.42494626326402</v>
      </c>
      <c r="F225" s="30">
        <f t="shared" si="14"/>
        <v>659.95573921665743</v>
      </c>
      <c r="G225" s="30">
        <f t="shared" si="15"/>
        <v>16819.965362551149</v>
      </c>
    </row>
    <row r="226" spans="2:7" ht="12.75" x14ac:dyDescent="0.2">
      <c r="B226" s="32">
        <v>214</v>
      </c>
      <c r="C226" s="31">
        <v>48308</v>
      </c>
      <c r="D226" s="30">
        <f t="shared" si="12"/>
        <v>70.083189010629781</v>
      </c>
      <c r="E226" s="30">
        <f t="shared" si="13"/>
        <v>589.87255020602765</v>
      </c>
      <c r="F226" s="30">
        <f t="shared" si="14"/>
        <v>659.95573921665743</v>
      </c>
      <c r="G226" s="30">
        <f t="shared" si="15"/>
        <v>16230.092812345121</v>
      </c>
    </row>
    <row r="227" spans="2:7" ht="12.75" x14ac:dyDescent="0.2">
      <c r="B227" s="32">
        <v>215</v>
      </c>
      <c r="C227" s="31">
        <v>48338</v>
      </c>
      <c r="D227" s="30">
        <f t="shared" si="12"/>
        <v>67.625386718104664</v>
      </c>
      <c r="E227" s="30">
        <f t="shared" si="13"/>
        <v>592.33035249855277</v>
      </c>
      <c r="F227" s="30">
        <f t="shared" si="14"/>
        <v>659.95573921665743</v>
      </c>
      <c r="G227" s="30">
        <f t="shared" si="15"/>
        <v>15637.762459846568</v>
      </c>
    </row>
    <row r="228" spans="2:7" ht="12.75" x14ac:dyDescent="0.2">
      <c r="B228" s="34">
        <v>216</v>
      </c>
      <c r="C228" s="31">
        <v>48369</v>
      </c>
      <c r="D228" s="33">
        <f t="shared" si="12"/>
        <v>65.15734358269404</v>
      </c>
      <c r="E228" s="33">
        <f t="shared" si="13"/>
        <v>594.79839563396342</v>
      </c>
      <c r="F228" s="33">
        <f t="shared" si="14"/>
        <v>659.95573921665743</v>
      </c>
      <c r="G228" s="33">
        <f t="shared" si="15"/>
        <v>15042.964064212605</v>
      </c>
    </row>
    <row r="229" spans="2:7" ht="12.75" x14ac:dyDescent="0.2">
      <c r="B229" s="32">
        <v>217</v>
      </c>
      <c r="C229" s="31">
        <v>48399</v>
      </c>
      <c r="D229" s="30">
        <f t="shared" si="12"/>
        <v>62.679016934219192</v>
      </c>
      <c r="E229" s="30">
        <f t="shared" si="13"/>
        <v>597.2767222824383</v>
      </c>
      <c r="F229" s="30">
        <f t="shared" si="14"/>
        <v>659.95573921665755</v>
      </c>
      <c r="G229" s="30">
        <f t="shared" si="15"/>
        <v>14445.687341930166</v>
      </c>
    </row>
    <row r="230" spans="2:7" ht="12.75" x14ac:dyDescent="0.2">
      <c r="B230" s="32">
        <v>218</v>
      </c>
      <c r="C230" s="31">
        <v>48430</v>
      </c>
      <c r="D230" s="30">
        <f t="shared" si="12"/>
        <v>60.190363924709025</v>
      </c>
      <c r="E230" s="30">
        <f t="shared" si="13"/>
        <v>599.76537529194843</v>
      </c>
      <c r="F230" s="30">
        <f t="shared" si="14"/>
        <v>659.95573921665743</v>
      </c>
      <c r="G230" s="30">
        <f t="shared" si="15"/>
        <v>13845.921966638218</v>
      </c>
    </row>
    <row r="231" spans="2:7" ht="12.75" x14ac:dyDescent="0.2">
      <c r="B231" s="32">
        <v>219</v>
      </c>
      <c r="C231" s="31">
        <v>48461</v>
      </c>
      <c r="D231" s="30">
        <f t="shared" si="12"/>
        <v>57.691341527659247</v>
      </c>
      <c r="E231" s="30">
        <f t="shared" si="13"/>
        <v>602.2643976889982</v>
      </c>
      <c r="F231" s="30">
        <f t="shared" si="14"/>
        <v>659.95573921665743</v>
      </c>
      <c r="G231" s="30">
        <f t="shared" si="15"/>
        <v>13243.65756894922</v>
      </c>
    </row>
    <row r="232" spans="2:7" ht="12.75" x14ac:dyDescent="0.2">
      <c r="B232" s="32">
        <v>220</v>
      </c>
      <c r="C232" s="31">
        <v>48491</v>
      </c>
      <c r="D232" s="30">
        <f t="shared" si="12"/>
        <v>55.181906537288427</v>
      </c>
      <c r="E232" s="30">
        <f t="shared" si="13"/>
        <v>604.77383267936909</v>
      </c>
      <c r="F232" s="30">
        <f t="shared" si="14"/>
        <v>659.95573921665755</v>
      </c>
      <c r="G232" s="30">
        <f t="shared" si="15"/>
        <v>12638.88373626985</v>
      </c>
    </row>
    <row r="233" spans="2:7" ht="12.75" x14ac:dyDescent="0.2">
      <c r="B233" s="32">
        <v>221</v>
      </c>
      <c r="C233" s="31">
        <v>48522</v>
      </c>
      <c r="D233" s="30">
        <f t="shared" si="12"/>
        <v>52.662015567791045</v>
      </c>
      <c r="E233" s="30">
        <f t="shared" si="13"/>
        <v>607.29372364886649</v>
      </c>
      <c r="F233" s="30">
        <f t="shared" si="14"/>
        <v>659.95573921665755</v>
      </c>
      <c r="G233" s="30">
        <f t="shared" si="15"/>
        <v>12031.590012620984</v>
      </c>
    </row>
    <row r="234" spans="2:7" ht="12.75" x14ac:dyDescent="0.2">
      <c r="B234" s="32">
        <v>222</v>
      </c>
      <c r="C234" s="31">
        <v>48552</v>
      </c>
      <c r="D234" s="30">
        <f t="shared" si="12"/>
        <v>50.131625052587445</v>
      </c>
      <c r="E234" s="30">
        <f t="shared" si="13"/>
        <v>609.82411416407001</v>
      </c>
      <c r="F234" s="30">
        <f t="shared" si="14"/>
        <v>659.95573921665743</v>
      </c>
      <c r="G234" s="30">
        <f t="shared" si="15"/>
        <v>11421.765898456913</v>
      </c>
    </row>
    <row r="235" spans="2:7" ht="12.75" x14ac:dyDescent="0.2">
      <c r="B235" s="32">
        <v>223</v>
      </c>
      <c r="C235" s="31">
        <v>48583</v>
      </c>
      <c r="D235" s="30">
        <f t="shared" si="12"/>
        <v>47.590691243570483</v>
      </c>
      <c r="E235" s="30">
        <f t="shared" si="13"/>
        <v>612.36504797308703</v>
      </c>
      <c r="F235" s="30">
        <f t="shared" si="14"/>
        <v>659.95573921665755</v>
      </c>
      <c r="G235" s="30">
        <f t="shared" si="15"/>
        <v>10809.400850483826</v>
      </c>
    </row>
    <row r="236" spans="2:7" ht="12.75" x14ac:dyDescent="0.2">
      <c r="B236" s="32">
        <v>224</v>
      </c>
      <c r="C236" s="31">
        <v>48614</v>
      </c>
      <c r="D236" s="30">
        <f t="shared" si="12"/>
        <v>45.03917021034929</v>
      </c>
      <c r="E236" s="30">
        <f t="shared" si="13"/>
        <v>614.91656900630812</v>
      </c>
      <c r="F236" s="30">
        <f t="shared" si="14"/>
        <v>659.95573921665743</v>
      </c>
      <c r="G236" s="30">
        <f t="shared" si="15"/>
        <v>10194.484281477518</v>
      </c>
    </row>
    <row r="237" spans="2:7" ht="12.75" x14ac:dyDescent="0.2">
      <c r="B237" s="32">
        <v>225</v>
      </c>
      <c r="C237" s="31">
        <v>48642</v>
      </c>
      <c r="D237" s="30">
        <f t="shared" si="12"/>
        <v>42.477017839489676</v>
      </c>
      <c r="E237" s="30">
        <f t="shared" si="13"/>
        <v>617.47872137716774</v>
      </c>
      <c r="F237" s="30">
        <f t="shared" si="14"/>
        <v>659.95573921665743</v>
      </c>
      <c r="G237" s="30">
        <f t="shared" si="15"/>
        <v>9577.0055601003514</v>
      </c>
    </row>
    <row r="238" spans="2:7" ht="12.75" x14ac:dyDescent="0.2">
      <c r="B238" s="32">
        <v>226</v>
      </c>
      <c r="C238" s="31">
        <v>48673</v>
      </c>
      <c r="D238" s="30">
        <f t="shared" si="12"/>
        <v>39.904189833751474</v>
      </c>
      <c r="E238" s="30">
        <f t="shared" si="13"/>
        <v>620.05154938290605</v>
      </c>
      <c r="F238" s="30">
        <f t="shared" si="14"/>
        <v>659.95573921665755</v>
      </c>
      <c r="G238" s="30">
        <f t="shared" si="15"/>
        <v>8956.9540107174453</v>
      </c>
    </row>
    <row r="239" spans="2:7" ht="12.75" x14ac:dyDescent="0.2">
      <c r="B239" s="32">
        <v>227</v>
      </c>
      <c r="C239" s="31">
        <v>48703</v>
      </c>
      <c r="D239" s="30">
        <f t="shared" si="12"/>
        <v>37.3206417113227</v>
      </c>
      <c r="E239" s="30">
        <f t="shared" si="13"/>
        <v>622.63509750533467</v>
      </c>
      <c r="F239" s="30">
        <f t="shared" si="14"/>
        <v>659.95573921665732</v>
      </c>
      <c r="G239" s="30">
        <f t="shared" si="15"/>
        <v>8334.3189132121115</v>
      </c>
    </row>
    <row r="240" spans="2:7" ht="12.75" x14ac:dyDescent="0.2">
      <c r="B240" s="34">
        <v>228</v>
      </c>
      <c r="C240" s="31">
        <v>48734</v>
      </c>
      <c r="D240" s="33">
        <f t="shared" si="12"/>
        <v>34.726328805050471</v>
      </c>
      <c r="E240" s="33">
        <f t="shared" si="13"/>
        <v>625.22941041160698</v>
      </c>
      <c r="F240" s="33">
        <f t="shared" si="14"/>
        <v>659.95573921665743</v>
      </c>
      <c r="G240" s="33">
        <f t="shared" si="15"/>
        <v>7709.0895028005043</v>
      </c>
    </row>
    <row r="241" spans="2:7" ht="12.75" x14ac:dyDescent="0.2">
      <c r="B241" s="32">
        <v>229</v>
      </c>
      <c r="C241" s="31">
        <v>48764</v>
      </c>
      <c r="D241" s="30">
        <f t="shared" si="12"/>
        <v>32.121206261668775</v>
      </c>
      <c r="E241" s="30">
        <f t="shared" si="13"/>
        <v>627.83453295498873</v>
      </c>
      <c r="F241" s="30">
        <f t="shared" si="14"/>
        <v>659.95573921665755</v>
      </c>
      <c r="G241" s="30">
        <f t="shared" si="15"/>
        <v>7081.2549698455159</v>
      </c>
    </row>
    <row r="242" spans="2:7" ht="12.75" x14ac:dyDescent="0.2">
      <c r="B242" s="32">
        <v>230</v>
      </c>
      <c r="C242" s="31">
        <v>48795</v>
      </c>
      <c r="D242" s="30">
        <f t="shared" si="12"/>
        <v>29.505229041022989</v>
      </c>
      <c r="E242" s="30">
        <f t="shared" si="13"/>
        <v>630.45051017563458</v>
      </c>
      <c r="F242" s="30">
        <f t="shared" si="14"/>
        <v>659.95573921665755</v>
      </c>
      <c r="G242" s="30">
        <f t="shared" si="15"/>
        <v>6450.804459669881</v>
      </c>
    </row>
    <row r="243" spans="2:7" ht="12.75" x14ac:dyDescent="0.2">
      <c r="B243" s="32">
        <v>231</v>
      </c>
      <c r="C243" s="31">
        <v>48826</v>
      </c>
      <c r="D243" s="30">
        <f t="shared" si="12"/>
        <v>26.878351915291177</v>
      </c>
      <c r="E243" s="30">
        <f t="shared" si="13"/>
        <v>633.07738730136623</v>
      </c>
      <c r="F243" s="30">
        <f t="shared" si="14"/>
        <v>659.95573921665743</v>
      </c>
      <c r="G243" s="30">
        <f t="shared" si="15"/>
        <v>5817.7270723685151</v>
      </c>
    </row>
    <row r="244" spans="2:7" ht="12.75" x14ac:dyDescent="0.2">
      <c r="B244" s="32">
        <v>232</v>
      </c>
      <c r="C244" s="31">
        <v>48856</v>
      </c>
      <c r="D244" s="30">
        <f t="shared" si="12"/>
        <v>24.240529468202155</v>
      </c>
      <c r="E244" s="30">
        <f t="shared" si="13"/>
        <v>635.71520974845532</v>
      </c>
      <c r="F244" s="30">
        <f t="shared" si="14"/>
        <v>659.95573921665743</v>
      </c>
      <c r="G244" s="30">
        <f t="shared" si="15"/>
        <v>5182.0118626200601</v>
      </c>
    </row>
    <row r="245" spans="2:7" ht="12.75" x14ac:dyDescent="0.2">
      <c r="B245" s="32">
        <v>233</v>
      </c>
      <c r="C245" s="31">
        <v>48887</v>
      </c>
      <c r="D245" s="30">
        <f t="shared" si="12"/>
        <v>21.591716094250259</v>
      </c>
      <c r="E245" s="30">
        <f t="shared" si="13"/>
        <v>638.36402312240716</v>
      </c>
      <c r="F245" s="30">
        <f t="shared" si="14"/>
        <v>659.95573921665743</v>
      </c>
      <c r="G245" s="30">
        <f t="shared" si="15"/>
        <v>4543.647839497653</v>
      </c>
    </row>
    <row r="246" spans="2:7" ht="12.75" x14ac:dyDescent="0.2">
      <c r="B246" s="32">
        <v>234</v>
      </c>
      <c r="C246" s="31">
        <v>48917</v>
      </c>
      <c r="D246" s="30">
        <f t="shared" si="12"/>
        <v>18.931865997906893</v>
      </c>
      <c r="E246" s="30">
        <f t="shared" si="13"/>
        <v>641.02387321875051</v>
      </c>
      <c r="F246" s="30">
        <f t="shared" si="14"/>
        <v>659.95573921665743</v>
      </c>
      <c r="G246" s="30">
        <f t="shared" si="15"/>
        <v>3902.6239662789026</v>
      </c>
    </row>
    <row r="247" spans="2:7" ht="12.75" x14ac:dyDescent="0.2">
      <c r="B247" s="32">
        <v>235</v>
      </c>
      <c r="C247" s="31">
        <v>48948</v>
      </c>
      <c r="D247" s="30">
        <f t="shared" si="12"/>
        <v>16.260933192828769</v>
      </c>
      <c r="E247" s="30">
        <f t="shared" si="13"/>
        <v>643.69480602382873</v>
      </c>
      <c r="F247" s="30">
        <f t="shared" si="14"/>
        <v>659.95573921665755</v>
      </c>
      <c r="G247" s="30">
        <f t="shared" si="15"/>
        <v>3258.9291602550738</v>
      </c>
    </row>
    <row r="248" spans="2:7" ht="12.75" x14ac:dyDescent="0.2">
      <c r="B248" s="32">
        <v>236</v>
      </c>
      <c r="C248" s="31">
        <v>48979</v>
      </c>
      <c r="D248" s="30">
        <f t="shared" si="12"/>
        <v>13.578871501062814</v>
      </c>
      <c r="E248" s="30">
        <f t="shared" si="13"/>
        <v>646.3768677155947</v>
      </c>
      <c r="F248" s="30">
        <f t="shared" si="14"/>
        <v>659.95573921665755</v>
      </c>
      <c r="G248" s="30">
        <f t="shared" si="15"/>
        <v>2612.5522925394789</v>
      </c>
    </row>
    <row r="249" spans="2:7" ht="12.75" x14ac:dyDescent="0.2">
      <c r="B249" s="32">
        <v>237</v>
      </c>
      <c r="C249" s="31">
        <v>49007</v>
      </c>
      <c r="D249" s="30">
        <f t="shared" si="12"/>
        <v>10.885634552247838</v>
      </c>
      <c r="E249" s="30">
        <f t="shared" si="13"/>
        <v>649.07010466440966</v>
      </c>
      <c r="F249" s="30">
        <f t="shared" si="14"/>
        <v>659.95573921665755</v>
      </c>
      <c r="G249" s="30">
        <f t="shared" si="15"/>
        <v>1963.4821878750693</v>
      </c>
    </row>
    <row r="250" spans="2:7" ht="12.75" x14ac:dyDescent="0.2">
      <c r="B250" s="32">
        <v>238</v>
      </c>
      <c r="C250" s="31">
        <v>49038</v>
      </c>
      <c r="D250" s="30">
        <f t="shared" si="12"/>
        <v>8.1811757828127991</v>
      </c>
      <c r="E250" s="30">
        <f t="shared" si="13"/>
        <v>651.77456343384461</v>
      </c>
      <c r="F250" s="30">
        <f t="shared" si="14"/>
        <v>659.95573921665743</v>
      </c>
      <c r="G250" s="30">
        <f t="shared" si="15"/>
        <v>1311.7076244412247</v>
      </c>
    </row>
    <row r="251" spans="2:7" ht="12.75" x14ac:dyDescent="0.2">
      <c r="B251" s="32">
        <v>239</v>
      </c>
      <c r="C251" s="31">
        <v>49068</v>
      </c>
      <c r="D251" s="30">
        <f t="shared" si="12"/>
        <v>5.4654484351717807</v>
      </c>
      <c r="E251" s="30">
        <f t="shared" si="13"/>
        <v>654.49029078148567</v>
      </c>
      <c r="F251" s="30">
        <f t="shared" si="14"/>
        <v>659.95573921665743</v>
      </c>
      <c r="G251" s="30">
        <f t="shared" si="15"/>
        <v>657.21733365973898</v>
      </c>
    </row>
    <row r="252" spans="2:7" ht="12.75" x14ac:dyDescent="0.2">
      <c r="B252" s="34">
        <v>240</v>
      </c>
      <c r="C252" s="31">
        <v>49099</v>
      </c>
      <c r="D252" s="33">
        <f t="shared" si="12"/>
        <v>2.7384055569155903</v>
      </c>
      <c r="E252" s="33">
        <f t="shared" si="13"/>
        <v>657.21733365974194</v>
      </c>
      <c r="F252" s="33">
        <f t="shared" si="14"/>
        <v>659.95573921665755</v>
      </c>
      <c r="G252" s="33">
        <f t="shared" si="15"/>
        <v>-2.9558577807620168E-12</v>
      </c>
    </row>
    <row r="253" spans="2:7" ht="12.75" x14ac:dyDescent="0.2">
      <c r="B253" s="32">
        <v>241</v>
      </c>
      <c r="C253" s="31">
        <v>49129</v>
      </c>
      <c r="D253" s="30" t="e">
        <f t="shared" si="12"/>
        <v>#NUM!</v>
      </c>
      <c r="E253" s="30" t="e">
        <f t="shared" si="13"/>
        <v>#NUM!</v>
      </c>
      <c r="F253" s="30" t="e">
        <f t="shared" si="14"/>
        <v>#NUM!</v>
      </c>
      <c r="G253" s="30" t="e">
        <f t="shared" si="15"/>
        <v>#NUM!</v>
      </c>
    </row>
    <row r="254" spans="2:7" ht="12.75" x14ac:dyDescent="0.2">
      <c r="B254" s="32">
        <v>242</v>
      </c>
      <c r="C254" s="31">
        <v>49160</v>
      </c>
      <c r="D254" s="30" t="e">
        <f t="shared" si="12"/>
        <v>#NUM!</v>
      </c>
      <c r="E254" s="30" t="e">
        <f t="shared" si="13"/>
        <v>#NUM!</v>
      </c>
      <c r="F254" s="30" t="e">
        <f t="shared" si="14"/>
        <v>#NUM!</v>
      </c>
      <c r="G254" s="30" t="e">
        <f t="shared" si="15"/>
        <v>#NUM!</v>
      </c>
    </row>
    <row r="255" spans="2:7" ht="12.75" x14ac:dyDescent="0.2">
      <c r="B255" s="32">
        <v>243</v>
      </c>
      <c r="C255" s="31">
        <v>49191</v>
      </c>
      <c r="D255" s="30" t="e">
        <f t="shared" si="12"/>
        <v>#NUM!</v>
      </c>
      <c r="E255" s="30" t="e">
        <f t="shared" si="13"/>
        <v>#NUM!</v>
      </c>
      <c r="F255" s="30" t="e">
        <f t="shared" si="14"/>
        <v>#NUM!</v>
      </c>
      <c r="G255" s="30" t="e">
        <f t="shared" si="15"/>
        <v>#NUM!</v>
      </c>
    </row>
    <row r="256" spans="2:7" ht="12.75" x14ac:dyDescent="0.2">
      <c r="B256" s="32">
        <v>244</v>
      </c>
      <c r="C256" s="31">
        <v>49221</v>
      </c>
      <c r="D256" s="30" t="e">
        <f t="shared" si="12"/>
        <v>#NUM!</v>
      </c>
      <c r="E256" s="30" t="e">
        <f t="shared" si="13"/>
        <v>#NUM!</v>
      </c>
      <c r="F256" s="30" t="e">
        <f t="shared" si="14"/>
        <v>#NUM!</v>
      </c>
      <c r="G256" s="30" t="e">
        <f t="shared" si="15"/>
        <v>#NUM!</v>
      </c>
    </row>
    <row r="257" spans="2:7" ht="12.75" x14ac:dyDescent="0.2">
      <c r="B257" s="32">
        <v>245</v>
      </c>
      <c r="C257" s="31">
        <v>49252</v>
      </c>
      <c r="D257" s="30" t="e">
        <f t="shared" si="12"/>
        <v>#NUM!</v>
      </c>
      <c r="E257" s="30" t="e">
        <f t="shared" si="13"/>
        <v>#NUM!</v>
      </c>
      <c r="F257" s="30" t="e">
        <f t="shared" si="14"/>
        <v>#NUM!</v>
      </c>
      <c r="G257" s="30" t="e">
        <f t="shared" si="15"/>
        <v>#NUM!</v>
      </c>
    </row>
    <row r="258" spans="2:7" ht="12.75" x14ac:dyDescent="0.2">
      <c r="B258" s="32">
        <v>246</v>
      </c>
      <c r="C258" s="31">
        <v>49282</v>
      </c>
      <c r="D258" s="30" t="e">
        <f t="shared" si="12"/>
        <v>#NUM!</v>
      </c>
      <c r="E258" s="30" t="e">
        <f t="shared" si="13"/>
        <v>#NUM!</v>
      </c>
      <c r="F258" s="30" t="e">
        <f t="shared" si="14"/>
        <v>#NUM!</v>
      </c>
      <c r="G258" s="30" t="e">
        <f t="shared" si="15"/>
        <v>#NUM!</v>
      </c>
    </row>
    <row r="259" spans="2:7" ht="12.75" x14ac:dyDescent="0.2">
      <c r="B259" s="32">
        <v>247</v>
      </c>
      <c r="C259" s="31">
        <v>49313</v>
      </c>
      <c r="D259" s="30" t="e">
        <f t="shared" si="12"/>
        <v>#NUM!</v>
      </c>
      <c r="E259" s="30" t="e">
        <f t="shared" si="13"/>
        <v>#NUM!</v>
      </c>
      <c r="F259" s="30" t="e">
        <f t="shared" si="14"/>
        <v>#NUM!</v>
      </c>
      <c r="G259" s="30" t="e">
        <f t="shared" si="15"/>
        <v>#NUM!</v>
      </c>
    </row>
    <row r="260" spans="2:7" ht="12.75" x14ac:dyDescent="0.2">
      <c r="B260" s="32">
        <v>248</v>
      </c>
      <c r="C260" s="31">
        <v>49344</v>
      </c>
      <c r="D260" s="30" t="e">
        <f t="shared" si="12"/>
        <v>#NUM!</v>
      </c>
      <c r="E260" s="30" t="e">
        <f t="shared" si="13"/>
        <v>#NUM!</v>
      </c>
      <c r="F260" s="30" t="e">
        <f t="shared" si="14"/>
        <v>#NUM!</v>
      </c>
      <c r="G260" s="30" t="e">
        <f t="shared" si="15"/>
        <v>#NUM!</v>
      </c>
    </row>
    <row r="261" spans="2:7" ht="12.75" x14ac:dyDescent="0.2">
      <c r="B261" s="32">
        <v>249</v>
      </c>
      <c r="C261" s="31">
        <v>49372</v>
      </c>
      <c r="D261" s="30" t="e">
        <f t="shared" si="12"/>
        <v>#NUM!</v>
      </c>
      <c r="E261" s="30" t="e">
        <f t="shared" si="13"/>
        <v>#NUM!</v>
      </c>
      <c r="F261" s="30" t="e">
        <f t="shared" si="14"/>
        <v>#NUM!</v>
      </c>
      <c r="G261" s="30" t="e">
        <f t="shared" si="15"/>
        <v>#NUM!</v>
      </c>
    </row>
    <row r="262" spans="2:7" ht="12.75" x14ac:dyDescent="0.2">
      <c r="B262" s="32">
        <v>250</v>
      </c>
      <c r="C262" s="31">
        <v>49403</v>
      </c>
      <c r="D262" s="30" t="e">
        <f t="shared" si="12"/>
        <v>#NUM!</v>
      </c>
      <c r="E262" s="30" t="e">
        <f t="shared" si="13"/>
        <v>#NUM!</v>
      </c>
      <c r="F262" s="30" t="e">
        <f t="shared" si="14"/>
        <v>#NUM!</v>
      </c>
      <c r="G262" s="30" t="e">
        <f t="shared" si="15"/>
        <v>#NUM!</v>
      </c>
    </row>
    <row r="263" spans="2:7" ht="12.75" x14ac:dyDescent="0.2">
      <c r="B263" s="32">
        <v>251</v>
      </c>
      <c r="C263" s="31">
        <v>49433</v>
      </c>
      <c r="D263" s="30" t="e">
        <f t="shared" si="12"/>
        <v>#NUM!</v>
      </c>
      <c r="E263" s="30" t="e">
        <f t="shared" si="13"/>
        <v>#NUM!</v>
      </c>
      <c r="F263" s="30" t="e">
        <f t="shared" si="14"/>
        <v>#NUM!</v>
      </c>
      <c r="G263" s="30" t="e">
        <f t="shared" si="15"/>
        <v>#NUM!</v>
      </c>
    </row>
    <row r="264" spans="2:7" ht="12.75" x14ac:dyDescent="0.2">
      <c r="B264" s="34">
        <v>252</v>
      </c>
      <c r="C264" s="31">
        <v>49464</v>
      </c>
      <c r="D264" s="33" t="e">
        <f t="shared" si="12"/>
        <v>#NUM!</v>
      </c>
      <c r="E264" s="33" t="e">
        <f t="shared" si="13"/>
        <v>#NUM!</v>
      </c>
      <c r="F264" s="33" t="e">
        <f t="shared" si="14"/>
        <v>#NUM!</v>
      </c>
      <c r="G264" s="33" t="e">
        <f t="shared" si="15"/>
        <v>#NUM!</v>
      </c>
    </row>
    <row r="265" spans="2:7" ht="12.75" x14ac:dyDescent="0.2">
      <c r="B265" s="32">
        <v>253</v>
      </c>
      <c r="C265" s="31">
        <v>49494</v>
      </c>
      <c r="D265" s="30" t="e">
        <f t="shared" si="12"/>
        <v>#NUM!</v>
      </c>
      <c r="E265" s="30" t="e">
        <f t="shared" si="13"/>
        <v>#NUM!</v>
      </c>
      <c r="F265" s="30" t="e">
        <f t="shared" si="14"/>
        <v>#NUM!</v>
      </c>
      <c r="G265" s="30" t="e">
        <f t="shared" si="15"/>
        <v>#NUM!</v>
      </c>
    </row>
    <row r="266" spans="2:7" ht="12.75" x14ac:dyDescent="0.2">
      <c r="B266" s="32">
        <v>254</v>
      </c>
      <c r="C266" s="31">
        <v>49525</v>
      </c>
      <c r="D266" s="30" t="e">
        <f t="shared" si="12"/>
        <v>#NUM!</v>
      </c>
      <c r="E266" s="30" t="e">
        <f t="shared" si="13"/>
        <v>#NUM!</v>
      </c>
      <c r="F266" s="30" t="e">
        <f t="shared" si="14"/>
        <v>#NUM!</v>
      </c>
      <c r="G266" s="30" t="e">
        <f t="shared" si="15"/>
        <v>#NUM!</v>
      </c>
    </row>
    <row r="267" spans="2:7" ht="12.75" x14ac:dyDescent="0.2">
      <c r="B267" s="32">
        <v>255</v>
      </c>
      <c r="C267" s="31">
        <v>49556</v>
      </c>
      <c r="D267" s="30" t="e">
        <f t="shared" si="12"/>
        <v>#NUM!</v>
      </c>
      <c r="E267" s="30" t="e">
        <f t="shared" si="13"/>
        <v>#NUM!</v>
      </c>
      <c r="F267" s="30" t="e">
        <f t="shared" si="14"/>
        <v>#NUM!</v>
      </c>
      <c r="G267" s="30" t="e">
        <f t="shared" si="15"/>
        <v>#NUM!</v>
      </c>
    </row>
    <row r="268" spans="2:7" ht="12.75" x14ac:dyDescent="0.2">
      <c r="B268" s="32">
        <v>256</v>
      </c>
      <c r="C268" s="31">
        <v>49586</v>
      </c>
      <c r="D268" s="30" t="e">
        <f t="shared" si="12"/>
        <v>#NUM!</v>
      </c>
      <c r="E268" s="30" t="e">
        <f t="shared" si="13"/>
        <v>#NUM!</v>
      </c>
      <c r="F268" s="30" t="e">
        <f t="shared" si="14"/>
        <v>#NUM!</v>
      </c>
      <c r="G268" s="30" t="e">
        <f t="shared" si="15"/>
        <v>#NUM!</v>
      </c>
    </row>
    <row r="269" spans="2:7" ht="12.75" x14ac:dyDescent="0.2">
      <c r="B269" s="32">
        <v>257</v>
      </c>
      <c r="C269" s="31">
        <v>49617</v>
      </c>
      <c r="D269" s="30" t="e">
        <f t="shared" ref="D269:D332" si="16">-IPMT($D$7/12,B269,$D$8,$D$6)</f>
        <v>#NUM!</v>
      </c>
      <c r="E269" s="30" t="e">
        <f t="shared" ref="E269:E332" si="17">-PPMT($D$7/12,B269,$D$8,$D$6)</f>
        <v>#NUM!</v>
      </c>
      <c r="F269" s="30" t="e">
        <f t="shared" ref="F269:F332" si="18">D269+E269</f>
        <v>#NUM!</v>
      </c>
      <c r="G269" s="30" t="e">
        <f t="shared" si="15"/>
        <v>#NUM!</v>
      </c>
    </row>
    <row r="270" spans="2:7" ht="12.75" x14ac:dyDescent="0.2">
      <c r="B270" s="32">
        <v>258</v>
      </c>
      <c r="C270" s="31">
        <v>49647</v>
      </c>
      <c r="D270" s="30" t="e">
        <f t="shared" si="16"/>
        <v>#NUM!</v>
      </c>
      <c r="E270" s="30" t="e">
        <f t="shared" si="17"/>
        <v>#NUM!</v>
      </c>
      <c r="F270" s="30" t="e">
        <f t="shared" si="18"/>
        <v>#NUM!</v>
      </c>
      <c r="G270" s="30" t="e">
        <f t="shared" ref="G270:G333" si="19">G269-E270</f>
        <v>#NUM!</v>
      </c>
    </row>
    <row r="271" spans="2:7" ht="12.75" x14ac:dyDescent="0.2">
      <c r="B271" s="32">
        <v>259</v>
      </c>
      <c r="C271" s="31">
        <v>49678</v>
      </c>
      <c r="D271" s="30" t="e">
        <f t="shared" si="16"/>
        <v>#NUM!</v>
      </c>
      <c r="E271" s="30" t="e">
        <f t="shared" si="17"/>
        <v>#NUM!</v>
      </c>
      <c r="F271" s="30" t="e">
        <f t="shared" si="18"/>
        <v>#NUM!</v>
      </c>
      <c r="G271" s="30" t="e">
        <f t="shared" si="19"/>
        <v>#NUM!</v>
      </c>
    </row>
    <row r="272" spans="2:7" ht="12.75" x14ac:dyDescent="0.2">
      <c r="B272" s="32">
        <v>260</v>
      </c>
      <c r="C272" s="31">
        <v>49709</v>
      </c>
      <c r="D272" s="30" t="e">
        <f t="shared" si="16"/>
        <v>#NUM!</v>
      </c>
      <c r="E272" s="30" t="e">
        <f t="shared" si="17"/>
        <v>#NUM!</v>
      </c>
      <c r="F272" s="30" t="e">
        <f t="shared" si="18"/>
        <v>#NUM!</v>
      </c>
      <c r="G272" s="30" t="e">
        <f t="shared" si="19"/>
        <v>#NUM!</v>
      </c>
    </row>
    <row r="273" spans="2:7" ht="12.75" x14ac:dyDescent="0.2">
      <c r="B273" s="32">
        <v>261</v>
      </c>
      <c r="C273" s="31">
        <v>49738</v>
      </c>
      <c r="D273" s="30" t="e">
        <f t="shared" si="16"/>
        <v>#NUM!</v>
      </c>
      <c r="E273" s="30" t="e">
        <f t="shared" si="17"/>
        <v>#NUM!</v>
      </c>
      <c r="F273" s="30" t="e">
        <f t="shared" si="18"/>
        <v>#NUM!</v>
      </c>
      <c r="G273" s="30" t="e">
        <f t="shared" si="19"/>
        <v>#NUM!</v>
      </c>
    </row>
    <row r="274" spans="2:7" ht="12.75" x14ac:dyDescent="0.2">
      <c r="B274" s="32">
        <v>262</v>
      </c>
      <c r="C274" s="31">
        <v>49769</v>
      </c>
      <c r="D274" s="30" t="e">
        <f t="shared" si="16"/>
        <v>#NUM!</v>
      </c>
      <c r="E274" s="30" t="e">
        <f t="shared" si="17"/>
        <v>#NUM!</v>
      </c>
      <c r="F274" s="30" t="e">
        <f t="shared" si="18"/>
        <v>#NUM!</v>
      </c>
      <c r="G274" s="30" t="e">
        <f t="shared" si="19"/>
        <v>#NUM!</v>
      </c>
    </row>
    <row r="275" spans="2:7" ht="12.75" x14ac:dyDescent="0.2">
      <c r="B275" s="32">
        <v>263</v>
      </c>
      <c r="C275" s="31">
        <v>49799</v>
      </c>
      <c r="D275" s="30" t="e">
        <f t="shared" si="16"/>
        <v>#NUM!</v>
      </c>
      <c r="E275" s="30" t="e">
        <f t="shared" si="17"/>
        <v>#NUM!</v>
      </c>
      <c r="F275" s="30" t="e">
        <f t="shared" si="18"/>
        <v>#NUM!</v>
      </c>
      <c r="G275" s="30" t="e">
        <f t="shared" si="19"/>
        <v>#NUM!</v>
      </c>
    </row>
    <row r="276" spans="2:7" ht="12.75" x14ac:dyDescent="0.2">
      <c r="B276" s="34">
        <v>264</v>
      </c>
      <c r="C276" s="31">
        <v>49830</v>
      </c>
      <c r="D276" s="33" t="e">
        <f t="shared" si="16"/>
        <v>#NUM!</v>
      </c>
      <c r="E276" s="33" t="e">
        <f t="shared" si="17"/>
        <v>#NUM!</v>
      </c>
      <c r="F276" s="33" t="e">
        <f t="shared" si="18"/>
        <v>#NUM!</v>
      </c>
      <c r="G276" s="33" t="e">
        <f t="shared" si="19"/>
        <v>#NUM!</v>
      </c>
    </row>
    <row r="277" spans="2:7" ht="12.75" x14ac:dyDescent="0.2">
      <c r="B277" s="32">
        <v>265</v>
      </c>
      <c r="C277" s="31">
        <v>49860</v>
      </c>
      <c r="D277" s="30" t="e">
        <f t="shared" si="16"/>
        <v>#NUM!</v>
      </c>
      <c r="E277" s="30" t="e">
        <f t="shared" si="17"/>
        <v>#NUM!</v>
      </c>
      <c r="F277" s="30" t="e">
        <f t="shared" si="18"/>
        <v>#NUM!</v>
      </c>
      <c r="G277" s="30" t="e">
        <f t="shared" si="19"/>
        <v>#NUM!</v>
      </c>
    </row>
    <row r="278" spans="2:7" ht="12.75" x14ac:dyDescent="0.2">
      <c r="B278" s="32">
        <v>266</v>
      </c>
      <c r="C278" s="31">
        <v>49891</v>
      </c>
      <c r="D278" s="30" t="e">
        <f t="shared" si="16"/>
        <v>#NUM!</v>
      </c>
      <c r="E278" s="30" t="e">
        <f t="shared" si="17"/>
        <v>#NUM!</v>
      </c>
      <c r="F278" s="30" t="e">
        <f t="shared" si="18"/>
        <v>#NUM!</v>
      </c>
      <c r="G278" s="30" t="e">
        <f t="shared" si="19"/>
        <v>#NUM!</v>
      </c>
    </row>
    <row r="279" spans="2:7" ht="12.75" x14ac:dyDescent="0.2">
      <c r="B279" s="32">
        <v>267</v>
      </c>
      <c r="C279" s="31">
        <v>49922</v>
      </c>
      <c r="D279" s="30" t="e">
        <f t="shared" si="16"/>
        <v>#NUM!</v>
      </c>
      <c r="E279" s="30" t="e">
        <f t="shared" si="17"/>
        <v>#NUM!</v>
      </c>
      <c r="F279" s="30" t="e">
        <f t="shared" si="18"/>
        <v>#NUM!</v>
      </c>
      <c r="G279" s="30" t="e">
        <f t="shared" si="19"/>
        <v>#NUM!</v>
      </c>
    </row>
    <row r="280" spans="2:7" ht="12.75" x14ac:dyDescent="0.2">
      <c r="B280" s="32">
        <v>268</v>
      </c>
      <c r="C280" s="31">
        <v>49952</v>
      </c>
      <c r="D280" s="30" t="e">
        <f t="shared" si="16"/>
        <v>#NUM!</v>
      </c>
      <c r="E280" s="30" t="e">
        <f t="shared" si="17"/>
        <v>#NUM!</v>
      </c>
      <c r="F280" s="30" t="e">
        <f t="shared" si="18"/>
        <v>#NUM!</v>
      </c>
      <c r="G280" s="30" t="e">
        <f t="shared" si="19"/>
        <v>#NUM!</v>
      </c>
    </row>
    <row r="281" spans="2:7" ht="12.75" x14ac:dyDescent="0.2">
      <c r="B281" s="32">
        <v>269</v>
      </c>
      <c r="C281" s="31">
        <v>49983</v>
      </c>
      <c r="D281" s="30" t="e">
        <f t="shared" si="16"/>
        <v>#NUM!</v>
      </c>
      <c r="E281" s="30" t="e">
        <f t="shared" si="17"/>
        <v>#NUM!</v>
      </c>
      <c r="F281" s="30" t="e">
        <f t="shared" si="18"/>
        <v>#NUM!</v>
      </c>
      <c r="G281" s="30" t="e">
        <f t="shared" si="19"/>
        <v>#NUM!</v>
      </c>
    </row>
    <row r="282" spans="2:7" ht="12.75" x14ac:dyDescent="0.2">
      <c r="B282" s="32">
        <v>270</v>
      </c>
      <c r="C282" s="31">
        <v>50013</v>
      </c>
      <c r="D282" s="30" t="e">
        <f t="shared" si="16"/>
        <v>#NUM!</v>
      </c>
      <c r="E282" s="30" t="e">
        <f t="shared" si="17"/>
        <v>#NUM!</v>
      </c>
      <c r="F282" s="30" t="e">
        <f t="shared" si="18"/>
        <v>#NUM!</v>
      </c>
      <c r="G282" s="30" t="e">
        <f t="shared" si="19"/>
        <v>#NUM!</v>
      </c>
    </row>
    <row r="283" spans="2:7" ht="12.75" x14ac:dyDescent="0.2">
      <c r="B283" s="32">
        <v>271</v>
      </c>
      <c r="C283" s="31">
        <v>50044</v>
      </c>
      <c r="D283" s="30" t="e">
        <f t="shared" si="16"/>
        <v>#NUM!</v>
      </c>
      <c r="E283" s="30" t="e">
        <f t="shared" si="17"/>
        <v>#NUM!</v>
      </c>
      <c r="F283" s="30" t="e">
        <f t="shared" si="18"/>
        <v>#NUM!</v>
      </c>
      <c r="G283" s="30" t="e">
        <f t="shared" si="19"/>
        <v>#NUM!</v>
      </c>
    </row>
    <row r="284" spans="2:7" ht="12.75" x14ac:dyDescent="0.2">
      <c r="B284" s="32">
        <v>272</v>
      </c>
      <c r="C284" s="31">
        <v>50075</v>
      </c>
      <c r="D284" s="30" t="e">
        <f t="shared" si="16"/>
        <v>#NUM!</v>
      </c>
      <c r="E284" s="30" t="e">
        <f t="shared" si="17"/>
        <v>#NUM!</v>
      </c>
      <c r="F284" s="30" t="e">
        <f t="shared" si="18"/>
        <v>#NUM!</v>
      </c>
      <c r="G284" s="30" t="e">
        <f t="shared" si="19"/>
        <v>#NUM!</v>
      </c>
    </row>
    <row r="285" spans="2:7" ht="12.75" x14ac:dyDescent="0.2">
      <c r="B285" s="32">
        <v>273</v>
      </c>
      <c r="C285" s="31">
        <v>50103</v>
      </c>
      <c r="D285" s="30" t="e">
        <f t="shared" si="16"/>
        <v>#NUM!</v>
      </c>
      <c r="E285" s="30" t="e">
        <f t="shared" si="17"/>
        <v>#NUM!</v>
      </c>
      <c r="F285" s="30" t="e">
        <f t="shared" si="18"/>
        <v>#NUM!</v>
      </c>
      <c r="G285" s="30" t="e">
        <f t="shared" si="19"/>
        <v>#NUM!</v>
      </c>
    </row>
    <row r="286" spans="2:7" ht="12.75" x14ac:dyDescent="0.2">
      <c r="B286" s="32">
        <v>274</v>
      </c>
      <c r="C286" s="31">
        <v>50134</v>
      </c>
      <c r="D286" s="30" t="e">
        <f t="shared" si="16"/>
        <v>#NUM!</v>
      </c>
      <c r="E286" s="30" t="e">
        <f t="shared" si="17"/>
        <v>#NUM!</v>
      </c>
      <c r="F286" s="30" t="e">
        <f t="shared" si="18"/>
        <v>#NUM!</v>
      </c>
      <c r="G286" s="30" t="e">
        <f t="shared" si="19"/>
        <v>#NUM!</v>
      </c>
    </row>
    <row r="287" spans="2:7" ht="12.75" x14ac:dyDescent="0.2">
      <c r="B287" s="32">
        <v>275</v>
      </c>
      <c r="C287" s="31">
        <v>50164</v>
      </c>
      <c r="D287" s="30" t="e">
        <f t="shared" si="16"/>
        <v>#NUM!</v>
      </c>
      <c r="E287" s="30" t="e">
        <f t="shared" si="17"/>
        <v>#NUM!</v>
      </c>
      <c r="F287" s="30" t="e">
        <f t="shared" si="18"/>
        <v>#NUM!</v>
      </c>
      <c r="G287" s="30" t="e">
        <f t="shared" si="19"/>
        <v>#NUM!</v>
      </c>
    </row>
    <row r="288" spans="2:7" ht="12.75" x14ac:dyDescent="0.2">
      <c r="B288" s="34">
        <v>276</v>
      </c>
      <c r="C288" s="31">
        <v>50195</v>
      </c>
      <c r="D288" s="33" t="e">
        <f t="shared" si="16"/>
        <v>#NUM!</v>
      </c>
      <c r="E288" s="33" t="e">
        <f t="shared" si="17"/>
        <v>#NUM!</v>
      </c>
      <c r="F288" s="33" t="e">
        <f t="shared" si="18"/>
        <v>#NUM!</v>
      </c>
      <c r="G288" s="33" t="e">
        <f t="shared" si="19"/>
        <v>#NUM!</v>
      </c>
    </row>
    <row r="289" spans="2:7" ht="12.75" x14ac:dyDescent="0.2">
      <c r="B289" s="32">
        <v>277</v>
      </c>
      <c r="C289" s="31">
        <v>50225</v>
      </c>
      <c r="D289" s="30" t="e">
        <f t="shared" si="16"/>
        <v>#NUM!</v>
      </c>
      <c r="E289" s="30" t="e">
        <f t="shared" si="17"/>
        <v>#NUM!</v>
      </c>
      <c r="F289" s="30" t="e">
        <f t="shared" si="18"/>
        <v>#NUM!</v>
      </c>
      <c r="G289" s="30" t="e">
        <f t="shared" si="19"/>
        <v>#NUM!</v>
      </c>
    </row>
    <row r="290" spans="2:7" ht="12.75" x14ac:dyDescent="0.2">
      <c r="B290" s="32">
        <v>278</v>
      </c>
      <c r="C290" s="31">
        <v>50256</v>
      </c>
      <c r="D290" s="30" t="e">
        <f t="shared" si="16"/>
        <v>#NUM!</v>
      </c>
      <c r="E290" s="30" t="e">
        <f t="shared" si="17"/>
        <v>#NUM!</v>
      </c>
      <c r="F290" s="30" t="e">
        <f t="shared" si="18"/>
        <v>#NUM!</v>
      </c>
      <c r="G290" s="30" t="e">
        <f t="shared" si="19"/>
        <v>#NUM!</v>
      </c>
    </row>
    <row r="291" spans="2:7" ht="12.75" x14ac:dyDescent="0.2">
      <c r="B291" s="32">
        <v>279</v>
      </c>
      <c r="C291" s="31">
        <v>50287</v>
      </c>
      <c r="D291" s="30" t="e">
        <f t="shared" si="16"/>
        <v>#NUM!</v>
      </c>
      <c r="E291" s="30" t="e">
        <f t="shared" si="17"/>
        <v>#NUM!</v>
      </c>
      <c r="F291" s="30" t="e">
        <f t="shared" si="18"/>
        <v>#NUM!</v>
      </c>
      <c r="G291" s="30" t="e">
        <f t="shared" si="19"/>
        <v>#NUM!</v>
      </c>
    </row>
    <row r="292" spans="2:7" ht="12.75" x14ac:dyDescent="0.2">
      <c r="B292" s="32">
        <v>280</v>
      </c>
      <c r="C292" s="31">
        <v>50317</v>
      </c>
      <c r="D292" s="30" t="e">
        <f t="shared" si="16"/>
        <v>#NUM!</v>
      </c>
      <c r="E292" s="30" t="e">
        <f t="shared" si="17"/>
        <v>#NUM!</v>
      </c>
      <c r="F292" s="30" t="e">
        <f t="shared" si="18"/>
        <v>#NUM!</v>
      </c>
      <c r="G292" s="30" t="e">
        <f t="shared" si="19"/>
        <v>#NUM!</v>
      </c>
    </row>
    <row r="293" spans="2:7" ht="12.75" x14ac:dyDescent="0.2">
      <c r="B293" s="32">
        <v>281</v>
      </c>
      <c r="C293" s="31">
        <v>50348</v>
      </c>
      <c r="D293" s="30" t="e">
        <f t="shared" si="16"/>
        <v>#NUM!</v>
      </c>
      <c r="E293" s="30" t="e">
        <f t="shared" si="17"/>
        <v>#NUM!</v>
      </c>
      <c r="F293" s="30" t="e">
        <f t="shared" si="18"/>
        <v>#NUM!</v>
      </c>
      <c r="G293" s="30" t="e">
        <f t="shared" si="19"/>
        <v>#NUM!</v>
      </c>
    </row>
    <row r="294" spans="2:7" ht="12.75" x14ac:dyDescent="0.2">
      <c r="B294" s="32">
        <v>282</v>
      </c>
      <c r="C294" s="31">
        <v>50378</v>
      </c>
      <c r="D294" s="30" t="e">
        <f t="shared" si="16"/>
        <v>#NUM!</v>
      </c>
      <c r="E294" s="30" t="e">
        <f t="shared" si="17"/>
        <v>#NUM!</v>
      </c>
      <c r="F294" s="30" t="e">
        <f t="shared" si="18"/>
        <v>#NUM!</v>
      </c>
      <c r="G294" s="30" t="e">
        <f t="shared" si="19"/>
        <v>#NUM!</v>
      </c>
    </row>
    <row r="295" spans="2:7" ht="12.75" x14ac:dyDescent="0.2">
      <c r="B295" s="32">
        <v>283</v>
      </c>
      <c r="C295" s="31">
        <v>50409</v>
      </c>
      <c r="D295" s="30" t="e">
        <f t="shared" si="16"/>
        <v>#NUM!</v>
      </c>
      <c r="E295" s="30" t="e">
        <f t="shared" si="17"/>
        <v>#NUM!</v>
      </c>
      <c r="F295" s="30" t="e">
        <f t="shared" si="18"/>
        <v>#NUM!</v>
      </c>
      <c r="G295" s="30" t="e">
        <f t="shared" si="19"/>
        <v>#NUM!</v>
      </c>
    </row>
    <row r="296" spans="2:7" ht="12.75" x14ac:dyDescent="0.2">
      <c r="B296" s="32">
        <v>284</v>
      </c>
      <c r="C296" s="31">
        <v>50440</v>
      </c>
      <c r="D296" s="30" t="e">
        <f t="shared" si="16"/>
        <v>#NUM!</v>
      </c>
      <c r="E296" s="30" t="e">
        <f t="shared" si="17"/>
        <v>#NUM!</v>
      </c>
      <c r="F296" s="30" t="e">
        <f t="shared" si="18"/>
        <v>#NUM!</v>
      </c>
      <c r="G296" s="30" t="e">
        <f t="shared" si="19"/>
        <v>#NUM!</v>
      </c>
    </row>
    <row r="297" spans="2:7" ht="12.75" x14ac:dyDescent="0.2">
      <c r="B297" s="32">
        <v>285</v>
      </c>
      <c r="C297" s="31">
        <v>50468</v>
      </c>
      <c r="D297" s="30" t="e">
        <f t="shared" si="16"/>
        <v>#NUM!</v>
      </c>
      <c r="E297" s="30" t="e">
        <f t="shared" si="17"/>
        <v>#NUM!</v>
      </c>
      <c r="F297" s="30" t="e">
        <f t="shared" si="18"/>
        <v>#NUM!</v>
      </c>
      <c r="G297" s="30" t="e">
        <f t="shared" si="19"/>
        <v>#NUM!</v>
      </c>
    </row>
    <row r="298" spans="2:7" ht="12.75" x14ac:dyDescent="0.2">
      <c r="B298" s="32">
        <v>286</v>
      </c>
      <c r="C298" s="31">
        <v>50499</v>
      </c>
      <c r="D298" s="30" t="e">
        <f t="shared" si="16"/>
        <v>#NUM!</v>
      </c>
      <c r="E298" s="30" t="e">
        <f t="shared" si="17"/>
        <v>#NUM!</v>
      </c>
      <c r="F298" s="30" t="e">
        <f t="shared" si="18"/>
        <v>#NUM!</v>
      </c>
      <c r="G298" s="30" t="e">
        <f t="shared" si="19"/>
        <v>#NUM!</v>
      </c>
    </row>
    <row r="299" spans="2:7" ht="12.75" x14ac:dyDescent="0.2">
      <c r="B299" s="32">
        <v>287</v>
      </c>
      <c r="C299" s="31">
        <v>50529</v>
      </c>
      <c r="D299" s="30" t="e">
        <f t="shared" si="16"/>
        <v>#NUM!</v>
      </c>
      <c r="E299" s="30" t="e">
        <f t="shared" si="17"/>
        <v>#NUM!</v>
      </c>
      <c r="F299" s="30" t="e">
        <f t="shared" si="18"/>
        <v>#NUM!</v>
      </c>
      <c r="G299" s="30" t="e">
        <f t="shared" si="19"/>
        <v>#NUM!</v>
      </c>
    </row>
    <row r="300" spans="2:7" ht="12.75" x14ac:dyDescent="0.2">
      <c r="B300" s="34">
        <v>288</v>
      </c>
      <c r="C300" s="31">
        <v>50560</v>
      </c>
      <c r="D300" s="33" t="e">
        <f t="shared" si="16"/>
        <v>#NUM!</v>
      </c>
      <c r="E300" s="33" t="e">
        <f t="shared" si="17"/>
        <v>#NUM!</v>
      </c>
      <c r="F300" s="33" t="e">
        <f t="shared" si="18"/>
        <v>#NUM!</v>
      </c>
      <c r="G300" s="33" t="e">
        <f t="shared" si="19"/>
        <v>#NUM!</v>
      </c>
    </row>
    <row r="301" spans="2:7" ht="12.75" x14ac:dyDescent="0.2">
      <c r="B301" s="32">
        <v>289</v>
      </c>
      <c r="C301" s="31">
        <v>50590</v>
      </c>
      <c r="D301" s="30" t="e">
        <f t="shared" si="16"/>
        <v>#NUM!</v>
      </c>
      <c r="E301" s="30" t="e">
        <f t="shared" si="17"/>
        <v>#NUM!</v>
      </c>
      <c r="F301" s="30" t="e">
        <f t="shared" si="18"/>
        <v>#NUM!</v>
      </c>
      <c r="G301" s="30" t="e">
        <f t="shared" si="19"/>
        <v>#NUM!</v>
      </c>
    </row>
    <row r="302" spans="2:7" ht="12.75" x14ac:dyDescent="0.2">
      <c r="B302" s="32">
        <v>290</v>
      </c>
      <c r="C302" s="31">
        <v>50621</v>
      </c>
      <c r="D302" s="30" t="e">
        <f t="shared" si="16"/>
        <v>#NUM!</v>
      </c>
      <c r="E302" s="30" t="e">
        <f t="shared" si="17"/>
        <v>#NUM!</v>
      </c>
      <c r="F302" s="30" t="e">
        <f t="shared" si="18"/>
        <v>#NUM!</v>
      </c>
      <c r="G302" s="30" t="e">
        <f t="shared" si="19"/>
        <v>#NUM!</v>
      </c>
    </row>
    <row r="303" spans="2:7" ht="12.75" x14ac:dyDescent="0.2">
      <c r="B303" s="32">
        <v>291</v>
      </c>
      <c r="C303" s="31">
        <v>50652</v>
      </c>
      <c r="D303" s="30" t="e">
        <f t="shared" si="16"/>
        <v>#NUM!</v>
      </c>
      <c r="E303" s="30" t="e">
        <f t="shared" si="17"/>
        <v>#NUM!</v>
      </c>
      <c r="F303" s="30" t="e">
        <f t="shared" si="18"/>
        <v>#NUM!</v>
      </c>
      <c r="G303" s="30" t="e">
        <f t="shared" si="19"/>
        <v>#NUM!</v>
      </c>
    </row>
    <row r="304" spans="2:7" ht="12.75" x14ac:dyDescent="0.2">
      <c r="B304" s="32">
        <v>292</v>
      </c>
      <c r="C304" s="31">
        <v>50682</v>
      </c>
      <c r="D304" s="30" t="e">
        <f t="shared" si="16"/>
        <v>#NUM!</v>
      </c>
      <c r="E304" s="30" t="e">
        <f t="shared" si="17"/>
        <v>#NUM!</v>
      </c>
      <c r="F304" s="30" t="e">
        <f t="shared" si="18"/>
        <v>#NUM!</v>
      </c>
      <c r="G304" s="30" t="e">
        <f t="shared" si="19"/>
        <v>#NUM!</v>
      </c>
    </row>
    <row r="305" spans="2:7" ht="12.75" x14ac:dyDescent="0.2">
      <c r="B305" s="32">
        <v>293</v>
      </c>
      <c r="C305" s="31">
        <v>50713</v>
      </c>
      <c r="D305" s="30" t="e">
        <f t="shared" si="16"/>
        <v>#NUM!</v>
      </c>
      <c r="E305" s="30" t="e">
        <f t="shared" si="17"/>
        <v>#NUM!</v>
      </c>
      <c r="F305" s="30" t="e">
        <f t="shared" si="18"/>
        <v>#NUM!</v>
      </c>
      <c r="G305" s="30" t="e">
        <f t="shared" si="19"/>
        <v>#NUM!</v>
      </c>
    </row>
    <row r="306" spans="2:7" ht="12.75" x14ac:dyDescent="0.2">
      <c r="B306" s="32">
        <v>294</v>
      </c>
      <c r="C306" s="31">
        <v>50743</v>
      </c>
      <c r="D306" s="30" t="e">
        <f t="shared" si="16"/>
        <v>#NUM!</v>
      </c>
      <c r="E306" s="30" t="e">
        <f t="shared" si="17"/>
        <v>#NUM!</v>
      </c>
      <c r="F306" s="30" t="e">
        <f t="shared" si="18"/>
        <v>#NUM!</v>
      </c>
      <c r="G306" s="30" t="e">
        <f t="shared" si="19"/>
        <v>#NUM!</v>
      </c>
    </row>
    <row r="307" spans="2:7" ht="12.75" x14ac:dyDescent="0.2">
      <c r="B307" s="32">
        <v>295</v>
      </c>
      <c r="C307" s="31">
        <v>50774</v>
      </c>
      <c r="D307" s="30" t="e">
        <f t="shared" si="16"/>
        <v>#NUM!</v>
      </c>
      <c r="E307" s="30" t="e">
        <f t="shared" si="17"/>
        <v>#NUM!</v>
      </c>
      <c r="F307" s="30" t="e">
        <f t="shared" si="18"/>
        <v>#NUM!</v>
      </c>
      <c r="G307" s="30" t="e">
        <f t="shared" si="19"/>
        <v>#NUM!</v>
      </c>
    </row>
    <row r="308" spans="2:7" ht="12.75" x14ac:dyDescent="0.2">
      <c r="B308" s="32">
        <v>296</v>
      </c>
      <c r="C308" s="31">
        <v>50805</v>
      </c>
      <c r="D308" s="30" t="e">
        <f t="shared" si="16"/>
        <v>#NUM!</v>
      </c>
      <c r="E308" s="30" t="e">
        <f t="shared" si="17"/>
        <v>#NUM!</v>
      </c>
      <c r="F308" s="30" t="e">
        <f t="shared" si="18"/>
        <v>#NUM!</v>
      </c>
      <c r="G308" s="30" t="e">
        <f t="shared" si="19"/>
        <v>#NUM!</v>
      </c>
    </row>
    <row r="309" spans="2:7" ht="12.75" x14ac:dyDescent="0.2">
      <c r="B309" s="32">
        <v>297</v>
      </c>
      <c r="C309" s="31">
        <v>50833</v>
      </c>
      <c r="D309" s="30" t="e">
        <f t="shared" si="16"/>
        <v>#NUM!</v>
      </c>
      <c r="E309" s="30" t="e">
        <f t="shared" si="17"/>
        <v>#NUM!</v>
      </c>
      <c r="F309" s="30" t="e">
        <f t="shared" si="18"/>
        <v>#NUM!</v>
      </c>
      <c r="G309" s="30" t="e">
        <f t="shared" si="19"/>
        <v>#NUM!</v>
      </c>
    </row>
    <row r="310" spans="2:7" ht="12.75" x14ac:dyDescent="0.2">
      <c r="B310" s="32">
        <v>298</v>
      </c>
      <c r="C310" s="31">
        <v>50864</v>
      </c>
      <c r="D310" s="30" t="e">
        <f t="shared" si="16"/>
        <v>#NUM!</v>
      </c>
      <c r="E310" s="30" t="e">
        <f t="shared" si="17"/>
        <v>#NUM!</v>
      </c>
      <c r="F310" s="30" t="e">
        <f t="shared" si="18"/>
        <v>#NUM!</v>
      </c>
      <c r="G310" s="30" t="e">
        <f t="shared" si="19"/>
        <v>#NUM!</v>
      </c>
    </row>
    <row r="311" spans="2:7" ht="12.75" x14ac:dyDescent="0.2">
      <c r="B311" s="32">
        <v>299</v>
      </c>
      <c r="C311" s="31">
        <v>50894</v>
      </c>
      <c r="D311" s="30" t="e">
        <f t="shared" si="16"/>
        <v>#NUM!</v>
      </c>
      <c r="E311" s="30" t="e">
        <f t="shared" si="17"/>
        <v>#NUM!</v>
      </c>
      <c r="F311" s="30" t="e">
        <f t="shared" si="18"/>
        <v>#NUM!</v>
      </c>
      <c r="G311" s="30" t="e">
        <f t="shared" si="19"/>
        <v>#NUM!</v>
      </c>
    </row>
    <row r="312" spans="2:7" ht="12.75" x14ac:dyDescent="0.2">
      <c r="B312" s="34">
        <v>300</v>
      </c>
      <c r="C312" s="31">
        <v>50925</v>
      </c>
      <c r="D312" s="33" t="e">
        <f t="shared" si="16"/>
        <v>#NUM!</v>
      </c>
      <c r="E312" s="33" t="e">
        <f t="shared" si="17"/>
        <v>#NUM!</v>
      </c>
      <c r="F312" s="33" t="e">
        <f t="shared" si="18"/>
        <v>#NUM!</v>
      </c>
      <c r="G312" s="33" t="e">
        <f t="shared" si="19"/>
        <v>#NUM!</v>
      </c>
    </row>
    <row r="313" spans="2:7" ht="12.75" x14ac:dyDescent="0.2">
      <c r="B313" s="32">
        <v>301</v>
      </c>
      <c r="C313" s="31">
        <v>50955</v>
      </c>
      <c r="D313" s="30" t="e">
        <f t="shared" si="16"/>
        <v>#NUM!</v>
      </c>
      <c r="E313" s="30" t="e">
        <f t="shared" si="17"/>
        <v>#NUM!</v>
      </c>
      <c r="F313" s="30" t="e">
        <f t="shared" si="18"/>
        <v>#NUM!</v>
      </c>
      <c r="G313" s="30" t="e">
        <f t="shared" si="19"/>
        <v>#NUM!</v>
      </c>
    </row>
    <row r="314" spans="2:7" ht="12.75" x14ac:dyDescent="0.2">
      <c r="B314" s="32">
        <v>302</v>
      </c>
      <c r="C314" s="31">
        <v>50986</v>
      </c>
      <c r="D314" s="30" t="e">
        <f t="shared" si="16"/>
        <v>#NUM!</v>
      </c>
      <c r="E314" s="30" t="e">
        <f t="shared" si="17"/>
        <v>#NUM!</v>
      </c>
      <c r="F314" s="30" t="e">
        <f t="shared" si="18"/>
        <v>#NUM!</v>
      </c>
      <c r="G314" s="30" t="e">
        <f t="shared" si="19"/>
        <v>#NUM!</v>
      </c>
    </row>
    <row r="315" spans="2:7" ht="12.75" x14ac:dyDescent="0.2">
      <c r="B315" s="32">
        <v>303</v>
      </c>
      <c r="C315" s="31">
        <v>51017</v>
      </c>
      <c r="D315" s="30" t="e">
        <f t="shared" si="16"/>
        <v>#NUM!</v>
      </c>
      <c r="E315" s="30" t="e">
        <f t="shared" si="17"/>
        <v>#NUM!</v>
      </c>
      <c r="F315" s="30" t="e">
        <f t="shared" si="18"/>
        <v>#NUM!</v>
      </c>
      <c r="G315" s="30" t="e">
        <f t="shared" si="19"/>
        <v>#NUM!</v>
      </c>
    </row>
    <row r="316" spans="2:7" ht="12.75" x14ac:dyDescent="0.2">
      <c r="B316" s="32">
        <v>304</v>
      </c>
      <c r="C316" s="31">
        <v>51047</v>
      </c>
      <c r="D316" s="30" t="e">
        <f t="shared" si="16"/>
        <v>#NUM!</v>
      </c>
      <c r="E316" s="30" t="e">
        <f t="shared" si="17"/>
        <v>#NUM!</v>
      </c>
      <c r="F316" s="30" t="e">
        <f t="shared" si="18"/>
        <v>#NUM!</v>
      </c>
      <c r="G316" s="30" t="e">
        <f t="shared" si="19"/>
        <v>#NUM!</v>
      </c>
    </row>
    <row r="317" spans="2:7" ht="12.75" x14ac:dyDescent="0.2">
      <c r="B317" s="32">
        <v>305</v>
      </c>
      <c r="C317" s="31">
        <v>51078</v>
      </c>
      <c r="D317" s="30" t="e">
        <f t="shared" si="16"/>
        <v>#NUM!</v>
      </c>
      <c r="E317" s="30" t="e">
        <f t="shared" si="17"/>
        <v>#NUM!</v>
      </c>
      <c r="F317" s="30" t="e">
        <f t="shared" si="18"/>
        <v>#NUM!</v>
      </c>
      <c r="G317" s="30" t="e">
        <f t="shared" si="19"/>
        <v>#NUM!</v>
      </c>
    </row>
    <row r="318" spans="2:7" ht="12.75" x14ac:dyDescent="0.2">
      <c r="B318" s="32">
        <v>306</v>
      </c>
      <c r="C318" s="31">
        <v>51108</v>
      </c>
      <c r="D318" s="30" t="e">
        <f t="shared" si="16"/>
        <v>#NUM!</v>
      </c>
      <c r="E318" s="30" t="e">
        <f t="shared" si="17"/>
        <v>#NUM!</v>
      </c>
      <c r="F318" s="30" t="e">
        <f t="shared" si="18"/>
        <v>#NUM!</v>
      </c>
      <c r="G318" s="30" t="e">
        <f t="shared" si="19"/>
        <v>#NUM!</v>
      </c>
    </row>
    <row r="319" spans="2:7" ht="12.75" x14ac:dyDescent="0.2">
      <c r="B319" s="32">
        <v>307</v>
      </c>
      <c r="C319" s="31">
        <v>51139</v>
      </c>
      <c r="D319" s="30" t="e">
        <f t="shared" si="16"/>
        <v>#NUM!</v>
      </c>
      <c r="E319" s="30" t="e">
        <f t="shared" si="17"/>
        <v>#NUM!</v>
      </c>
      <c r="F319" s="30" t="e">
        <f t="shared" si="18"/>
        <v>#NUM!</v>
      </c>
      <c r="G319" s="30" t="e">
        <f t="shared" si="19"/>
        <v>#NUM!</v>
      </c>
    </row>
    <row r="320" spans="2:7" ht="12.75" x14ac:dyDescent="0.2">
      <c r="B320" s="32">
        <v>308</v>
      </c>
      <c r="C320" s="31">
        <v>51170</v>
      </c>
      <c r="D320" s="30" t="e">
        <f t="shared" si="16"/>
        <v>#NUM!</v>
      </c>
      <c r="E320" s="30" t="e">
        <f t="shared" si="17"/>
        <v>#NUM!</v>
      </c>
      <c r="F320" s="30" t="e">
        <f t="shared" si="18"/>
        <v>#NUM!</v>
      </c>
      <c r="G320" s="30" t="e">
        <f t="shared" si="19"/>
        <v>#NUM!</v>
      </c>
    </row>
    <row r="321" spans="2:7" ht="12.75" x14ac:dyDescent="0.2">
      <c r="B321" s="32">
        <v>309</v>
      </c>
      <c r="C321" s="31">
        <v>51199</v>
      </c>
      <c r="D321" s="30" t="e">
        <f t="shared" si="16"/>
        <v>#NUM!</v>
      </c>
      <c r="E321" s="30" t="e">
        <f t="shared" si="17"/>
        <v>#NUM!</v>
      </c>
      <c r="F321" s="30" t="e">
        <f t="shared" si="18"/>
        <v>#NUM!</v>
      </c>
      <c r="G321" s="30" t="e">
        <f t="shared" si="19"/>
        <v>#NUM!</v>
      </c>
    </row>
    <row r="322" spans="2:7" ht="12.75" x14ac:dyDescent="0.2">
      <c r="B322" s="32">
        <v>310</v>
      </c>
      <c r="C322" s="31">
        <v>51230</v>
      </c>
      <c r="D322" s="30" t="e">
        <f t="shared" si="16"/>
        <v>#NUM!</v>
      </c>
      <c r="E322" s="30" t="e">
        <f t="shared" si="17"/>
        <v>#NUM!</v>
      </c>
      <c r="F322" s="30" t="e">
        <f t="shared" si="18"/>
        <v>#NUM!</v>
      </c>
      <c r="G322" s="30" t="e">
        <f t="shared" si="19"/>
        <v>#NUM!</v>
      </c>
    </row>
    <row r="323" spans="2:7" ht="12.75" x14ac:dyDescent="0.2">
      <c r="B323" s="32">
        <v>311</v>
      </c>
      <c r="C323" s="31">
        <v>51260</v>
      </c>
      <c r="D323" s="30" t="e">
        <f t="shared" si="16"/>
        <v>#NUM!</v>
      </c>
      <c r="E323" s="30" t="e">
        <f t="shared" si="17"/>
        <v>#NUM!</v>
      </c>
      <c r="F323" s="30" t="e">
        <f t="shared" si="18"/>
        <v>#NUM!</v>
      </c>
      <c r="G323" s="30" t="e">
        <f t="shared" si="19"/>
        <v>#NUM!</v>
      </c>
    </row>
    <row r="324" spans="2:7" ht="12.75" x14ac:dyDescent="0.2">
      <c r="B324" s="34">
        <v>312</v>
      </c>
      <c r="C324" s="31">
        <v>51291</v>
      </c>
      <c r="D324" s="33" t="e">
        <f t="shared" si="16"/>
        <v>#NUM!</v>
      </c>
      <c r="E324" s="33" t="e">
        <f t="shared" si="17"/>
        <v>#NUM!</v>
      </c>
      <c r="F324" s="33" t="e">
        <f t="shared" si="18"/>
        <v>#NUM!</v>
      </c>
      <c r="G324" s="33" t="e">
        <f t="shared" si="19"/>
        <v>#NUM!</v>
      </c>
    </row>
    <row r="325" spans="2:7" ht="12.75" x14ac:dyDescent="0.2">
      <c r="B325" s="32">
        <v>313</v>
      </c>
      <c r="C325" s="31">
        <v>51321</v>
      </c>
      <c r="D325" s="30" t="e">
        <f t="shared" si="16"/>
        <v>#NUM!</v>
      </c>
      <c r="E325" s="30" t="e">
        <f t="shared" si="17"/>
        <v>#NUM!</v>
      </c>
      <c r="F325" s="30" t="e">
        <f t="shared" si="18"/>
        <v>#NUM!</v>
      </c>
      <c r="G325" s="30" t="e">
        <f t="shared" si="19"/>
        <v>#NUM!</v>
      </c>
    </row>
    <row r="326" spans="2:7" ht="12.75" x14ac:dyDescent="0.2">
      <c r="B326" s="32">
        <v>314</v>
      </c>
      <c r="C326" s="31">
        <v>51352</v>
      </c>
      <c r="D326" s="30" t="e">
        <f t="shared" si="16"/>
        <v>#NUM!</v>
      </c>
      <c r="E326" s="30" t="e">
        <f t="shared" si="17"/>
        <v>#NUM!</v>
      </c>
      <c r="F326" s="30" t="e">
        <f t="shared" si="18"/>
        <v>#NUM!</v>
      </c>
      <c r="G326" s="30" t="e">
        <f t="shared" si="19"/>
        <v>#NUM!</v>
      </c>
    </row>
    <row r="327" spans="2:7" ht="12.75" x14ac:dyDescent="0.2">
      <c r="B327" s="32">
        <v>315</v>
      </c>
      <c r="C327" s="31">
        <v>51383</v>
      </c>
      <c r="D327" s="30" t="e">
        <f t="shared" si="16"/>
        <v>#NUM!</v>
      </c>
      <c r="E327" s="30" t="e">
        <f t="shared" si="17"/>
        <v>#NUM!</v>
      </c>
      <c r="F327" s="30" t="e">
        <f t="shared" si="18"/>
        <v>#NUM!</v>
      </c>
      <c r="G327" s="30" t="e">
        <f t="shared" si="19"/>
        <v>#NUM!</v>
      </c>
    </row>
    <row r="328" spans="2:7" ht="12.75" x14ac:dyDescent="0.2">
      <c r="B328" s="32">
        <v>316</v>
      </c>
      <c r="C328" s="31">
        <v>51413</v>
      </c>
      <c r="D328" s="30" t="e">
        <f t="shared" si="16"/>
        <v>#NUM!</v>
      </c>
      <c r="E328" s="30" t="e">
        <f t="shared" si="17"/>
        <v>#NUM!</v>
      </c>
      <c r="F328" s="30" t="e">
        <f t="shared" si="18"/>
        <v>#NUM!</v>
      </c>
      <c r="G328" s="30" t="e">
        <f t="shared" si="19"/>
        <v>#NUM!</v>
      </c>
    </row>
    <row r="329" spans="2:7" ht="12.75" x14ac:dyDescent="0.2">
      <c r="B329" s="32">
        <v>317</v>
      </c>
      <c r="C329" s="31">
        <v>51444</v>
      </c>
      <c r="D329" s="30" t="e">
        <f t="shared" si="16"/>
        <v>#NUM!</v>
      </c>
      <c r="E329" s="30" t="e">
        <f t="shared" si="17"/>
        <v>#NUM!</v>
      </c>
      <c r="F329" s="30" t="e">
        <f t="shared" si="18"/>
        <v>#NUM!</v>
      </c>
      <c r="G329" s="30" t="e">
        <f t="shared" si="19"/>
        <v>#NUM!</v>
      </c>
    </row>
    <row r="330" spans="2:7" ht="12.75" x14ac:dyDescent="0.2">
      <c r="B330" s="32">
        <v>318</v>
      </c>
      <c r="C330" s="31">
        <v>51474</v>
      </c>
      <c r="D330" s="30" t="e">
        <f t="shared" si="16"/>
        <v>#NUM!</v>
      </c>
      <c r="E330" s="30" t="e">
        <f t="shared" si="17"/>
        <v>#NUM!</v>
      </c>
      <c r="F330" s="30" t="e">
        <f t="shared" si="18"/>
        <v>#NUM!</v>
      </c>
      <c r="G330" s="30" t="e">
        <f t="shared" si="19"/>
        <v>#NUM!</v>
      </c>
    </row>
    <row r="331" spans="2:7" ht="12.75" x14ac:dyDescent="0.2">
      <c r="B331" s="32">
        <v>319</v>
      </c>
      <c r="C331" s="31">
        <v>51505</v>
      </c>
      <c r="D331" s="30" t="e">
        <f t="shared" si="16"/>
        <v>#NUM!</v>
      </c>
      <c r="E331" s="30" t="e">
        <f t="shared" si="17"/>
        <v>#NUM!</v>
      </c>
      <c r="F331" s="30" t="e">
        <f t="shared" si="18"/>
        <v>#NUM!</v>
      </c>
      <c r="G331" s="30" t="e">
        <f t="shared" si="19"/>
        <v>#NUM!</v>
      </c>
    </row>
    <row r="332" spans="2:7" ht="12.75" x14ac:dyDescent="0.2">
      <c r="B332" s="32">
        <v>320</v>
      </c>
      <c r="C332" s="31">
        <v>51536</v>
      </c>
      <c r="D332" s="30" t="e">
        <f t="shared" si="16"/>
        <v>#NUM!</v>
      </c>
      <c r="E332" s="30" t="e">
        <f t="shared" si="17"/>
        <v>#NUM!</v>
      </c>
      <c r="F332" s="30" t="e">
        <f t="shared" si="18"/>
        <v>#NUM!</v>
      </c>
      <c r="G332" s="30" t="e">
        <f t="shared" si="19"/>
        <v>#NUM!</v>
      </c>
    </row>
    <row r="333" spans="2:7" ht="12.75" x14ac:dyDescent="0.2">
      <c r="B333" s="32">
        <v>321</v>
      </c>
      <c r="C333" s="31">
        <v>51564</v>
      </c>
      <c r="D333" s="30" t="e">
        <f t="shared" ref="D333:D372" si="20">-IPMT($D$7/12,B333,$D$8,$D$6)</f>
        <v>#NUM!</v>
      </c>
      <c r="E333" s="30" t="e">
        <f t="shared" ref="E333:E372" si="21">-PPMT($D$7/12,B333,$D$8,$D$6)</f>
        <v>#NUM!</v>
      </c>
      <c r="F333" s="30" t="e">
        <f t="shared" ref="F333:F372" si="22">D333+E333</f>
        <v>#NUM!</v>
      </c>
      <c r="G333" s="30" t="e">
        <f t="shared" si="19"/>
        <v>#NUM!</v>
      </c>
    </row>
    <row r="334" spans="2:7" ht="12.75" x14ac:dyDescent="0.2">
      <c r="B334" s="32">
        <v>322</v>
      </c>
      <c r="C334" s="31">
        <v>51595</v>
      </c>
      <c r="D334" s="30" t="e">
        <f t="shared" si="20"/>
        <v>#NUM!</v>
      </c>
      <c r="E334" s="30" t="e">
        <f t="shared" si="21"/>
        <v>#NUM!</v>
      </c>
      <c r="F334" s="30" t="e">
        <f t="shared" si="22"/>
        <v>#NUM!</v>
      </c>
      <c r="G334" s="30" t="e">
        <f t="shared" ref="G334:G372" si="23">G333-E334</f>
        <v>#NUM!</v>
      </c>
    </row>
    <row r="335" spans="2:7" ht="12.75" x14ac:dyDescent="0.2">
      <c r="B335" s="32">
        <v>323</v>
      </c>
      <c r="C335" s="31">
        <v>51625</v>
      </c>
      <c r="D335" s="30" t="e">
        <f t="shared" si="20"/>
        <v>#NUM!</v>
      </c>
      <c r="E335" s="30" t="e">
        <f t="shared" si="21"/>
        <v>#NUM!</v>
      </c>
      <c r="F335" s="30" t="e">
        <f t="shared" si="22"/>
        <v>#NUM!</v>
      </c>
      <c r="G335" s="30" t="e">
        <f t="shared" si="23"/>
        <v>#NUM!</v>
      </c>
    </row>
    <row r="336" spans="2:7" ht="12.75" x14ac:dyDescent="0.2">
      <c r="B336" s="34">
        <v>324</v>
      </c>
      <c r="C336" s="31">
        <v>51656</v>
      </c>
      <c r="D336" s="33" t="e">
        <f t="shared" si="20"/>
        <v>#NUM!</v>
      </c>
      <c r="E336" s="33" t="e">
        <f t="shared" si="21"/>
        <v>#NUM!</v>
      </c>
      <c r="F336" s="33" t="e">
        <f t="shared" si="22"/>
        <v>#NUM!</v>
      </c>
      <c r="G336" s="33" t="e">
        <f t="shared" si="23"/>
        <v>#NUM!</v>
      </c>
    </row>
    <row r="337" spans="2:7" ht="12.75" x14ac:dyDescent="0.2">
      <c r="B337" s="32">
        <v>325</v>
      </c>
      <c r="C337" s="31">
        <v>51686</v>
      </c>
      <c r="D337" s="30" t="e">
        <f t="shared" si="20"/>
        <v>#NUM!</v>
      </c>
      <c r="E337" s="30" t="e">
        <f t="shared" si="21"/>
        <v>#NUM!</v>
      </c>
      <c r="F337" s="30" t="e">
        <f t="shared" si="22"/>
        <v>#NUM!</v>
      </c>
      <c r="G337" s="30" t="e">
        <f t="shared" si="23"/>
        <v>#NUM!</v>
      </c>
    </row>
    <row r="338" spans="2:7" ht="12.75" x14ac:dyDescent="0.2">
      <c r="B338" s="32">
        <v>326</v>
      </c>
      <c r="C338" s="31">
        <v>51717</v>
      </c>
      <c r="D338" s="30" t="e">
        <f t="shared" si="20"/>
        <v>#NUM!</v>
      </c>
      <c r="E338" s="30" t="e">
        <f t="shared" si="21"/>
        <v>#NUM!</v>
      </c>
      <c r="F338" s="30" t="e">
        <f t="shared" si="22"/>
        <v>#NUM!</v>
      </c>
      <c r="G338" s="30" t="e">
        <f t="shared" si="23"/>
        <v>#NUM!</v>
      </c>
    </row>
    <row r="339" spans="2:7" ht="12.75" x14ac:dyDescent="0.2">
      <c r="B339" s="32">
        <v>327</v>
      </c>
      <c r="C339" s="31">
        <v>51748</v>
      </c>
      <c r="D339" s="30" t="e">
        <f t="shared" si="20"/>
        <v>#NUM!</v>
      </c>
      <c r="E339" s="30" t="e">
        <f t="shared" si="21"/>
        <v>#NUM!</v>
      </c>
      <c r="F339" s="30" t="e">
        <f t="shared" si="22"/>
        <v>#NUM!</v>
      </c>
      <c r="G339" s="30" t="e">
        <f t="shared" si="23"/>
        <v>#NUM!</v>
      </c>
    </row>
    <row r="340" spans="2:7" ht="12.75" x14ac:dyDescent="0.2">
      <c r="B340" s="32">
        <v>328</v>
      </c>
      <c r="C340" s="31">
        <v>51778</v>
      </c>
      <c r="D340" s="30" t="e">
        <f t="shared" si="20"/>
        <v>#NUM!</v>
      </c>
      <c r="E340" s="30" t="e">
        <f t="shared" si="21"/>
        <v>#NUM!</v>
      </c>
      <c r="F340" s="30" t="e">
        <f t="shared" si="22"/>
        <v>#NUM!</v>
      </c>
      <c r="G340" s="30" t="e">
        <f t="shared" si="23"/>
        <v>#NUM!</v>
      </c>
    </row>
    <row r="341" spans="2:7" ht="12.75" x14ac:dyDescent="0.2">
      <c r="B341" s="32">
        <v>329</v>
      </c>
      <c r="C341" s="31">
        <v>51809</v>
      </c>
      <c r="D341" s="30" t="e">
        <f t="shared" si="20"/>
        <v>#NUM!</v>
      </c>
      <c r="E341" s="30" t="e">
        <f t="shared" si="21"/>
        <v>#NUM!</v>
      </c>
      <c r="F341" s="30" t="e">
        <f t="shared" si="22"/>
        <v>#NUM!</v>
      </c>
      <c r="G341" s="30" t="e">
        <f t="shared" si="23"/>
        <v>#NUM!</v>
      </c>
    </row>
    <row r="342" spans="2:7" ht="12.75" x14ac:dyDescent="0.2">
      <c r="B342" s="32">
        <v>330</v>
      </c>
      <c r="C342" s="31">
        <v>51839</v>
      </c>
      <c r="D342" s="30" t="e">
        <f t="shared" si="20"/>
        <v>#NUM!</v>
      </c>
      <c r="E342" s="30" t="e">
        <f t="shared" si="21"/>
        <v>#NUM!</v>
      </c>
      <c r="F342" s="30" t="e">
        <f t="shared" si="22"/>
        <v>#NUM!</v>
      </c>
      <c r="G342" s="30" t="e">
        <f t="shared" si="23"/>
        <v>#NUM!</v>
      </c>
    </row>
    <row r="343" spans="2:7" ht="12.75" x14ac:dyDescent="0.2">
      <c r="B343" s="32">
        <v>331</v>
      </c>
      <c r="C343" s="31">
        <v>51870</v>
      </c>
      <c r="D343" s="30" t="e">
        <f t="shared" si="20"/>
        <v>#NUM!</v>
      </c>
      <c r="E343" s="30" t="e">
        <f t="shared" si="21"/>
        <v>#NUM!</v>
      </c>
      <c r="F343" s="30" t="e">
        <f t="shared" si="22"/>
        <v>#NUM!</v>
      </c>
      <c r="G343" s="30" t="e">
        <f t="shared" si="23"/>
        <v>#NUM!</v>
      </c>
    </row>
    <row r="344" spans="2:7" ht="12.75" x14ac:dyDescent="0.2">
      <c r="B344" s="32">
        <v>332</v>
      </c>
      <c r="C344" s="31">
        <v>51901</v>
      </c>
      <c r="D344" s="30" t="e">
        <f t="shared" si="20"/>
        <v>#NUM!</v>
      </c>
      <c r="E344" s="30" t="e">
        <f t="shared" si="21"/>
        <v>#NUM!</v>
      </c>
      <c r="F344" s="30" t="e">
        <f t="shared" si="22"/>
        <v>#NUM!</v>
      </c>
      <c r="G344" s="30" t="e">
        <f t="shared" si="23"/>
        <v>#NUM!</v>
      </c>
    </row>
    <row r="345" spans="2:7" ht="12.75" x14ac:dyDescent="0.2">
      <c r="B345" s="32">
        <v>333</v>
      </c>
      <c r="C345" s="31">
        <v>51929</v>
      </c>
      <c r="D345" s="30" t="e">
        <f t="shared" si="20"/>
        <v>#NUM!</v>
      </c>
      <c r="E345" s="30" t="e">
        <f t="shared" si="21"/>
        <v>#NUM!</v>
      </c>
      <c r="F345" s="30" t="e">
        <f t="shared" si="22"/>
        <v>#NUM!</v>
      </c>
      <c r="G345" s="30" t="e">
        <f t="shared" si="23"/>
        <v>#NUM!</v>
      </c>
    </row>
    <row r="346" spans="2:7" ht="12.75" x14ac:dyDescent="0.2">
      <c r="B346" s="32">
        <v>334</v>
      </c>
      <c r="C346" s="31">
        <v>51960</v>
      </c>
      <c r="D346" s="30" t="e">
        <f t="shared" si="20"/>
        <v>#NUM!</v>
      </c>
      <c r="E346" s="30" t="e">
        <f t="shared" si="21"/>
        <v>#NUM!</v>
      </c>
      <c r="F346" s="30" t="e">
        <f t="shared" si="22"/>
        <v>#NUM!</v>
      </c>
      <c r="G346" s="30" t="e">
        <f t="shared" si="23"/>
        <v>#NUM!</v>
      </c>
    </row>
    <row r="347" spans="2:7" ht="12.75" x14ac:dyDescent="0.2">
      <c r="B347" s="32">
        <v>335</v>
      </c>
      <c r="C347" s="31">
        <v>51990</v>
      </c>
      <c r="D347" s="30" t="e">
        <f t="shared" si="20"/>
        <v>#NUM!</v>
      </c>
      <c r="E347" s="30" t="e">
        <f t="shared" si="21"/>
        <v>#NUM!</v>
      </c>
      <c r="F347" s="30" t="e">
        <f t="shared" si="22"/>
        <v>#NUM!</v>
      </c>
      <c r="G347" s="30" t="e">
        <f t="shared" si="23"/>
        <v>#NUM!</v>
      </c>
    </row>
    <row r="348" spans="2:7" ht="12.75" x14ac:dyDescent="0.2">
      <c r="B348" s="34">
        <v>336</v>
      </c>
      <c r="C348" s="31">
        <v>52021</v>
      </c>
      <c r="D348" s="33" t="e">
        <f t="shared" si="20"/>
        <v>#NUM!</v>
      </c>
      <c r="E348" s="33" t="e">
        <f t="shared" si="21"/>
        <v>#NUM!</v>
      </c>
      <c r="F348" s="33" t="e">
        <f t="shared" si="22"/>
        <v>#NUM!</v>
      </c>
      <c r="G348" s="33" t="e">
        <f t="shared" si="23"/>
        <v>#NUM!</v>
      </c>
    </row>
    <row r="349" spans="2:7" ht="12.75" x14ac:dyDescent="0.2">
      <c r="B349" s="32">
        <v>337</v>
      </c>
      <c r="C349" s="31">
        <v>52051</v>
      </c>
      <c r="D349" s="30" t="e">
        <f t="shared" si="20"/>
        <v>#NUM!</v>
      </c>
      <c r="E349" s="30" t="e">
        <f t="shared" si="21"/>
        <v>#NUM!</v>
      </c>
      <c r="F349" s="30" t="e">
        <f t="shared" si="22"/>
        <v>#NUM!</v>
      </c>
      <c r="G349" s="30" t="e">
        <f t="shared" si="23"/>
        <v>#NUM!</v>
      </c>
    </row>
    <row r="350" spans="2:7" ht="12.75" x14ac:dyDescent="0.2">
      <c r="B350" s="32">
        <v>338</v>
      </c>
      <c r="C350" s="31">
        <v>52082</v>
      </c>
      <c r="D350" s="30" t="e">
        <f t="shared" si="20"/>
        <v>#NUM!</v>
      </c>
      <c r="E350" s="30" t="e">
        <f t="shared" si="21"/>
        <v>#NUM!</v>
      </c>
      <c r="F350" s="30" t="e">
        <f t="shared" si="22"/>
        <v>#NUM!</v>
      </c>
      <c r="G350" s="30" t="e">
        <f t="shared" si="23"/>
        <v>#NUM!</v>
      </c>
    </row>
    <row r="351" spans="2:7" ht="12.75" x14ac:dyDescent="0.2">
      <c r="B351" s="32">
        <v>339</v>
      </c>
      <c r="C351" s="31">
        <v>52113</v>
      </c>
      <c r="D351" s="30" t="e">
        <f t="shared" si="20"/>
        <v>#NUM!</v>
      </c>
      <c r="E351" s="30" t="e">
        <f t="shared" si="21"/>
        <v>#NUM!</v>
      </c>
      <c r="F351" s="30" t="e">
        <f t="shared" si="22"/>
        <v>#NUM!</v>
      </c>
      <c r="G351" s="30" t="e">
        <f t="shared" si="23"/>
        <v>#NUM!</v>
      </c>
    </row>
    <row r="352" spans="2:7" ht="12.75" x14ac:dyDescent="0.2">
      <c r="B352" s="32">
        <v>340</v>
      </c>
      <c r="C352" s="31">
        <v>52143</v>
      </c>
      <c r="D352" s="30" t="e">
        <f t="shared" si="20"/>
        <v>#NUM!</v>
      </c>
      <c r="E352" s="30" t="e">
        <f t="shared" si="21"/>
        <v>#NUM!</v>
      </c>
      <c r="F352" s="30" t="e">
        <f t="shared" si="22"/>
        <v>#NUM!</v>
      </c>
      <c r="G352" s="30" t="e">
        <f t="shared" si="23"/>
        <v>#NUM!</v>
      </c>
    </row>
    <row r="353" spans="2:7" ht="12.75" x14ac:dyDescent="0.2">
      <c r="B353" s="32">
        <v>341</v>
      </c>
      <c r="C353" s="31">
        <v>52174</v>
      </c>
      <c r="D353" s="30" t="e">
        <f t="shared" si="20"/>
        <v>#NUM!</v>
      </c>
      <c r="E353" s="30" t="e">
        <f t="shared" si="21"/>
        <v>#NUM!</v>
      </c>
      <c r="F353" s="30" t="e">
        <f t="shared" si="22"/>
        <v>#NUM!</v>
      </c>
      <c r="G353" s="30" t="e">
        <f t="shared" si="23"/>
        <v>#NUM!</v>
      </c>
    </row>
    <row r="354" spans="2:7" ht="12.75" x14ac:dyDescent="0.2">
      <c r="B354" s="32">
        <v>342</v>
      </c>
      <c r="C354" s="31">
        <v>52204</v>
      </c>
      <c r="D354" s="30" t="e">
        <f t="shared" si="20"/>
        <v>#NUM!</v>
      </c>
      <c r="E354" s="30" t="e">
        <f t="shared" si="21"/>
        <v>#NUM!</v>
      </c>
      <c r="F354" s="30" t="e">
        <f t="shared" si="22"/>
        <v>#NUM!</v>
      </c>
      <c r="G354" s="30" t="e">
        <f t="shared" si="23"/>
        <v>#NUM!</v>
      </c>
    </row>
    <row r="355" spans="2:7" ht="12.75" x14ac:dyDescent="0.2">
      <c r="B355" s="32">
        <v>343</v>
      </c>
      <c r="C355" s="31">
        <v>52235</v>
      </c>
      <c r="D355" s="30" t="e">
        <f t="shared" si="20"/>
        <v>#NUM!</v>
      </c>
      <c r="E355" s="30" t="e">
        <f t="shared" si="21"/>
        <v>#NUM!</v>
      </c>
      <c r="F355" s="30" t="e">
        <f t="shared" si="22"/>
        <v>#NUM!</v>
      </c>
      <c r="G355" s="30" t="e">
        <f t="shared" si="23"/>
        <v>#NUM!</v>
      </c>
    </row>
    <row r="356" spans="2:7" ht="12.75" x14ac:dyDescent="0.2">
      <c r="B356" s="32">
        <v>344</v>
      </c>
      <c r="C356" s="31">
        <v>52266</v>
      </c>
      <c r="D356" s="30" t="e">
        <f t="shared" si="20"/>
        <v>#NUM!</v>
      </c>
      <c r="E356" s="30" t="e">
        <f t="shared" si="21"/>
        <v>#NUM!</v>
      </c>
      <c r="F356" s="30" t="e">
        <f t="shared" si="22"/>
        <v>#NUM!</v>
      </c>
      <c r="G356" s="30" t="e">
        <f t="shared" si="23"/>
        <v>#NUM!</v>
      </c>
    </row>
    <row r="357" spans="2:7" ht="12.75" x14ac:dyDescent="0.2">
      <c r="B357" s="32">
        <v>345</v>
      </c>
      <c r="C357" s="31">
        <v>52294</v>
      </c>
      <c r="D357" s="30" t="e">
        <f t="shared" si="20"/>
        <v>#NUM!</v>
      </c>
      <c r="E357" s="30" t="e">
        <f t="shared" si="21"/>
        <v>#NUM!</v>
      </c>
      <c r="F357" s="30" t="e">
        <f t="shared" si="22"/>
        <v>#NUM!</v>
      </c>
      <c r="G357" s="30" t="e">
        <f t="shared" si="23"/>
        <v>#NUM!</v>
      </c>
    </row>
    <row r="358" spans="2:7" ht="12.75" x14ac:dyDescent="0.2">
      <c r="B358" s="32">
        <v>346</v>
      </c>
      <c r="C358" s="31">
        <v>52325</v>
      </c>
      <c r="D358" s="30" t="e">
        <f t="shared" si="20"/>
        <v>#NUM!</v>
      </c>
      <c r="E358" s="30" t="e">
        <f t="shared" si="21"/>
        <v>#NUM!</v>
      </c>
      <c r="F358" s="30" t="e">
        <f t="shared" si="22"/>
        <v>#NUM!</v>
      </c>
      <c r="G358" s="30" t="e">
        <f t="shared" si="23"/>
        <v>#NUM!</v>
      </c>
    </row>
    <row r="359" spans="2:7" ht="12.75" x14ac:dyDescent="0.2">
      <c r="B359" s="32">
        <v>347</v>
      </c>
      <c r="C359" s="31">
        <v>52355</v>
      </c>
      <c r="D359" s="30" t="e">
        <f t="shared" si="20"/>
        <v>#NUM!</v>
      </c>
      <c r="E359" s="30" t="e">
        <f t="shared" si="21"/>
        <v>#NUM!</v>
      </c>
      <c r="F359" s="30" t="e">
        <f t="shared" si="22"/>
        <v>#NUM!</v>
      </c>
      <c r="G359" s="30" t="e">
        <f t="shared" si="23"/>
        <v>#NUM!</v>
      </c>
    </row>
    <row r="360" spans="2:7" ht="12.75" x14ac:dyDescent="0.2">
      <c r="B360" s="34">
        <v>348</v>
      </c>
      <c r="C360" s="31">
        <v>52386</v>
      </c>
      <c r="D360" s="33" t="e">
        <f t="shared" si="20"/>
        <v>#NUM!</v>
      </c>
      <c r="E360" s="33" t="e">
        <f t="shared" si="21"/>
        <v>#NUM!</v>
      </c>
      <c r="F360" s="33" t="e">
        <f t="shared" si="22"/>
        <v>#NUM!</v>
      </c>
      <c r="G360" s="33" t="e">
        <f t="shared" si="23"/>
        <v>#NUM!</v>
      </c>
    </row>
    <row r="361" spans="2:7" ht="12.75" x14ac:dyDescent="0.2">
      <c r="B361" s="32">
        <v>349</v>
      </c>
      <c r="C361" s="31">
        <v>52416</v>
      </c>
      <c r="D361" s="30" t="e">
        <f t="shared" si="20"/>
        <v>#NUM!</v>
      </c>
      <c r="E361" s="30" t="e">
        <f t="shared" si="21"/>
        <v>#NUM!</v>
      </c>
      <c r="F361" s="30" t="e">
        <f t="shared" si="22"/>
        <v>#NUM!</v>
      </c>
      <c r="G361" s="30" t="e">
        <f t="shared" si="23"/>
        <v>#NUM!</v>
      </c>
    </row>
    <row r="362" spans="2:7" ht="12.75" x14ac:dyDescent="0.2">
      <c r="B362" s="32">
        <v>350</v>
      </c>
      <c r="C362" s="31">
        <v>52447</v>
      </c>
      <c r="D362" s="30" t="e">
        <f t="shared" si="20"/>
        <v>#NUM!</v>
      </c>
      <c r="E362" s="30" t="e">
        <f t="shared" si="21"/>
        <v>#NUM!</v>
      </c>
      <c r="F362" s="30" t="e">
        <f t="shared" si="22"/>
        <v>#NUM!</v>
      </c>
      <c r="G362" s="30" t="e">
        <f t="shared" si="23"/>
        <v>#NUM!</v>
      </c>
    </row>
    <row r="363" spans="2:7" ht="12.75" x14ac:dyDescent="0.2">
      <c r="B363" s="32">
        <v>351</v>
      </c>
      <c r="C363" s="31">
        <v>52478</v>
      </c>
      <c r="D363" s="30" t="e">
        <f t="shared" si="20"/>
        <v>#NUM!</v>
      </c>
      <c r="E363" s="30" t="e">
        <f t="shared" si="21"/>
        <v>#NUM!</v>
      </c>
      <c r="F363" s="30" t="e">
        <f t="shared" si="22"/>
        <v>#NUM!</v>
      </c>
      <c r="G363" s="30" t="e">
        <f t="shared" si="23"/>
        <v>#NUM!</v>
      </c>
    </row>
    <row r="364" spans="2:7" ht="12.75" x14ac:dyDescent="0.2">
      <c r="B364" s="32">
        <v>352</v>
      </c>
      <c r="C364" s="31">
        <v>52508</v>
      </c>
      <c r="D364" s="30" t="e">
        <f t="shared" si="20"/>
        <v>#NUM!</v>
      </c>
      <c r="E364" s="30" t="e">
        <f t="shared" si="21"/>
        <v>#NUM!</v>
      </c>
      <c r="F364" s="30" t="e">
        <f t="shared" si="22"/>
        <v>#NUM!</v>
      </c>
      <c r="G364" s="30" t="e">
        <f t="shared" si="23"/>
        <v>#NUM!</v>
      </c>
    </row>
    <row r="365" spans="2:7" ht="12.75" x14ac:dyDescent="0.2">
      <c r="B365" s="32">
        <v>353</v>
      </c>
      <c r="C365" s="31">
        <v>52539</v>
      </c>
      <c r="D365" s="30" t="e">
        <f t="shared" si="20"/>
        <v>#NUM!</v>
      </c>
      <c r="E365" s="30" t="e">
        <f t="shared" si="21"/>
        <v>#NUM!</v>
      </c>
      <c r="F365" s="30" t="e">
        <f t="shared" si="22"/>
        <v>#NUM!</v>
      </c>
      <c r="G365" s="30" t="e">
        <f t="shared" si="23"/>
        <v>#NUM!</v>
      </c>
    </row>
    <row r="366" spans="2:7" ht="12.75" x14ac:dyDescent="0.2">
      <c r="B366" s="32">
        <v>354</v>
      </c>
      <c r="C366" s="31">
        <v>52569</v>
      </c>
      <c r="D366" s="30" t="e">
        <f t="shared" si="20"/>
        <v>#NUM!</v>
      </c>
      <c r="E366" s="30" t="e">
        <f t="shared" si="21"/>
        <v>#NUM!</v>
      </c>
      <c r="F366" s="30" t="e">
        <f t="shared" si="22"/>
        <v>#NUM!</v>
      </c>
      <c r="G366" s="30" t="e">
        <f t="shared" si="23"/>
        <v>#NUM!</v>
      </c>
    </row>
    <row r="367" spans="2:7" ht="12.75" x14ac:dyDescent="0.2">
      <c r="B367" s="32">
        <v>355</v>
      </c>
      <c r="C367" s="31">
        <v>52600</v>
      </c>
      <c r="D367" s="30" t="e">
        <f t="shared" si="20"/>
        <v>#NUM!</v>
      </c>
      <c r="E367" s="30" t="e">
        <f t="shared" si="21"/>
        <v>#NUM!</v>
      </c>
      <c r="F367" s="30" t="e">
        <f t="shared" si="22"/>
        <v>#NUM!</v>
      </c>
      <c r="G367" s="30" t="e">
        <f t="shared" si="23"/>
        <v>#NUM!</v>
      </c>
    </row>
    <row r="368" spans="2:7" ht="12.75" x14ac:dyDescent="0.2">
      <c r="B368" s="32">
        <v>356</v>
      </c>
      <c r="C368" s="31">
        <v>52631</v>
      </c>
      <c r="D368" s="30" t="e">
        <f t="shared" si="20"/>
        <v>#NUM!</v>
      </c>
      <c r="E368" s="30" t="e">
        <f t="shared" si="21"/>
        <v>#NUM!</v>
      </c>
      <c r="F368" s="30" t="e">
        <f t="shared" si="22"/>
        <v>#NUM!</v>
      </c>
      <c r="G368" s="30" t="e">
        <f t="shared" si="23"/>
        <v>#NUM!</v>
      </c>
    </row>
    <row r="369" spans="2:7" ht="12.75" x14ac:dyDescent="0.2">
      <c r="B369" s="32">
        <v>357</v>
      </c>
      <c r="C369" s="31">
        <v>52660</v>
      </c>
      <c r="D369" s="30" t="e">
        <f t="shared" si="20"/>
        <v>#NUM!</v>
      </c>
      <c r="E369" s="30" t="e">
        <f t="shared" si="21"/>
        <v>#NUM!</v>
      </c>
      <c r="F369" s="30" t="e">
        <f t="shared" si="22"/>
        <v>#NUM!</v>
      </c>
      <c r="G369" s="30" t="e">
        <f t="shared" si="23"/>
        <v>#NUM!</v>
      </c>
    </row>
    <row r="370" spans="2:7" ht="12.75" x14ac:dyDescent="0.2">
      <c r="B370" s="32">
        <v>358</v>
      </c>
      <c r="C370" s="31">
        <v>52691</v>
      </c>
      <c r="D370" s="30" t="e">
        <f t="shared" si="20"/>
        <v>#NUM!</v>
      </c>
      <c r="E370" s="30" t="e">
        <f t="shared" si="21"/>
        <v>#NUM!</v>
      </c>
      <c r="F370" s="30" t="e">
        <f t="shared" si="22"/>
        <v>#NUM!</v>
      </c>
      <c r="G370" s="30" t="e">
        <f t="shared" si="23"/>
        <v>#NUM!</v>
      </c>
    </row>
    <row r="371" spans="2:7" ht="12.75" x14ac:dyDescent="0.2">
      <c r="B371" s="32">
        <v>359</v>
      </c>
      <c r="C371" s="31">
        <v>52721</v>
      </c>
      <c r="D371" s="30" t="e">
        <f t="shared" si="20"/>
        <v>#NUM!</v>
      </c>
      <c r="E371" s="30" t="e">
        <f t="shared" si="21"/>
        <v>#NUM!</v>
      </c>
      <c r="F371" s="30" t="e">
        <f t="shared" si="22"/>
        <v>#NUM!</v>
      </c>
      <c r="G371" s="30" t="e">
        <f t="shared" si="23"/>
        <v>#NUM!</v>
      </c>
    </row>
    <row r="372" spans="2:7" ht="12.75" x14ac:dyDescent="0.2">
      <c r="B372" s="32">
        <v>360</v>
      </c>
      <c r="C372" s="31">
        <v>52752</v>
      </c>
      <c r="D372" s="30" t="e">
        <f t="shared" si="20"/>
        <v>#NUM!</v>
      </c>
      <c r="E372" s="30" t="e">
        <f t="shared" si="21"/>
        <v>#NUM!</v>
      </c>
      <c r="F372" s="30" t="e">
        <f t="shared" si="22"/>
        <v>#NUM!</v>
      </c>
      <c r="G372" s="30" t="e">
        <f t="shared" si="23"/>
        <v>#NUM!</v>
      </c>
    </row>
  </sheetData>
  <mergeCells count="1">
    <mergeCell ref="E6:F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72"/>
  <sheetViews>
    <sheetView workbookViewId="0">
      <selection activeCell="K10" sqref="K10"/>
    </sheetView>
  </sheetViews>
  <sheetFormatPr baseColWidth="10" defaultRowHeight="15" customHeight="1" x14ac:dyDescent="0.2"/>
  <cols>
    <col min="1" max="1" width="4.33203125" style="29" customWidth="1"/>
    <col min="2" max="2" width="12" style="29"/>
    <col min="3" max="3" width="21.33203125" style="29" bestFit="1" customWidth="1"/>
    <col min="4" max="4" width="13.1640625" style="29" bestFit="1" customWidth="1"/>
    <col min="5" max="6" width="17.1640625" style="29" bestFit="1" customWidth="1"/>
    <col min="7" max="7" width="16.33203125" style="29" bestFit="1" customWidth="1"/>
    <col min="8" max="8" width="13.33203125" style="29" customWidth="1"/>
    <col min="9" max="16384" width="12" style="28"/>
  </cols>
  <sheetData>
    <row r="2" spans="2:9" ht="15" customHeight="1" x14ac:dyDescent="0.2">
      <c r="B2" s="48" t="s">
        <v>126</v>
      </c>
      <c r="C2" s="47"/>
      <c r="D2" s="47"/>
      <c r="E2" s="47"/>
      <c r="F2" s="46"/>
      <c r="G2" s="46"/>
    </row>
    <row r="3" spans="2:9" ht="12.75" x14ac:dyDescent="0.2"/>
    <row r="4" spans="2:9" ht="12.75" x14ac:dyDescent="0.2">
      <c r="B4" s="45" t="s">
        <v>125</v>
      </c>
      <c r="C4" s="44"/>
    </row>
    <row r="5" spans="2:9" ht="12.75" x14ac:dyDescent="0.2">
      <c r="B5" s="38"/>
      <c r="C5" s="38"/>
    </row>
    <row r="6" spans="2:9" ht="12.75" x14ac:dyDescent="0.2">
      <c r="B6" s="39" t="s">
        <v>124</v>
      </c>
      <c r="C6" s="38"/>
      <c r="D6" s="43">
        <v>100000</v>
      </c>
      <c r="E6" s="28"/>
      <c r="F6" s="49" t="s">
        <v>127</v>
      </c>
      <c r="G6" s="42">
        <f ca="1">TODAY()</f>
        <v>42046</v>
      </c>
    </row>
    <row r="7" spans="2:9" ht="12.75" x14ac:dyDescent="0.2">
      <c r="B7" s="39" t="s">
        <v>122</v>
      </c>
      <c r="C7" s="38"/>
      <c r="D7" s="41">
        <v>0.05</v>
      </c>
    </row>
    <row r="8" spans="2:9" ht="12.75" x14ac:dyDescent="0.2">
      <c r="B8" s="39" t="s">
        <v>121</v>
      </c>
      <c r="C8" s="38"/>
      <c r="D8" s="40">
        <v>60</v>
      </c>
    </row>
    <row r="9" spans="2:9" ht="12.75" x14ac:dyDescent="0.2">
      <c r="B9" s="39" t="s">
        <v>120</v>
      </c>
      <c r="C9" s="38"/>
      <c r="D9" s="37">
        <f>-PMT(D7/12,D8,D6)</f>
        <v>1887.1233644010936</v>
      </c>
    </row>
    <row r="10" spans="2:9" ht="12.75" x14ac:dyDescent="0.2"/>
    <row r="11" spans="2:9" ht="12.75" x14ac:dyDescent="0.2">
      <c r="B11" s="36" t="s">
        <v>119</v>
      </c>
      <c r="C11" s="36" t="s">
        <v>118</v>
      </c>
      <c r="D11" s="36" t="s">
        <v>117</v>
      </c>
      <c r="E11" s="36" t="s">
        <v>107</v>
      </c>
      <c r="F11" s="36" t="s">
        <v>104</v>
      </c>
      <c r="G11" s="36" t="s">
        <v>116</v>
      </c>
    </row>
    <row r="12" spans="2:9" ht="12.75" x14ac:dyDescent="0.2"/>
    <row r="13" spans="2:9" ht="12.75" x14ac:dyDescent="0.2">
      <c r="B13" s="32">
        <v>1</v>
      </c>
      <c r="C13" s="31"/>
      <c r="D13" s="30">
        <f t="shared" ref="D13:D76" si="0">-IPMT($D$7/12,B13,$D$8,$D$6)</f>
        <v>416.66666666666669</v>
      </c>
      <c r="E13" s="30">
        <f t="shared" ref="E13:E76" si="1">-PPMT($D$7/12,B13,$D$8,$D$6)</f>
        <v>1470.4566977344268</v>
      </c>
      <c r="F13" s="30">
        <f t="shared" ref="F13:F76" si="2">D13+E13</f>
        <v>1887.1233644010936</v>
      </c>
      <c r="G13" s="30">
        <f>D6-E13</f>
        <v>98529.543302265578</v>
      </c>
      <c r="I13" s="28" t="s">
        <v>128</v>
      </c>
    </row>
    <row r="14" spans="2:9" ht="12.75" x14ac:dyDescent="0.2">
      <c r="B14" s="32">
        <v>2</v>
      </c>
      <c r="C14" s="31"/>
      <c r="D14" s="30">
        <f t="shared" si="0"/>
        <v>410.53976375943984</v>
      </c>
      <c r="E14" s="30">
        <f t="shared" si="1"/>
        <v>1476.5836006416537</v>
      </c>
      <c r="F14" s="30">
        <f t="shared" si="2"/>
        <v>1887.1233644010936</v>
      </c>
      <c r="G14" s="30">
        <f t="shared" ref="G14:G77" si="3">G13-E14</f>
        <v>97052.959701623928</v>
      </c>
      <c r="I14" s="28" t="s">
        <v>129</v>
      </c>
    </row>
    <row r="15" spans="2:9" ht="12.75" x14ac:dyDescent="0.2">
      <c r="B15" s="32">
        <v>3</v>
      </c>
      <c r="C15" s="31"/>
      <c r="D15" s="30">
        <f t="shared" si="0"/>
        <v>404.38733209009968</v>
      </c>
      <c r="E15" s="30">
        <f t="shared" si="1"/>
        <v>1482.7360323109938</v>
      </c>
      <c r="F15" s="30">
        <f t="shared" si="2"/>
        <v>1887.1233644010936</v>
      </c>
      <c r="G15" s="30">
        <f t="shared" si="3"/>
        <v>95570.223669312938</v>
      </c>
    </row>
    <row r="16" spans="2:9" ht="12.75" x14ac:dyDescent="0.2">
      <c r="B16" s="32">
        <v>4</v>
      </c>
      <c r="C16" s="31"/>
      <c r="D16" s="30">
        <f t="shared" si="0"/>
        <v>398.20926528880386</v>
      </c>
      <c r="E16" s="30">
        <f t="shared" si="1"/>
        <v>1488.9140991122895</v>
      </c>
      <c r="F16" s="30">
        <f t="shared" si="2"/>
        <v>1887.1233644010933</v>
      </c>
      <c r="G16" s="30">
        <f t="shared" si="3"/>
        <v>94081.309570200654</v>
      </c>
    </row>
    <row r="17" spans="2:7" ht="12.75" x14ac:dyDescent="0.2">
      <c r="B17" s="32">
        <v>5</v>
      </c>
      <c r="C17" s="31"/>
      <c r="D17" s="30">
        <f t="shared" si="0"/>
        <v>392.00545654250271</v>
      </c>
      <c r="E17" s="30">
        <f t="shared" si="1"/>
        <v>1495.117907858591</v>
      </c>
      <c r="F17" s="30">
        <f t="shared" si="2"/>
        <v>1887.1233644010938</v>
      </c>
      <c r="G17" s="30">
        <f t="shared" si="3"/>
        <v>92586.191662342069</v>
      </c>
    </row>
    <row r="18" spans="2:7" ht="12.75" x14ac:dyDescent="0.2">
      <c r="B18" s="32">
        <v>6</v>
      </c>
      <c r="C18" s="31"/>
      <c r="D18" s="30">
        <f t="shared" si="0"/>
        <v>385.77579859309185</v>
      </c>
      <c r="E18" s="30">
        <f t="shared" si="1"/>
        <v>1501.3475658080017</v>
      </c>
      <c r="F18" s="30">
        <f t="shared" si="2"/>
        <v>1887.1233644010936</v>
      </c>
      <c r="G18" s="30">
        <f t="shared" si="3"/>
        <v>91084.844096534071</v>
      </c>
    </row>
    <row r="19" spans="2:7" ht="12.75" x14ac:dyDescent="0.2">
      <c r="B19" s="32">
        <v>7</v>
      </c>
      <c r="C19" s="31"/>
      <c r="D19" s="30">
        <f t="shared" si="0"/>
        <v>379.52018373555848</v>
      </c>
      <c r="E19" s="30">
        <f t="shared" si="1"/>
        <v>1507.6031806655349</v>
      </c>
      <c r="F19" s="30">
        <f t="shared" si="2"/>
        <v>1887.1233644010933</v>
      </c>
      <c r="G19" s="30">
        <f t="shared" si="3"/>
        <v>89577.240915868533</v>
      </c>
    </row>
    <row r="20" spans="2:7" ht="12.75" x14ac:dyDescent="0.2">
      <c r="B20" s="32">
        <v>8</v>
      </c>
      <c r="C20" s="31"/>
      <c r="D20" s="30">
        <f t="shared" si="0"/>
        <v>373.23850381611874</v>
      </c>
      <c r="E20" s="30">
        <f t="shared" si="1"/>
        <v>1513.8848605849746</v>
      </c>
      <c r="F20" s="30">
        <f t="shared" si="2"/>
        <v>1887.1233644010933</v>
      </c>
      <c r="G20" s="30">
        <f t="shared" si="3"/>
        <v>88063.356055283555</v>
      </c>
    </row>
    <row r="21" spans="2:7" ht="12.75" x14ac:dyDescent="0.2">
      <c r="B21" s="32">
        <v>9</v>
      </c>
      <c r="C21" s="31"/>
      <c r="D21" s="30">
        <f t="shared" si="0"/>
        <v>366.93065023034802</v>
      </c>
      <c r="E21" s="30">
        <f t="shared" si="1"/>
        <v>1520.1927141707456</v>
      </c>
      <c r="F21" s="30">
        <f t="shared" si="2"/>
        <v>1887.1233644010936</v>
      </c>
      <c r="G21" s="30">
        <f t="shared" si="3"/>
        <v>86543.163341112813</v>
      </c>
    </row>
    <row r="22" spans="2:7" ht="12.75" x14ac:dyDescent="0.2">
      <c r="B22" s="32">
        <v>10</v>
      </c>
      <c r="C22" s="31"/>
      <c r="D22" s="30">
        <f t="shared" si="0"/>
        <v>360.59651392130326</v>
      </c>
      <c r="E22" s="30">
        <f t="shared" si="1"/>
        <v>1526.5268504797903</v>
      </c>
      <c r="F22" s="30">
        <f t="shared" si="2"/>
        <v>1887.1233644010936</v>
      </c>
      <c r="G22" s="30">
        <f t="shared" si="3"/>
        <v>85016.636490633027</v>
      </c>
    </row>
    <row r="23" spans="2:7" ht="12.75" x14ac:dyDescent="0.2">
      <c r="B23" s="32">
        <v>11</v>
      </c>
      <c r="C23" s="31"/>
      <c r="D23" s="30">
        <f t="shared" si="0"/>
        <v>354.23598537763758</v>
      </c>
      <c r="E23" s="30">
        <f t="shared" si="1"/>
        <v>1532.8873790234563</v>
      </c>
      <c r="F23" s="30">
        <f t="shared" si="2"/>
        <v>1887.123364401094</v>
      </c>
      <c r="G23" s="30">
        <f t="shared" si="3"/>
        <v>83483.749111609577</v>
      </c>
    </row>
    <row r="24" spans="2:7" ht="12.75" x14ac:dyDescent="0.2">
      <c r="B24" s="34">
        <v>12</v>
      </c>
      <c r="C24" s="31"/>
      <c r="D24" s="33">
        <f t="shared" si="0"/>
        <v>347.84895463170636</v>
      </c>
      <c r="E24" s="33">
        <f t="shared" si="1"/>
        <v>1539.2744097693871</v>
      </c>
      <c r="F24" s="33">
        <f t="shared" si="2"/>
        <v>1887.1233644010936</v>
      </c>
      <c r="G24" s="33">
        <f t="shared" si="3"/>
        <v>81944.474701840183</v>
      </c>
    </row>
    <row r="25" spans="2:7" ht="12.75" x14ac:dyDescent="0.2">
      <c r="B25" s="32">
        <v>13</v>
      </c>
      <c r="C25" s="31"/>
      <c r="D25" s="30">
        <f t="shared" si="0"/>
        <v>341.43531125766725</v>
      </c>
      <c r="E25" s="30">
        <f t="shared" si="1"/>
        <v>1545.6880531434263</v>
      </c>
      <c r="F25" s="30">
        <f t="shared" si="2"/>
        <v>1887.1233644010936</v>
      </c>
      <c r="G25" s="30">
        <f t="shared" si="3"/>
        <v>80398.786648696754</v>
      </c>
    </row>
    <row r="26" spans="2:7" ht="12.75" x14ac:dyDescent="0.2">
      <c r="B26" s="32">
        <v>14</v>
      </c>
      <c r="C26" s="31"/>
      <c r="D26" s="30">
        <f t="shared" si="0"/>
        <v>334.99494436956968</v>
      </c>
      <c r="E26" s="30">
        <f t="shared" si="1"/>
        <v>1552.1284200315238</v>
      </c>
      <c r="F26" s="30">
        <f t="shared" si="2"/>
        <v>1887.1233644010936</v>
      </c>
      <c r="G26" s="30">
        <f t="shared" si="3"/>
        <v>78846.658228665226</v>
      </c>
    </row>
    <row r="27" spans="2:7" ht="12.75" x14ac:dyDescent="0.2">
      <c r="B27" s="32">
        <v>15</v>
      </c>
      <c r="C27" s="31"/>
      <c r="D27" s="30">
        <f t="shared" si="0"/>
        <v>328.52774261943836</v>
      </c>
      <c r="E27" s="30">
        <f t="shared" si="1"/>
        <v>1558.5956217816554</v>
      </c>
      <c r="F27" s="30">
        <f t="shared" si="2"/>
        <v>1887.1233644010938</v>
      </c>
      <c r="G27" s="30">
        <f t="shared" si="3"/>
        <v>77288.06260688357</v>
      </c>
    </row>
    <row r="28" spans="2:7" ht="12.75" x14ac:dyDescent="0.2">
      <c r="B28" s="32">
        <v>16</v>
      </c>
      <c r="C28" s="31"/>
      <c r="D28" s="30">
        <f t="shared" si="0"/>
        <v>322.03359419534809</v>
      </c>
      <c r="E28" s="30">
        <f t="shared" si="1"/>
        <v>1565.0897702057453</v>
      </c>
      <c r="F28" s="30">
        <f t="shared" si="2"/>
        <v>1887.1233644010933</v>
      </c>
      <c r="G28" s="30">
        <f t="shared" si="3"/>
        <v>75722.972836677829</v>
      </c>
    </row>
    <row r="29" spans="2:7" ht="12.75" x14ac:dyDescent="0.2">
      <c r="B29" s="32">
        <v>17</v>
      </c>
      <c r="C29" s="31"/>
      <c r="D29" s="30">
        <f t="shared" si="0"/>
        <v>315.51238681949081</v>
      </c>
      <c r="E29" s="30">
        <f t="shared" si="1"/>
        <v>1571.6109775816028</v>
      </c>
      <c r="F29" s="30">
        <f t="shared" si="2"/>
        <v>1887.1233644010936</v>
      </c>
      <c r="G29" s="30">
        <f t="shared" si="3"/>
        <v>74151.361859096229</v>
      </c>
    </row>
    <row r="30" spans="2:7" ht="12.75" x14ac:dyDescent="0.2">
      <c r="B30" s="32">
        <v>18</v>
      </c>
      <c r="C30" s="31"/>
      <c r="D30" s="30">
        <f t="shared" si="0"/>
        <v>308.96400774623419</v>
      </c>
      <c r="E30" s="30">
        <f t="shared" si="1"/>
        <v>1578.1593566548593</v>
      </c>
      <c r="F30" s="30">
        <f t="shared" si="2"/>
        <v>1887.1233644010936</v>
      </c>
      <c r="G30" s="30">
        <f t="shared" si="3"/>
        <v>72573.202502441374</v>
      </c>
    </row>
    <row r="31" spans="2:7" ht="12.75" x14ac:dyDescent="0.2">
      <c r="B31" s="32">
        <v>19</v>
      </c>
      <c r="C31" s="31"/>
      <c r="D31" s="30">
        <f t="shared" si="0"/>
        <v>302.38834376017229</v>
      </c>
      <c r="E31" s="30">
        <f t="shared" si="1"/>
        <v>1584.7350206409212</v>
      </c>
      <c r="F31" s="30">
        <f t="shared" si="2"/>
        <v>1887.1233644010936</v>
      </c>
      <c r="G31" s="30">
        <f t="shared" si="3"/>
        <v>70988.467481800457</v>
      </c>
    </row>
    <row r="32" spans="2:7" ht="12.75" x14ac:dyDescent="0.2">
      <c r="B32" s="32">
        <v>20</v>
      </c>
      <c r="C32" s="31"/>
      <c r="D32" s="30">
        <f t="shared" si="0"/>
        <v>295.78528117416846</v>
      </c>
      <c r="E32" s="30">
        <f t="shared" si="1"/>
        <v>1591.3380832269252</v>
      </c>
      <c r="F32" s="30">
        <f t="shared" si="2"/>
        <v>1887.1233644010936</v>
      </c>
      <c r="G32" s="30">
        <f t="shared" si="3"/>
        <v>69397.129398573525</v>
      </c>
    </row>
    <row r="33" spans="2:7" ht="12.75" x14ac:dyDescent="0.2">
      <c r="B33" s="32">
        <v>21</v>
      </c>
      <c r="C33" s="31"/>
      <c r="D33" s="30">
        <f t="shared" si="0"/>
        <v>289.15470582738953</v>
      </c>
      <c r="E33" s="30">
        <f t="shared" si="1"/>
        <v>1597.9686585737038</v>
      </c>
      <c r="F33" s="30">
        <f t="shared" si="2"/>
        <v>1887.1233644010933</v>
      </c>
      <c r="G33" s="30">
        <f t="shared" si="3"/>
        <v>67799.160739999817</v>
      </c>
    </row>
    <row r="34" spans="2:7" ht="12.75" x14ac:dyDescent="0.2">
      <c r="B34" s="32">
        <v>22</v>
      </c>
      <c r="C34" s="31"/>
      <c r="D34" s="30">
        <f t="shared" si="0"/>
        <v>282.49650308333247</v>
      </c>
      <c r="E34" s="30">
        <f t="shared" si="1"/>
        <v>1604.626861317761</v>
      </c>
      <c r="F34" s="30">
        <f t="shared" si="2"/>
        <v>1887.1233644010936</v>
      </c>
      <c r="G34" s="30">
        <f t="shared" si="3"/>
        <v>66194.53387868205</v>
      </c>
    </row>
    <row r="35" spans="2:7" ht="12.75" x14ac:dyDescent="0.2">
      <c r="B35" s="32">
        <v>23</v>
      </c>
      <c r="C35" s="31"/>
      <c r="D35" s="30">
        <f t="shared" si="0"/>
        <v>275.81055782784182</v>
      </c>
      <c r="E35" s="30">
        <f t="shared" si="1"/>
        <v>1611.3128065732519</v>
      </c>
      <c r="F35" s="30">
        <f t="shared" si="2"/>
        <v>1887.1233644010938</v>
      </c>
      <c r="G35" s="30">
        <f t="shared" si="3"/>
        <v>64583.221072108798</v>
      </c>
    </row>
    <row r="36" spans="2:7" ht="12.75" x14ac:dyDescent="0.2">
      <c r="B36" s="34">
        <v>24</v>
      </c>
      <c r="C36" s="31"/>
      <c r="D36" s="33">
        <f t="shared" si="0"/>
        <v>269.09675446711992</v>
      </c>
      <c r="E36" s="33">
        <f t="shared" si="1"/>
        <v>1618.0266099339733</v>
      </c>
      <c r="F36" s="33">
        <f t="shared" si="2"/>
        <v>1887.1233644010931</v>
      </c>
      <c r="G36" s="33">
        <f t="shared" si="3"/>
        <v>62965.194462174826</v>
      </c>
    </row>
    <row r="37" spans="2:7" ht="12.75" x14ac:dyDescent="0.2">
      <c r="B37" s="32">
        <v>25</v>
      </c>
      <c r="C37" s="31"/>
      <c r="D37" s="30">
        <f t="shared" si="0"/>
        <v>262.35497692572835</v>
      </c>
      <c r="E37" s="30">
        <f t="shared" si="1"/>
        <v>1624.768387475365</v>
      </c>
      <c r="F37" s="30">
        <f t="shared" si="2"/>
        <v>1887.1233644010933</v>
      </c>
      <c r="G37" s="30">
        <f t="shared" si="3"/>
        <v>61340.426074699462</v>
      </c>
    </row>
    <row r="38" spans="2:7" ht="12.75" x14ac:dyDescent="0.2">
      <c r="B38" s="32">
        <v>26</v>
      </c>
      <c r="C38" s="31"/>
      <c r="D38" s="30">
        <f t="shared" si="0"/>
        <v>255.585108644581</v>
      </c>
      <c r="E38" s="30">
        <f t="shared" si="1"/>
        <v>1631.5382557565126</v>
      </c>
      <c r="F38" s="30">
        <f t="shared" si="2"/>
        <v>1887.1233644010936</v>
      </c>
      <c r="G38" s="30">
        <f t="shared" si="3"/>
        <v>59708.887818942952</v>
      </c>
    </row>
    <row r="39" spans="2:7" ht="12.75" x14ac:dyDescent="0.2">
      <c r="B39" s="32">
        <v>27</v>
      </c>
      <c r="C39" s="31"/>
      <c r="D39" s="30">
        <f t="shared" si="0"/>
        <v>248.78703257892892</v>
      </c>
      <c r="E39" s="30">
        <f t="shared" si="1"/>
        <v>1638.3363318221645</v>
      </c>
      <c r="F39" s="30">
        <f t="shared" si="2"/>
        <v>1887.1233644010936</v>
      </c>
      <c r="G39" s="30">
        <f t="shared" si="3"/>
        <v>58070.551487120785</v>
      </c>
    </row>
    <row r="40" spans="2:7" ht="12.75" x14ac:dyDescent="0.2">
      <c r="B40" s="32">
        <v>28</v>
      </c>
      <c r="C40" s="31"/>
      <c r="D40" s="30">
        <f t="shared" si="0"/>
        <v>241.96063119633649</v>
      </c>
      <c r="E40" s="30">
        <f t="shared" si="1"/>
        <v>1645.1627332047572</v>
      </c>
      <c r="F40" s="30">
        <f t="shared" si="2"/>
        <v>1887.1233644010936</v>
      </c>
      <c r="G40" s="30">
        <f t="shared" si="3"/>
        <v>56425.388753916028</v>
      </c>
    </row>
    <row r="41" spans="2:7" ht="12.75" x14ac:dyDescent="0.2">
      <c r="B41" s="32">
        <v>29</v>
      </c>
      <c r="C41" s="31"/>
      <c r="D41" s="30">
        <f t="shared" si="0"/>
        <v>235.10578647465002</v>
      </c>
      <c r="E41" s="30">
        <f t="shared" si="1"/>
        <v>1652.0175779264437</v>
      </c>
      <c r="F41" s="30">
        <f t="shared" si="2"/>
        <v>1887.1233644010936</v>
      </c>
      <c r="G41" s="30">
        <f t="shared" si="3"/>
        <v>54773.371175989581</v>
      </c>
    </row>
    <row r="42" spans="2:7" ht="12.75" x14ac:dyDescent="0.2">
      <c r="B42" s="32">
        <v>30</v>
      </c>
      <c r="C42" s="31"/>
      <c r="D42" s="30">
        <f t="shared" si="0"/>
        <v>228.22237989995656</v>
      </c>
      <c r="E42" s="30">
        <f t="shared" si="1"/>
        <v>1658.9009845011369</v>
      </c>
      <c r="F42" s="30">
        <f t="shared" si="2"/>
        <v>1887.1233644010936</v>
      </c>
      <c r="G42" s="30">
        <f t="shared" si="3"/>
        <v>53114.470191488443</v>
      </c>
    </row>
    <row r="43" spans="2:7" ht="12.75" x14ac:dyDescent="0.2">
      <c r="B43" s="32">
        <v>31</v>
      </c>
      <c r="C43" s="31"/>
      <c r="D43" s="30">
        <f t="shared" si="0"/>
        <v>221.31029246453511</v>
      </c>
      <c r="E43" s="30">
        <f t="shared" si="1"/>
        <v>1665.8130719365583</v>
      </c>
      <c r="F43" s="30">
        <f t="shared" si="2"/>
        <v>1887.1233644010936</v>
      </c>
      <c r="G43" s="30">
        <f t="shared" si="3"/>
        <v>51448.657119551885</v>
      </c>
    </row>
    <row r="44" spans="2:7" ht="12.75" x14ac:dyDescent="0.2">
      <c r="B44" s="32">
        <v>32</v>
      </c>
      <c r="C44" s="31"/>
      <c r="D44" s="30">
        <f t="shared" si="0"/>
        <v>214.36940466479948</v>
      </c>
      <c r="E44" s="30">
        <f t="shared" si="1"/>
        <v>1672.7539597362941</v>
      </c>
      <c r="F44" s="30">
        <f t="shared" si="2"/>
        <v>1887.1233644010936</v>
      </c>
      <c r="G44" s="30">
        <f t="shared" si="3"/>
        <v>49775.903159815593</v>
      </c>
    </row>
    <row r="45" spans="2:7" ht="12.75" x14ac:dyDescent="0.2">
      <c r="B45" s="32">
        <v>33</v>
      </c>
      <c r="C45" s="31"/>
      <c r="D45" s="30">
        <f t="shared" si="0"/>
        <v>207.39959649923159</v>
      </c>
      <c r="E45" s="30">
        <f t="shared" si="1"/>
        <v>1679.7237679018619</v>
      </c>
      <c r="F45" s="30">
        <f t="shared" si="2"/>
        <v>1887.1233644010936</v>
      </c>
      <c r="G45" s="30">
        <f t="shared" si="3"/>
        <v>48096.179391913727</v>
      </c>
    </row>
    <row r="46" spans="2:7" ht="12.75" x14ac:dyDescent="0.2">
      <c r="B46" s="32">
        <v>34</v>
      </c>
      <c r="C46" s="31"/>
      <c r="D46" s="30">
        <f t="shared" si="0"/>
        <v>200.40074746630717</v>
      </c>
      <c r="E46" s="30">
        <f t="shared" si="1"/>
        <v>1686.7226169347864</v>
      </c>
      <c r="F46" s="30">
        <f t="shared" si="2"/>
        <v>1887.1233644010936</v>
      </c>
      <c r="G46" s="30">
        <f t="shared" si="3"/>
        <v>46409.456774978942</v>
      </c>
    </row>
    <row r="47" spans="2:7" ht="12.75" x14ac:dyDescent="0.2">
      <c r="B47" s="32">
        <v>35</v>
      </c>
      <c r="C47" s="31"/>
      <c r="D47" s="30">
        <f t="shared" si="0"/>
        <v>193.3727365624122</v>
      </c>
      <c r="E47" s="30">
        <f t="shared" si="1"/>
        <v>1693.7506278386816</v>
      </c>
      <c r="F47" s="30">
        <f t="shared" si="2"/>
        <v>1887.1233644010938</v>
      </c>
      <c r="G47" s="30">
        <f t="shared" si="3"/>
        <v>44715.706147140263</v>
      </c>
    </row>
    <row r="48" spans="2:7" ht="12.75" x14ac:dyDescent="0.2">
      <c r="B48" s="34">
        <v>36</v>
      </c>
      <c r="C48" s="31"/>
      <c r="D48" s="33">
        <f t="shared" si="0"/>
        <v>186.31544227975107</v>
      </c>
      <c r="E48" s="33">
        <f t="shared" si="1"/>
        <v>1700.8079221213425</v>
      </c>
      <c r="F48" s="33">
        <f t="shared" si="2"/>
        <v>1887.1233644010936</v>
      </c>
      <c r="G48" s="33">
        <f t="shared" si="3"/>
        <v>43014.898225018922</v>
      </c>
    </row>
    <row r="49" spans="2:7" ht="12.75" x14ac:dyDescent="0.2">
      <c r="B49" s="32">
        <v>37</v>
      </c>
      <c r="C49" s="31"/>
      <c r="D49" s="30">
        <f t="shared" si="0"/>
        <v>179.22874260424544</v>
      </c>
      <c r="E49" s="30">
        <f t="shared" si="1"/>
        <v>1707.8946217968482</v>
      </c>
      <c r="F49" s="30">
        <f t="shared" si="2"/>
        <v>1887.1233644010936</v>
      </c>
      <c r="G49" s="30">
        <f t="shared" si="3"/>
        <v>41307.003603222074</v>
      </c>
    </row>
    <row r="50" spans="2:7" ht="12.75" x14ac:dyDescent="0.2">
      <c r="B50" s="32">
        <v>38</v>
      </c>
      <c r="C50" s="31"/>
      <c r="D50" s="30">
        <f t="shared" si="0"/>
        <v>172.11251501342525</v>
      </c>
      <c r="E50" s="30">
        <f t="shared" si="1"/>
        <v>1715.0108493876683</v>
      </c>
      <c r="F50" s="30">
        <f t="shared" si="2"/>
        <v>1887.1233644010936</v>
      </c>
      <c r="G50" s="30">
        <f t="shared" si="3"/>
        <v>39591.992753834405</v>
      </c>
    </row>
    <row r="51" spans="2:7" ht="12.75" x14ac:dyDescent="0.2">
      <c r="B51" s="32">
        <v>39</v>
      </c>
      <c r="C51" s="31"/>
      <c r="D51" s="30">
        <f t="shared" si="0"/>
        <v>164.96663647430995</v>
      </c>
      <c r="E51" s="30">
        <f t="shared" si="1"/>
        <v>1722.1567279267836</v>
      </c>
      <c r="F51" s="30">
        <f t="shared" si="2"/>
        <v>1887.1233644010936</v>
      </c>
      <c r="G51" s="30">
        <f t="shared" si="3"/>
        <v>37869.836025907622</v>
      </c>
    </row>
    <row r="52" spans="2:7" ht="12.75" x14ac:dyDescent="0.2">
      <c r="B52" s="32">
        <v>40</v>
      </c>
      <c r="C52" s="31"/>
      <c r="D52" s="30">
        <f t="shared" si="0"/>
        <v>157.7909834412817</v>
      </c>
      <c r="E52" s="30">
        <f t="shared" si="1"/>
        <v>1729.3323809598119</v>
      </c>
      <c r="F52" s="30">
        <f t="shared" si="2"/>
        <v>1887.1233644010936</v>
      </c>
      <c r="G52" s="30">
        <f t="shared" si="3"/>
        <v>36140.503644947807</v>
      </c>
    </row>
    <row r="53" spans="2:7" ht="12.75" x14ac:dyDescent="0.2">
      <c r="B53" s="32">
        <v>41</v>
      </c>
      <c r="C53" s="31"/>
      <c r="D53" s="30">
        <f t="shared" si="0"/>
        <v>150.58543185394913</v>
      </c>
      <c r="E53" s="30">
        <f t="shared" si="1"/>
        <v>1736.5379325471445</v>
      </c>
      <c r="F53" s="30">
        <f t="shared" si="2"/>
        <v>1887.1233644010936</v>
      </c>
      <c r="G53" s="30">
        <f t="shared" si="3"/>
        <v>34403.965712400663</v>
      </c>
    </row>
    <row r="54" spans="2:7" ht="12.75" x14ac:dyDescent="0.2">
      <c r="B54" s="32">
        <v>42</v>
      </c>
      <c r="C54" s="31"/>
      <c r="D54" s="30">
        <f t="shared" si="0"/>
        <v>143.34985713500274</v>
      </c>
      <c r="E54" s="30">
        <f t="shared" si="1"/>
        <v>1743.773507266091</v>
      </c>
      <c r="F54" s="30">
        <f t="shared" si="2"/>
        <v>1887.1233644010938</v>
      </c>
      <c r="G54" s="30">
        <f t="shared" si="3"/>
        <v>32660.192205134572</v>
      </c>
    </row>
    <row r="55" spans="2:7" ht="12.75" x14ac:dyDescent="0.2">
      <c r="B55" s="32">
        <v>43</v>
      </c>
      <c r="C55" s="31"/>
      <c r="D55" s="30">
        <f t="shared" si="0"/>
        <v>136.08413418806066</v>
      </c>
      <c r="E55" s="30">
        <f t="shared" si="1"/>
        <v>1751.0392302130329</v>
      </c>
      <c r="F55" s="30">
        <f t="shared" si="2"/>
        <v>1887.1233644010936</v>
      </c>
      <c r="G55" s="30">
        <f t="shared" si="3"/>
        <v>30909.152974921541</v>
      </c>
    </row>
    <row r="56" spans="2:7" ht="12.75" x14ac:dyDescent="0.2">
      <c r="B56" s="32">
        <v>44</v>
      </c>
      <c r="C56" s="31"/>
      <c r="D56" s="30">
        <f t="shared" si="0"/>
        <v>128.7881373955064</v>
      </c>
      <c r="E56" s="30">
        <f t="shared" si="1"/>
        <v>1758.3352270055873</v>
      </c>
      <c r="F56" s="30">
        <f t="shared" si="2"/>
        <v>1887.1233644010936</v>
      </c>
      <c r="G56" s="30">
        <f t="shared" si="3"/>
        <v>29150.817747915953</v>
      </c>
    </row>
    <row r="57" spans="2:7" ht="12.75" x14ac:dyDescent="0.2">
      <c r="B57" s="32">
        <v>45</v>
      </c>
      <c r="C57" s="31"/>
      <c r="D57" s="30">
        <f t="shared" si="0"/>
        <v>121.46174061631643</v>
      </c>
      <c r="E57" s="30">
        <f t="shared" si="1"/>
        <v>1765.661623784777</v>
      </c>
      <c r="F57" s="30">
        <f t="shared" si="2"/>
        <v>1887.1233644010936</v>
      </c>
      <c r="G57" s="30">
        <f t="shared" si="3"/>
        <v>27385.156124131176</v>
      </c>
    </row>
    <row r="58" spans="2:7" ht="12.75" x14ac:dyDescent="0.2">
      <c r="B58" s="32">
        <v>46</v>
      </c>
      <c r="C58" s="31"/>
      <c r="D58" s="30">
        <f t="shared" si="0"/>
        <v>114.10481718387985</v>
      </c>
      <c r="E58" s="30">
        <f t="shared" si="1"/>
        <v>1773.0185472172136</v>
      </c>
      <c r="F58" s="30">
        <f t="shared" si="2"/>
        <v>1887.1233644010936</v>
      </c>
      <c r="G58" s="30">
        <f t="shared" si="3"/>
        <v>25612.137576913963</v>
      </c>
    </row>
    <row r="59" spans="2:7" ht="12.75" x14ac:dyDescent="0.2">
      <c r="B59" s="32">
        <v>47</v>
      </c>
      <c r="C59" s="31"/>
      <c r="D59" s="30">
        <f t="shared" si="0"/>
        <v>106.71723990380815</v>
      </c>
      <c r="E59" s="30">
        <f t="shared" si="1"/>
        <v>1780.4061244972854</v>
      </c>
      <c r="F59" s="30">
        <f t="shared" si="2"/>
        <v>1887.1233644010936</v>
      </c>
      <c r="G59" s="30">
        <f t="shared" si="3"/>
        <v>23831.73145241668</v>
      </c>
    </row>
    <row r="60" spans="2:7" ht="12.75" x14ac:dyDescent="0.2">
      <c r="B60" s="34">
        <v>48</v>
      </c>
      <c r="C60" s="31"/>
      <c r="D60" s="33">
        <f t="shared" si="0"/>
        <v>99.298881051736117</v>
      </c>
      <c r="E60" s="33">
        <f t="shared" si="1"/>
        <v>1787.8244833493575</v>
      </c>
      <c r="F60" s="33">
        <f t="shared" si="2"/>
        <v>1887.1233644010936</v>
      </c>
      <c r="G60" s="33">
        <f t="shared" si="3"/>
        <v>22043.90696906732</v>
      </c>
    </row>
    <row r="61" spans="2:7" ht="12.75" x14ac:dyDescent="0.2">
      <c r="B61" s="32">
        <v>49</v>
      </c>
      <c r="C61" s="31"/>
      <c r="D61" s="30">
        <f t="shared" si="0"/>
        <v>91.849612371113807</v>
      </c>
      <c r="E61" s="30">
        <f t="shared" si="1"/>
        <v>1795.2737520299797</v>
      </c>
      <c r="F61" s="30">
        <f t="shared" si="2"/>
        <v>1887.1233644010936</v>
      </c>
      <c r="G61" s="30">
        <f t="shared" si="3"/>
        <v>20248.633217037343</v>
      </c>
    </row>
    <row r="62" spans="2:7" ht="12.75" x14ac:dyDescent="0.2">
      <c r="B62" s="32">
        <v>50</v>
      </c>
      <c r="C62" s="31"/>
      <c r="D62" s="30">
        <f t="shared" si="0"/>
        <v>84.369305070988901</v>
      </c>
      <c r="E62" s="30">
        <f t="shared" si="1"/>
        <v>1802.7540593301048</v>
      </c>
      <c r="F62" s="30">
        <f t="shared" si="2"/>
        <v>1887.1233644010938</v>
      </c>
      <c r="G62" s="30">
        <f t="shared" si="3"/>
        <v>18445.879157707237</v>
      </c>
    </row>
    <row r="63" spans="2:7" ht="12.75" x14ac:dyDescent="0.2">
      <c r="B63" s="32">
        <v>51</v>
      </c>
      <c r="C63" s="31"/>
      <c r="D63" s="30">
        <f t="shared" si="0"/>
        <v>76.857829823780108</v>
      </c>
      <c r="E63" s="30">
        <f t="shared" si="1"/>
        <v>1810.2655345773132</v>
      </c>
      <c r="F63" s="30">
        <f t="shared" si="2"/>
        <v>1887.1233644010933</v>
      </c>
      <c r="G63" s="30">
        <f t="shared" si="3"/>
        <v>16635.613623129924</v>
      </c>
    </row>
    <row r="64" spans="2:7" ht="12.75" x14ac:dyDescent="0.2">
      <c r="B64" s="32">
        <v>52</v>
      </c>
      <c r="C64" s="31"/>
      <c r="D64" s="30">
        <f t="shared" si="0"/>
        <v>69.315056763041298</v>
      </c>
      <c r="E64" s="30">
        <f t="shared" si="1"/>
        <v>1817.8083076380519</v>
      </c>
      <c r="F64" s="30">
        <f t="shared" si="2"/>
        <v>1887.1233644010931</v>
      </c>
      <c r="G64" s="30">
        <f t="shared" si="3"/>
        <v>14817.805315491873</v>
      </c>
    </row>
    <row r="65" spans="2:7" ht="12.75" x14ac:dyDescent="0.2">
      <c r="B65" s="32">
        <v>53</v>
      </c>
      <c r="C65" s="31"/>
      <c r="D65" s="30">
        <f t="shared" si="0"/>
        <v>61.740855481216094</v>
      </c>
      <c r="E65" s="30">
        <f t="shared" si="1"/>
        <v>1825.3825089198774</v>
      </c>
      <c r="F65" s="30">
        <f t="shared" si="2"/>
        <v>1887.1233644010936</v>
      </c>
      <c r="G65" s="30">
        <f t="shared" si="3"/>
        <v>12992.422806571994</v>
      </c>
    </row>
    <row r="66" spans="2:7" ht="12.75" x14ac:dyDescent="0.2">
      <c r="B66" s="32">
        <v>54</v>
      </c>
      <c r="C66" s="31"/>
      <c r="D66" s="30">
        <f t="shared" si="0"/>
        <v>54.135095027383279</v>
      </c>
      <c r="E66" s="30">
        <f t="shared" si="1"/>
        <v>1832.9882693737104</v>
      </c>
      <c r="F66" s="30">
        <f t="shared" si="2"/>
        <v>1887.1233644010938</v>
      </c>
      <c r="G66" s="30">
        <f t="shared" si="3"/>
        <v>11159.434537198284</v>
      </c>
    </row>
    <row r="67" spans="2:7" ht="12.75" x14ac:dyDescent="0.2">
      <c r="B67" s="32">
        <v>55</v>
      </c>
      <c r="C67" s="31"/>
      <c r="D67" s="30">
        <f t="shared" si="0"/>
        <v>46.49764390499282</v>
      </c>
      <c r="E67" s="30">
        <f t="shared" si="1"/>
        <v>1840.6257204961007</v>
      </c>
      <c r="F67" s="30">
        <f t="shared" si="2"/>
        <v>1887.1233644010936</v>
      </c>
      <c r="G67" s="30">
        <f t="shared" si="3"/>
        <v>9318.8088167021833</v>
      </c>
    </row>
    <row r="68" spans="2:7" ht="12.75" x14ac:dyDescent="0.2">
      <c r="B68" s="32">
        <v>56</v>
      </c>
      <c r="C68" s="31"/>
      <c r="D68" s="30">
        <f t="shared" si="0"/>
        <v>38.828370069592395</v>
      </c>
      <c r="E68" s="30">
        <f t="shared" si="1"/>
        <v>1848.2949943315011</v>
      </c>
      <c r="F68" s="30">
        <f t="shared" si="2"/>
        <v>1887.1233644010936</v>
      </c>
      <c r="G68" s="30">
        <f t="shared" si="3"/>
        <v>7470.5138223706817</v>
      </c>
    </row>
    <row r="69" spans="2:7" ht="12.75" x14ac:dyDescent="0.2">
      <c r="B69" s="32">
        <v>57</v>
      </c>
      <c r="C69" s="31"/>
      <c r="D69" s="30">
        <f t="shared" si="0"/>
        <v>31.127140926544474</v>
      </c>
      <c r="E69" s="30">
        <f t="shared" si="1"/>
        <v>1855.996223474549</v>
      </c>
      <c r="F69" s="30">
        <f t="shared" si="2"/>
        <v>1887.1233644010933</v>
      </c>
      <c r="G69" s="30">
        <f t="shared" si="3"/>
        <v>5614.5175988961328</v>
      </c>
    </row>
    <row r="70" spans="2:7" ht="12.75" x14ac:dyDescent="0.2">
      <c r="B70" s="32">
        <v>58</v>
      </c>
      <c r="C70" s="31"/>
      <c r="D70" s="30">
        <f t="shared" si="0"/>
        <v>23.393823328733856</v>
      </c>
      <c r="E70" s="30">
        <f t="shared" si="1"/>
        <v>1863.7295410723596</v>
      </c>
      <c r="F70" s="30">
        <f t="shared" si="2"/>
        <v>1887.1233644010933</v>
      </c>
      <c r="G70" s="30">
        <f t="shared" si="3"/>
        <v>3750.7880578237732</v>
      </c>
    </row>
    <row r="71" spans="2:7" ht="12.75" x14ac:dyDescent="0.2">
      <c r="B71" s="32">
        <v>59</v>
      </c>
      <c r="C71" s="31"/>
      <c r="D71" s="30">
        <f t="shared" si="0"/>
        <v>15.628283574265694</v>
      </c>
      <c r="E71" s="30">
        <f t="shared" si="1"/>
        <v>1871.4950808268279</v>
      </c>
      <c r="F71" s="30">
        <f t="shared" si="2"/>
        <v>1887.1233644010936</v>
      </c>
      <c r="G71" s="30">
        <f t="shared" si="3"/>
        <v>1879.2929769969453</v>
      </c>
    </row>
    <row r="72" spans="2:7" ht="12.75" x14ac:dyDescent="0.2">
      <c r="B72" s="34">
        <v>60</v>
      </c>
      <c r="C72" s="31"/>
      <c r="D72" s="33">
        <f t="shared" si="0"/>
        <v>7.830387404153913</v>
      </c>
      <c r="E72" s="33">
        <f t="shared" si="1"/>
        <v>1879.2929769969396</v>
      </c>
      <c r="F72" s="33">
        <f t="shared" si="2"/>
        <v>1887.1233644010936</v>
      </c>
      <c r="G72" s="33">
        <f t="shared" si="3"/>
        <v>5.6843418860808015E-12</v>
      </c>
    </row>
    <row r="73" spans="2:7" ht="12.75" x14ac:dyDescent="0.2">
      <c r="B73" s="32">
        <v>61</v>
      </c>
      <c r="C73" s="31"/>
      <c r="D73" s="30" t="e">
        <f t="shared" si="0"/>
        <v>#NUM!</v>
      </c>
      <c r="E73" s="30" t="e">
        <f t="shared" si="1"/>
        <v>#NUM!</v>
      </c>
      <c r="F73" s="30" t="e">
        <f t="shared" si="2"/>
        <v>#NUM!</v>
      </c>
      <c r="G73" s="30" t="e">
        <f t="shared" si="3"/>
        <v>#NUM!</v>
      </c>
    </row>
    <row r="74" spans="2:7" ht="12.75" x14ac:dyDescent="0.2">
      <c r="B74" s="32">
        <v>62</v>
      </c>
      <c r="C74" s="31"/>
      <c r="D74" s="30" t="e">
        <f t="shared" si="0"/>
        <v>#NUM!</v>
      </c>
      <c r="E74" s="30" t="e">
        <f t="shared" si="1"/>
        <v>#NUM!</v>
      </c>
      <c r="F74" s="30" t="e">
        <f t="shared" si="2"/>
        <v>#NUM!</v>
      </c>
      <c r="G74" s="30" t="e">
        <f t="shared" si="3"/>
        <v>#NUM!</v>
      </c>
    </row>
    <row r="75" spans="2:7" ht="12.75" x14ac:dyDescent="0.2">
      <c r="B75" s="32">
        <v>63</v>
      </c>
      <c r="C75" s="31"/>
      <c r="D75" s="30" t="e">
        <f t="shared" si="0"/>
        <v>#NUM!</v>
      </c>
      <c r="E75" s="30" t="e">
        <f t="shared" si="1"/>
        <v>#NUM!</v>
      </c>
      <c r="F75" s="30" t="e">
        <f t="shared" si="2"/>
        <v>#NUM!</v>
      </c>
      <c r="G75" s="30" t="e">
        <f t="shared" si="3"/>
        <v>#NUM!</v>
      </c>
    </row>
    <row r="76" spans="2:7" ht="12.75" x14ac:dyDescent="0.2">
      <c r="B76" s="32">
        <v>64</v>
      </c>
      <c r="C76" s="31"/>
      <c r="D76" s="30" t="e">
        <f t="shared" si="0"/>
        <v>#NUM!</v>
      </c>
      <c r="E76" s="30" t="e">
        <f t="shared" si="1"/>
        <v>#NUM!</v>
      </c>
      <c r="F76" s="30" t="e">
        <f t="shared" si="2"/>
        <v>#NUM!</v>
      </c>
      <c r="G76" s="30" t="e">
        <f t="shared" si="3"/>
        <v>#NUM!</v>
      </c>
    </row>
    <row r="77" spans="2:7" ht="12.75" x14ac:dyDescent="0.2">
      <c r="B77" s="32">
        <v>65</v>
      </c>
      <c r="C77" s="31"/>
      <c r="D77" s="30" t="e">
        <f t="shared" ref="D77:D140" si="4">-IPMT($D$7/12,B77,$D$8,$D$6)</f>
        <v>#NUM!</v>
      </c>
      <c r="E77" s="30" t="e">
        <f t="shared" ref="E77:E140" si="5">-PPMT($D$7/12,B77,$D$8,$D$6)</f>
        <v>#NUM!</v>
      </c>
      <c r="F77" s="30" t="e">
        <f t="shared" ref="F77:F140" si="6">D77+E77</f>
        <v>#NUM!</v>
      </c>
      <c r="G77" s="30" t="e">
        <f t="shared" si="3"/>
        <v>#NUM!</v>
      </c>
    </row>
    <row r="78" spans="2:7" ht="12.75" x14ac:dyDescent="0.2">
      <c r="B78" s="32">
        <v>66</v>
      </c>
      <c r="C78" s="31"/>
      <c r="D78" s="30" t="e">
        <f t="shared" si="4"/>
        <v>#NUM!</v>
      </c>
      <c r="E78" s="30" t="e">
        <f t="shared" si="5"/>
        <v>#NUM!</v>
      </c>
      <c r="F78" s="30" t="e">
        <f t="shared" si="6"/>
        <v>#NUM!</v>
      </c>
      <c r="G78" s="30" t="e">
        <f t="shared" ref="G78:G141" si="7">G77-E78</f>
        <v>#NUM!</v>
      </c>
    </row>
    <row r="79" spans="2:7" ht="12.75" x14ac:dyDescent="0.2">
      <c r="B79" s="32">
        <v>67</v>
      </c>
      <c r="C79" s="31"/>
      <c r="D79" s="30" t="e">
        <f t="shared" si="4"/>
        <v>#NUM!</v>
      </c>
      <c r="E79" s="30" t="e">
        <f t="shared" si="5"/>
        <v>#NUM!</v>
      </c>
      <c r="F79" s="30" t="e">
        <f t="shared" si="6"/>
        <v>#NUM!</v>
      </c>
      <c r="G79" s="30" t="e">
        <f t="shared" si="7"/>
        <v>#NUM!</v>
      </c>
    </row>
    <row r="80" spans="2:7" ht="12.75" x14ac:dyDescent="0.2">
      <c r="B80" s="32">
        <v>68</v>
      </c>
      <c r="C80" s="31"/>
      <c r="D80" s="30" t="e">
        <f t="shared" si="4"/>
        <v>#NUM!</v>
      </c>
      <c r="E80" s="30" t="e">
        <f t="shared" si="5"/>
        <v>#NUM!</v>
      </c>
      <c r="F80" s="30" t="e">
        <f t="shared" si="6"/>
        <v>#NUM!</v>
      </c>
      <c r="G80" s="30" t="e">
        <f t="shared" si="7"/>
        <v>#NUM!</v>
      </c>
    </row>
    <row r="81" spans="2:7" ht="12.75" x14ac:dyDescent="0.2">
      <c r="B81" s="32">
        <v>69</v>
      </c>
      <c r="C81" s="31"/>
      <c r="D81" s="30" t="e">
        <f t="shared" si="4"/>
        <v>#NUM!</v>
      </c>
      <c r="E81" s="30" t="e">
        <f t="shared" si="5"/>
        <v>#NUM!</v>
      </c>
      <c r="F81" s="30" t="e">
        <f t="shared" si="6"/>
        <v>#NUM!</v>
      </c>
      <c r="G81" s="30" t="e">
        <f t="shared" si="7"/>
        <v>#NUM!</v>
      </c>
    </row>
    <row r="82" spans="2:7" ht="12.75" x14ac:dyDescent="0.2">
      <c r="B82" s="32">
        <v>70</v>
      </c>
      <c r="C82" s="31"/>
      <c r="D82" s="30" t="e">
        <f t="shared" si="4"/>
        <v>#NUM!</v>
      </c>
      <c r="E82" s="30" t="e">
        <f t="shared" si="5"/>
        <v>#NUM!</v>
      </c>
      <c r="F82" s="30" t="e">
        <f t="shared" si="6"/>
        <v>#NUM!</v>
      </c>
      <c r="G82" s="30" t="e">
        <f t="shared" si="7"/>
        <v>#NUM!</v>
      </c>
    </row>
    <row r="83" spans="2:7" ht="12.75" x14ac:dyDescent="0.2">
      <c r="B83" s="32">
        <v>71</v>
      </c>
      <c r="C83" s="31"/>
      <c r="D83" s="30" t="e">
        <f t="shared" si="4"/>
        <v>#NUM!</v>
      </c>
      <c r="E83" s="30" t="e">
        <f t="shared" si="5"/>
        <v>#NUM!</v>
      </c>
      <c r="F83" s="30" t="e">
        <f t="shared" si="6"/>
        <v>#NUM!</v>
      </c>
      <c r="G83" s="30" t="e">
        <f t="shared" si="7"/>
        <v>#NUM!</v>
      </c>
    </row>
    <row r="84" spans="2:7" ht="12.75" x14ac:dyDescent="0.2">
      <c r="B84" s="34">
        <v>72</v>
      </c>
      <c r="C84" s="31"/>
      <c r="D84" s="33" t="e">
        <f t="shared" si="4"/>
        <v>#NUM!</v>
      </c>
      <c r="E84" s="33" t="e">
        <f t="shared" si="5"/>
        <v>#NUM!</v>
      </c>
      <c r="F84" s="33" t="e">
        <f t="shared" si="6"/>
        <v>#NUM!</v>
      </c>
      <c r="G84" s="33" t="e">
        <f t="shared" si="7"/>
        <v>#NUM!</v>
      </c>
    </row>
    <row r="85" spans="2:7" ht="12.75" x14ac:dyDescent="0.2">
      <c r="B85" s="32">
        <v>73</v>
      </c>
      <c r="C85" s="31"/>
      <c r="D85" s="30" t="e">
        <f t="shared" si="4"/>
        <v>#NUM!</v>
      </c>
      <c r="E85" s="30" t="e">
        <f t="shared" si="5"/>
        <v>#NUM!</v>
      </c>
      <c r="F85" s="30" t="e">
        <f t="shared" si="6"/>
        <v>#NUM!</v>
      </c>
      <c r="G85" s="30" t="e">
        <f t="shared" si="7"/>
        <v>#NUM!</v>
      </c>
    </row>
    <row r="86" spans="2:7" ht="12.75" x14ac:dyDescent="0.2">
      <c r="B86" s="32">
        <v>74</v>
      </c>
      <c r="C86" s="31"/>
      <c r="D86" s="30" t="e">
        <f t="shared" si="4"/>
        <v>#NUM!</v>
      </c>
      <c r="E86" s="30" t="e">
        <f t="shared" si="5"/>
        <v>#NUM!</v>
      </c>
      <c r="F86" s="30" t="e">
        <f t="shared" si="6"/>
        <v>#NUM!</v>
      </c>
      <c r="G86" s="30" t="e">
        <f t="shared" si="7"/>
        <v>#NUM!</v>
      </c>
    </row>
    <row r="87" spans="2:7" ht="12.75" x14ac:dyDescent="0.2">
      <c r="B87" s="32">
        <v>75</v>
      </c>
      <c r="C87" s="31"/>
      <c r="D87" s="30" t="e">
        <f t="shared" si="4"/>
        <v>#NUM!</v>
      </c>
      <c r="E87" s="30" t="e">
        <f t="shared" si="5"/>
        <v>#NUM!</v>
      </c>
      <c r="F87" s="30" t="e">
        <f t="shared" si="6"/>
        <v>#NUM!</v>
      </c>
      <c r="G87" s="30" t="e">
        <f t="shared" si="7"/>
        <v>#NUM!</v>
      </c>
    </row>
    <row r="88" spans="2:7" ht="12.75" x14ac:dyDescent="0.2">
      <c r="B88" s="32">
        <v>76</v>
      </c>
      <c r="C88" s="31"/>
      <c r="D88" s="30" t="e">
        <f t="shared" si="4"/>
        <v>#NUM!</v>
      </c>
      <c r="E88" s="30" t="e">
        <f t="shared" si="5"/>
        <v>#NUM!</v>
      </c>
      <c r="F88" s="30" t="e">
        <f t="shared" si="6"/>
        <v>#NUM!</v>
      </c>
      <c r="G88" s="30" t="e">
        <f t="shared" si="7"/>
        <v>#NUM!</v>
      </c>
    </row>
    <row r="89" spans="2:7" ht="12.75" x14ac:dyDescent="0.2">
      <c r="B89" s="32">
        <v>77</v>
      </c>
      <c r="C89" s="31"/>
      <c r="D89" s="30" t="e">
        <f t="shared" si="4"/>
        <v>#NUM!</v>
      </c>
      <c r="E89" s="30" t="e">
        <f t="shared" si="5"/>
        <v>#NUM!</v>
      </c>
      <c r="F89" s="30" t="e">
        <f t="shared" si="6"/>
        <v>#NUM!</v>
      </c>
      <c r="G89" s="30" t="e">
        <f t="shared" si="7"/>
        <v>#NUM!</v>
      </c>
    </row>
    <row r="90" spans="2:7" ht="12.75" x14ac:dyDescent="0.2">
      <c r="B90" s="32">
        <v>78</v>
      </c>
      <c r="C90" s="31"/>
      <c r="D90" s="30" t="e">
        <f t="shared" si="4"/>
        <v>#NUM!</v>
      </c>
      <c r="E90" s="30" t="e">
        <f t="shared" si="5"/>
        <v>#NUM!</v>
      </c>
      <c r="F90" s="30" t="e">
        <f t="shared" si="6"/>
        <v>#NUM!</v>
      </c>
      <c r="G90" s="30" t="e">
        <f t="shared" si="7"/>
        <v>#NUM!</v>
      </c>
    </row>
    <row r="91" spans="2:7" ht="12.75" x14ac:dyDescent="0.2">
      <c r="B91" s="32">
        <v>79</v>
      </c>
      <c r="C91" s="31"/>
      <c r="D91" s="30" t="e">
        <f t="shared" si="4"/>
        <v>#NUM!</v>
      </c>
      <c r="E91" s="30" t="e">
        <f t="shared" si="5"/>
        <v>#NUM!</v>
      </c>
      <c r="F91" s="30" t="e">
        <f t="shared" si="6"/>
        <v>#NUM!</v>
      </c>
      <c r="G91" s="30" t="e">
        <f t="shared" si="7"/>
        <v>#NUM!</v>
      </c>
    </row>
    <row r="92" spans="2:7" ht="12.75" x14ac:dyDescent="0.2">
      <c r="B92" s="32">
        <v>80</v>
      </c>
      <c r="C92" s="31"/>
      <c r="D92" s="30" t="e">
        <f t="shared" si="4"/>
        <v>#NUM!</v>
      </c>
      <c r="E92" s="30" t="e">
        <f t="shared" si="5"/>
        <v>#NUM!</v>
      </c>
      <c r="F92" s="30" t="e">
        <f t="shared" si="6"/>
        <v>#NUM!</v>
      </c>
      <c r="G92" s="30" t="e">
        <f t="shared" si="7"/>
        <v>#NUM!</v>
      </c>
    </row>
    <row r="93" spans="2:7" ht="12.75" x14ac:dyDescent="0.2">
      <c r="B93" s="32">
        <v>81</v>
      </c>
      <c r="C93" s="31"/>
      <c r="D93" s="30" t="e">
        <f t="shared" si="4"/>
        <v>#NUM!</v>
      </c>
      <c r="E93" s="30" t="e">
        <f t="shared" si="5"/>
        <v>#NUM!</v>
      </c>
      <c r="F93" s="30" t="e">
        <f t="shared" si="6"/>
        <v>#NUM!</v>
      </c>
      <c r="G93" s="30" t="e">
        <f t="shared" si="7"/>
        <v>#NUM!</v>
      </c>
    </row>
    <row r="94" spans="2:7" ht="12.75" x14ac:dyDescent="0.2">
      <c r="B94" s="32">
        <v>82</v>
      </c>
      <c r="C94" s="31"/>
      <c r="D94" s="30" t="e">
        <f t="shared" si="4"/>
        <v>#NUM!</v>
      </c>
      <c r="E94" s="30" t="e">
        <f t="shared" si="5"/>
        <v>#NUM!</v>
      </c>
      <c r="F94" s="30" t="e">
        <f t="shared" si="6"/>
        <v>#NUM!</v>
      </c>
      <c r="G94" s="30" t="e">
        <f t="shared" si="7"/>
        <v>#NUM!</v>
      </c>
    </row>
    <row r="95" spans="2:7" ht="12.75" x14ac:dyDescent="0.2">
      <c r="B95" s="32">
        <v>83</v>
      </c>
      <c r="C95" s="31"/>
      <c r="D95" s="30" t="e">
        <f t="shared" si="4"/>
        <v>#NUM!</v>
      </c>
      <c r="E95" s="30" t="e">
        <f t="shared" si="5"/>
        <v>#NUM!</v>
      </c>
      <c r="F95" s="30" t="e">
        <f t="shared" si="6"/>
        <v>#NUM!</v>
      </c>
      <c r="G95" s="30" t="e">
        <f t="shared" si="7"/>
        <v>#NUM!</v>
      </c>
    </row>
    <row r="96" spans="2:7" ht="12.75" x14ac:dyDescent="0.2">
      <c r="B96" s="34">
        <v>84</v>
      </c>
      <c r="C96" s="31"/>
      <c r="D96" s="33" t="e">
        <f t="shared" si="4"/>
        <v>#NUM!</v>
      </c>
      <c r="E96" s="33" t="e">
        <f t="shared" si="5"/>
        <v>#NUM!</v>
      </c>
      <c r="F96" s="33" t="e">
        <f t="shared" si="6"/>
        <v>#NUM!</v>
      </c>
      <c r="G96" s="33" t="e">
        <f t="shared" si="7"/>
        <v>#NUM!</v>
      </c>
    </row>
    <row r="97" spans="2:7" ht="12.75" x14ac:dyDescent="0.2">
      <c r="B97" s="32">
        <v>85</v>
      </c>
      <c r="C97" s="31"/>
      <c r="D97" s="30" t="e">
        <f t="shared" si="4"/>
        <v>#NUM!</v>
      </c>
      <c r="E97" s="30" t="e">
        <f t="shared" si="5"/>
        <v>#NUM!</v>
      </c>
      <c r="F97" s="30" t="e">
        <f t="shared" si="6"/>
        <v>#NUM!</v>
      </c>
      <c r="G97" s="30" t="e">
        <f t="shared" si="7"/>
        <v>#NUM!</v>
      </c>
    </row>
    <row r="98" spans="2:7" ht="12.75" x14ac:dyDescent="0.2">
      <c r="B98" s="32">
        <v>86</v>
      </c>
      <c r="C98" s="31"/>
      <c r="D98" s="30" t="e">
        <f t="shared" si="4"/>
        <v>#NUM!</v>
      </c>
      <c r="E98" s="30" t="e">
        <f t="shared" si="5"/>
        <v>#NUM!</v>
      </c>
      <c r="F98" s="30" t="e">
        <f t="shared" si="6"/>
        <v>#NUM!</v>
      </c>
      <c r="G98" s="30" t="e">
        <f t="shared" si="7"/>
        <v>#NUM!</v>
      </c>
    </row>
    <row r="99" spans="2:7" ht="12.75" x14ac:dyDescent="0.2">
      <c r="B99" s="32">
        <v>87</v>
      </c>
      <c r="C99" s="31"/>
      <c r="D99" s="30" t="e">
        <f t="shared" si="4"/>
        <v>#NUM!</v>
      </c>
      <c r="E99" s="30" t="e">
        <f t="shared" si="5"/>
        <v>#NUM!</v>
      </c>
      <c r="F99" s="30" t="e">
        <f t="shared" si="6"/>
        <v>#NUM!</v>
      </c>
      <c r="G99" s="30" t="e">
        <f t="shared" si="7"/>
        <v>#NUM!</v>
      </c>
    </row>
    <row r="100" spans="2:7" ht="12.75" x14ac:dyDescent="0.2">
      <c r="B100" s="32">
        <v>88</v>
      </c>
      <c r="C100" s="31"/>
      <c r="D100" s="30" t="e">
        <f t="shared" si="4"/>
        <v>#NUM!</v>
      </c>
      <c r="E100" s="30" t="e">
        <f t="shared" si="5"/>
        <v>#NUM!</v>
      </c>
      <c r="F100" s="30" t="e">
        <f t="shared" si="6"/>
        <v>#NUM!</v>
      </c>
      <c r="G100" s="30" t="e">
        <f t="shared" si="7"/>
        <v>#NUM!</v>
      </c>
    </row>
    <row r="101" spans="2:7" ht="12.75" x14ac:dyDescent="0.2">
      <c r="B101" s="32">
        <v>89</v>
      </c>
      <c r="C101" s="31"/>
      <c r="D101" s="30" t="e">
        <f t="shared" si="4"/>
        <v>#NUM!</v>
      </c>
      <c r="E101" s="30" t="e">
        <f t="shared" si="5"/>
        <v>#NUM!</v>
      </c>
      <c r="F101" s="30" t="e">
        <f t="shared" si="6"/>
        <v>#NUM!</v>
      </c>
      <c r="G101" s="30" t="e">
        <f t="shared" si="7"/>
        <v>#NUM!</v>
      </c>
    </row>
    <row r="102" spans="2:7" ht="12.75" x14ac:dyDescent="0.2">
      <c r="B102" s="32">
        <v>90</v>
      </c>
      <c r="C102" s="31"/>
      <c r="D102" s="30" t="e">
        <f t="shared" si="4"/>
        <v>#NUM!</v>
      </c>
      <c r="E102" s="30" t="e">
        <f t="shared" si="5"/>
        <v>#NUM!</v>
      </c>
      <c r="F102" s="30" t="e">
        <f t="shared" si="6"/>
        <v>#NUM!</v>
      </c>
      <c r="G102" s="30" t="e">
        <f t="shared" si="7"/>
        <v>#NUM!</v>
      </c>
    </row>
    <row r="103" spans="2:7" ht="12.75" x14ac:dyDescent="0.2">
      <c r="B103" s="32">
        <v>91</v>
      </c>
      <c r="C103" s="31"/>
      <c r="D103" s="30" t="e">
        <f t="shared" si="4"/>
        <v>#NUM!</v>
      </c>
      <c r="E103" s="30" t="e">
        <f t="shared" si="5"/>
        <v>#NUM!</v>
      </c>
      <c r="F103" s="30" t="e">
        <f t="shared" si="6"/>
        <v>#NUM!</v>
      </c>
      <c r="G103" s="30" t="e">
        <f t="shared" si="7"/>
        <v>#NUM!</v>
      </c>
    </row>
    <row r="104" spans="2:7" ht="12.75" x14ac:dyDescent="0.2">
      <c r="B104" s="32">
        <v>92</v>
      </c>
      <c r="C104" s="31"/>
      <c r="D104" s="30" t="e">
        <f t="shared" si="4"/>
        <v>#NUM!</v>
      </c>
      <c r="E104" s="30" t="e">
        <f t="shared" si="5"/>
        <v>#NUM!</v>
      </c>
      <c r="F104" s="30" t="e">
        <f t="shared" si="6"/>
        <v>#NUM!</v>
      </c>
      <c r="G104" s="30" t="e">
        <f t="shared" si="7"/>
        <v>#NUM!</v>
      </c>
    </row>
    <row r="105" spans="2:7" ht="12.75" x14ac:dyDescent="0.2">
      <c r="B105" s="32">
        <v>93</v>
      </c>
      <c r="C105" s="31"/>
      <c r="D105" s="30" t="e">
        <f t="shared" si="4"/>
        <v>#NUM!</v>
      </c>
      <c r="E105" s="30" t="e">
        <f t="shared" si="5"/>
        <v>#NUM!</v>
      </c>
      <c r="F105" s="30" t="e">
        <f t="shared" si="6"/>
        <v>#NUM!</v>
      </c>
      <c r="G105" s="30" t="e">
        <f t="shared" si="7"/>
        <v>#NUM!</v>
      </c>
    </row>
    <row r="106" spans="2:7" ht="12.75" x14ac:dyDescent="0.2">
      <c r="B106" s="32">
        <v>94</v>
      </c>
      <c r="C106" s="31"/>
      <c r="D106" s="30" t="e">
        <f t="shared" si="4"/>
        <v>#NUM!</v>
      </c>
      <c r="E106" s="30" t="e">
        <f t="shared" si="5"/>
        <v>#NUM!</v>
      </c>
      <c r="F106" s="30" t="e">
        <f t="shared" si="6"/>
        <v>#NUM!</v>
      </c>
      <c r="G106" s="30" t="e">
        <f t="shared" si="7"/>
        <v>#NUM!</v>
      </c>
    </row>
    <row r="107" spans="2:7" ht="12.75" x14ac:dyDescent="0.2">
      <c r="B107" s="32">
        <v>95</v>
      </c>
      <c r="C107" s="31"/>
      <c r="D107" s="30" t="e">
        <f t="shared" si="4"/>
        <v>#NUM!</v>
      </c>
      <c r="E107" s="30" t="e">
        <f t="shared" si="5"/>
        <v>#NUM!</v>
      </c>
      <c r="F107" s="30" t="e">
        <f t="shared" si="6"/>
        <v>#NUM!</v>
      </c>
      <c r="G107" s="30" t="e">
        <f t="shared" si="7"/>
        <v>#NUM!</v>
      </c>
    </row>
    <row r="108" spans="2:7" ht="12.75" x14ac:dyDescent="0.2">
      <c r="B108" s="34">
        <v>96</v>
      </c>
      <c r="C108" s="31"/>
      <c r="D108" s="33" t="e">
        <f t="shared" si="4"/>
        <v>#NUM!</v>
      </c>
      <c r="E108" s="33" t="e">
        <f t="shared" si="5"/>
        <v>#NUM!</v>
      </c>
      <c r="F108" s="33" t="e">
        <f t="shared" si="6"/>
        <v>#NUM!</v>
      </c>
      <c r="G108" s="33" t="e">
        <f t="shared" si="7"/>
        <v>#NUM!</v>
      </c>
    </row>
    <row r="109" spans="2:7" ht="12.75" x14ac:dyDescent="0.2">
      <c r="B109" s="32">
        <v>97</v>
      </c>
      <c r="C109" s="31"/>
      <c r="D109" s="30" t="e">
        <f t="shared" si="4"/>
        <v>#NUM!</v>
      </c>
      <c r="E109" s="30" t="e">
        <f t="shared" si="5"/>
        <v>#NUM!</v>
      </c>
      <c r="F109" s="30" t="e">
        <f t="shared" si="6"/>
        <v>#NUM!</v>
      </c>
      <c r="G109" s="30" t="e">
        <f t="shared" si="7"/>
        <v>#NUM!</v>
      </c>
    </row>
    <row r="110" spans="2:7" ht="12.75" x14ac:dyDescent="0.2">
      <c r="B110" s="32">
        <v>98</v>
      </c>
      <c r="C110" s="31"/>
      <c r="D110" s="30" t="e">
        <f t="shared" si="4"/>
        <v>#NUM!</v>
      </c>
      <c r="E110" s="30" t="e">
        <f t="shared" si="5"/>
        <v>#NUM!</v>
      </c>
      <c r="F110" s="30" t="e">
        <f t="shared" si="6"/>
        <v>#NUM!</v>
      </c>
      <c r="G110" s="30" t="e">
        <f t="shared" si="7"/>
        <v>#NUM!</v>
      </c>
    </row>
    <row r="111" spans="2:7" ht="12.75" x14ac:dyDescent="0.2">
      <c r="B111" s="32">
        <v>99</v>
      </c>
      <c r="C111" s="31"/>
      <c r="D111" s="30" t="e">
        <f t="shared" si="4"/>
        <v>#NUM!</v>
      </c>
      <c r="E111" s="30" t="e">
        <f t="shared" si="5"/>
        <v>#NUM!</v>
      </c>
      <c r="F111" s="30" t="e">
        <f t="shared" si="6"/>
        <v>#NUM!</v>
      </c>
      <c r="G111" s="30" t="e">
        <f t="shared" si="7"/>
        <v>#NUM!</v>
      </c>
    </row>
    <row r="112" spans="2:7" ht="12.75" x14ac:dyDescent="0.2">
      <c r="B112" s="32">
        <v>100</v>
      </c>
      <c r="C112" s="31"/>
      <c r="D112" s="30" t="e">
        <f t="shared" si="4"/>
        <v>#NUM!</v>
      </c>
      <c r="E112" s="30" t="e">
        <f t="shared" si="5"/>
        <v>#NUM!</v>
      </c>
      <c r="F112" s="30" t="e">
        <f t="shared" si="6"/>
        <v>#NUM!</v>
      </c>
      <c r="G112" s="30" t="e">
        <f t="shared" si="7"/>
        <v>#NUM!</v>
      </c>
    </row>
    <row r="113" spans="2:7" ht="12.75" x14ac:dyDescent="0.2">
      <c r="B113" s="32">
        <v>101</v>
      </c>
      <c r="C113" s="31"/>
      <c r="D113" s="30" t="e">
        <f t="shared" si="4"/>
        <v>#NUM!</v>
      </c>
      <c r="E113" s="30" t="e">
        <f t="shared" si="5"/>
        <v>#NUM!</v>
      </c>
      <c r="F113" s="30" t="e">
        <f t="shared" si="6"/>
        <v>#NUM!</v>
      </c>
      <c r="G113" s="30" t="e">
        <f t="shared" si="7"/>
        <v>#NUM!</v>
      </c>
    </row>
    <row r="114" spans="2:7" ht="12.75" x14ac:dyDescent="0.2">
      <c r="B114" s="32">
        <v>102</v>
      </c>
      <c r="C114" s="31"/>
      <c r="D114" s="30" t="e">
        <f t="shared" si="4"/>
        <v>#NUM!</v>
      </c>
      <c r="E114" s="30" t="e">
        <f t="shared" si="5"/>
        <v>#NUM!</v>
      </c>
      <c r="F114" s="30" t="e">
        <f t="shared" si="6"/>
        <v>#NUM!</v>
      </c>
      <c r="G114" s="30" t="e">
        <f t="shared" si="7"/>
        <v>#NUM!</v>
      </c>
    </row>
    <row r="115" spans="2:7" ht="12.75" x14ac:dyDescent="0.2">
      <c r="B115" s="32">
        <v>103</v>
      </c>
      <c r="C115" s="31"/>
      <c r="D115" s="30" t="e">
        <f t="shared" si="4"/>
        <v>#NUM!</v>
      </c>
      <c r="E115" s="30" t="e">
        <f t="shared" si="5"/>
        <v>#NUM!</v>
      </c>
      <c r="F115" s="30" t="e">
        <f t="shared" si="6"/>
        <v>#NUM!</v>
      </c>
      <c r="G115" s="30" t="e">
        <f t="shared" si="7"/>
        <v>#NUM!</v>
      </c>
    </row>
    <row r="116" spans="2:7" ht="12.75" x14ac:dyDescent="0.2">
      <c r="B116" s="32">
        <v>104</v>
      </c>
      <c r="C116" s="31"/>
      <c r="D116" s="30" t="e">
        <f t="shared" si="4"/>
        <v>#NUM!</v>
      </c>
      <c r="E116" s="30" t="e">
        <f t="shared" si="5"/>
        <v>#NUM!</v>
      </c>
      <c r="F116" s="30" t="e">
        <f t="shared" si="6"/>
        <v>#NUM!</v>
      </c>
      <c r="G116" s="30" t="e">
        <f t="shared" si="7"/>
        <v>#NUM!</v>
      </c>
    </row>
    <row r="117" spans="2:7" ht="12.75" x14ac:dyDescent="0.2">
      <c r="B117" s="32">
        <v>105</v>
      </c>
      <c r="C117" s="31"/>
      <c r="D117" s="30" t="e">
        <f t="shared" si="4"/>
        <v>#NUM!</v>
      </c>
      <c r="E117" s="30" t="e">
        <f t="shared" si="5"/>
        <v>#NUM!</v>
      </c>
      <c r="F117" s="30" t="e">
        <f t="shared" si="6"/>
        <v>#NUM!</v>
      </c>
      <c r="G117" s="30" t="e">
        <f t="shared" si="7"/>
        <v>#NUM!</v>
      </c>
    </row>
    <row r="118" spans="2:7" ht="12.75" x14ac:dyDescent="0.2">
      <c r="B118" s="32">
        <v>106</v>
      </c>
      <c r="C118" s="31"/>
      <c r="D118" s="30" t="e">
        <f t="shared" si="4"/>
        <v>#NUM!</v>
      </c>
      <c r="E118" s="30" t="e">
        <f t="shared" si="5"/>
        <v>#NUM!</v>
      </c>
      <c r="F118" s="30" t="e">
        <f t="shared" si="6"/>
        <v>#NUM!</v>
      </c>
      <c r="G118" s="30" t="e">
        <f t="shared" si="7"/>
        <v>#NUM!</v>
      </c>
    </row>
    <row r="119" spans="2:7" ht="12.75" x14ac:dyDescent="0.2">
      <c r="B119" s="32">
        <v>107</v>
      </c>
      <c r="C119" s="31"/>
      <c r="D119" s="30" t="e">
        <f t="shared" si="4"/>
        <v>#NUM!</v>
      </c>
      <c r="E119" s="30" t="e">
        <f t="shared" si="5"/>
        <v>#NUM!</v>
      </c>
      <c r="F119" s="30" t="e">
        <f t="shared" si="6"/>
        <v>#NUM!</v>
      </c>
      <c r="G119" s="30" t="e">
        <f t="shared" si="7"/>
        <v>#NUM!</v>
      </c>
    </row>
    <row r="120" spans="2:7" ht="12.75" x14ac:dyDescent="0.2">
      <c r="B120" s="34">
        <v>108</v>
      </c>
      <c r="C120" s="31"/>
      <c r="D120" s="33" t="e">
        <f t="shared" si="4"/>
        <v>#NUM!</v>
      </c>
      <c r="E120" s="33" t="e">
        <f t="shared" si="5"/>
        <v>#NUM!</v>
      </c>
      <c r="F120" s="33" t="e">
        <f t="shared" si="6"/>
        <v>#NUM!</v>
      </c>
      <c r="G120" s="33" t="e">
        <f t="shared" si="7"/>
        <v>#NUM!</v>
      </c>
    </row>
    <row r="121" spans="2:7" ht="12.75" x14ac:dyDescent="0.2">
      <c r="B121" s="32">
        <v>109</v>
      </c>
      <c r="C121" s="31"/>
      <c r="D121" s="30" t="e">
        <f t="shared" si="4"/>
        <v>#NUM!</v>
      </c>
      <c r="E121" s="30" t="e">
        <f t="shared" si="5"/>
        <v>#NUM!</v>
      </c>
      <c r="F121" s="30" t="e">
        <f t="shared" si="6"/>
        <v>#NUM!</v>
      </c>
      <c r="G121" s="30" t="e">
        <f t="shared" si="7"/>
        <v>#NUM!</v>
      </c>
    </row>
    <row r="122" spans="2:7" ht="12.75" x14ac:dyDescent="0.2">
      <c r="B122" s="32">
        <v>110</v>
      </c>
      <c r="C122" s="31"/>
      <c r="D122" s="30" t="e">
        <f t="shared" si="4"/>
        <v>#NUM!</v>
      </c>
      <c r="E122" s="30" t="e">
        <f t="shared" si="5"/>
        <v>#NUM!</v>
      </c>
      <c r="F122" s="30" t="e">
        <f t="shared" si="6"/>
        <v>#NUM!</v>
      </c>
      <c r="G122" s="30" t="e">
        <f t="shared" si="7"/>
        <v>#NUM!</v>
      </c>
    </row>
    <row r="123" spans="2:7" ht="12.75" x14ac:dyDescent="0.2">
      <c r="B123" s="32">
        <v>111</v>
      </c>
      <c r="C123" s="31"/>
      <c r="D123" s="30" t="e">
        <f t="shared" si="4"/>
        <v>#NUM!</v>
      </c>
      <c r="E123" s="30" t="e">
        <f t="shared" si="5"/>
        <v>#NUM!</v>
      </c>
      <c r="F123" s="30" t="e">
        <f t="shared" si="6"/>
        <v>#NUM!</v>
      </c>
      <c r="G123" s="30" t="e">
        <f t="shared" si="7"/>
        <v>#NUM!</v>
      </c>
    </row>
    <row r="124" spans="2:7" ht="12.75" x14ac:dyDescent="0.2">
      <c r="B124" s="32">
        <v>112</v>
      </c>
      <c r="C124" s="31"/>
      <c r="D124" s="30" t="e">
        <f t="shared" si="4"/>
        <v>#NUM!</v>
      </c>
      <c r="E124" s="30" t="e">
        <f t="shared" si="5"/>
        <v>#NUM!</v>
      </c>
      <c r="F124" s="30" t="e">
        <f t="shared" si="6"/>
        <v>#NUM!</v>
      </c>
      <c r="G124" s="30" t="e">
        <f t="shared" si="7"/>
        <v>#NUM!</v>
      </c>
    </row>
    <row r="125" spans="2:7" ht="12.75" x14ac:dyDescent="0.2">
      <c r="B125" s="32">
        <v>113</v>
      </c>
      <c r="C125" s="31"/>
      <c r="D125" s="30" t="e">
        <f t="shared" si="4"/>
        <v>#NUM!</v>
      </c>
      <c r="E125" s="30" t="e">
        <f t="shared" si="5"/>
        <v>#NUM!</v>
      </c>
      <c r="F125" s="30" t="e">
        <f t="shared" si="6"/>
        <v>#NUM!</v>
      </c>
      <c r="G125" s="30" t="e">
        <f t="shared" si="7"/>
        <v>#NUM!</v>
      </c>
    </row>
    <row r="126" spans="2:7" ht="12.75" x14ac:dyDescent="0.2">
      <c r="B126" s="32">
        <v>114</v>
      </c>
      <c r="C126" s="31"/>
      <c r="D126" s="30" t="e">
        <f t="shared" si="4"/>
        <v>#NUM!</v>
      </c>
      <c r="E126" s="30" t="e">
        <f t="shared" si="5"/>
        <v>#NUM!</v>
      </c>
      <c r="F126" s="30" t="e">
        <f t="shared" si="6"/>
        <v>#NUM!</v>
      </c>
      <c r="G126" s="30" t="e">
        <f t="shared" si="7"/>
        <v>#NUM!</v>
      </c>
    </row>
    <row r="127" spans="2:7" ht="12.75" x14ac:dyDescent="0.2">
      <c r="B127" s="32">
        <v>115</v>
      </c>
      <c r="C127" s="31"/>
      <c r="D127" s="30" t="e">
        <f t="shared" si="4"/>
        <v>#NUM!</v>
      </c>
      <c r="E127" s="30" t="e">
        <f t="shared" si="5"/>
        <v>#NUM!</v>
      </c>
      <c r="F127" s="30" t="e">
        <f t="shared" si="6"/>
        <v>#NUM!</v>
      </c>
      <c r="G127" s="30" t="e">
        <f t="shared" si="7"/>
        <v>#NUM!</v>
      </c>
    </row>
    <row r="128" spans="2:7" ht="12.75" x14ac:dyDescent="0.2">
      <c r="B128" s="32">
        <v>116</v>
      </c>
      <c r="C128" s="31"/>
      <c r="D128" s="30" t="e">
        <f t="shared" si="4"/>
        <v>#NUM!</v>
      </c>
      <c r="E128" s="30" t="e">
        <f t="shared" si="5"/>
        <v>#NUM!</v>
      </c>
      <c r="F128" s="30" t="e">
        <f t="shared" si="6"/>
        <v>#NUM!</v>
      </c>
      <c r="G128" s="30" t="e">
        <f t="shared" si="7"/>
        <v>#NUM!</v>
      </c>
    </row>
    <row r="129" spans="2:7" ht="12.75" x14ac:dyDescent="0.2">
      <c r="B129" s="32">
        <v>117</v>
      </c>
      <c r="C129" s="31"/>
      <c r="D129" s="30" t="e">
        <f t="shared" si="4"/>
        <v>#NUM!</v>
      </c>
      <c r="E129" s="30" t="e">
        <f t="shared" si="5"/>
        <v>#NUM!</v>
      </c>
      <c r="F129" s="30" t="e">
        <f t="shared" si="6"/>
        <v>#NUM!</v>
      </c>
      <c r="G129" s="30" t="e">
        <f t="shared" si="7"/>
        <v>#NUM!</v>
      </c>
    </row>
    <row r="130" spans="2:7" ht="12.75" x14ac:dyDescent="0.2">
      <c r="B130" s="32">
        <v>118</v>
      </c>
      <c r="C130" s="31"/>
      <c r="D130" s="30" t="e">
        <f t="shared" si="4"/>
        <v>#NUM!</v>
      </c>
      <c r="E130" s="30" t="e">
        <f t="shared" si="5"/>
        <v>#NUM!</v>
      </c>
      <c r="F130" s="30" t="e">
        <f t="shared" si="6"/>
        <v>#NUM!</v>
      </c>
      <c r="G130" s="30" t="e">
        <f t="shared" si="7"/>
        <v>#NUM!</v>
      </c>
    </row>
    <row r="131" spans="2:7" ht="12.75" x14ac:dyDescent="0.2">
      <c r="B131" s="32">
        <v>119</v>
      </c>
      <c r="C131" s="31"/>
      <c r="D131" s="30" t="e">
        <f t="shared" si="4"/>
        <v>#NUM!</v>
      </c>
      <c r="E131" s="30" t="e">
        <f t="shared" si="5"/>
        <v>#NUM!</v>
      </c>
      <c r="F131" s="30" t="e">
        <f t="shared" si="6"/>
        <v>#NUM!</v>
      </c>
      <c r="G131" s="30" t="e">
        <f t="shared" si="7"/>
        <v>#NUM!</v>
      </c>
    </row>
    <row r="132" spans="2:7" ht="12.75" x14ac:dyDescent="0.2">
      <c r="B132" s="34">
        <v>120</v>
      </c>
      <c r="C132" s="31"/>
      <c r="D132" s="33" t="e">
        <f t="shared" si="4"/>
        <v>#NUM!</v>
      </c>
      <c r="E132" s="33" t="e">
        <f t="shared" si="5"/>
        <v>#NUM!</v>
      </c>
      <c r="F132" s="33" t="e">
        <f t="shared" si="6"/>
        <v>#NUM!</v>
      </c>
      <c r="G132" s="33" t="e">
        <f t="shared" si="7"/>
        <v>#NUM!</v>
      </c>
    </row>
    <row r="133" spans="2:7" ht="12.75" x14ac:dyDescent="0.2">
      <c r="B133" s="32">
        <v>121</v>
      </c>
      <c r="C133" s="31"/>
      <c r="D133" s="30" t="e">
        <f t="shared" si="4"/>
        <v>#NUM!</v>
      </c>
      <c r="E133" s="30" t="e">
        <f t="shared" si="5"/>
        <v>#NUM!</v>
      </c>
      <c r="F133" s="30" t="e">
        <f t="shared" si="6"/>
        <v>#NUM!</v>
      </c>
      <c r="G133" s="30" t="e">
        <f t="shared" si="7"/>
        <v>#NUM!</v>
      </c>
    </row>
    <row r="134" spans="2:7" ht="12.75" x14ac:dyDescent="0.2">
      <c r="B134" s="32">
        <v>122</v>
      </c>
      <c r="C134" s="31"/>
      <c r="D134" s="30" t="e">
        <f t="shared" si="4"/>
        <v>#NUM!</v>
      </c>
      <c r="E134" s="30" t="e">
        <f t="shared" si="5"/>
        <v>#NUM!</v>
      </c>
      <c r="F134" s="30" t="e">
        <f t="shared" si="6"/>
        <v>#NUM!</v>
      </c>
      <c r="G134" s="30" t="e">
        <f t="shared" si="7"/>
        <v>#NUM!</v>
      </c>
    </row>
    <row r="135" spans="2:7" ht="12.75" x14ac:dyDescent="0.2">
      <c r="B135" s="32">
        <v>123</v>
      </c>
      <c r="C135" s="31"/>
      <c r="D135" s="30" t="e">
        <f t="shared" si="4"/>
        <v>#NUM!</v>
      </c>
      <c r="E135" s="30" t="e">
        <f t="shared" si="5"/>
        <v>#NUM!</v>
      </c>
      <c r="F135" s="30" t="e">
        <f t="shared" si="6"/>
        <v>#NUM!</v>
      </c>
      <c r="G135" s="30" t="e">
        <f t="shared" si="7"/>
        <v>#NUM!</v>
      </c>
    </row>
    <row r="136" spans="2:7" ht="12.75" x14ac:dyDescent="0.2">
      <c r="B136" s="32">
        <v>124</v>
      </c>
      <c r="C136" s="31"/>
      <c r="D136" s="30" t="e">
        <f t="shared" si="4"/>
        <v>#NUM!</v>
      </c>
      <c r="E136" s="30" t="e">
        <f t="shared" si="5"/>
        <v>#NUM!</v>
      </c>
      <c r="F136" s="30" t="e">
        <f t="shared" si="6"/>
        <v>#NUM!</v>
      </c>
      <c r="G136" s="30" t="e">
        <f t="shared" si="7"/>
        <v>#NUM!</v>
      </c>
    </row>
    <row r="137" spans="2:7" ht="12.75" x14ac:dyDescent="0.2">
      <c r="B137" s="32">
        <v>125</v>
      </c>
      <c r="C137" s="31"/>
      <c r="D137" s="30" t="e">
        <f t="shared" si="4"/>
        <v>#NUM!</v>
      </c>
      <c r="E137" s="30" t="e">
        <f t="shared" si="5"/>
        <v>#NUM!</v>
      </c>
      <c r="F137" s="30" t="e">
        <f t="shared" si="6"/>
        <v>#NUM!</v>
      </c>
      <c r="G137" s="30" t="e">
        <f t="shared" si="7"/>
        <v>#NUM!</v>
      </c>
    </row>
    <row r="138" spans="2:7" ht="12.75" x14ac:dyDescent="0.2">
      <c r="B138" s="32">
        <v>126</v>
      </c>
      <c r="C138" s="31"/>
      <c r="D138" s="30" t="e">
        <f t="shared" si="4"/>
        <v>#NUM!</v>
      </c>
      <c r="E138" s="30" t="e">
        <f t="shared" si="5"/>
        <v>#NUM!</v>
      </c>
      <c r="F138" s="30" t="e">
        <f t="shared" si="6"/>
        <v>#NUM!</v>
      </c>
      <c r="G138" s="30" t="e">
        <f t="shared" si="7"/>
        <v>#NUM!</v>
      </c>
    </row>
    <row r="139" spans="2:7" ht="12.75" x14ac:dyDescent="0.2">
      <c r="B139" s="32">
        <v>127</v>
      </c>
      <c r="C139" s="31"/>
      <c r="D139" s="30" t="e">
        <f t="shared" si="4"/>
        <v>#NUM!</v>
      </c>
      <c r="E139" s="30" t="e">
        <f t="shared" si="5"/>
        <v>#NUM!</v>
      </c>
      <c r="F139" s="30" t="e">
        <f t="shared" si="6"/>
        <v>#NUM!</v>
      </c>
      <c r="G139" s="30" t="e">
        <f t="shared" si="7"/>
        <v>#NUM!</v>
      </c>
    </row>
    <row r="140" spans="2:7" ht="12.75" x14ac:dyDescent="0.2">
      <c r="B140" s="32">
        <v>128</v>
      </c>
      <c r="C140" s="31"/>
      <c r="D140" s="30" t="e">
        <f t="shared" si="4"/>
        <v>#NUM!</v>
      </c>
      <c r="E140" s="30" t="e">
        <f t="shared" si="5"/>
        <v>#NUM!</v>
      </c>
      <c r="F140" s="30" t="e">
        <f t="shared" si="6"/>
        <v>#NUM!</v>
      </c>
      <c r="G140" s="30" t="e">
        <f t="shared" si="7"/>
        <v>#NUM!</v>
      </c>
    </row>
    <row r="141" spans="2:7" ht="12.75" x14ac:dyDescent="0.2">
      <c r="B141" s="32">
        <v>129</v>
      </c>
      <c r="C141" s="31"/>
      <c r="D141" s="30" t="e">
        <f t="shared" ref="D141:D204" si="8">-IPMT($D$7/12,B141,$D$8,$D$6)</f>
        <v>#NUM!</v>
      </c>
      <c r="E141" s="30" t="e">
        <f t="shared" ref="E141:E204" si="9">-PPMT($D$7/12,B141,$D$8,$D$6)</f>
        <v>#NUM!</v>
      </c>
      <c r="F141" s="30" t="e">
        <f t="shared" ref="F141:F204" si="10">D141+E141</f>
        <v>#NUM!</v>
      </c>
      <c r="G141" s="30" t="e">
        <f t="shared" si="7"/>
        <v>#NUM!</v>
      </c>
    </row>
    <row r="142" spans="2:7" ht="12.75" x14ac:dyDescent="0.2">
      <c r="B142" s="32">
        <v>130</v>
      </c>
      <c r="C142" s="31"/>
      <c r="D142" s="30" t="e">
        <f t="shared" si="8"/>
        <v>#NUM!</v>
      </c>
      <c r="E142" s="30" t="e">
        <f t="shared" si="9"/>
        <v>#NUM!</v>
      </c>
      <c r="F142" s="30" t="e">
        <f t="shared" si="10"/>
        <v>#NUM!</v>
      </c>
      <c r="G142" s="30" t="e">
        <f t="shared" ref="G142:G205" si="11">G141-E142</f>
        <v>#NUM!</v>
      </c>
    </row>
    <row r="143" spans="2:7" ht="12.75" x14ac:dyDescent="0.2">
      <c r="B143" s="32">
        <v>131</v>
      </c>
      <c r="C143" s="31"/>
      <c r="D143" s="30" t="e">
        <f t="shared" si="8"/>
        <v>#NUM!</v>
      </c>
      <c r="E143" s="30" t="e">
        <f t="shared" si="9"/>
        <v>#NUM!</v>
      </c>
      <c r="F143" s="30" t="e">
        <f t="shared" si="10"/>
        <v>#NUM!</v>
      </c>
      <c r="G143" s="30" t="e">
        <f t="shared" si="11"/>
        <v>#NUM!</v>
      </c>
    </row>
    <row r="144" spans="2:7" ht="12.75" x14ac:dyDescent="0.2">
      <c r="B144" s="34">
        <v>132</v>
      </c>
      <c r="C144" s="31"/>
      <c r="D144" s="33" t="e">
        <f t="shared" si="8"/>
        <v>#NUM!</v>
      </c>
      <c r="E144" s="33" t="e">
        <f t="shared" si="9"/>
        <v>#NUM!</v>
      </c>
      <c r="F144" s="33" t="e">
        <f t="shared" si="10"/>
        <v>#NUM!</v>
      </c>
      <c r="G144" s="33" t="e">
        <f t="shared" si="11"/>
        <v>#NUM!</v>
      </c>
    </row>
    <row r="145" spans="1:7" ht="12.75" x14ac:dyDescent="0.2">
      <c r="B145" s="32">
        <v>133</v>
      </c>
      <c r="C145" s="31"/>
      <c r="D145" s="30" t="e">
        <f t="shared" si="8"/>
        <v>#NUM!</v>
      </c>
      <c r="E145" s="30" t="e">
        <f t="shared" si="9"/>
        <v>#NUM!</v>
      </c>
      <c r="F145" s="30" t="e">
        <f t="shared" si="10"/>
        <v>#NUM!</v>
      </c>
      <c r="G145" s="30" t="e">
        <f t="shared" si="11"/>
        <v>#NUM!</v>
      </c>
    </row>
    <row r="146" spans="1:7" ht="12.75" x14ac:dyDescent="0.2">
      <c r="B146" s="32">
        <v>134</v>
      </c>
      <c r="C146" s="31"/>
      <c r="D146" s="30" t="e">
        <f t="shared" si="8"/>
        <v>#NUM!</v>
      </c>
      <c r="E146" s="30" t="e">
        <f t="shared" si="9"/>
        <v>#NUM!</v>
      </c>
      <c r="F146" s="30" t="e">
        <f t="shared" si="10"/>
        <v>#NUM!</v>
      </c>
      <c r="G146" s="30" t="e">
        <f t="shared" si="11"/>
        <v>#NUM!</v>
      </c>
    </row>
    <row r="147" spans="1:7" ht="12.75" x14ac:dyDescent="0.2">
      <c r="B147" s="32">
        <v>135</v>
      </c>
      <c r="C147" s="31"/>
      <c r="D147" s="30" t="e">
        <f t="shared" si="8"/>
        <v>#NUM!</v>
      </c>
      <c r="E147" s="30" t="e">
        <f t="shared" si="9"/>
        <v>#NUM!</v>
      </c>
      <c r="F147" s="30" t="e">
        <f t="shared" si="10"/>
        <v>#NUM!</v>
      </c>
      <c r="G147" s="30" t="e">
        <f t="shared" si="11"/>
        <v>#NUM!</v>
      </c>
    </row>
    <row r="148" spans="1:7" ht="12.75" x14ac:dyDescent="0.2">
      <c r="B148" s="32">
        <v>136</v>
      </c>
      <c r="C148" s="31"/>
      <c r="D148" s="30" t="e">
        <f t="shared" si="8"/>
        <v>#NUM!</v>
      </c>
      <c r="E148" s="30" t="e">
        <f t="shared" si="9"/>
        <v>#NUM!</v>
      </c>
      <c r="F148" s="30" t="e">
        <f t="shared" si="10"/>
        <v>#NUM!</v>
      </c>
      <c r="G148" s="30" t="e">
        <f t="shared" si="11"/>
        <v>#NUM!</v>
      </c>
    </row>
    <row r="149" spans="1:7" ht="12.75" x14ac:dyDescent="0.2">
      <c r="B149" s="32">
        <v>137</v>
      </c>
      <c r="C149" s="31"/>
      <c r="D149" s="30" t="e">
        <f t="shared" si="8"/>
        <v>#NUM!</v>
      </c>
      <c r="E149" s="30" t="e">
        <f t="shared" si="9"/>
        <v>#NUM!</v>
      </c>
      <c r="F149" s="30" t="e">
        <f t="shared" si="10"/>
        <v>#NUM!</v>
      </c>
      <c r="G149" s="30" t="e">
        <f t="shared" si="11"/>
        <v>#NUM!</v>
      </c>
    </row>
    <row r="150" spans="1:7" ht="12.75" x14ac:dyDescent="0.2">
      <c r="B150" s="32">
        <v>138</v>
      </c>
      <c r="C150" s="31"/>
      <c r="D150" s="30" t="e">
        <f t="shared" si="8"/>
        <v>#NUM!</v>
      </c>
      <c r="E150" s="30" t="e">
        <f t="shared" si="9"/>
        <v>#NUM!</v>
      </c>
      <c r="F150" s="30" t="e">
        <f t="shared" si="10"/>
        <v>#NUM!</v>
      </c>
      <c r="G150" s="30" t="e">
        <f t="shared" si="11"/>
        <v>#NUM!</v>
      </c>
    </row>
    <row r="151" spans="1:7" ht="12.75" x14ac:dyDescent="0.2">
      <c r="B151" s="32">
        <v>139</v>
      </c>
      <c r="C151" s="31"/>
      <c r="D151" s="30" t="e">
        <f t="shared" si="8"/>
        <v>#NUM!</v>
      </c>
      <c r="E151" s="30" t="e">
        <f t="shared" si="9"/>
        <v>#NUM!</v>
      </c>
      <c r="F151" s="30" t="e">
        <f t="shared" si="10"/>
        <v>#NUM!</v>
      </c>
      <c r="G151" s="30" t="e">
        <f t="shared" si="11"/>
        <v>#NUM!</v>
      </c>
    </row>
    <row r="152" spans="1:7" ht="12.75" x14ac:dyDescent="0.2">
      <c r="B152" s="32">
        <v>140</v>
      </c>
      <c r="C152" s="31"/>
      <c r="D152" s="30" t="e">
        <f t="shared" si="8"/>
        <v>#NUM!</v>
      </c>
      <c r="E152" s="30" t="e">
        <f t="shared" si="9"/>
        <v>#NUM!</v>
      </c>
      <c r="F152" s="30" t="e">
        <f t="shared" si="10"/>
        <v>#NUM!</v>
      </c>
      <c r="G152" s="30" t="e">
        <f t="shared" si="11"/>
        <v>#NUM!</v>
      </c>
    </row>
    <row r="153" spans="1:7" ht="12.75" x14ac:dyDescent="0.2">
      <c r="B153" s="32">
        <v>141</v>
      </c>
      <c r="C153" s="31"/>
      <c r="D153" s="30" t="e">
        <f t="shared" si="8"/>
        <v>#NUM!</v>
      </c>
      <c r="E153" s="30" t="e">
        <f t="shared" si="9"/>
        <v>#NUM!</v>
      </c>
      <c r="F153" s="30" t="e">
        <f t="shared" si="10"/>
        <v>#NUM!</v>
      </c>
      <c r="G153" s="30" t="e">
        <f t="shared" si="11"/>
        <v>#NUM!</v>
      </c>
    </row>
    <row r="154" spans="1:7" ht="12.75" x14ac:dyDescent="0.2">
      <c r="B154" s="32">
        <v>142</v>
      </c>
      <c r="C154" s="31"/>
      <c r="D154" s="30" t="e">
        <f t="shared" si="8"/>
        <v>#NUM!</v>
      </c>
      <c r="E154" s="30" t="e">
        <f t="shared" si="9"/>
        <v>#NUM!</v>
      </c>
      <c r="F154" s="30" t="e">
        <f t="shared" si="10"/>
        <v>#NUM!</v>
      </c>
      <c r="G154" s="30" t="e">
        <f t="shared" si="11"/>
        <v>#NUM!</v>
      </c>
    </row>
    <row r="155" spans="1:7" ht="12.75" x14ac:dyDescent="0.2">
      <c r="B155" s="32">
        <v>143</v>
      </c>
      <c r="C155" s="31"/>
      <c r="D155" s="30" t="e">
        <f t="shared" si="8"/>
        <v>#NUM!</v>
      </c>
      <c r="E155" s="30" t="e">
        <f t="shared" si="9"/>
        <v>#NUM!</v>
      </c>
      <c r="F155" s="30" t="e">
        <f t="shared" si="10"/>
        <v>#NUM!</v>
      </c>
      <c r="G155" s="30" t="e">
        <f t="shared" si="11"/>
        <v>#NUM!</v>
      </c>
    </row>
    <row r="156" spans="1:7" ht="12.75" x14ac:dyDescent="0.2">
      <c r="A156" s="35"/>
      <c r="B156" s="34">
        <v>144</v>
      </c>
      <c r="C156" s="31"/>
      <c r="D156" s="33" t="e">
        <f t="shared" si="8"/>
        <v>#NUM!</v>
      </c>
      <c r="E156" s="33" t="e">
        <f t="shared" si="9"/>
        <v>#NUM!</v>
      </c>
      <c r="F156" s="33" t="e">
        <f t="shared" si="10"/>
        <v>#NUM!</v>
      </c>
      <c r="G156" s="33" t="e">
        <f t="shared" si="11"/>
        <v>#NUM!</v>
      </c>
    </row>
    <row r="157" spans="1:7" ht="12.75" x14ac:dyDescent="0.2">
      <c r="B157" s="32">
        <v>145</v>
      </c>
      <c r="C157" s="31"/>
      <c r="D157" s="30" t="e">
        <f t="shared" si="8"/>
        <v>#NUM!</v>
      </c>
      <c r="E157" s="30" t="e">
        <f t="shared" si="9"/>
        <v>#NUM!</v>
      </c>
      <c r="F157" s="30" t="e">
        <f t="shared" si="10"/>
        <v>#NUM!</v>
      </c>
      <c r="G157" s="30" t="e">
        <f t="shared" si="11"/>
        <v>#NUM!</v>
      </c>
    </row>
    <row r="158" spans="1:7" ht="12.75" x14ac:dyDescent="0.2">
      <c r="B158" s="32">
        <v>146</v>
      </c>
      <c r="C158" s="31"/>
      <c r="D158" s="30" t="e">
        <f t="shared" si="8"/>
        <v>#NUM!</v>
      </c>
      <c r="E158" s="30" t="e">
        <f t="shared" si="9"/>
        <v>#NUM!</v>
      </c>
      <c r="F158" s="30" t="e">
        <f t="shared" si="10"/>
        <v>#NUM!</v>
      </c>
      <c r="G158" s="30" t="e">
        <f t="shared" si="11"/>
        <v>#NUM!</v>
      </c>
    </row>
    <row r="159" spans="1:7" ht="12.75" x14ac:dyDescent="0.2">
      <c r="B159" s="32">
        <v>147</v>
      </c>
      <c r="C159" s="31"/>
      <c r="D159" s="30" t="e">
        <f t="shared" si="8"/>
        <v>#NUM!</v>
      </c>
      <c r="E159" s="30" t="e">
        <f t="shared" si="9"/>
        <v>#NUM!</v>
      </c>
      <c r="F159" s="30" t="e">
        <f t="shared" si="10"/>
        <v>#NUM!</v>
      </c>
      <c r="G159" s="30" t="e">
        <f t="shared" si="11"/>
        <v>#NUM!</v>
      </c>
    </row>
    <row r="160" spans="1:7" ht="12.75" x14ac:dyDescent="0.2">
      <c r="B160" s="32">
        <v>148</v>
      </c>
      <c r="C160" s="31"/>
      <c r="D160" s="30" t="e">
        <f t="shared" si="8"/>
        <v>#NUM!</v>
      </c>
      <c r="E160" s="30" t="e">
        <f t="shared" si="9"/>
        <v>#NUM!</v>
      </c>
      <c r="F160" s="30" t="e">
        <f t="shared" si="10"/>
        <v>#NUM!</v>
      </c>
      <c r="G160" s="30" t="e">
        <f t="shared" si="11"/>
        <v>#NUM!</v>
      </c>
    </row>
    <row r="161" spans="2:7" ht="12.75" x14ac:dyDescent="0.2">
      <c r="B161" s="32">
        <v>149</v>
      </c>
      <c r="C161" s="31"/>
      <c r="D161" s="30" t="e">
        <f t="shared" si="8"/>
        <v>#NUM!</v>
      </c>
      <c r="E161" s="30" t="e">
        <f t="shared" si="9"/>
        <v>#NUM!</v>
      </c>
      <c r="F161" s="30" t="e">
        <f t="shared" si="10"/>
        <v>#NUM!</v>
      </c>
      <c r="G161" s="30" t="e">
        <f t="shared" si="11"/>
        <v>#NUM!</v>
      </c>
    </row>
    <row r="162" spans="2:7" ht="12.75" x14ac:dyDescent="0.2">
      <c r="B162" s="32">
        <v>150</v>
      </c>
      <c r="C162" s="31"/>
      <c r="D162" s="30" t="e">
        <f t="shared" si="8"/>
        <v>#NUM!</v>
      </c>
      <c r="E162" s="30" t="e">
        <f t="shared" si="9"/>
        <v>#NUM!</v>
      </c>
      <c r="F162" s="30" t="e">
        <f t="shared" si="10"/>
        <v>#NUM!</v>
      </c>
      <c r="G162" s="30" t="e">
        <f t="shared" si="11"/>
        <v>#NUM!</v>
      </c>
    </row>
    <row r="163" spans="2:7" ht="12.75" x14ac:dyDescent="0.2">
      <c r="B163" s="32">
        <v>151</v>
      </c>
      <c r="C163" s="31"/>
      <c r="D163" s="30" t="e">
        <f t="shared" si="8"/>
        <v>#NUM!</v>
      </c>
      <c r="E163" s="30" t="e">
        <f t="shared" si="9"/>
        <v>#NUM!</v>
      </c>
      <c r="F163" s="30" t="e">
        <f t="shared" si="10"/>
        <v>#NUM!</v>
      </c>
      <c r="G163" s="30" t="e">
        <f t="shared" si="11"/>
        <v>#NUM!</v>
      </c>
    </row>
    <row r="164" spans="2:7" ht="12.75" x14ac:dyDescent="0.2">
      <c r="B164" s="32">
        <v>152</v>
      </c>
      <c r="C164" s="31"/>
      <c r="D164" s="30" t="e">
        <f t="shared" si="8"/>
        <v>#NUM!</v>
      </c>
      <c r="E164" s="30" t="e">
        <f t="shared" si="9"/>
        <v>#NUM!</v>
      </c>
      <c r="F164" s="30" t="e">
        <f t="shared" si="10"/>
        <v>#NUM!</v>
      </c>
      <c r="G164" s="30" t="e">
        <f t="shared" si="11"/>
        <v>#NUM!</v>
      </c>
    </row>
    <row r="165" spans="2:7" ht="12.75" x14ac:dyDescent="0.2">
      <c r="B165" s="32">
        <v>153</v>
      </c>
      <c r="C165" s="31"/>
      <c r="D165" s="30" t="e">
        <f t="shared" si="8"/>
        <v>#NUM!</v>
      </c>
      <c r="E165" s="30" t="e">
        <f t="shared" si="9"/>
        <v>#NUM!</v>
      </c>
      <c r="F165" s="30" t="e">
        <f t="shared" si="10"/>
        <v>#NUM!</v>
      </c>
      <c r="G165" s="30" t="e">
        <f t="shared" si="11"/>
        <v>#NUM!</v>
      </c>
    </row>
    <row r="166" spans="2:7" ht="12.75" x14ac:dyDescent="0.2">
      <c r="B166" s="32">
        <v>154</v>
      </c>
      <c r="C166" s="31"/>
      <c r="D166" s="30" t="e">
        <f t="shared" si="8"/>
        <v>#NUM!</v>
      </c>
      <c r="E166" s="30" t="e">
        <f t="shared" si="9"/>
        <v>#NUM!</v>
      </c>
      <c r="F166" s="30" t="e">
        <f t="shared" si="10"/>
        <v>#NUM!</v>
      </c>
      <c r="G166" s="30" t="e">
        <f t="shared" si="11"/>
        <v>#NUM!</v>
      </c>
    </row>
    <row r="167" spans="2:7" ht="12.75" x14ac:dyDescent="0.2">
      <c r="B167" s="32">
        <v>155</v>
      </c>
      <c r="C167" s="31"/>
      <c r="D167" s="30" t="e">
        <f t="shared" si="8"/>
        <v>#NUM!</v>
      </c>
      <c r="E167" s="30" t="e">
        <f t="shared" si="9"/>
        <v>#NUM!</v>
      </c>
      <c r="F167" s="30" t="e">
        <f t="shared" si="10"/>
        <v>#NUM!</v>
      </c>
      <c r="G167" s="30" t="e">
        <f t="shared" si="11"/>
        <v>#NUM!</v>
      </c>
    </row>
    <row r="168" spans="2:7" ht="12.75" x14ac:dyDescent="0.2">
      <c r="B168" s="34">
        <v>156</v>
      </c>
      <c r="C168" s="31"/>
      <c r="D168" s="33" t="e">
        <f t="shared" si="8"/>
        <v>#NUM!</v>
      </c>
      <c r="E168" s="33" t="e">
        <f t="shared" si="9"/>
        <v>#NUM!</v>
      </c>
      <c r="F168" s="33" t="e">
        <f t="shared" si="10"/>
        <v>#NUM!</v>
      </c>
      <c r="G168" s="33" t="e">
        <f t="shared" si="11"/>
        <v>#NUM!</v>
      </c>
    </row>
    <row r="169" spans="2:7" ht="12.75" x14ac:dyDescent="0.2">
      <c r="B169" s="32">
        <v>157</v>
      </c>
      <c r="C169" s="31"/>
      <c r="D169" s="30" t="e">
        <f t="shared" si="8"/>
        <v>#NUM!</v>
      </c>
      <c r="E169" s="30" t="e">
        <f t="shared" si="9"/>
        <v>#NUM!</v>
      </c>
      <c r="F169" s="30" t="e">
        <f t="shared" si="10"/>
        <v>#NUM!</v>
      </c>
      <c r="G169" s="30" t="e">
        <f t="shared" si="11"/>
        <v>#NUM!</v>
      </c>
    </row>
    <row r="170" spans="2:7" ht="12.75" x14ac:dyDescent="0.2">
      <c r="B170" s="32">
        <v>158</v>
      </c>
      <c r="C170" s="31"/>
      <c r="D170" s="30" t="e">
        <f t="shared" si="8"/>
        <v>#NUM!</v>
      </c>
      <c r="E170" s="30" t="e">
        <f t="shared" si="9"/>
        <v>#NUM!</v>
      </c>
      <c r="F170" s="30" t="e">
        <f t="shared" si="10"/>
        <v>#NUM!</v>
      </c>
      <c r="G170" s="30" t="e">
        <f t="shared" si="11"/>
        <v>#NUM!</v>
      </c>
    </row>
    <row r="171" spans="2:7" ht="12.75" x14ac:dyDescent="0.2">
      <c r="B171" s="32">
        <v>159</v>
      </c>
      <c r="C171" s="31"/>
      <c r="D171" s="30" t="e">
        <f t="shared" si="8"/>
        <v>#NUM!</v>
      </c>
      <c r="E171" s="30" t="e">
        <f t="shared" si="9"/>
        <v>#NUM!</v>
      </c>
      <c r="F171" s="30" t="e">
        <f t="shared" si="10"/>
        <v>#NUM!</v>
      </c>
      <c r="G171" s="30" t="e">
        <f t="shared" si="11"/>
        <v>#NUM!</v>
      </c>
    </row>
    <row r="172" spans="2:7" ht="12.75" x14ac:dyDescent="0.2">
      <c r="B172" s="32">
        <v>160</v>
      </c>
      <c r="C172" s="31"/>
      <c r="D172" s="30" t="e">
        <f t="shared" si="8"/>
        <v>#NUM!</v>
      </c>
      <c r="E172" s="30" t="e">
        <f t="shared" si="9"/>
        <v>#NUM!</v>
      </c>
      <c r="F172" s="30" t="e">
        <f t="shared" si="10"/>
        <v>#NUM!</v>
      </c>
      <c r="G172" s="30" t="e">
        <f t="shared" si="11"/>
        <v>#NUM!</v>
      </c>
    </row>
    <row r="173" spans="2:7" ht="12.75" x14ac:dyDescent="0.2">
      <c r="B173" s="32">
        <v>161</v>
      </c>
      <c r="C173" s="31"/>
      <c r="D173" s="30" t="e">
        <f t="shared" si="8"/>
        <v>#NUM!</v>
      </c>
      <c r="E173" s="30" t="e">
        <f t="shared" si="9"/>
        <v>#NUM!</v>
      </c>
      <c r="F173" s="30" t="e">
        <f t="shared" si="10"/>
        <v>#NUM!</v>
      </c>
      <c r="G173" s="30" t="e">
        <f t="shared" si="11"/>
        <v>#NUM!</v>
      </c>
    </row>
    <row r="174" spans="2:7" ht="12.75" x14ac:dyDescent="0.2">
      <c r="B174" s="32">
        <v>162</v>
      </c>
      <c r="C174" s="31"/>
      <c r="D174" s="30" t="e">
        <f t="shared" si="8"/>
        <v>#NUM!</v>
      </c>
      <c r="E174" s="30" t="e">
        <f t="shared" si="9"/>
        <v>#NUM!</v>
      </c>
      <c r="F174" s="30" t="e">
        <f t="shared" si="10"/>
        <v>#NUM!</v>
      </c>
      <c r="G174" s="30" t="e">
        <f t="shared" si="11"/>
        <v>#NUM!</v>
      </c>
    </row>
    <row r="175" spans="2:7" ht="12.75" x14ac:dyDescent="0.2">
      <c r="B175" s="32">
        <v>163</v>
      </c>
      <c r="C175" s="31"/>
      <c r="D175" s="30" t="e">
        <f t="shared" si="8"/>
        <v>#NUM!</v>
      </c>
      <c r="E175" s="30" t="e">
        <f t="shared" si="9"/>
        <v>#NUM!</v>
      </c>
      <c r="F175" s="30" t="e">
        <f t="shared" si="10"/>
        <v>#NUM!</v>
      </c>
      <c r="G175" s="30" t="e">
        <f t="shared" si="11"/>
        <v>#NUM!</v>
      </c>
    </row>
    <row r="176" spans="2:7" ht="12.75" x14ac:dyDescent="0.2">
      <c r="B176" s="32">
        <v>164</v>
      </c>
      <c r="C176" s="31"/>
      <c r="D176" s="30" t="e">
        <f t="shared" si="8"/>
        <v>#NUM!</v>
      </c>
      <c r="E176" s="30" t="e">
        <f t="shared" si="9"/>
        <v>#NUM!</v>
      </c>
      <c r="F176" s="30" t="e">
        <f t="shared" si="10"/>
        <v>#NUM!</v>
      </c>
      <c r="G176" s="30" t="e">
        <f t="shared" si="11"/>
        <v>#NUM!</v>
      </c>
    </row>
    <row r="177" spans="2:7" ht="12.75" x14ac:dyDescent="0.2">
      <c r="B177" s="32">
        <v>165</v>
      </c>
      <c r="C177" s="31"/>
      <c r="D177" s="30" t="e">
        <f t="shared" si="8"/>
        <v>#NUM!</v>
      </c>
      <c r="E177" s="30" t="e">
        <f t="shared" si="9"/>
        <v>#NUM!</v>
      </c>
      <c r="F177" s="30" t="e">
        <f t="shared" si="10"/>
        <v>#NUM!</v>
      </c>
      <c r="G177" s="30" t="e">
        <f t="shared" si="11"/>
        <v>#NUM!</v>
      </c>
    </row>
    <row r="178" spans="2:7" ht="12.75" x14ac:dyDescent="0.2">
      <c r="B178" s="32">
        <v>166</v>
      </c>
      <c r="C178" s="31"/>
      <c r="D178" s="30" t="e">
        <f t="shared" si="8"/>
        <v>#NUM!</v>
      </c>
      <c r="E178" s="30" t="e">
        <f t="shared" si="9"/>
        <v>#NUM!</v>
      </c>
      <c r="F178" s="30" t="e">
        <f t="shared" si="10"/>
        <v>#NUM!</v>
      </c>
      <c r="G178" s="30" t="e">
        <f t="shared" si="11"/>
        <v>#NUM!</v>
      </c>
    </row>
    <row r="179" spans="2:7" ht="12.75" x14ac:dyDescent="0.2">
      <c r="B179" s="32">
        <v>167</v>
      </c>
      <c r="C179" s="31"/>
      <c r="D179" s="30" t="e">
        <f t="shared" si="8"/>
        <v>#NUM!</v>
      </c>
      <c r="E179" s="30" t="e">
        <f t="shared" si="9"/>
        <v>#NUM!</v>
      </c>
      <c r="F179" s="30" t="e">
        <f t="shared" si="10"/>
        <v>#NUM!</v>
      </c>
      <c r="G179" s="30" t="e">
        <f t="shared" si="11"/>
        <v>#NUM!</v>
      </c>
    </row>
    <row r="180" spans="2:7" ht="12.75" x14ac:dyDescent="0.2">
      <c r="B180" s="34">
        <v>168</v>
      </c>
      <c r="C180" s="31"/>
      <c r="D180" s="33" t="e">
        <f t="shared" si="8"/>
        <v>#NUM!</v>
      </c>
      <c r="E180" s="33" t="e">
        <f t="shared" si="9"/>
        <v>#NUM!</v>
      </c>
      <c r="F180" s="33" t="e">
        <f t="shared" si="10"/>
        <v>#NUM!</v>
      </c>
      <c r="G180" s="33" t="e">
        <f t="shared" si="11"/>
        <v>#NUM!</v>
      </c>
    </row>
    <row r="181" spans="2:7" ht="12.75" x14ac:dyDescent="0.2">
      <c r="B181" s="32">
        <v>169</v>
      </c>
      <c r="C181" s="31"/>
      <c r="D181" s="30" t="e">
        <f t="shared" si="8"/>
        <v>#NUM!</v>
      </c>
      <c r="E181" s="30" t="e">
        <f t="shared" si="9"/>
        <v>#NUM!</v>
      </c>
      <c r="F181" s="30" t="e">
        <f t="shared" si="10"/>
        <v>#NUM!</v>
      </c>
      <c r="G181" s="30" t="e">
        <f t="shared" si="11"/>
        <v>#NUM!</v>
      </c>
    </row>
    <row r="182" spans="2:7" ht="12.75" x14ac:dyDescent="0.2">
      <c r="B182" s="32">
        <v>170</v>
      </c>
      <c r="C182" s="31"/>
      <c r="D182" s="30" t="e">
        <f t="shared" si="8"/>
        <v>#NUM!</v>
      </c>
      <c r="E182" s="30" t="e">
        <f t="shared" si="9"/>
        <v>#NUM!</v>
      </c>
      <c r="F182" s="30" t="e">
        <f t="shared" si="10"/>
        <v>#NUM!</v>
      </c>
      <c r="G182" s="30" t="e">
        <f t="shared" si="11"/>
        <v>#NUM!</v>
      </c>
    </row>
    <row r="183" spans="2:7" ht="12.75" x14ac:dyDescent="0.2">
      <c r="B183" s="32">
        <v>171</v>
      </c>
      <c r="C183" s="31"/>
      <c r="D183" s="30" t="e">
        <f t="shared" si="8"/>
        <v>#NUM!</v>
      </c>
      <c r="E183" s="30" t="e">
        <f t="shared" si="9"/>
        <v>#NUM!</v>
      </c>
      <c r="F183" s="30" t="e">
        <f t="shared" si="10"/>
        <v>#NUM!</v>
      </c>
      <c r="G183" s="30" t="e">
        <f t="shared" si="11"/>
        <v>#NUM!</v>
      </c>
    </row>
    <row r="184" spans="2:7" ht="12.75" x14ac:dyDescent="0.2">
      <c r="B184" s="32">
        <v>172</v>
      </c>
      <c r="C184" s="31"/>
      <c r="D184" s="30" t="e">
        <f t="shared" si="8"/>
        <v>#NUM!</v>
      </c>
      <c r="E184" s="30" t="e">
        <f t="shared" si="9"/>
        <v>#NUM!</v>
      </c>
      <c r="F184" s="30" t="e">
        <f t="shared" si="10"/>
        <v>#NUM!</v>
      </c>
      <c r="G184" s="30" t="e">
        <f t="shared" si="11"/>
        <v>#NUM!</v>
      </c>
    </row>
    <row r="185" spans="2:7" ht="12.75" x14ac:dyDescent="0.2">
      <c r="B185" s="32">
        <v>173</v>
      </c>
      <c r="C185" s="31"/>
      <c r="D185" s="30" t="e">
        <f t="shared" si="8"/>
        <v>#NUM!</v>
      </c>
      <c r="E185" s="30" t="e">
        <f t="shared" si="9"/>
        <v>#NUM!</v>
      </c>
      <c r="F185" s="30" t="e">
        <f t="shared" si="10"/>
        <v>#NUM!</v>
      </c>
      <c r="G185" s="30" t="e">
        <f t="shared" si="11"/>
        <v>#NUM!</v>
      </c>
    </row>
    <row r="186" spans="2:7" ht="12.75" x14ac:dyDescent="0.2">
      <c r="B186" s="32">
        <v>174</v>
      </c>
      <c r="C186" s="31"/>
      <c r="D186" s="30" t="e">
        <f t="shared" si="8"/>
        <v>#NUM!</v>
      </c>
      <c r="E186" s="30" t="e">
        <f t="shared" si="9"/>
        <v>#NUM!</v>
      </c>
      <c r="F186" s="30" t="e">
        <f t="shared" si="10"/>
        <v>#NUM!</v>
      </c>
      <c r="G186" s="30" t="e">
        <f t="shared" si="11"/>
        <v>#NUM!</v>
      </c>
    </row>
    <row r="187" spans="2:7" ht="12.75" x14ac:dyDescent="0.2">
      <c r="B187" s="32">
        <v>175</v>
      </c>
      <c r="C187" s="31"/>
      <c r="D187" s="30" t="e">
        <f t="shared" si="8"/>
        <v>#NUM!</v>
      </c>
      <c r="E187" s="30" t="e">
        <f t="shared" si="9"/>
        <v>#NUM!</v>
      </c>
      <c r="F187" s="30" t="e">
        <f t="shared" si="10"/>
        <v>#NUM!</v>
      </c>
      <c r="G187" s="30" t="e">
        <f t="shared" si="11"/>
        <v>#NUM!</v>
      </c>
    </row>
    <row r="188" spans="2:7" ht="12.75" x14ac:dyDescent="0.2">
      <c r="B188" s="32">
        <v>176</v>
      </c>
      <c r="C188" s="31"/>
      <c r="D188" s="30" t="e">
        <f t="shared" si="8"/>
        <v>#NUM!</v>
      </c>
      <c r="E188" s="30" t="e">
        <f t="shared" si="9"/>
        <v>#NUM!</v>
      </c>
      <c r="F188" s="30" t="e">
        <f t="shared" si="10"/>
        <v>#NUM!</v>
      </c>
      <c r="G188" s="30" t="e">
        <f t="shared" si="11"/>
        <v>#NUM!</v>
      </c>
    </row>
    <row r="189" spans="2:7" ht="12.75" x14ac:dyDescent="0.2">
      <c r="B189" s="32">
        <v>177</v>
      </c>
      <c r="C189" s="31"/>
      <c r="D189" s="30" t="e">
        <f t="shared" si="8"/>
        <v>#NUM!</v>
      </c>
      <c r="E189" s="30" t="e">
        <f t="shared" si="9"/>
        <v>#NUM!</v>
      </c>
      <c r="F189" s="30" t="e">
        <f t="shared" si="10"/>
        <v>#NUM!</v>
      </c>
      <c r="G189" s="30" t="e">
        <f t="shared" si="11"/>
        <v>#NUM!</v>
      </c>
    </row>
    <row r="190" spans="2:7" ht="12.75" x14ac:dyDescent="0.2">
      <c r="B190" s="32">
        <v>178</v>
      </c>
      <c r="C190" s="31"/>
      <c r="D190" s="30" t="e">
        <f t="shared" si="8"/>
        <v>#NUM!</v>
      </c>
      <c r="E190" s="30" t="e">
        <f t="shared" si="9"/>
        <v>#NUM!</v>
      </c>
      <c r="F190" s="30" t="e">
        <f t="shared" si="10"/>
        <v>#NUM!</v>
      </c>
      <c r="G190" s="30" t="e">
        <f t="shared" si="11"/>
        <v>#NUM!</v>
      </c>
    </row>
    <row r="191" spans="2:7" ht="12.75" x14ac:dyDescent="0.2">
      <c r="B191" s="32">
        <v>179</v>
      </c>
      <c r="C191" s="31"/>
      <c r="D191" s="30" t="e">
        <f t="shared" si="8"/>
        <v>#NUM!</v>
      </c>
      <c r="E191" s="30" t="e">
        <f t="shared" si="9"/>
        <v>#NUM!</v>
      </c>
      <c r="F191" s="30" t="e">
        <f t="shared" si="10"/>
        <v>#NUM!</v>
      </c>
      <c r="G191" s="30" t="e">
        <f t="shared" si="11"/>
        <v>#NUM!</v>
      </c>
    </row>
    <row r="192" spans="2:7" ht="12.75" x14ac:dyDescent="0.2">
      <c r="B192" s="34">
        <v>180</v>
      </c>
      <c r="C192" s="31"/>
      <c r="D192" s="33" t="e">
        <f t="shared" si="8"/>
        <v>#NUM!</v>
      </c>
      <c r="E192" s="33" t="e">
        <f t="shared" si="9"/>
        <v>#NUM!</v>
      </c>
      <c r="F192" s="33" t="e">
        <f t="shared" si="10"/>
        <v>#NUM!</v>
      </c>
      <c r="G192" s="33" t="e">
        <f t="shared" si="11"/>
        <v>#NUM!</v>
      </c>
    </row>
    <row r="193" spans="2:7" ht="12.75" x14ac:dyDescent="0.2">
      <c r="B193" s="32">
        <v>181</v>
      </c>
      <c r="C193" s="31"/>
      <c r="D193" s="30" t="e">
        <f t="shared" si="8"/>
        <v>#NUM!</v>
      </c>
      <c r="E193" s="30" t="e">
        <f t="shared" si="9"/>
        <v>#NUM!</v>
      </c>
      <c r="F193" s="30" t="e">
        <f t="shared" si="10"/>
        <v>#NUM!</v>
      </c>
      <c r="G193" s="30" t="e">
        <f t="shared" si="11"/>
        <v>#NUM!</v>
      </c>
    </row>
    <row r="194" spans="2:7" ht="12.75" x14ac:dyDescent="0.2">
      <c r="B194" s="32">
        <v>182</v>
      </c>
      <c r="C194" s="31"/>
      <c r="D194" s="30" t="e">
        <f t="shared" si="8"/>
        <v>#NUM!</v>
      </c>
      <c r="E194" s="30" t="e">
        <f t="shared" si="9"/>
        <v>#NUM!</v>
      </c>
      <c r="F194" s="30" t="e">
        <f t="shared" si="10"/>
        <v>#NUM!</v>
      </c>
      <c r="G194" s="30" t="e">
        <f t="shared" si="11"/>
        <v>#NUM!</v>
      </c>
    </row>
    <row r="195" spans="2:7" ht="12.75" x14ac:dyDescent="0.2">
      <c r="B195" s="32">
        <v>183</v>
      </c>
      <c r="C195" s="31"/>
      <c r="D195" s="30" t="e">
        <f t="shared" si="8"/>
        <v>#NUM!</v>
      </c>
      <c r="E195" s="30" t="e">
        <f t="shared" si="9"/>
        <v>#NUM!</v>
      </c>
      <c r="F195" s="30" t="e">
        <f t="shared" si="10"/>
        <v>#NUM!</v>
      </c>
      <c r="G195" s="30" t="e">
        <f t="shared" si="11"/>
        <v>#NUM!</v>
      </c>
    </row>
    <row r="196" spans="2:7" ht="12.75" x14ac:dyDescent="0.2">
      <c r="B196" s="32">
        <v>184</v>
      </c>
      <c r="C196" s="31"/>
      <c r="D196" s="30" t="e">
        <f t="shared" si="8"/>
        <v>#NUM!</v>
      </c>
      <c r="E196" s="30" t="e">
        <f t="shared" si="9"/>
        <v>#NUM!</v>
      </c>
      <c r="F196" s="30" t="e">
        <f t="shared" si="10"/>
        <v>#NUM!</v>
      </c>
      <c r="G196" s="30" t="e">
        <f t="shared" si="11"/>
        <v>#NUM!</v>
      </c>
    </row>
    <row r="197" spans="2:7" ht="12.75" x14ac:dyDescent="0.2">
      <c r="B197" s="32">
        <v>185</v>
      </c>
      <c r="C197" s="31"/>
      <c r="D197" s="30" t="e">
        <f t="shared" si="8"/>
        <v>#NUM!</v>
      </c>
      <c r="E197" s="30" t="e">
        <f t="shared" si="9"/>
        <v>#NUM!</v>
      </c>
      <c r="F197" s="30" t="e">
        <f t="shared" si="10"/>
        <v>#NUM!</v>
      </c>
      <c r="G197" s="30" t="e">
        <f t="shared" si="11"/>
        <v>#NUM!</v>
      </c>
    </row>
    <row r="198" spans="2:7" ht="12.75" x14ac:dyDescent="0.2">
      <c r="B198" s="32">
        <v>186</v>
      </c>
      <c r="C198" s="31"/>
      <c r="D198" s="30" t="e">
        <f t="shared" si="8"/>
        <v>#NUM!</v>
      </c>
      <c r="E198" s="30" t="e">
        <f t="shared" si="9"/>
        <v>#NUM!</v>
      </c>
      <c r="F198" s="30" t="e">
        <f t="shared" si="10"/>
        <v>#NUM!</v>
      </c>
      <c r="G198" s="30" t="e">
        <f t="shared" si="11"/>
        <v>#NUM!</v>
      </c>
    </row>
    <row r="199" spans="2:7" ht="12.75" x14ac:dyDescent="0.2">
      <c r="B199" s="32">
        <v>187</v>
      </c>
      <c r="C199" s="31"/>
      <c r="D199" s="30" t="e">
        <f t="shared" si="8"/>
        <v>#NUM!</v>
      </c>
      <c r="E199" s="30" t="e">
        <f t="shared" si="9"/>
        <v>#NUM!</v>
      </c>
      <c r="F199" s="30" t="e">
        <f t="shared" si="10"/>
        <v>#NUM!</v>
      </c>
      <c r="G199" s="30" t="e">
        <f t="shared" si="11"/>
        <v>#NUM!</v>
      </c>
    </row>
    <row r="200" spans="2:7" ht="12.75" x14ac:dyDescent="0.2">
      <c r="B200" s="32">
        <v>188</v>
      </c>
      <c r="C200" s="31"/>
      <c r="D200" s="30" t="e">
        <f t="shared" si="8"/>
        <v>#NUM!</v>
      </c>
      <c r="E200" s="30" t="e">
        <f t="shared" si="9"/>
        <v>#NUM!</v>
      </c>
      <c r="F200" s="30" t="e">
        <f t="shared" si="10"/>
        <v>#NUM!</v>
      </c>
      <c r="G200" s="30" t="e">
        <f t="shared" si="11"/>
        <v>#NUM!</v>
      </c>
    </row>
    <row r="201" spans="2:7" ht="12.75" x14ac:dyDescent="0.2">
      <c r="B201" s="32">
        <v>189</v>
      </c>
      <c r="C201" s="31"/>
      <c r="D201" s="30" t="e">
        <f t="shared" si="8"/>
        <v>#NUM!</v>
      </c>
      <c r="E201" s="30" t="e">
        <f t="shared" si="9"/>
        <v>#NUM!</v>
      </c>
      <c r="F201" s="30" t="e">
        <f t="shared" si="10"/>
        <v>#NUM!</v>
      </c>
      <c r="G201" s="30" t="e">
        <f t="shared" si="11"/>
        <v>#NUM!</v>
      </c>
    </row>
    <row r="202" spans="2:7" ht="12.75" x14ac:dyDescent="0.2">
      <c r="B202" s="32">
        <v>190</v>
      </c>
      <c r="C202" s="31"/>
      <c r="D202" s="30" t="e">
        <f t="shared" si="8"/>
        <v>#NUM!</v>
      </c>
      <c r="E202" s="30" t="e">
        <f t="shared" si="9"/>
        <v>#NUM!</v>
      </c>
      <c r="F202" s="30" t="e">
        <f t="shared" si="10"/>
        <v>#NUM!</v>
      </c>
      <c r="G202" s="30" t="e">
        <f t="shared" si="11"/>
        <v>#NUM!</v>
      </c>
    </row>
    <row r="203" spans="2:7" ht="12.75" x14ac:dyDescent="0.2">
      <c r="B203" s="32">
        <v>191</v>
      </c>
      <c r="C203" s="31"/>
      <c r="D203" s="30" t="e">
        <f t="shared" si="8"/>
        <v>#NUM!</v>
      </c>
      <c r="E203" s="30" t="e">
        <f t="shared" si="9"/>
        <v>#NUM!</v>
      </c>
      <c r="F203" s="30" t="e">
        <f t="shared" si="10"/>
        <v>#NUM!</v>
      </c>
      <c r="G203" s="30" t="e">
        <f t="shared" si="11"/>
        <v>#NUM!</v>
      </c>
    </row>
    <row r="204" spans="2:7" ht="12.75" x14ac:dyDescent="0.2">
      <c r="B204" s="34">
        <v>192</v>
      </c>
      <c r="C204" s="31"/>
      <c r="D204" s="33" t="e">
        <f t="shared" si="8"/>
        <v>#NUM!</v>
      </c>
      <c r="E204" s="33" t="e">
        <f t="shared" si="9"/>
        <v>#NUM!</v>
      </c>
      <c r="F204" s="33" t="e">
        <f t="shared" si="10"/>
        <v>#NUM!</v>
      </c>
      <c r="G204" s="33" t="e">
        <f t="shared" si="11"/>
        <v>#NUM!</v>
      </c>
    </row>
    <row r="205" spans="2:7" ht="12.75" x14ac:dyDescent="0.2">
      <c r="B205" s="32">
        <v>193</v>
      </c>
      <c r="C205" s="31"/>
      <c r="D205" s="30" t="e">
        <f t="shared" ref="D205:D268" si="12">-IPMT($D$7/12,B205,$D$8,$D$6)</f>
        <v>#NUM!</v>
      </c>
      <c r="E205" s="30" t="e">
        <f t="shared" ref="E205:E268" si="13">-PPMT($D$7/12,B205,$D$8,$D$6)</f>
        <v>#NUM!</v>
      </c>
      <c r="F205" s="30" t="e">
        <f t="shared" ref="F205:F268" si="14">D205+E205</f>
        <v>#NUM!</v>
      </c>
      <c r="G205" s="30" t="e">
        <f t="shared" si="11"/>
        <v>#NUM!</v>
      </c>
    </row>
    <row r="206" spans="2:7" ht="12.75" x14ac:dyDescent="0.2">
      <c r="B206" s="32">
        <v>194</v>
      </c>
      <c r="C206" s="31"/>
      <c r="D206" s="30" t="e">
        <f t="shared" si="12"/>
        <v>#NUM!</v>
      </c>
      <c r="E206" s="30" t="e">
        <f t="shared" si="13"/>
        <v>#NUM!</v>
      </c>
      <c r="F206" s="30" t="e">
        <f t="shared" si="14"/>
        <v>#NUM!</v>
      </c>
      <c r="G206" s="30" t="e">
        <f t="shared" ref="G206:G269" si="15">G205-E206</f>
        <v>#NUM!</v>
      </c>
    </row>
    <row r="207" spans="2:7" ht="12.75" x14ac:dyDescent="0.2">
      <c r="B207" s="32">
        <v>195</v>
      </c>
      <c r="C207" s="31"/>
      <c r="D207" s="30" t="e">
        <f t="shared" si="12"/>
        <v>#NUM!</v>
      </c>
      <c r="E207" s="30" t="e">
        <f t="shared" si="13"/>
        <v>#NUM!</v>
      </c>
      <c r="F207" s="30" t="e">
        <f t="shared" si="14"/>
        <v>#NUM!</v>
      </c>
      <c r="G207" s="30" t="e">
        <f t="shared" si="15"/>
        <v>#NUM!</v>
      </c>
    </row>
    <row r="208" spans="2:7" ht="12.75" x14ac:dyDescent="0.2">
      <c r="B208" s="32">
        <v>196</v>
      </c>
      <c r="C208" s="31"/>
      <c r="D208" s="30" t="e">
        <f t="shared" si="12"/>
        <v>#NUM!</v>
      </c>
      <c r="E208" s="30" t="e">
        <f t="shared" si="13"/>
        <v>#NUM!</v>
      </c>
      <c r="F208" s="30" t="e">
        <f t="shared" si="14"/>
        <v>#NUM!</v>
      </c>
      <c r="G208" s="30" t="e">
        <f t="shared" si="15"/>
        <v>#NUM!</v>
      </c>
    </row>
    <row r="209" spans="2:7" ht="12.75" x14ac:dyDescent="0.2">
      <c r="B209" s="32">
        <v>197</v>
      </c>
      <c r="C209" s="31"/>
      <c r="D209" s="30" t="e">
        <f t="shared" si="12"/>
        <v>#NUM!</v>
      </c>
      <c r="E209" s="30" t="e">
        <f t="shared" si="13"/>
        <v>#NUM!</v>
      </c>
      <c r="F209" s="30" t="e">
        <f t="shared" si="14"/>
        <v>#NUM!</v>
      </c>
      <c r="G209" s="30" t="e">
        <f t="shared" si="15"/>
        <v>#NUM!</v>
      </c>
    </row>
    <row r="210" spans="2:7" ht="12.75" x14ac:dyDescent="0.2">
      <c r="B210" s="32">
        <v>198</v>
      </c>
      <c r="C210" s="31"/>
      <c r="D210" s="30" t="e">
        <f t="shared" si="12"/>
        <v>#NUM!</v>
      </c>
      <c r="E210" s="30" t="e">
        <f t="shared" si="13"/>
        <v>#NUM!</v>
      </c>
      <c r="F210" s="30" t="e">
        <f t="shared" si="14"/>
        <v>#NUM!</v>
      </c>
      <c r="G210" s="30" t="e">
        <f t="shared" si="15"/>
        <v>#NUM!</v>
      </c>
    </row>
    <row r="211" spans="2:7" ht="12.75" x14ac:dyDescent="0.2">
      <c r="B211" s="32">
        <v>199</v>
      </c>
      <c r="C211" s="31"/>
      <c r="D211" s="30" t="e">
        <f t="shared" si="12"/>
        <v>#NUM!</v>
      </c>
      <c r="E211" s="30" t="e">
        <f t="shared" si="13"/>
        <v>#NUM!</v>
      </c>
      <c r="F211" s="30" t="e">
        <f t="shared" si="14"/>
        <v>#NUM!</v>
      </c>
      <c r="G211" s="30" t="e">
        <f t="shared" si="15"/>
        <v>#NUM!</v>
      </c>
    </row>
    <row r="212" spans="2:7" ht="12.75" x14ac:dyDescent="0.2">
      <c r="B212" s="32">
        <v>200</v>
      </c>
      <c r="C212" s="31"/>
      <c r="D212" s="30" t="e">
        <f t="shared" si="12"/>
        <v>#NUM!</v>
      </c>
      <c r="E212" s="30" t="e">
        <f t="shared" si="13"/>
        <v>#NUM!</v>
      </c>
      <c r="F212" s="30" t="e">
        <f t="shared" si="14"/>
        <v>#NUM!</v>
      </c>
      <c r="G212" s="30" t="e">
        <f t="shared" si="15"/>
        <v>#NUM!</v>
      </c>
    </row>
    <row r="213" spans="2:7" ht="12.75" x14ac:dyDescent="0.2">
      <c r="B213" s="32">
        <v>201</v>
      </c>
      <c r="C213" s="31"/>
      <c r="D213" s="30" t="e">
        <f t="shared" si="12"/>
        <v>#NUM!</v>
      </c>
      <c r="E213" s="30" t="e">
        <f t="shared" si="13"/>
        <v>#NUM!</v>
      </c>
      <c r="F213" s="30" t="e">
        <f t="shared" si="14"/>
        <v>#NUM!</v>
      </c>
      <c r="G213" s="30" t="e">
        <f t="shared" si="15"/>
        <v>#NUM!</v>
      </c>
    </row>
    <row r="214" spans="2:7" ht="12.75" x14ac:dyDescent="0.2">
      <c r="B214" s="32">
        <v>202</v>
      </c>
      <c r="C214" s="31"/>
      <c r="D214" s="30" t="e">
        <f t="shared" si="12"/>
        <v>#NUM!</v>
      </c>
      <c r="E214" s="30" t="e">
        <f t="shared" si="13"/>
        <v>#NUM!</v>
      </c>
      <c r="F214" s="30" t="e">
        <f t="shared" si="14"/>
        <v>#NUM!</v>
      </c>
      <c r="G214" s="30" t="e">
        <f t="shared" si="15"/>
        <v>#NUM!</v>
      </c>
    </row>
    <row r="215" spans="2:7" ht="12.75" x14ac:dyDescent="0.2">
      <c r="B215" s="32">
        <v>203</v>
      </c>
      <c r="C215" s="31"/>
      <c r="D215" s="30" t="e">
        <f t="shared" si="12"/>
        <v>#NUM!</v>
      </c>
      <c r="E215" s="30" t="e">
        <f t="shared" si="13"/>
        <v>#NUM!</v>
      </c>
      <c r="F215" s="30" t="e">
        <f t="shared" si="14"/>
        <v>#NUM!</v>
      </c>
      <c r="G215" s="30" t="e">
        <f t="shared" si="15"/>
        <v>#NUM!</v>
      </c>
    </row>
    <row r="216" spans="2:7" ht="12.75" x14ac:dyDescent="0.2">
      <c r="B216" s="34">
        <v>204</v>
      </c>
      <c r="C216" s="31"/>
      <c r="D216" s="33" t="e">
        <f t="shared" si="12"/>
        <v>#NUM!</v>
      </c>
      <c r="E216" s="33" t="e">
        <f t="shared" si="13"/>
        <v>#NUM!</v>
      </c>
      <c r="F216" s="33" t="e">
        <f t="shared" si="14"/>
        <v>#NUM!</v>
      </c>
      <c r="G216" s="33" t="e">
        <f t="shared" si="15"/>
        <v>#NUM!</v>
      </c>
    </row>
    <row r="217" spans="2:7" ht="12.75" x14ac:dyDescent="0.2">
      <c r="B217" s="32">
        <v>205</v>
      </c>
      <c r="C217" s="31"/>
      <c r="D217" s="30" t="e">
        <f t="shared" si="12"/>
        <v>#NUM!</v>
      </c>
      <c r="E217" s="30" t="e">
        <f t="shared" si="13"/>
        <v>#NUM!</v>
      </c>
      <c r="F217" s="30" t="e">
        <f t="shared" si="14"/>
        <v>#NUM!</v>
      </c>
      <c r="G217" s="30" t="e">
        <f t="shared" si="15"/>
        <v>#NUM!</v>
      </c>
    </row>
    <row r="218" spans="2:7" ht="12.75" x14ac:dyDescent="0.2">
      <c r="B218" s="32">
        <v>206</v>
      </c>
      <c r="C218" s="31"/>
      <c r="D218" s="30" t="e">
        <f t="shared" si="12"/>
        <v>#NUM!</v>
      </c>
      <c r="E218" s="30" t="e">
        <f t="shared" si="13"/>
        <v>#NUM!</v>
      </c>
      <c r="F218" s="30" t="e">
        <f t="shared" si="14"/>
        <v>#NUM!</v>
      </c>
      <c r="G218" s="30" t="e">
        <f t="shared" si="15"/>
        <v>#NUM!</v>
      </c>
    </row>
    <row r="219" spans="2:7" ht="12.75" x14ac:dyDescent="0.2">
      <c r="B219" s="32">
        <v>207</v>
      </c>
      <c r="C219" s="31"/>
      <c r="D219" s="30" t="e">
        <f t="shared" si="12"/>
        <v>#NUM!</v>
      </c>
      <c r="E219" s="30" t="e">
        <f t="shared" si="13"/>
        <v>#NUM!</v>
      </c>
      <c r="F219" s="30" t="e">
        <f t="shared" si="14"/>
        <v>#NUM!</v>
      </c>
      <c r="G219" s="30" t="e">
        <f t="shared" si="15"/>
        <v>#NUM!</v>
      </c>
    </row>
    <row r="220" spans="2:7" ht="12.75" x14ac:dyDescent="0.2">
      <c r="B220" s="32">
        <v>208</v>
      </c>
      <c r="C220" s="31"/>
      <c r="D220" s="30" t="e">
        <f t="shared" si="12"/>
        <v>#NUM!</v>
      </c>
      <c r="E220" s="30" t="e">
        <f t="shared" si="13"/>
        <v>#NUM!</v>
      </c>
      <c r="F220" s="30" t="e">
        <f t="shared" si="14"/>
        <v>#NUM!</v>
      </c>
      <c r="G220" s="30" t="e">
        <f t="shared" si="15"/>
        <v>#NUM!</v>
      </c>
    </row>
    <row r="221" spans="2:7" ht="12.75" x14ac:dyDescent="0.2">
      <c r="B221" s="32">
        <v>209</v>
      </c>
      <c r="C221" s="31"/>
      <c r="D221" s="30" t="e">
        <f t="shared" si="12"/>
        <v>#NUM!</v>
      </c>
      <c r="E221" s="30" t="e">
        <f t="shared" si="13"/>
        <v>#NUM!</v>
      </c>
      <c r="F221" s="30" t="e">
        <f t="shared" si="14"/>
        <v>#NUM!</v>
      </c>
      <c r="G221" s="30" t="e">
        <f t="shared" si="15"/>
        <v>#NUM!</v>
      </c>
    </row>
    <row r="222" spans="2:7" ht="12.75" x14ac:dyDescent="0.2">
      <c r="B222" s="32">
        <v>210</v>
      </c>
      <c r="C222" s="31"/>
      <c r="D222" s="30" t="e">
        <f t="shared" si="12"/>
        <v>#NUM!</v>
      </c>
      <c r="E222" s="30" t="e">
        <f t="shared" si="13"/>
        <v>#NUM!</v>
      </c>
      <c r="F222" s="30" t="e">
        <f t="shared" si="14"/>
        <v>#NUM!</v>
      </c>
      <c r="G222" s="30" t="e">
        <f t="shared" si="15"/>
        <v>#NUM!</v>
      </c>
    </row>
    <row r="223" spans="2:7" ht="12.75" x14ac:dyDescent="0.2">
      <c r="B223" s="32">
        <v>211</v>
      </c>
      <c r="C223" s="31"/>
      <c r="D223" s="30" t="e">
        <f t="shared" si="12"/>
        <v>#NUM!</v>
      </c>
      <c r="E223" s="30" t="e">
        <f t="shared" si="13"/>
        <v>#NUM!</v>
      </c>
      <c r="F223" s="30" t="e">
        <f t="shared" si="14"/>
        <v>#NUM!</v>
      </c>
      <c r="G223" s="30" t="e">
        <f t="shared" si="15"/>
        <v>#NUM!</v>
      </c>
    </row>
    <row r="224" spans="2:7" ht="12.75" x14ac:dyDescent="0.2">
      <c r="B224" s="32">
        <v>212</v>
      </c>
      <c r="C224" s="31"/>
      <c r="D224" s="30" t="e">
        <f t="shared" si="12"/>
        <v>#NUM!</v>
      </c>
      <c r="E224" s="30" t="e">
        <f t="shared" si="13"/>
        <v>#NUM!</v>
      </c>
      <c r="F224" s="30" t="e">
        <f t="shared" si="14"/>
        <v>#NUM!</v>
      </c>
      <c r="G224" s="30" t="e">
        <f t="shared" si="15"/>
        <v>#NUM!</v>
      </c>
    </row>
    <row r="225" spans="2:7" ht="12.75" x14ac:dyDescent="0.2">
      <c r="B225" s="32">
        <v>213</v>
      </c>
      <c r="C225" s="31"/>
      <c r="D225" s="30" t="e">
        <f t="shared" si="12"/>
        <v>#NUM!</v>
      </c>
      <c r="E225" s="30" t="e">
        <f t="shared" si="13"/>
        <v>#NUM!</v>
      </c>
      <c r="F225" s="30" t="e">
        <f t="shared" si="14"/>
        <v>#NUM!</v>
      </c>
      <c r="G225" s="30" t="e">
        <f t="shared" si="15"/>
        <v>#NUM!</v>
      </c>
    </row>
    <row r="226" spans="2:7" ht="12.75" x14ac:dyDescent="0.2">
      <c r="B226" s="32">
        <v>214</v>
      </c>
      <c r="C226" s="31"/>
      <c r="D226" s="30" t="e">
        <f t="shared" si="12"/>
        <v>#NUM!</v>
      </c>
      <c r="E226" s="30" t="e">
        <f t="shared" si="13"/>
        <v>#NUM!</v>
      </c>
      <c r="F226" s="30" t="e">
        <f t="shared" si="14"/>
        <v>#NUM!</v>
      </c>
      <c r="G226" s="30" t="e">
        <f t="shared" si="15"/>
        <v>#NUM!</v>
      </c>
    </row>
    <row r="227" spans="2:7" ht="12.75" x14ac:dyDescent="0.2">
      <c r="B227" s="32">
        <v>215</v>
      </c>
      <c r="C227" s="31"/>
      <c r="D227" s="30" t="e">
        <f t="shared" si="12"/>
        <v>#NUM!</v>
      </c>
      <c r="E227" s="30" t="e">
        <f t="shared" si="13"/>
        <v>#NUM!</v>
      </c>
      <c r="F227" s="30" t="e">
        <f t="shared" si="14"/>
        <v>#NUM!</v>
      </c>
      <c r="G227" s="30" t="e">
        <f t="shared" si="15"/>
        <v>#NUM!</v>
      </c>
    </row>
    <row r="228" spans="2:7" ht="12.75" x14ac:dyDescent="0.2">
      <c r="B228" s="34">
        <v>216</v>
      </c>
      <c r="C228" s="31"/>
      <c r="D228" s="33" t="e">
        <f t="shared" si="12"/>
        <v>#NUM!</v>
      </c>
      <c r="E228" s="33" t="e">
        <f t="shared" si="13"/>
        <v>#NUM!</v>
      </c>
      <c r="F228" s="33" t="e">
        <f t="shared" si="14"/>
        <v>#NUM!</v>
      </c>
      <c r="G228" s="33" t="e">
        <f t="shared" si="15"/>
        <v>#NUM!</v>
      </c>
    </row>
    <row r="229" spans="2:7" ht="12.75" x14ac:dyDescent="0.2">
      <c r="B229" s="32">
        <v>217</v>
      </c>
      <c r="C229" s="31"/>
      <c r="D229" s="30" t="e">
        <f t="shared" si="12"/>
        <v>#NUM!</v>
      </c>
      <c r="E229" s="30" t="e">
        <f t="shared" si="13"/>
        <v>#NUM!</v>
      </c>
      <c r="F229" s="30" t="e">
        <f t="shared" si="14"/>
        <v>#NUM!</v>
      </c>
      <c r="G229" s="30" t="e">
        <f t="shared" si="15"/>
        <v>#NUM!</v>
      </c>
    </row>
    <row r="230" spans="2:7" ht="12.75" x14ac:dyDescent="0.2">
      <c r="B230" s="32">
        <v>218</v>
      </c>
      <c r="C230" s="31"/>
      <c r="D230" s="30" t="e">
        <f t="shared" si="12"/>
        <v>#NUM!</v>
      </c>
      <c r="E230" s="30" t="e">
        <f t="shared" si="13"/>
        <v>#NUM!</v>
      </c>
      <c r="F230" s="30" t="e">
        <f t="shared" si="14"/>
        <v>#NUM!</v>
      </c>
      <c r="G230" s="30" t="e">
        <f t="shared" si="15"/>
        <v>#NUM!</v>
      </c>
    </row>
    <row r="231" spans="2:7" ht="12.75" x14ac:dyDescent="0.2">
      <c r="B231" s="32">
        <v>219</v>
      </c>
      <c r="C231" s="31"/>
      <c r="D231" s="30" t="e">
        <f t="shared" si="12"/>
        <v>#NUM!</v>
      </c>
      <c r="E231" s="30" t="e">
        <f t="shared" si="13"/>
        <v>#NUM!</v>
      </c>
      <c r="F231" s="30" t="e">
        <f t="shared" si="14"/>
        <v>#NUM!</v>
      </c>
      <c r="G231" s="30" t="e">
        <f t="shared" si="15"/>
        <v>#NUM!</v>
      </c>
    </row>
    <row r="232" spans="2:7" ht="12.75" x14ac:dyDescent="0.2">
      <c r="B232" s="32">
        <v>220</v>
      </c>
      <c r="C232" s="31"/>
      <c r="D232" s="30" t="e">
        <f t="shared" si="12"/>
        <v>#NUM!</v>
      </c>
      <c r="E232" s="30" t="e">
        <f t="shared" si="13"/>
        <v>#NUM!</v>
      </c>
      <c r="F232" s="30" t="e">
        <f t="shared" si="14"/>
        <v>#NUM!</v>
      </c>
      <c r="G232" s="30" t="e">
        <f t="shared" si="15"/>
        <v>#NUM!</v>
      </c>
    </row>
    <row r="233" spans="2:7" ht="12.75" x14ac:dyDescent="0.2">
      <c r="B233" s="32">
        <v>221</v>
      </c>
      <c r="C233" s="31"/>
      <c r="D233" s="30" t="e">
        <f t="shared" si="12"/>
        <v>#NUM!</v>
      </c>
      <c r="E233" s="30" t="e">
        <f t="shared" si="13"/>
        <v>#NUM!</v>
      </c>
      <c r="F233" s="30" t="e">
        <f t="shared" si="14"/>
        <v>#NUM!</v>
      </c>
      <c r="G233" s="30" t="e">
        <f t="shared" si="15"/>
        <v>#NUM!</v>
      </c>
    </row>
    <row r="234" spans="2:7" ht="12.75" x14ac:dyDescent="0.2">
      <c r="B234" s="32">
        <v>222</v>
      </c>
      <c r="C234" s="31"/>
      <c r="D234" s="30" t="e">
        <f t="shared" si="12"/>
        <v>#NUM!</v>
      </c>
      <c r="E234" s="30" t="e">
        <f t="shared" si="13"/>
        <v>#NUM!</v>
      </c>
      <c r="F234" s="30" t="e">
        <f t="shared" si="14"/>
        <v>#NUM!</v>
      </c>
      <c r="G234" s="30" t="e">
        <f t="shared" si="15"/>
        <v>#NUM!</v>
      </c>
    </row>
    <row r="235" spans="2:7" ht="12.75" x14ac:dyDescent="0.2">
      <c r="B235" s="32">
        <v>223</v>
      </c>
      <c r="C235" s="31"/>
      <c r="D235" s="30" t="e">
        <f t="shared" si="12"/>
        <v>#NUM!</v>
      </c>
      <c r="E235" s="30" t="e">
        <f t="shared" si="13"/>
        <v>#NUM!</v>
      </c>
      <c r="F235" s="30" t="e">
        <f t="shared" si="14"/>
        <v>#NUM!</v>
      </c>
      <c r="G235" s="30" t="e">
        <f t="shared" si="15"/>
        <v>#NUM!</v>
      </c>
    </row>
    <row r="236" spans="2:7" ht="12.75" x14ac:dyDescent="0.2">
      <c r="B236" s="32">
        <v>224</v>
      </c>
      <c r="C236" s="31"/>
      <c r="D236" s="30" t="e">
        <f t="shared" si="12"/>
        <v>#NUM!</v>
      </c>
      <c r="E236" s="30" t="e">
        <f t="shared" si="13"/>
        <v>#NUM!</v>
      </c>
      <c r="F236" s="30" t="e">
        <f t="shared" si="14"/>
        <v>#NUM!</v>
      </c>
      <c r="G236" s="30" t="e">
        <f t="shared" si="15"/>
        <v>#NUM!</v>
      </c>
    </row>
    <row r="237" spans="2:7" ht="12.75" x14ac:dyDescent="0.2">
      <c r="B237" s="32">
        <v>225</v>
      </c>
      <c r="C237" s="31"/>
      <c r="D237" s="30" t="e">
        <f t="shared" si="12"/>
        <v>#NUM!</v>
      </c>
      <c r="E237" s="30" t="e">
        <f t="shared" si="13"/>
        <v>#NUM!</v>
      </c>
      <c r="F237" s="30" t="e">
        <f t="shared" si="14"/>
        <v>#NUM!</v>
      </c>
      <c r="G237" s="30" t="e">
        <f t="shared" si="15"/>
        <v>#NUM!</v>
      </c>
    </row>
    <row r="238" spans="2:7" ht="12.75" x14ac:dyDescent="0.2">
      <c r="B238" s="32">
        <v>226</v>
      </c>
      <c r="C238" s="31"/>
      <c r="D238" s="30" t="e">
        <f t="shared" si="12"/>
        <v>#NUM!</v>
      </c>
      <c r="E238" s="30" t="e">
        <f t="shared" si="13"/>
        <v>#NUM!</v>
      </c>
      <c r="F238" s="30" t="e">
        <f t="shared" si="14"/>
        <v>#NUM!</v>
      </c>
      <c r="G238" s="30" t="e">
        <f t="shared" si="15"/>
        <v>#NUM!</v>
      </c>
    </row>
    <row r="239" spans="2:7" ht="12.75" x14ac:dyDescent="0.2">
      <c r="B239" s="32">
        <v>227</v>
      </c>
      <c r="C239" s="31"/>
      <c r="D239" s="30" t="e">
        <f t="shared" si="12"/>
        <v>#NUM!</v>
      </c>
      <c r="E239" s="30" t="e">
        <f t="shared" si="13"/>
        <v>#NUM!</v>
      </c>
      <c r="F239" s="30" t="e">
        <f t="shared" si="14"/>
        <v>#NUM!</v>
      </c>
      <c r="G239" s="30" t="e">
        <f t="shared" si="15"/>
        <v>#NUM!</v>
      </c>
    </row>
    <row r="240" spans="2:7" ht="12.75" x14ac:dyDescent="0.2">
      <c r="B240" s="34">
        <v>228</v>
      </c>
      <c r="C240" s="31"/>
      <c r="D240" s="33" t="e">
        <f t="shared" si="12"/>
        <v>#NUM!</v>
      </c>
      <c r="E240" s="33" t="e">
        <f t="shared" si="13"/>
        <v>#NUM!</v>
      </c>
      <c r="F240" s="33" t="e">
        <f t="shared" si="14"/>
        <v>#NUM!</v>
      </c>
      <c r="G240" s="33" t="e">
        <f t="shared" si="15"/>
        <v>#NUM!</v>
      </c>
    </row>
    <row r="241" spans="2:7" ht="12.75" x14ac:dyDescent="0.2">
      <c r="B241" s="32">
        <v>229</v>
      </c>
      <c r="C241" s="31"/>
      <c r="D241" s="30" t="e">
        <f t="shared" si="12"/>
        <v>#NUM!</v>
      </c>
      <c r="E241" s="30" t="e">
        <f t="shared" si="13"/>
        <v>#NUM!</v>
      </c>
      <c r="F241" s="30" t="e">
        <f t="shared" si="14"/>
        <v>#NUM!</v>
      </c>
      <c r="G241" s="30" t="e">
        <f t="shared" si="15"/>
        <v>#NUM!</v>
      </c>
    </row>
    <row r="242" spans="2:7" ht="12.75" x14ac:dyDescent="0.2">
      <c r="B242" s="32">
        <v>230</v>
      </c>
      <c r="C242" s="31"/>
      <c r="D242" s="30" t="e">
        <f t="shared" si="12"/>
        <v>#NUM!</v>
      </c>
      <c r="E242" s="30" t="e">
        <f t="shared" si="13"/>
        <v>#NUM!</v>
      </c>
      <c r="F242" s="30" t="e">
        <f t="shared" si="14"/>
        <v>#NUM!</v>
      </c>
      <c r="G242" s="30" t="e">
        <f t="shared" si="15"/>
        <v>#NUM!</v>
      </c>
    </row>
    <row r="243" spans="2:7" ht="12.75" x14ac:dyDescent="0.2">
      <c r="B243" s="32">
        <v>231</v>
      </c>
      <c r="C243" s="31"/>
      <c r="D243" s="30" t="e">
        <f t="shared" si="12"/>
        <v>#NUM!</v>
      </c>
      <c r="E243" s="30" t="e">
        <f t="shared" si="13"/>
        <v>#NUM!</v>
      </c>
      <c r="F243" s="30" t="e">
        <f t="shared" si="14"/>
        <v>#NUM!</v>
      </c>
      <c r="G243" s="30" t="e">
        <f t="shared" si="15"/>
        <v>#NUM!</v>
      </c>
    </row>
    <row r="244" spans="2:7" ht="12.75" x14ac:dyDescent="0.2">
      <c r="B244" s="32">
        <v>232</v>
      </c>
      <c r="C244" s="31"/>
      <c r="D244" s="30" t="e">
        <f t="shared" si="12"/>
        <v>#NUM!</v>
      </c>
      <c r="E244" s="30" t="e">
        <f t="shared" si="13"/>
        <v>#NUM!</v>
      </c>
      <c r="F244" s="30" t="e">
        <f t="shared" si="14"/>
        <v>#NUM!</v>
      </c>
      <c r="G244" s="30" t="e">
        <f t="shared" si="15"/>
        <v>#NUM!</v>
      </c>
    </row>
    <row r="245" spans="2:7" ht="12.75" x14ac:dyDescent="0.2">
      <c r="B245" s="32">
        <v>233</v>
      </c>
      <c r="C245" s="31"/>
      <c r="D245" s="30" t="e">
        <f t="shared" si="12"/>
        <v>#NUM!</v>
      </c>
      <c r="E245" s="30" t="e">
        <f t="shared" si="13"/>
        <v>#NUM!</v>
      </c>
      <c r="F245" s="30" t="e">
        <f t="shared" si="14"/>
        <v>#NUM!</v>
      </c>
      <c r="G245" s="30" t="e">
        <f t="shared" si="15"/>
        <v>#NUM!</v>
      </c>
    </row>
    <row r="246" spans="2:7" ht="12.75" x14ac:dyDescent="0.2">
      <c r="B246" s="32">
        <v>234</v>
      </c>
      <c r="C246" s="31"/>
      <c r="D246" s="30" t="e">
        <f t="shared" si="12"/>
        <v>#NUM!</v>
      </c>
      <c r="E246" s="30" t="e">
        <f t="shared" si="13"/>
        <v>#NUM!</v>
      </c>
      <c r="F246" s="30" t="e">
        <f t="shared" si="14"/>
        <v>#NUM!</v>
      </c>
      <c r="G246" s="30" t="e">
        <f t="shared" si="15"/>
        <v>#NUM!</v>
      </c>
    </row>
    <row r="247" spans="2:7" ht="12.75" x14ac:dyDescent="0.2">
      <c r="B247" s="32">
        <v>235</v>
      </c>
      <c r="C247" s="31"/>
      <c r="D247" s="30" t="e">
        <f t="shared" si="12"/>
        <v>#NUM!</v>
      </c>
      <c r="E247" s="30" t="e">
        <f t="shared" si="13"/>
        <v>#NUM!</v>
      </c>
      <c r="F247" s="30" t="e">
        <f t="shared" si="14"/>
        <v>#NUM!</v>
      </c>
      <c r="G247" s="30" t="e">
        <f t="shared" si="15"/>
        <v>#NUM!</v>
      </c>
    </row>
    <row r="248" spans="2:7" ht="12.75" x14ac:dyDescent="0.2">
      <c r="B248" s="32">
        <v>236</v>
      </c>
      <c r="C248" s="31"/>
      <c r="D248" s="30" t="e">
        <f t="shared" si="12"/>
        <v>#NUM!</v>
      </c>
      <c r="E248" s="30" t="e">
        <f t="shared" si="13"/>
        <v>#NUM!</v>
      </c>
      <c r="F248" s="30" t="e">
        <f t="shared" si="14"/>
        <v>#NUM!</v>
      </c>
      <c r="G248" s="30" t="e">
        <f t="shared" si="15"/>
        <v>#NUM!</v>
      </c>
    </row>
    <row r="249" spans="2:7" ht="12.75" x14ac:dyDescent="0.2">
      <c r="B249" s="32">
        <v>237</v>
      </c>
      <c r="C249" s="31"/>
      <c r="D249" s="30" t="e">
        <f t="shared" si="12"/>
        <v>#NUM!</v>
      </c>
      <c r="E249" s="30" t="e">
        <f t="shared" si="13"/>
        <v>#NUM!</v>
      </c>
      <c r="F249" s="30" t="e">
        <f t="shared" si="14"/>
        <v>#NUM!</v>
      </c>
      <c r="G249" s="30" t="e">
        <f t="shared" si="15"/>
        <v>#NUM!</v>
      </c>
    </row>
    <row r="250" spans="2:7" ht="12.75" x14ac:dyDescent="0.2">
      <c r="B250" s="32">
        <v>238</v>
      </c>
      <c r="C250" s="31"/>
      <c r="D250" s="30" t="e">
        <f t="shared" si="12"/>
        <v>#NUM!</v>
      </c>
      <c r="E250" s="30" t="e">
        <f t="shared" si="13"/>
        <v>#NUM!</v>
      </c>
      <c r="F250" s="30" t="e">
        <f t="shared" si="14"/>
        <v>#NUM!</v>
      </c>
      <c r="G250" s="30" t="e">
        <f t="shared" si="15"/>
        <v>#NUM!</v>
      </c>
    </row>
    <row r="251" spans="2:7" ht="12.75" x14ac:dyDescent="0.2">
      <c r="B251" s="32">
        <v>239</v>
      </c>
      <c r="C251" s="31"/>
      <c r="D251" s="30" t="e">
        <f t="shared" si="12"/>
        <v>#NUM!</v>
      </c>
      <c r="E251" s="30" t="e">
        <f t="shared" si="13"/>
        <v>#NUM!</v>
      </c>
      <c r="F251" s="30" t="e">
        <f t="shared" si="14"/>
        <v>#NUM!</v>
      </c>
      <c r="G251" s="30" t="e">
        <f t="shared" si="15"/>
        <v>#NUM!</v>
      </c>
    </row>
    <row r="252" spans="2:7" ht="12.75" x14ac:dyDescent="0.2">
      <c r="B252" s="34">
        <v>240</v>
      </c>
      <c r="C252" s="31"/>
      <c r="D252" s="33" t="e">
        <f t="shared" si="12"/>
        <v>#NUM!</v>
      </c>
      <c r="E252" s="33" t="e">
        <f t="shared" si="13"/>
        <v>#NUM!</v>
      </c>
      <c r="F252" s="33" t="e">
        <f t="shared" si="14"/>
        <v>#NUM!</v>
      </c>
      <c r="G252" s="33" t="e">
        <f t="shared" si="15"/>
        <v>#NUM!</v>
      </c>
    </row>
    <row r="253" spans="2:7" ht="12.75" x14ac:dyDescent="0.2">
      <c r="B253" s="32">
        <v>241</v>
      </c>
      <c r="C253" s="31"/>
      <c r="D253" s="30" t="e">
        <f t="shared" si="12"/>
        <v>#NUM!</v>
      </c>
      <c r="E253" s="30" t="e">
        <f t="shared" si="13"/>
        <v>#NUM!</v>
      </c>
      <c r="F253" s="30" t="e">
        <f t="shared" si="14"/>
        <v>#NUM!</v>
      </c>
      <c r="G253" s="30" t="e">
        <f t="shared" si="15"/>
        <v>#NUM!</v>
      </c>
    </row>
    <row r="254" spans="2:7" ht="12.75" x14ac:dyDescent="0.2">
      <c r="B254" s="32">
        <v>242</v>
      </c>
      <c r="C254" s="31"/>
      <c r="D254" s="30" t="e">
        <f t="shared" si="12"/>
        <v>#NUM!</v>
      </c>
      <c r="E254" s="30" t="e">
        <f t="shared" si="13"/>
        <v>#NUM!</v>
      </c>
      <c r="F254" s="30" t="e">
        <f t="shared" si="14"/>
        <v>#NUM!</v>
      </c>
      <c r="G254" s="30" t="e">
        <f t="shared" si="15"/>
        <v>#NUM!</v>
      </c>
    </row>
    <row r="255" spans="2:7" ht="12.75" x14ac:dyDescent="0.2">
      <c r="B255" s="32">
        <v>243</v>
      </c>
      <c r="C255" s="31"/>
      <c r="D255" s="30" t="e">
        <f t="shared" si="12"/>
        <v>#NUM!</v>
      </c>
      <c r="E255" s="30" t="e">
        <f t="shared" si="13"/>
        <v>#NUM!</v>
      </c>
      <c r="F255" s="30" t="e">
        <f t="shared" si="14"/>
        <v>#NUM!</v>
      </c>
      <c r="G255" s="30" t="e">
        <f t="shared" si="15"/>
        <v>#NUM!</v>
      </c>
    </row>
    <row r="256" spans="2:7" ht="12.75" x14ac:dyDescent="0.2">
      <c r="B256" s="32">
        <v>244</v>
      </c>
      <c r="C256" s="31"/>
      <c r="D256" s="30" t="e">
        <f t="shared" si="12"/>
        <v>#NUM!</v>
      </c>
      <c r="E256" s="30" t="e">
        <f t="shared" si="13"/>
        <v>#NUM!</v>
      </c>
      <c r="F256" s="30" t="e">
        <f t="shared" si="14"/>
        <v>#NUM!</v>
      </c>
      <c r="G256" s="30" t="e">
        <f t="shared" si="15"/>
        <v>#NUM!</v>
      </c>
    </row>
    <row r="257" spans="2:7" ht="12.75" x14ac:dyDescent="0.2">
      <c r="B257" s="32">
        <v>245</v>
      </c>
      <c r="C257" s="31"/>
      <c r="D257" s="30" t="e">
        <f t="shared" si="12"/>
        <v>#NUM!</v>
      </c>
      <c r="E257" s="30" t="e">
        <f t="shared" si="13"/>
        <v>#NUM!</v>
      </c>
      <c r="F257" s="30" t="e">
        <f t="shared" si="14"/>
        <v>#NUM!</v>
      </c>
      <c r="G257" s="30" t="e">
        <f t="shared" si="15"/>
        <v>#NUM!</v>
      </c>
    </row>
    <row r="258" spans="2:7" ht="12.75" x14ac:dyDescent="0.2">
      <c r="B258" s="32">
        <v>246</v>
      </c>
      <c r="C258" s="31"/>
      <c r="D258" s="30" t="e">
        <f t="shared" si="12"/>
        <v>#NUM!</v>
      </c>
      <c r="E258" s="30" t="e">
        <f t="shared" si="13"/>
        <v>#NUM!</v>
      </c>
      <c r="F258" s="30" t="e">
        <f t="shared" si="14"/>
        <v>#NUM!</v>
      </c>
      <c r="G258" s="30" t="e">
        <f t="shared" si="15"/>
        <v>#NUM!</v>
      </c>
    </row>
    <row r="259" spans="2:7" ht="12.75" x14ac:dyDescent="0.2">
      <c r="B259" s="32">
        <v>247</v>
      </c>
      <c r="C259" s="31"/>
      <c r="D259" s="30" t="e">
        <f t="shared" si="12"/>
        <v>#NUM!</v>
      </c>
      <c r="E259" s="30" t="e">
        <f t="shared" si="13"/>
        <v>#NUM!</v>
      </c>
      <c r="F259" s="30" t="e">
        <f t="shared" si="14"/>
        <v>#NUM!</v>
      </c>
      <c r="G259" s="30" t="e">
        <f t="shared" si="15"/>
        <v>#NUM!</v>
      </c>
    </row>
    <row r="260" spans="2:7" ht="12.75" x14ac:dyDescent="0.2">
      <c r="B260" s="32">
        <v>248</v>
      </c>
      <c r="C260" s="31"/>
      <c r="D260" s="30" t="e">
        <f t="shared" si="12"/>
        <v>#NUM!</v>
      </c>
      <c r="E260" s="30" t="e">
        <f t="shared" si="13"/>
        <v>#NUM!</v>
      </c>
      <c r="F260" s="30" t="e">
        <f t="shared" si="14"/>
        <v>#NUM!</v>
      </c>
      <c r="G260" s="30" t="e">
        <f t="shared" si="15"/>
        <v>#NUM!</v>
      </c>
    </row>
    <row r="261" spans="2:7" ht="12.75" x14ac:dyDescent="0.2">
      <c r="B261" s="32">
        <v>249</v>
      </c>
      <c r="C261" s="31"/>
      <c r="D261" s="30" t="e">
        <f t="shared" si="12"/>
        <v>#NUM!</v>
      </c>
      <c r="E261" s="30" t="e">
        <f t="shared" si="13"/>
        <v>#NUM!</v>
      </c>
      <c r="F261" s="30" t="e">
        <f t="shared" si="14"/>
        <v>#NUM!</v>
      </c>
      <c r="G261" s="30" t="e">
        <f t="shared" si="15"/>
        <v>#NUM!</v>
      </c>
    </row>
    <row r="262" spans="2:7" ht="12.75" x14ac:dyDescent="0.2">
      <c r="B262" s="32">
        <v>250</v>
      </c>
      <c r="C262" s="31"/>
      <c r="D262" s="30" t="e">
        <f t="shared" si="12"/>
        <v>#NUM!</v>
      </c>
      <c r="E262" s="30" t="e">
        <f t="shared" si="13"/>
        <v>#NUM!</v>
      </c>
      <c r="F262" s="30" t="e">
        <f t="shared" si="14"/>
        <v>#NUM!</v>
      </c>
      <c r="G262" s="30" t="e">
        <f t="shared" si="15"/>
        <v>#NUM!</v>
      </c>
    </row>
    <row r="263" spans="2:7" ht="12.75" x14ac:dyDescent="0.2">
      <c r="B263" s="32">
        <v>251</v>
      </c>
      <c r="C263" s="31"/>
      <c r="D263" s="30" t="e">
        <f t="shared" si="12"/>
        <v>#NUM!</v>
      </c>
      <c r="E263" s="30" t="e">
        <f t="shared" si="13"/>
        <v>#NUM!</v>
      </c>
      <c r="F263" s="30" t="e">
        <f t="shared" si="14"/>
        <v>#NUM!</v>
      </c>
      <c r="G263" s="30" t="e">
        <f t="shared" si="15"/>
        <v>#NUM!</v>
      </c>
    </row>
    <row r="264" spans="2:7" ht="12.75" x14ac:dyDescent="0.2">
      <c r="B264" s="34">
        <v>252</v>
      </c>
      <c r="C264" s="31"/>
      <c r="D264" s="33" t="e">
        <f t="shared" si="12"/>
        <v>#NUM!</v>
      </c>
      <c r="E264" s="33" t="e">
        <f t="shared" si="13"/>
        <v>#NUM!</v>
      </c>
      <c r="F264" s="33" t="e">
        <f t="shared" si="14"/>
        <v>#NUM!</v>
      </c>
      <c r="G264" s="33" t="e">
        <f t="shared" si="15"/>
        <v>#NUM!</v>
      </c>
    </row>
    <row r="265" spans="2:7" ht="12.75" x14ac:dyDescent="0.2">
      <c r="B265" s="32">
        <v>253</v>
      </c>
      <c r="C265" s="31"/>
      <c r="D265" s="30" t="e">
        <f t="shared" si="12"/>
        <v>#NUM!</v>
      </c>
      <c r="E265" s="30" t="e">
        <f t="shared" si="13"/>
        <v>#NUM!</v>
      </c>
      <c r="F265" s="30" t="e">
        <f t="shared" si="14"/>
        <v>#NUM!</v>
      </c>
      <c r="G265" s="30" t="e">
        <f t="shared" si="15"/>
        <v>#NUM!</v>
      </c>
    </row>
    <row r="266" spans="2:7" ht="12.75" x14ac:dyDescent="0.2">
      <c r="B266" s="32">
        <v>254</v>
      </c>
      <c r="C266" s="31"/>
      <c r="D266" s="30" t="e">
        <f t="shared" si="12"/>
        <v>#NUM!</v>
      </c>
      <c r="E266" s="30" t="e">
        <f t="shared" si="13"/>
        <v>#NUM!</v>
      </c>
      <c r="F266" s="30" t="e">
        <f t="shared" si="14"/>
        <v>#NUM!</v>
      </c>
      <c r="G266" s="30" t="e">
        <f t="shared" si="15"/>
        <v>#NUM!</v>
      </c>
    </row>
    <row r="267" spans="2:7" ht="12.75" x14ac:dyDescent="0.2">
      <c r="B267" s="32">
        <v>255</v>
      </c>
      <c r="C267" s="31"/>
      <c r="D267" s="30" t="e">
        <f t="shared" si="12"/>
        <v>#NUM!</v>
      </c>
      <c r="E267" s="30" t="e">
        <f t="shared" si="13"/>
        <v>#NUM!</v>
      </c>
      <c r="F267" s="30" t="e">
        <f t="shared" si="14"/>
        <v>#NUM!</v>
      </c>
      <c r="G267" s="30" t="e">
        <f t="shared" si="15"/>
        <v>#NUM!</v>
      </c>
    </row>
    <row r="268" spans="2:7" ht="12.75" x14ac:dyDescent="0.2">
      <c r="B268" s="32">
        <v>256</v>
      </c>
      <c r="C268" s="31"/>
      <c r="D268" s="30" t="e">
        <f t="shared" si="12"/>
        <v>#NUM!</v>
      </c>
      <c r="E268" s="30" t="e">
        <f t="shared" si="13"/>
        <v>#NUM!</v>
      </c>
      <c r="F268" s="30" t="e">
        <f t="shared" si="14"/>
        <v>#NUM!</v>
      </c>
      <c r="G268" s="30" t="e">
        <f t="shared" si="15"/>
        <v>#NUM!</v>
      </c>
    </row>
    <row r="269" spans="2:7" ht="12.75" x14ac:dyDescent="0.2">
      <c r="B269" s="32">
        <v>257</v>
      </c>
      <c r="C269" s="31"/>
      <c r="D269" s="30" t="e">
        <f t="shared" ref="D269:D332" si="16">-IPMT($D$7/12,B269,$D$8,$D$6)</f>
        <v>#NUM!</v>
      </c>
      <c r="E269" s="30" t="e">
        <f t="shared" ref="E269:E332" si="17">-PPMT($D$7/12,B269,$D$8,$D$6)</f>
        <v>#NUM!</v>
      </c>
      <c r="F269" s="30" t="e">
        <f t="shared" ref="F269:F332" si="18">D269+E269</f>
        <v>#NUM!</v>
      </c>
      <c r="G269" s="30" t="e">
        <f t="shared" si="15"/>
        <v>#NUM!</v>
      </c>
    </row>
    <row r="270" spans="2:7" ht="12.75" x14ac:dyDescent="0.2">
      <c r="B270" s="32">
        <v>258</v>
      </c>
      <c r="C270" s="31"/>
      <c r="D270" s="30" t="e">
        <f t="shared" si="16"/>
        <v>#NUM!</v>
      </c>
      <c r="E270" s="30" t="e">
        <f t="shared" si="17"/>
        <v>#NUM!</v>
      </c>
      <c r="F270" s="30" t="e">
        <f t="shared" si="18"/>
        <v>#NUM!</v>
      </c>
      <c r="G270" s="30" t="e">
        <f t="shared" ref="G270:G333" si="19">G269-E270</f>
        <v>#NUM!</v>
      </c>
    </row>
    <row r="271" spans="2:7" ht="12.75" x14ac:dyDescent="0.2">
      <c r="B271" s="32">
        <v>259</v>
      </c>
      <c r="C271" s="31"/>
      <c r="D271" s="30" t="e">
        <f t="shared" si="16"/>
        <v>#NUM!</v>
      </c>
      <c r="E271" s="30" t="e">
        <f t="shared" si="17"/>
        <v>#NUM!</v>
      </c>
      <c r="F271" s="30" t="e">
        <f t="shared" si="18"/>
        <v>#NUM!</v>
      </c>
      <c r="G271" s="30" t="e">
        <f t="shared" si="19"/>
        <v>#NUM!</v>
      </c>
    </row>
    <row r="272" spans="2:7" ht="12.75" x14ac:dyDescent="0.2">
      <c r="B272" s="32">
        <v>260</v>
      </c>
      <c r="C272" s="31"/>
      <c r="D272" s="30" t="e">
        <f t="shared" si="16"/>
        <v>#NUM!</v>
      </c>
      <c r="E272" s="30" t="e">
        <f t="shared" si="17"/>
        <v>#NUM!</v>
      </c>
      <c r="F272" s="30" t="e">
        <f t="shared" si="18"/>
        <v>#NUM!</v>
      </c>
      <c r="G272" s="30" t="e">
        <f t="shared" si="19"/>
        <v>#NUM!</v>
      </c>
    </row>
    <row r="273" spans="2:7" ht="12.75" x14ac:dyDescent="0.2">
      <c r="B273" s="32">
        <v>261</v>
      </c>
      <c r="C273" s="31"/>
      <c r="D273" s="30" t="e">
        <f t="shared" si="16"/>
        <v>#NUM!</v>
      </c>
      <c r="E273" s="30" t="e">
        <f t="shared" si="17"/>
        <v>#NUM!</v>
      </c>
      <c r="F273" s="30" t="e">
        <f t="shared" si="18"/>
        <v>#NUM!</v>
      </c>
      <c r="G273" s="30" t="e">
        <f t="shared" si="19"/>
        <v>#NUM!</v>
      </c>
    </row>
    <row r="274" spans="2:7" ht="12.75" x14ac:dyDescent="0.2">
      <c r="B274" s="32">
        <v>262</v>
      </c>
      <c r="C274" s="31"/>
      <c r="D274" s="30" t="e">
        <f t="shared" si="16"/>
        <v>#NUM!</v>
      </c>
      <c r="E274" s="30" t="e">
        <f t="shared" si="17"/>
        <v>#NUM!</v>
      </c>
      <c r="F274" s="30" t="e">
        <f t="shared" si="18"/>
        <v>#NUM!</v>
      </c>
      <c r="G274" s="30" t="e">
        <f t="shared" si="19"/>
        <v>#NUM!</v>
      </c>
    </row>
    <row r="275" spans="2:7" ht="12.75" x14ac:dyDescent="0.2">
      <c r="B275" s="32">
        <v>263</v>
      </c>
      <c r="C275" s="31"/>
      <c r="D275" s="30" t="e">
        <f t="shared" si="16"/>
        <v>#NUM!</v>
      </c>
      <c r="E275" s="30" t="e">
        <f t="shared" si="17"/>
        <v>#NUM!</v>
      </c>
      <c r="F275" s="30" t="e">
        <f t="shared" si="18"/>
        <v>#NUM!</v>
      </c>
      <c r="G275" s="30" t="e">
        <f t="shared" si="19"/>
        <v>#NUM!</v>
      </c>
    </row>
    <row r="276" spans="2:7" ht="12.75" x14ac:dyDescent="0.2">
      <c r="B276" s="34">
        <v>264</v>
      </c>
      <c r="C276" s="31"/>
      <c r="D276" s="33" t="e">
        <f t="shared" si="16"/>
        <v>#NUM!</v>
      </c>
      <c r="E276" s="33" t="e">
        <f t="shared" si="17"/>
        <v>#NUM!</v>
      </c>
      <c r="F276" s="33" t="e">
        <f t="shared" si="18"/>
        <v>#NUM!</v>
      </c>
      <c r="G276" s="33" t="e">
        <f t="shared" si="19"/>
        <v>#NUM!</v>
      </c>
    </row>
    <row r="277" spans="2:7" ht="12.75" x14ac:dyDescent="0.2">
      <c r="B277" s="32">
        <v>265</v>
      </c>
      <c r="C277" s="31"/>
      <c r="D277" s="30" t="e">
        <f t="shared" si="16"/>
        <v>#NUM!</v>
      </c>
      <c r="E277" s="30" t="e">
        <f t="shared" si="17"/>
        <v>#NUM!</v>
      </c>
      <c r="F277" s="30" t="e">
        <f t="shared" si="18"/>
        <v>#NUM!</v>
      </c>
      <c r="G277" s="30" t="e">
        <f t="shared" si="19"/>
        <v>#NUM!</v>
      </c>
    </row>
    <row r="278" spans="2:7" ht="12.75" x14ac:dyDescent="0.2">
      <c r="B278" s="32">
        <v>266</v>
      </c>
      <c r="C278" s="31"/>
      <c r="D278" s="30" t="e">
        <f t="shared" si="16"/>
        <v>#NUM!</v>
      </c>
      <c r="E278" s="30" t="e">
        <f t="shared" si="17"/>
        <v>#NUM!</v>
      </c>
      <c r="F278" s="30" t="e">
        <f t="shared" si="18"/>
        <v>#NUM!</v>
      </c>
      <c r="G278" s="30" t="e">
        <f t="shared" si="19"/>
        <v>#NUM!</v>
      </c>
    </row>
    <row r="279" spans="2:7" ht="12.75" x14ac:dyDescent="0.2">
      <c r="B279" s="32">
        <v>267</v>
      </c>
      <c r="C279" s="31"/>
      <c r="D279" s="30" t="e">
        <f t="shared" si="16"/>
        <v>#NUM!</v>
      </c>
      <c r="E279" s="30" t="e">
        <f t="shared" si="17"/>
        <v>#NUM!</v>
      </c>
      <c r="F279" s="30" t="e">
        <f t="shared" si="18"/>
        <v>#NUM!</v>
      </c>
      <c r="G279" s="30" t="e">
        <f t="shared" si="19"/>
        <v>#NUM!</v>
      </c>
    </row>
    <row r="280" spans="2:7" ht="12.75" x14ac:dyDescent="0.2">
      <c r="B280" s="32">
        <v>268</v>
      </c>
      <c r="C280" s="31"/>
      <c r="D280" s="30" t="e">
        <f t="shared" si="16"/>
        <v>#NUM!</v>
      </c>
      <c r="E280" s="30" t="e">
        <f t="shared" si="17"/>
        <v>#NUM!</v>
      </c>
      <c r="F280" s="30" t="e">
        <f t="shared" si="18"/>
        <v>#NUM!</v>
      </c>
      <c r="G280" s="30" t="e">
        <f t="shared" si="19"/>
        <v>#NUM!</v>
      </c>
    </row>
    <row r="281" spans="2:7" ht="12.75" x14ac:dyDescent="0.2">
      <c r="B281" s="32">
        <v>269</v>
      </c>
      <c r="C281" s="31"/>
      <c r="D281" s="30" t="e">
        <f t="shared" si="16"/>
        <v>#NUM!</v>
      </c>
      <c r="E281" s="30" t="e">
        <f t="shared" si="17"/>
        <v>#NUM!</v>
      </c>
      <c r="F281" s="30" t="e">
        <f t="shared" si="18"/>
        <v>#NUM!</v>
      </c>
      <c r="G281" s="30" t="e">
        <f t="shared" si="19"/>
        <v>#NUM!</v>
      </c>
    </row>
    <row r="282" spans="2:7" ht="12.75" x14ac:dyDescent="0.2">
      <c r="B282" s="32">
        <v>270</v>
      </c>
      <c r="C282" s="31"/>
      <c r="D282" s="30" t="e">
        <f t="shared" si="16"/>
        <v>#NUM!</v>
      </c>
      <c r="E282" s="30" t="e">
        <f t="shared" si="17"/>
        <v>#NUM!</v>
      </c>
      <c r="F282" s="30" t="e">
        <f t="shared" si="18"/>
        <v>#NUM!</v>
      </c>
      <c r="G282" s="30" t="e">
        <f t="shared" si="19"/>
        <v>#NUM!</v>
      </c>
    </row>
    <row r="283" spans="2:7" ht="12.75" x14ac:dyDescent="0.2">
      <c r="B283" s="32">
        <v>271</v>
      </c>
      <c r="C283" s="31"/>
      <c r="D283" s="30" t="e">
        <f t="shared" si="16"/>
        <v>#NUM!</v>
      </c>
      <c r="E283" s="30" t="e">
        <f t="shared" si="17"/>
        <v>#NUM!</v>
      </c>
      <c r="F283" s="30" t="e">
        <f t="shared" si="18"/>
        <v>#NUM!</v>
      </c>
      <c r="G283" s="30" t="e">
        <f t="shared" si="19"/>
        <v>#NUM!</v>
      </c>
    </row>
    <row r="284" spans="2:7" ht="12.75" x14ac:dyDescent="0.2">
      <c r="B284" s="32">
        <v>272</v>
      </c>
      <c r="C284" s="31"/>
      <c r="D284" s="30" t="e">
        <f t="shared" si="16"/>
        <v>#NUM!</v>
      </c>
      <c r="E284" s="30" t="e">
        <f t="shared" si="17"/>
        <v>#NUM!</v>
      </c>
      <c r="F284" s="30" t="e">
        <f t="shared" si="18"/>
        <v>#NUM!</v>
      </c>
      <c r="G284" s="30" t="e">
        <f t="shared" si="19"/>
        <v>#NUM!</v>
      </c>
    </row>
    <row r="285" spans="2:7" ht="12.75" x14ac:dyDescent="0.2">
      <c r="B285" s="32">
        <v>273</v>
      </c>
      <c r="C285" s="31"/>
      <c r="D285" s="30" t="e">
        <f t="shared" si="16"/>
        <v>#NUM!</v>
      </c>
      <c r="E285" s="30" t="e">
        <f t="shared" si="17"/>
        <v>#NUM!</v>
      </c>
      <c r="F285" s="30" t="e">
        <f t="shared" si="18"/>
        <v>#NUM!</v>
      </c>
      <c r="G285" s="30" t="e">
        <f t="shared" si="19"/>
        <v>#NUM!</v>
      </c>
    </row>
    <row r="286" spans="2:7" ht="12.75" x14ac:dyDescent="0.2">
      <c r="B286" s="32">
        <v>274</v>
      </c>
      <c r="C286" s="31"/>
      <c r="D286" s="30" t="e">
        <f t="shared" si="16"/>
        <v>#NUM!</v>
      </c>
      <c r="E286" s="30" t="e">
        <f t="shared" si="17"/>
        <v>#NUM!</v>
      </c>
      <c r="F286" s="30" t="e">
        <f t="shared" si="18"/>
        <v>#NUM!</v>
      </c>
      <c r="G286" s="30" t="e">
        <f t="shared" si="19"/>
        <v>#NUM!</v>
      </c>
    </row>
    <row r="287" spans="2:7" ht="12.75" x14ac:dyDescent="0.2">
      <c r="B287" s="32">
        <v>275</v>
      </c>
      <c r="C287" s="31"/>
      <c r="D287" s="30" t="e">
        <f t="shared" si="16"/>
        <v>#NUM!</v>
      </c>
      <c r="E287" s="30" t="e">
        <f t="shared" si="17"/>
        <v>#NUM!</v>
      </c>
      <c r="F287" s="30" t="e">
        <f t="shared" si="18"/>
        <v>#NUM!</v>
      </c>
      <c r="G287" s="30" t="e">
        <f t="shared" si="19"/>
        <v>#NUM!</v>
      </c>
    </row>
    <row r="288" spans="2:7" ht="12.75" x14ac:dyDescent="0.2">
      <c r="B288" s="34">
        <v>276</v>
      </c>
      <c r="C288" s="31"/>
      <c r="D288" s="33" t="e">
        <f t="shared" si="16"/>
        <v>#NUM!</v>
      </c>
      <c r="E288" s="33" t="e">
        <f t="shared" si="17"/>
        <v>#NUM!</v>
      </c>
      <c r="F288" s="33" t="e">
        <f t="shared" si="18"/>
        <v>#NUM!</v>
      </c>
      <c r="G288" s="33" t="e">
        <f t="shared" si="19"/>
        <v>#NUM!</v>
      </c>
    </row>
    <row r="289" spans="2:7" ht="12.75" x14ac:dyDescent="0.2">
      <c r="B289" s="32">
        <v>277</v>
      </c>
      <c r="C289" s="31"/>
      <c r="D289" s="30" t="e">
        <f t="shared" si="16"/>
        <v>#NUM!</v>
      </c>
      <c r="E289" s="30" t="e">
        <f t="shared" si="17"/>
        <v>#NUM!</v>
      </c>
      <c r="F289" s="30" t="e">
        <f t="shared" si="18"/>
        <v>#NUM!</v>
      </c>
      <c r="G289" s="30" t="e">
        <f t="shared" si="19"/>
        <v>#NUM!</v>
      </c>
    </row>
    <row r="290" spans="2:7" ht="12.75" x14ac:dyDescent="0.2">
      <c r="B290" s="32">
        <v>278</v>
      </c>
      <c r="C290" s="31"/>
      <c r="D290" s="30" t="e">
        <f t="shared" si="16"/>
        <v>#NUM!</v>
      </c>
      <c r="E290" s="30" t="e">
        <f t="shared" si="17"/>
        <v>#NUM!</v>
      </c>
      <c r="F290" s="30" t="e">
        <f t="shared" si="18"/>
        <v>#NUM!</v>
      </c>
      <c r="G290" s="30" t="e">
        <f t="shared" si="19"/>
        <v>#NUM!</v>
      </c>
    </row>
    <row r="291" spans="2:7" ht="12.75" x14ac:dyDescent="0.2">
      <c r="B291" s="32">
        <v>279</v>
      </c>
      <c r="C291" s="31"/>
      <c r="D291" s="30" t="e">
        <f t="shared" si="16"/>
        <v>#NUM!</v>
      </c>
      <c r="E291" s="30" t="e">
        <f t="shared" si="17"/>
        <v>#NUM!</v>
      </c>
      <c r="F291" s="30" t="e">
        <f t="shared" si="18"/>
        <v>#NUM!</v>
      </c>
      <c r="G291" s="30" t="e">
        <f t="shared" si="19"/>
        <v>#NUM!</v>
      </c>
    </row>
    <row r="292" spans="2:7" ht="12.75" x14ac:dyDescent="0.2">
      <c r="B292" s="32">
        <v>280</v>
      </c>
      <c r="C292" s="31"/>
      <c r="D292" s="30" t="e">
        <f t="shared" si="16"/>
        <v>#NUM!</v>
      </c>
      <c r="E292" s="30" t="e">
        <f t="shared" si="17"/>
        <v>#NUM!</v>
      </c>
      <c r="F292" s="30" t="e">
        <f t="shared" si="18"/>
        <v>#NUM!</v>
      </c>
      <c r="G292" s="30" t="e">
        <f t="shared" si="19"/>
        <v>#NUM!</v>
      </c>
    </row>
    <row r="293" spans="2:7" ht="12.75" x14ac:dyDescent="0.2">
      <c r="B293" s="32">
        <v>281</v>
      </c>
      <c r="C293" s="31"/>
      <c r="D293" s="30" t="e">
        <f t="shared" si="16"/>
        <v>#NUM!</v>
      </c>
      <c r="E293" s="30" t="e">
        <f t="shared" si="17"/>
        <v>#NUM!</v>
      </c>
      <c r="F293" s="30" t="e">
        <f t="shared" si="18"/>
        <v>#NUM!</v>
      </c>
      <c r="G293" s="30" t="e">
        <f t="shared" si="19"/>
        <v>#NUM!</v>
      </c>
    </row>
    <row r="294" spans="2:7" ht="12.75" x14ac:dyDescent="0.2">
      <c r="B294" s="32">
        <v>282</v>
      </c>
      <c r="C294" s="31"/>
      <c r="D294" s="30" t="e">
        <f t="shared" si="16"/>
        <v>#NUM!</v>
      </c>
      <c r="E294" s="30" t="e">
        <f t="shared" si="17"/>
        <v>#NUM!</v>
      </c>
      <c r="F294" s="30" t="e">
        <f t="shared" si="18"/>
        <v>#NUM!</v>
      </c>
      <c r="G294" s="30" t="e">
        <f t="shared" si="19"/>
        <v>#NUM!</v>
      </c>
    </row>
    <row r="295" spans="2:7" ht="12.75" x14ac:dyDescent="0.2">
      <c r="B295" s="32">
        <v>283</v>
      </c>
      <c r="C295" s="31"/>
      <c r="D295" s="30" t="e">
        <f t="shared" si="16"/>
        <v>#NUM!</v>
      </c>
      <c r="E295" s="30" t="e">
        <f t="shared" si="17"/>
        <v>#NUM!</v>
      </c>
      <c r="F295" s="30" t="e">
        <f t="shared" si="18"/>
        <v>#NUM!</v>
      </c>
      <c r="G295" s="30" t="e">
        <f t="shared" si="19"/>
        <v>#NUM!</v>
      </c>
    </row>
    <row r="296" spans="2:7" ht="12.75" x14ac:dyDescent="0.2">
      <c r="B296" s="32">
        <v>284</v>
      </c>
      <c r="C296" s="31"/>
      <c r="D296" s="30" t="e">
        <f t="shared" si="16"/>
        <v>#NUM!</v>
      </c>
      <c r="E296" s="30" t="e">
        <f t="shared" si="17"/>
        <v>#NUM!</v>
      </c>
      <c r="F296" s="30" t="e">
        <f t="shared" si="18"/>
        <v>#NUM!</v>
      </c>
      <c r="G296" s="30" t="e">
        <f t="shared" si="19"/>
        <v>#NUM!</v>
      </c>
    </row>
    <row r="297" spans="2:7" ht="12.75" x14ac:dyDescent="0.2">
      <c r="B297" s="32">
        <v>285</v>
      </c>
      <c r="C297" s="31"/>
      <c r="D297" s="30" t="e">
        <f t="shared" si="16"/>
        <v>#NUM!</v>
      </c>
      <c r="E297" s="30" t="e">
        <f t="shared" si="17"/>
        <v>#NUM!</v>
      </c>
      <c r="F297" s="30" t="e">
        <f t="shared" si="18"/>
        <v>#NUM!</v>
      </c>
      <c r="G297" s="30" t="e">
        <f t="shared" si="19"/>
        <v>#NUM!</v>
      </c>
    </row>
    <row r="298" spans="2:7" ht="12.75" x14ac:dyDescent="0.2">
      <c r="B298" s="32">
        <v>286</v>
      </c>
      <c r="C298" s="31"/>
      <c r="D298" s="30" t="e">
        <f t="shared" si="16"/>
        <v>#NUM!</v>
      </c>
      <c r="E298" s="30" t="e">
        <f t="shared" si="17"/>
        <v>#NUM!</v>
      </c>
      <c r="F298" s="30" t="e">
        <f t="shared" si="18"/>
        <v>#NUM!</v>
      </c>
      <c r="G298" s="30" t="e">
        <f t="shared" si="19"/>
        <v>#NUM!</v>
      </c>
    </row>
    <row r="299" spans="2:7" ht="12.75" x14ac:dyDescent="0.2">
      <c r="B299" s="32">
        <v>287</v>
      </c>
      <c r="C299" s="31"/>
      <c r="D299" s="30" t="e">
        <f t="shared" si="16"/>
        <v>#NUM!</v>
      </c>
      <c r="E299" s="30" t="e">
        <f t="shared" si="17"/>
        <v>#NUM!</v>
      </c>
      <c r="F299" s="30" t="e">
        <f t="shared" si="18"/>
        <v>#NUM!</v>
      </c>
      <c r="G299" s="30" t="e">
        <f t="shared" si="19"/>
        <v>#NUM!</v>
      </c>
    </row>
    <row r="300" spans="2:7" ht="12.75" x14ac:dyDescent="0.2">
      <c r="B300" s="34">
        <v>288</v>
      </c>
      <c r="C300" s="31"/>
      <c r="D300" s="33" t="e">
        <f t="shared" si="16"/>
        <v>#NUM!</v>
      </c>
      <c r="E300" s="33" t="e">
        <f t="shared" si="17"/>
        <v>#NUM!</v>
      </c>
      <c r="F300" s="33" t="e">
        <f t="shared" si="18"/>
        <v>#NUM!</v>
      </c>
      <c r="G300" s="33" t="e">
        <f t="shared" si="19"/>
        <v>#NUM!</v>
      </c>
    </row>
    <row r="301" spans="2:7" ht="12.75" x14ac:dyDescent="0.2">
      <c r="B301" s="32">
        <v>289</v>
      </c>
      <c r="C301" s="31"/>
      <c r="D301" s="30" t="e">
        <f t="shared" si="16"/>
        <v>#NUM!</v>
      </c>
      <c r="E301" s="30" t="e">
        <f t="shared" si="17"/>
        <v>#NUM!</v>
      </c>
      <c r="F301" s="30" t="e">
        <f t="shared" si="18"/>
        <v>#NUM!</v>
      </c>
      <c r="G301" s="30" t="e">
        <f t="shared" si="19"/>
        <v>#NUM!</v>
      </c>
    </row>
    <row r="302" spans="2:7" ht="12.75" x14ac:dyDescent="0.2">
      <c r="B302" s="32">
        <v>290</v>
      </c>
      <c r="C302" s="31"/>
      <c r="D302" s="30" t="e">
        <f t="shared" si="16"/>
        <v>#NUM!</v>
      </c>
      <c r="E302" s="30" t="e">
        <f t="shared" si="17"/>
        <v>#NUM!</v>
      </c>
      <c r="F302" s="30" t="e">
        <f t="shared" si="18"/>
        <v>#NUM!</v>
      </c>
      <c r="G302" s="30" t="e">
        <f t="shared" si="19"/>
        <v>#NUM!</v>
      </c>
    </row>
    <row r="303" spans="2:7" ht="12.75" x14ac:dyDescent="0.2">
      <c r="B303" s="32">
        <v>291</v>
      </c>
      <c r="C303" s="31"/>
      <c r="D303" s="30" t="e">
        <f t="shared" si="16"/>
        <v>#NUM!</v>
      </c>
      <c r="E303" s="30" t="e">
        <f t="shared" si="17"/>
        <v>#NUM!</v>
      </c>
      <c r="F303" s="30" t="e">
        <f t="shared" si="18"/>
        <v>#NUM!</v>
      </c>
      <c r="G303" s="30" t="e">
        <f t="shared" si="19"/>
        <v>#NUM!</v>
      </c>
    </row>
    <row r="304" spans="2:7" ht="12.75" x14ac:dyDescent="0.2">
      <c r="B304" s="32">
        <v>292</v>
      </c>
      <c r="C304" s="31"/>
      <c r="D304" s="30" t="e">
        <f t="shared" si="16"/>
        <v>#NUM!</v>
      </c>
      <c r="E304" s="30" t="e">
        <f t="shared" si="17"/>
        <v>#NUM!</v>
      </c>
      <c r="F304" s="30" t="e">
        <f t="shared" si="18"/>
        <v>#NUM!</v>
      </c>
      <c r="G304" s="30" t="e">
        <f t="shared" si="19"/>
        <v>#NUM!</v>
      </c>
    </row>
    <row r="305" spans="2:7" ht="12.75" x14ac:dyDescent="0.2">
      <c r="B305" s="32">
        <v>293</v>
      </c>
      <c r="C305" s="31"/>
      <c r="D305" s="30" t="e">
        <f t="shared" si="16"/>
        <v>#NUM!</v>
      </c>
      <c r="E305" s="30" t="e">
        <f t="shared" si="17"/>
        <v>#NUM!</v>
      </c>
      <c r="F305" s="30" t="e">
        <f t="shared" si="18"/>
        <v>#NUM!</v>
      </c>
      <c r="G305" s="30" t="e">
        <f t="shared" si="19"/>
        <v>#NUM!</v>
      </c>
    </row>
    <row r="306" spans="2:7" ht="12.75" x14ac:dyDescent="0.2">
      <c r="B306" s="32">
        <v>294</v>
      </c>
      <c r="C306" s="31"/>
      <c r="D306" s="30" t="e">
        <f t="shared" si="16"/>
        <v>#NUM!</v>
      </c>
      <c r="E306" s="30" t="e">
        <f t="shared" si="17"/>
        <v>#NUM!</v>
      </c>
      <c r="F306" s="30" t="e">
        <f t="shared" si="18"/>
        <v>#NUM!</v>
      </c>
      <c r="G306" s="30" t="e">
        <f t="shared" si="19"/>
        <v>#NUM!</v>
      </c>
    </row>
    <row r="307" spans="2:7" ht="12.75" x14ac:dyDescent="0.2">
      <c r="B307" s="32">
        <v>295</v>
      </c>
      <c r="C307" s="31"/>
      <c r="D307" s="30" t="e">
        <f t="shared" si="16"/>
        <v>#NUM!</v>
      </c>
      <c r="E307" s="30" t="e">
        <f t="shared" si="17"/>
        <v>#NUM!</v>
      </c>
      <c r="F307" s="30" t="e">
        <f t="shared" si="18"/>
        <v>#NUM!</v>
      </c>
      <c r="G307" s="30" t="e">
        <f t="shared" si="19"/>
        <v>#NUM!</v>
      </c>
    </row>
    <row r="308" spans="2:7" ht="12.75" x14ac:dyDescent="0.2">
      <c r="B308" s="32">
        <v>296</v>
      </c>
      <c r="C308" s="31"/>
      <c r="D308" s="30" t="e">
        <f t="shared" si="16"/>
        <v>#NUM!</v>
      </c>
      <c r="E308" s="30" t="e">
        <f t="shared" si="17"/>
        <v>#NUM!</v>
      </c>
      <c r="F308" s="30" t="e">
        <f t="shared" si="18"/>
        <v>#NUM!</v>
      </c>
      <c r="G308" s="30" t="e">
        <f t="shared" si="19"/>
        <v>#NUM!</v>
      </c>
    </row>
    <row r="309" spans="2:7" ht="12.75" x14ac:dyDescent="0.2">
      <c r="B309" s="32">
        <v>297</v>
      </c>
      <c r="C309" s="31"/>
      <c r="D309" s="30" t="e">
        <f t="shared" si="16"/>
        <v>#NUM!</v>
      </c>
      <c r="E309" s="30" t="e">
        <f t="shared" si="17"/>
        <v>#NUM!</v>
      </c>
      <c r="F309" s="30" t="e">
        <f t="shared" si="18"/>
        <v>#NUM!</v>
      </c>
      <c r="G309" s="30" t="e">
        <f t="shared" si="19"/>
        <v>#NUM!</v>
      </c>
    </row>
    <row r="310" spans="2:7" ht="12.75" x14ac:dyDescent="0.2">
      <c r="B310" s="32">
        <v>298</v>
      </c>
      <c r="C310" s="31"/>
      <c r="D310" s="30" t="e">
        <f t="shared" si="16"/>
        <v>#NUM!</v>
      </c>
      <c r="E310" s="30" t="e">
        <f t="shared" si="17"/>
        <v>#NUM!</v>
      </c>
      <c r="F310" s="30" t="e">
        <f t="shared" si="18"/>
        <v>#NUM!</v>
      </c>
      <c r="G310" s="30" t="e">
        <f t="shared" si="19"/>
        <v>#NUM!</v>
      </c>
    </row>
    <row r="311" spans="2:7" ht="12.75" x14ac:dyDescent="0.2">
      <c r="B311" s="32">
        <v>299</v>
      </c>
      <c r="C311" s="31"/>
      <c r="D311" s="30" t="e">
        <f t="shared" si="16"/>
        <v>#NUM!</v>
      </c>
      <c r="E311" s="30" t="e">
        <f t="shared" si="17"/>
        <v>#NUM!</v>
      </c>
      <c r="F311" s="30" t="e">
        <f t="shared" si="18"/>
        <v>#NUM!</v>
      </c>
      <c r="G311" s="30" t="e">
        <f t="shared" si="19"/>
        <v>#NUM!</v>
      </c>
    </row>
    <row r="312" spans="2:7" ht="12.75" x14ac:dyDescent="0.2">
      <c r="B312" s="34">
        <v>300</v>
      </c>
      <c r="C312" s="31"/>
      <c r="D312" s="33" t="e">
        <f t="shared" si="16"/>
        <v>#NUM!</v>
      </c>
      <c r="E312" s="33" t="e">
        <f t="shared" si="17"/>
        <v>#NUM!</v>
      </c>
      <c r="F312" s="33" t="e">
        <f t="shared" si="18"/>
        <v>#NUM!</v>
      </c>
      <c r="G312" s="33" t="e">
        <f t="shared" si="19"/>
        <v>#NUM!</v>
      </c>
    </row>
    <row r="313" spans="2:7" ht="12.75" x14ac:dyDescent="0.2">
      <c r="B313" s="32">
        <v>301</v>
      </c>
      <c r="C313" s="31"/>
      <c r="D313" s="30" t="e">
        <f t="shared" si="16"/>
        <v>#NUM!</v>
      </c>
      <c r="E313" s="30" t="e">
        <f t="shared" si="17"/>
        <v>#NUM!</v>
      </c>
      <c r="F313" s="30" t="e">
        <f t="shared" si="18"/>
        <v>#NUM!</v>
      </c>
      <c r="G313" s="30" t="e">
        <f t="shared" si="19"/>
        <v>#NUM!</v>
      </c>
    </row>
    <row r="314" spans="2:7" ht="12.75" x14ac:dyDescent="0.2">
      <c r="B314" s="32">
        <v>302</v>
      </c>
      <c r="C314" s="31"/>
      <c r="D314" s="30" t="e">
        <f t="shared" si="16"/>
        <v>#NUM!</v>
      </c>
      <c r="E314" s="30" t="e">
        <f t="shared" si="17"/>
        <v>#NUM!</v>
      </c>
      <c r="F314" s="30" t="e">
        <f t="shared" si="18"/>
        <v>#NUM!</v>
      </c>
      <c r="G314" s="30" t="e">
        <f t="shared" si="19"/>
        <v>#NUM!</v>
      </c>
    </row>
    <row r="315" spans="2:7" ht="12.75" x14ac:dyDescent="0.2">
      <c r="B315" s="32">
        <v>303</v>
      </c>
      <c r="C315" s="31"/>
      <c r="D315" s="30" t="e">
        <f t="shared" si="16"/>
        <v>#NUM!</v>
      </c>
      <c r="E315" s="30" t="e">
        <f t="shared" si="17"/>
        <v>#NUM!</v>
      </c>
      <c r="F315" s="30" t="e">
        <f t="shared" si="18"/>
        <v>#NUM!</v>
      </c>
      <c r="G315" s="30" t="e">
        <f t="shared" si="19"/>
        <v>#NUM!</v>
      </c>
    </row>
    <row r="316" spans="2:7" ht="12.75" x14ac:dyDescent="0.2">
      <c r="B316" s="32">
        <v>304</v>
      </c>
      <c r="C316" s="31"/>
      <c r="D316" s="30" t="e">
        <f t="shared" si="16"/>
        <v>#NUM!</v>
      </c>
      <c r="E316" s="30" t="e">
        <f t="shared" si="17"/>
        <v>#NUM!</v>
      </c>
      <c r="F316" s="30" t="e">
        <f t="shared" si="18"/>
        <v>#NUM!</v>
      </c>
      <c r="G316" s="30" t="e">
        <f t="shared" si="19"/>
        <v>#NUM!</v>
      </c>
    </row>
    <row r="317" spans="2:7" ht="12.75" x14ac:dyDescent="0.2">
      <c r="B317" s="32">
        <v>305</v>
      </c>
      <c r="C317" s="31"/>
      <c r="D317" s="30" t="e">
        <f t="shared" si="16"/>
        <v>#NUM!</v>
      </c>
      <c r="E317" s="30" t="e">
        <f t="shared" si="17"/>
        <v>#NUM!</v>
      </c>
      <c r="F317" s="30" t="e">
        <f t="shared" si="18"/>
        <v>#NUM!</v>
      </c>
      <c r="G317" s="30" t="e">
        <f t="shared" si="19"/>
        <v>#NUM!</v>
      </c>
    </row>
    <row r="318" spans="2:7" ht="12.75" x14ac:dyDescent="0.2">
      <c r="B318" s="32">
        <v>306</v>
      </c>
      <c r="C318" s="31"/>
      <c r="D318" s="30" t="e">
        <f t="shared" si="16"/>
        <v>#NUM!</v>
      </c>
      <c r="E318" s="30" t="e">
        <f t="shared" si="17"/>
        <v>#NUM!</v>
      </c>
      <c r="F318" s="30" t="e">
        <f t="shared" si="18"/>
        <v>#NUM!</v>
      </c>
      <c r="G318" s="30" t="e">
        <f t="shared" si="19"/>
        <v>#NUM!</v>
      </c>
    </row>
    <row r="319" spans="2:7" ht="12.75" x14ac:dyDescent="0.2">
      <c r="B319" s="32">
        <v>307</v>
      </c>
      <c r="C319" s="31"/>
      <c r="D319" s="30" t="e">
        <f t="shared" si="16"/>
        <v>#NUM!</v>
      </c>
      <c r="E319" s="30" t="e">
        <f t="shared" si="17"/>
        <v>#NUM!</v>
      </c>
      <c r="F319" s="30" t="e">
        <f t="shared" si="18"/>
        <v>#NUM!</v>
      </c>
      <c r="G319" s="30" t="e">
        <f t="shared" si="19"/>
        <v>#NUM!</v>
      </c>
    </row>
    <row r="320" spans="2:7" ht="12.75" x14ac:dyDescent="0.2">
      <c r="B320" s="32">
        <v>308</v>
      </c>
      <c r="C320" s="31"/>
      <c r="D320" s="30" t="e">
        <f t="shared" si="16"/>
        <v>#NUM!</v>
      </c>
      <c r="E320" s="30" t="e">
        <f t="shared" si="17"/>
        <v>#NUM!</v>
      </c>
      <c r="F320" s="30" t="e">
        <f t="shared" si="18"/>
        <v>#NUM!</v>
      </c>
      <c r="G320" s="30" t="e">
        <f t="shared" si="19"/>
        <v>#NUM!</v>
      </c>
    </row>
    <row r="321" spans="2:7" ht="12.75" x14ac:dyDescent="0.2">
      <c r="B321" s="32">
        <v>309</v>
      </c>
      <c r="C321" s="31"/>
      <c r="D321" s="30" t="e">
        <f t="shared" si="16"/>
        <v>#NUM!</v>
      </c>
      <c r="E321" s="30" t="e">
        <f t="shared" si="17"/>
        <v>#NUM!</v>
      </c>
      <c r="F321" s="30" t="e">
        <f t="shared" si="18"/>
        <v>#NUM!</v>
      </c>
      <c r="G321" s="30" t="e">
        <f t="shared" si="19"/>
        <v>#NUM!</v>
      </c>
    </row>
    <row r="322" spans="2:7" ht="12.75" x14ac:dyDescent="0.2">
      <c r="B322" s="32">
        <v>310</v>
      </c>
      <c r="C322" s="31"/>
      <c r="D322" s="30" t="e">
        <f t="shared" si="16"/>
        <v>#NUM!</v>
      </c>
      <c r="E322" s="30" t="e">
        <f t="shared" si="17"/>
        <v>#NUM!</v>
      </c>
      <c r="F322" s="30" t="e">
        <f t="shared" si="18"/>
        <v>#NUM!</v>
      </c>
      <c r="G322" s="30" t="e">
        <f t="shared" si="19"/>
        <v>#NUM!</v>
      </c>
    </row>
    <row r="323" spans="2:7" ht="12.75" x14ac:dyDescent="0.2">
      <c r="B323" s="32">
        <v>311</v>
      </c>
      <c r="C323" s="31"/>
      <c r="D323" s="30" t="e">
        <f t="shared" si="16"/>
        <v>#NUM!</v>
      </c>
      <c r="E323" s="30" t="e">
        <f t="shared" si="17"/>
        <v>#NUM!</v>
      </c>
      <c r="F323" s="30" t="e">
        <f t="shared" si="18"/>
        <v>#NUM!</v>
      </c>
      <c r="G323" s="30" t="e">
        <f t="shared" si="19"/>
        <v>#NUM!</v>
      </c>
    </row>
    <row r="324" spans="2:7" ht="12.75" x14ac:dyDescent="0.2">
      <c r="B324" s="34">
        <v>312</v>
      </c>
      <c r="C324" s="31"/>
      <c r="D324" s="33" t="e">
        <f t="shared" si="16"/>
        <v>#NUM!</v>
      </c>
      <c r="E324" s="33" t="e">
        <f t="shared" si="17"/>
        <v>#NUM!</v>
      </c>
      <c r="F324" s="33" t="e">
        <f t="shared" si="18"/>
        <v>#NUM!</v>
      </c>
      <c r="G324" s="33" t="e">
        <f t="shared" si="19"/>
        <v>#NUM!</v>
      </c>
    </row>
    <row r="325" spans="2:7" ht="12.75" x14ac:dyDescent="0.2">
      <c r="B325" s="32">
        <v>313</v>
      </c>
      <c r="C325" s="31"/>
      <c r="D325" s="30" t="e">
        <f t="shared" si="16"/>
        <v>#NUM!</v>
      </c>
      <c r="E325" s="30" t="e">
        <f t="shared" si="17"/>
        <v>#NUM!</v>
      </c>
      <c r="F325" s="30" t="e">
        <f t="shared" si="18"/>
        <v>#NUM!</v>
      </c>
      <c r="G325" s="30" t="e">
        <f t="shared" si="19"/>
        <v>#NUM!</v>
      </c>
    </row>
    <row r="326" spans="2:7" ht="12.75" x14ac:dyDescent="0.2">
      <c r="B326" s="32">
        <v>314</v>
      </c>
      <c r="C326" s="31"/>
      <c r="D326" s="30" t="e">
        <f t="shared" si="16"/>
        <v>#NUM!</v>
      </c>
      <c r="E326" s="30" t="e">
        <f t="shared" si="17"/>
        <v>#NUM!</v>
      </c>
      <c r="F326" s="30" t="e">
        <f t="shared" si="18"/>
        <v>#NUM!</v>
      </c>
      <c r="G326" s="30" t="e">
        <f t="shared" si="19"/>
        <v>#NUM!</v>
      </c>
    </row>
    <row r="327" spans="2:7" ht="12.75" x14ac:dyDescent="0.2">
      <c r="B327" s="32">
        <v>315</v>
      </c>
      <c r="C327" s="31"/>
      <c r="D327" s="30" t="e">
        <f t="shared" si="16"/>
        <v>#NUM!</v>
      </c>
      <c r="E327" s="30" t="e">
        <f t="shared" si="17"/>
        <v>#NUM!</v>
      </c>
      <c r="F327" s="30" t="e">
        <f t="shared" si="18"/>
        <v>#NUM!</v>
      </c>
      <c r="G327" s="30" t="e">
        <f t="shared" si="19"/>
        <v>#NUM!</v>
      </c>
    </row>
    <row r="328" spans="2:7" ht="12.75" x14ac:dyDescent="0.2">
      <c r="B328" s="32">
        <v>316</v>
      </c>
      <c r="C328" s="31"/>
      <c r="D328" s="30" t="e">
        <f t="shared" si="16"/>
        <v>#NUM!</v>
      </c>
      <c r="E328" s="30" t="e">
        <f t="shared" si="17"/>
        <v>#NUM!</v>
      </c>
      <c r="F328" s="30" t="e">
        <f t="shared" si="18"/>
        <v>#NUM!</v>
      </c>
      <c r="G328" s="30" t="e">
        <f t="shared" si="19"/>
        <v>#NUM!</v>
      </c>
    </row>
    <row r="329" spans="2:7" ht="12.75" x14ac:dyDescent="0.2">
      <c r="B329" s="32">
        <v>317</v>
      </c>
      <c r="C329" s="31"/>
      <c r="D329" s="30" t="e">
        <f t="shared" si="16"/>
        <v>#NUM!</v>
      </c>
      <c r="E329" s="30" t="e">
        <f t="shared" si="17"/>
        <v>#NUM!</v>
      </c>
      <c r="F329" s="30" t="e">
        <f t="shared" si="18"/>
        <v>#NUM!</v>
      </c>
      <c r="G329" s="30" t="e">
        <f t="shared" si="19"/>
        <v>#NUM!</v>
      </c>
    </row>
    <row r="330" spans="2:7" ht="12.75" x14ac:dyDescent="0.2">
      <c r="B330" s="32">
        <v>318</v>
      </c>
      <c r="C330" s="31"/>
      <c r="D330" s="30" t="e">
        <f t="shared" si="16"/>
        <v>#NUM!</v>
      </c>
      <c r="E330" s="30" t="e">
        <f t="shared" si="17"/>
        <v>#NUM!</v>
      </c>
      <c r="F330" s="30" t="e">
        <f t="shared" si="18"/>
        <v>#NUM!</v>
      </c>
      <c r="G330" s="30" t="e">
        <f t="shared" si="19"/>
        <v>#NUM!</v>
      </c>
    </row>
    <row r="331" spans="2:7" ht="12.75" x14ac:dyDescent="0.2">
      <c r="B331" s="32">
        <v>319</v>
      </c>
      <c r="C331" s="31"/>
      <c r="D331" s="30" t="e">
        <f t="shared" si="16"/>
        <v>#NUM!</v>
      </c>
      <c r="E331" s="30" t="e">
        <f t="shared" si="17"/>
        <v>#NUM!</v>
      </c>
      <c r="F331" s="30" t="e">
        <f t="shared" si="18"/>
        <v>#NUM!</v>
      </c>
      <c r="G331" s="30" t="e">
        <f t="shared" si="19"/>
        <v>#NUM!</v>
      </c>
    </row>
    <row r="332" spans="2:7" ht="12.75" x14ac:dyDescent="0.2">
      <c r="B332" s="32">
        <v>320</v>
      </c>
      <c r="C332" s="31"/>
      <c r="D332" s="30" t="e">
        <f t="shared" si="16"/>
        <v>#NUM!</v>
      </c>
      <c r="E332" s="30" t="e">
        <f t="shared" si="17"/>
        <v>#NUM!</v>
      </c>
      <c r="F332" s="30" t="e">
        <f t="shared" si="18"/>
        <v>#NUM!</v>
      </c>
      <c r="G332" s="30" t="e">
        <f t="shared" si="19"/>
        <v>#NUM!</v>
      </c>
    </row>
    <row r="333" spans="2:7" ht="12.75" x14ac:dyDescent="0.2">
      <c r="B333" s="32">
        <v>321</v>
      </c>
      <c r="C333" s="31"/>
      <c r="D333" s="30" t="e">
        <f t="shared" ref="D333:D372" si="20">-IPMT($D$7/12,B333,$D$8,$D$6)</f>
        <v>#NUM!</v>
      </c>
      <c r="E333" s="30" t="e">
        <f t="shared" ref="E333:E372" si="21">-PPMT($D$7/12,B333,$D$8,$D$6)</f>
        <v>#NUM!</v>
      </c>
      <c r="F333" s="30" t="e">
        <f t="shared" ref="F333:F372" si="22">D333+E333</f>
        <v>#NUM!</v>
      </c>
      <c r="G333" s="30" t="e">
        <f t="shared" si="19"/>
        <v>#NUM!</v>
      </c>
    </row>
    <row r="334" spans="2:7" ht="12.75" x14ac:dyDescent="0.2">
      <c r="B334" s="32">
        <v>322</v>
      </c>
      <c r="C334" s="31"/>
      <c r="D334" s="30" t="e">
        <f t="shared" si="20"/>
        <v>#NUM!</v>
      </c>
      <c r="E334" s="30" t="e">
        <f t="shared" si="21"/>
        <v>#NUM!</v>
      </c>
      <c r="F334" s="30" t="e">
        <f t="shared" si="22"/>
        <v>#NUM!</v>
      </c>
      <c r="G334" s="30" t="e">
        <f t="shared" ref="G334:G372" si="23">G333-E334</f>
        <v>#NUM!</v>
      </c>
    </row>
    <row r="335" spans="2:7" ht="12.75" x14ac:dyDescent="0.2">
      <c r="B335" s="32">
        <v>323</v>
      </c>
      <c r="C335" s="31"/>
      <c r="D335" s="30" t="e">
        <f t="shared" si="20"/>
        <v>#NUM!</v>
      </c>
      <c r="E335" s="30" t="e">
        <f t="shared" si="21"/>
        <v>#NUM!</v>
      </c>
      <c r="F335" s="30" t="e">
        <f t="shared" si="22"/>
        <v>#NUM!</v>
      </c>
      <c r="G335" s="30" t="e">
        <f t="shared" si="23"/>
        <v>#NUM!</v>
      </c>
    </row>
    <row r="336" spans="2:7" ht="12.75" x14ac:dyDescent="0.2">
      <c r="B336" s="34">
        <v>324</v>
      </c>
      <c r="C336" s="31"/>
      <c r="D336" s="33" t="e">
        <f t="shared" si="20"/>
        <v>#NUM!</v>
      </c>
      <c r="E336" s="33" t="e">
        <f t="shared" si="21"/>
        <v>#NUM!</v>
      </c>
      <c r="F336" s="33" t="e">
        <f t="shared" si="22"/>
        <v>#NUM!</v>
      </c>
      <c r="G336" s="33" t="e">
        <f t="shared" si="23"/>
        <v>#NUM!</v>
      </c>
    </row>
    <row r="337" spans="2:7" ht="12.75" x14ac:dyDescent="0.2">
      <c r="B337" s="32">
        <v>325</v>
      </c>
      <c r="C337" s="31"/>
      <c r="D337" s="30" t="e">
        <f t="shared" si="20"/>
        <v>#NUM!</v>
      </c>
      <c r="E337" s="30" t="e">
        <f t="shared" si="21"/>
        <v>#NUM!</v>
      </c>
      <c r="F337" s="30" t="e">
        <f t="shared" si="22"/>
        <v>#NUM!</v>
      </c>
      <c r="G337" s="30" t="e">
        <f t="shared" si="23"/>
        <v>#NUM!</v>
      </c>
    </row>
    <row r="338" spans="2:7" ht="12.75" x14ac:dyDescent="0.2">
      <c r="B338" s="32">
        <v>326</v>
      </c>
      <c r="C338" s="31"/>
      <c r="D338" s="30" t="e">
        <f t="shared" si="20"/>
        <v>#NUM!</v>
      </c>
      <c r="E338" s="30" t="e">
        <f t="shared" si="21"/>
        <v>#NUM!</v>
      </c>
      <c r="F338" s="30" t="e">
        <f t="shared" si="22"/>
        <v>#NUM!</v>
      </c>
      <c r="G338" s="30" t="e">
        <f t="shared" si="23"/>
        <v>#NUM!</v>
      </c>
    </row>
    <row r="339" spans="2:7" ht="12.75" x14ac:dyDescent="0.2">
      <c r="B339" s="32">
        <v>327</v>
      </c>
      <c r="C339" s="31"/>
      <c r="D339" s="30" t="e">
        <f t="shared" si="20"/>
        <v>#NUM!</v>
      </c>
      <c r="E339" s="30" t="e">
        <f t="shared" si="21"/>
        <v>#NUM!</v>
      </c>
      <c r="F339" s="30" t="e">
        <f t="shared" si="22"/>
        <v>#NUM!</v>
      </c>
      <c r="G339" s="30" t="e">
        <f t="shared" si="23"/>
        <v>#NUM!</v>
      </c>
    </row>
    <row r="340" spans="2:7" ht="12.75" x14ac:dyDescent="0.2">
      <c r="B340" s="32">
        <v>328</v>
      </c>
      <c r="C340" s="31"/>
      <c r="D340" s="30" t="e">
        <f t="shared" si="20"/>
        <v>#NUM!</v>
      </c>
      <c r="E340" s="30" t="e">
        <f t="shared" si="21"/>
        <v>#NUM!</v>
      </c>
      <c r="F340" s="30" t="e">
        <f t="shared" si="22"/>
        <v>#NUM!</v>
      </c>
      <c r="G340" s="30" t="e">
        <f t="shared" si="23"/>
        <v>#NUM!</v>
      </c>
    </row>
    <row r="341" spans="2:7" ht="12.75" x14ac:dyDescent="0.2">
      <c r="B341" s="32">
        <v>329</v>
      </c>
      <c r="C341" s="31"/>
      <c r="D341" s="30" t="e">
        <f t="shared" si="20"/>
        <v>#NUM!</v>
      </c>
      <c r="E341" s="30" t="e">
        <f t="shared" si="21"/>
        <v>#NUM!</v>
      </c>
      <c r="F341" s="30" t="e">
        <f t="shared" si="22"/>
        <v>#NUM!</v>
      </c>
      <c r="G341" s="30" t="e">
        <f t="shared" si="23"/>
        <v>#NUM!</v>
      </c>
    </row>
    <row r="342" spans="2:7" ht="12.75" x14ac:dyDescent="0.2">
      <c r="B342" s="32">
        <v>330</v>
      </c>
      <c r="C342" s="31"/>
      <c r="D342" s="30" t="e">
        <f t="shared" si="20"/>
        <v>#NUM!</v>
      </c>
      <c r="E342" s="30" t="e">
        <f t="shared" si="21"/>
        <v>#NUM!</v>
      </c>
      <c r="F342" s="30" t="e">
        <f t="shared" si="22"/>
        <v>#NUM!</v>
      </c>
      <c r="G342" s="30" t="e">
        <f t="shared" si="23"/>
        <v>#NUM!</v>
      </c>
    </row>
    <row r="343" spans="2:7" ht="12.75" x14ac:dyDescent="0.2">
      <c r="B343" s="32">
        <v>331</v>
      </c>
      <c r="C343" s="31"/>
      <c r="D343" s="30" t="e">
        <f t="shared" si="20"/>
        <v>#NUM!</v>
      </c>
      <c r="E343" s="30" t="e">
        <f t="shared" si="21"/>
        <v>#NUM!</v>
      </c>
      <c r="F343" s="30" t="e">
        <f t="shared" si="22"/>
        <v>#NUM!</v>
      </c>
      <c r="G343" s="30" t="e">
        <f t="shared" si="23"/>
        <v>#NUM!</v>
      </c>
    </row>
    <row r="344" spans="2:7" ht="12.75" x14ac:dyDescent="0.2">
      <c r="B344" s="32">
        <v>332</v>
      </c>
      <c r="C344" s="31"/>
      <c r="D344" s="30" t="e">
        <f t="shared" si="20"/>
        <v>#NUM!</v>
      </c>
      <c r="E344" s="30" t="e">
        <f t="shared" si="21"/>
        <v>#NUM!</v>
      </c>
      <c r="F344" s="30" t="e">
        <f t="shared" si="22"/>
        <v>#NUM!</v>
      </c>
      <c r="G344" s="30" t="e">
        <f t="shared" si="23"/>
        <v>#NUM!</v>
      </c>
    </row>
    <row r="345" spans="2:7" ht="12.75" x14ac:dyDescent="0.2">
      <c r="B345" s="32">
        <v>333</v>
      </c>
      <c r="C345" s="31"/>
      <c r="D345" s="30" t="e">
        <f t="shared" si="20"/>
        <v>#NUM!</v>
      </c>
      <c r="E345" s="30" t="e">
        <f t="shared" si="21"/>
        <v>#NUM!</v>
      </c>
      <c r="F345" s="30" t="e">
        <f t="shared" si="22"/>
        <v>#NUM!</v>
      </c>
      <c r="G345" s="30" t="e">
        <f t="shared" si="23"/>
        <v>#NUM!</v>
      </c>
    </row>
    <row r="346" spans="2:7" ht="12.75" x14ac:dyDescent="0.2">
      <c r="B346" s="32">
        <v>334</v>
      </c>
      <c r="C346" s="31"/>
      <c r="D346" s="30" t="e">
        <f t="shared" si="20"/>
        <v>#NUM!</v>
      </c>
      <c r="E346" s="30" t="e">
        <f t="shared" si="21"/>
        <v>#NUM!</v>
      </c>
      <c r="F346" s="30" t="e">
        <f t="shared" si="22"/>
        <v>#NUM!</v>
      </c>
      <c r="G346" s="30" t="e">
        <f t="shared" si="23"/>
        <v>#NUM!</v>
      </c>
    </row>
    <row r="347" spans="2:7" ht="12.75" x14ac:dyDescent="0.2">
      <c r="B347" s="32">
        <v>335</v>
      </c>
      <c r="C347" s="31"/>
      <c r="D347" s="30" t="e">
        <f t="shared" si="20"/>
        <v>#NUM!</v>
      </c>
      <c r="E347" s="30" t="e">
        <f t="shared" si="21"/>
        <v>#NUM!</v>
      </c>
      <c r="F347" s="30" t="e">
        <f t="shared" si="22"/>
        <v>#NUM!</v>
      </c>
      <c r="G347" s="30" t="e">
        <f t="shared" si="23"/>
        <v>#NUM!</v>
      </c>
    </row>
    <row r="348" spans="2:7" ht="12.75" x14ac:dyDescent="0.2">
      <c r="B348" s="34">
        <v>336</v>
      </c>
      <c r="C348" s="31"/>
      <c r="D348" s="33" t="e">
        <f t="shared" si="20"/>
        <v>#NUM!</v>
      </c>
      <c r="E348" s="33" t="e">
        <f t="shared" si="21"/>
        <v>#NUM!</v>
      </c>
      <c r="F348" s="33" t="e">
        <f t="shared" si="22"/>
        <v>#NUM!</v>
      </c>
      <c r="G348" s="33" t="e">
        <f t="shared" si="23"/>
        <v>#NUM!</v>
      </c>
    </row>
    <row r="349" spans="2:7" ht="12.75" x14ac:dyDescent="0.2">
      <c r="B349" s="32">
        <v>337</v>
      </c>
      <c r="C349" s="31"/>
      <c r="D349" s="30" t="e">
        <f t="shared" si="20"/>
        <v>#NUM!</v>
      </c>
      <c r="E349" s="30" t="e">
        <f t="shared" si="21"/>
        <v>#NUM!</v>
      </c>
      <c r="F349" s="30" t="e">
        <f t="shared" si="22"/>
        <v>#NUM!</v>
      </c>
      <c r="G349" s="30" t="e">
        <f t="shared" si="23"/>
        <v>#NUM!</v>
      </c>
    </row>
    <row r="350" spans="2:7" ht="12.75" x14ac:dyDescent="0.2">
      <c r="B350" s="32">
        <v>338</v>
      </c>
      <c r="C350" s="31"/>
      <c r="D350" s="30" t="e">
        <f t="shared" si="20"/>
        <v>#NUM!</v>
      </c>
      <c r="E350" s="30" t="e">
        <f t="shared" si="21"/>
        <v>#NUM!</v>
      </c>
      <c r="F350" s="30" t="e">
        <f t="shared" si="22"/>
        <v>#NUM!</v>
      </c>
      <c r="G350" s="30" t="e">
        <f t="shared" si="23"/>
        <v>#NUM!</v>
      </c>
    </row>
    <row r="351" spans="2:7" ht="12.75" x14ac:dyDescent="0.2">
      <c r="B351" s="32">
        <v>339</v>
      </c>
      <c r="C351" s="31"/>
      <c r="D351" s="30" t="e">
        <f t="shared" si="20"/>
        <v>#NUM!</v>
      </c>
      <c r="E351" s="30" t="e">
        <f t="shared" si="21"/>
        <v>#NUM!</v>
      </c>
      <c r="F351" s="30" t="e">
        <f t="shared" si="22"/>
        <v>#NUM!</v>
      </c>
      <c r="G351" s="30" t="e">
        <f t="shared" si="23"/>
        <v>#NUM!</v>
      </c>
    </row>
    <row r="352" spans="2:7" ht="12.75" x14ac:dyDescent="0.2">
      <c r="B352" s="32">
        <v>340</v>
      </c>
      <c r="C352" s="31"/>
      <c r="D352" s="30" t="e">
        <f t="shared" si="20"/>
        <v>#NUM!</v>
      </c>
      <c r="E352" s="30" t="e">
        <f t="shared" si="21"/>
        <v>#NUM!</v>
      </c>
      <c r="F352" s="30" t="e">
        <f t="shared" si="22"/>
        <v>#NUM!</v>
      </c>
      <c r="G352" s="30" t="e">
        <f t="shared" si="23"/>
        <v>#NUM!</v>
      </c>
    </row>
    <row r="353" spans="2:7" ht="12.75" x14ac:dyDescent="0.2">
      <c r="B353" s="32">
        <v>341</v>
      </c>
      <c r="C353" s="31"/>
      <c r="D353" s="30" t="e">
        <f t="shared" si="20"/>
        <v>#NUM!</v>
      </c>
      <c r="E353" s="30" t="e">
        <f t="shared" si="21"/>
        <v>#NUM!</v>
      </c>
      <c r="F353" s="30" t="e">
        <f t="shared" si="22"/>
        <v>#NUM!</v>
      </c>
      <c r="G353" s="30" t="e">
        <f t="shared" si="23"/>
        <v>#NUM!</v>
      </c>
    </row>
    <row r="354" spans="2:7" ht="12.75" x14ac:dyDescent="0.2">
      <c r="B354" s="32">
        <v>342</v>
      </c>
      <c r="C354" s="31"/>
      <c r="D354" s="30" t="e">
        <f t="shared" si="20"/>
        <v>#NUM!</v>
      </c>
      <c r="E354" s="30" t="e">
        <f t="shared" si="21"/>
        <v>#NUM!</v>
      </c>
      <c r="F354" s="30" t="e">
        <f t="shared" si="22"/>
        <v>#NUM!</v>
      </c>
      <c r="G354" s="30" t="e">
        <f t="shared" si="23"/>
        <v>#NUM!</v>
      </c>
    </row>
    <row r="355" spans="2:7" ht="12.75" x14ac:dyDescent="0.2">
      <c r="B355" s="32">
        <v>343</v>
      </c>
      <c r="C355" s="31"/>
      <c r="D355" s="30" t="e">
        <f t="shared" si="20"/>
        <v>#NUM!</v>
      </c>
      <c r="E355" s="30" t="e">
        <f t="shared" si="21"/>
        <v>#NUM!</v>
      </c>
      <c r="F355" s="30" t="e">
        <f t="shared" si="22"/>
        <v>#NUM!</v>
      </c>
      <c r="G355" s="30" t="e">
        <f t="shared" si="23"/>
        <v>#NUM!</v>
      </c>
    </row>
    <row r="356" spans="2:7" ht="12.75" x14ac:dyDescent="0.2">
      <c r="B356" s="32">
        <v>344</v>
      </c>
      <c r="C356" s="31"/>
      <c r="D356" s="30" t="e">
        <f t="shared" si="20"/>
        <v>#NUM!</v>
      </c>
      <c r="E356" s="30" t="e">
        <f t="shared" si="21"/>
        <v>#NUM!</v>
      </c>
      <c r="F356" s="30" t="e">
        <f t="shared" si="22"/>
        <v>#NUM!</v>
      </c>
      <c r="G356" s="30" t="e">
        <f t="shared" si="23"/>
        <v>#NUM!</v>
      </c>
    </row>
    <row r="357" spans="2:7" ht="12.75" x14ac:dyDescent="0.2">
      <c r="B357" s="32">
        <v>345</v>
      </c>
      <c r="C357" s="31"/>
      <c r="D357" s="30" t="e">
        <f t="shared" si="20"/>
        <v>#NUM!</v>
      </c>
      <c r="E357" s="30" t="e">
        <f t="shared" si="21"/>
        <v>#NUM!</v>
      </c>
      <c r="F357" s="30" t="e">
        <f t="shared" si="22"/>
        <v>#NUM!</v>
      </c>
      <c r="G357" s="30" t="e">
        <f t="shared" si="23"/>
        <v>#NUM!</v>
      </c>
    </row>
    <row r="358" spans="2:7" ht="12.75" x14ac:dyDescent="0.2">
      <c r="B358" s="32">
        <v>346</v>
      </c>
      <c r="C358" s="31"/>
      <c r="D358" s="30" t="e">
        <f t="shared" si="20"/>
        <v>#NUM!</v>
      </c>
      <c r="E358" s="30" t="e">
        <f t="shared" si="21"/>
        <v>#NUM!</v>
      </c>
      <c r="F358" s="30" t="e">
        <f t="shared" si="22"/>
        <v>#NUM!</v>
      </c>
      <c r="G358" s="30" t="e">
        <f t="shared" si="23"/>
        <v>#NUM!</v>
      </c>
    </row>
    <row r="359" spans="2:7" ht="12.75" x14ac:dyDescent="0.2">
      <c r="B359" s="32">
        <v>347</v>
      </c>
      <c r="C359" s="31"/>
      <c r="D359" s="30" t="e">
        <f t="shared" si="20"/>
        <v>#NUM!</v>
      </c>
      <c r="E359" s="30" t="e">
        <f t="shared" si="21"/>
        <v>#NUM!</v>
      </c>
      <c r="F359" s="30" t="e">
        <f t="shared" si="22"/>
        <v>#NUM!</v>
      </c>
      <c r="G359" s="30" t="e">
        <f t="shared" si="23"/>
        <v>#NUM!</v>
      </c>
    </row>
    <row r="360" spans="2:7" ht="12.75" x14ac:dyDescent="0.2">
      <c r="B360" s="34">
        <v>348</v>
      </c>
      <c r="C360" s="31"/>
      <c r="D360" s="33" t="e">
        <f t="shared" si="20"/>
        <v>#NUM!</v>
      </c>
      <c r="E360" s="33" t="e">
        <f t="shared" si="21"/>
        <v>#NUM!</v>
      </c>
      <c r="F360" s="33" t="e">
        <f t="shared" si="22"/>
        <v>#NUM!</v>
      </c>
      <c r="G360" s="33" t="e">
        <f t="shared" si="23"/>
        <v>#NUM!</v>
      </c>
    </row>
    <row r="361" spans="2:7" ht="12.75" x14ac:dyDescent="0.2">
      <c r="B361" s="32">
        <v>349</v>
      </c>
      <c r="C361" s="31"/>
      <c r="D361" s="30" t="e">
        <f t="shared" si="20"/>
        <v>#NUM!</v>
      </c>
      <c r="E361" s="30" t="e">
        <f t="shared" si="21"/>
        <v>#NUM!</v>
      </c>
      <c r="F361" s="30" t="e">
        <f t="shared" si="22"/>
        <v>#NUM!</v>
      </c>
      <c r="G361" s="30" t="e">
        <f t="shared" si="23"/>
        <v>#NUM!</v>
      </c>
    </row>
    <row r="362" spans="2:7" ht="12.75" x14ac:dyDescent="0.2">
      <c r="B362" s="32">
        <v>350</v>
      </c>
      <c r="C362" s="31"/>
      <c r="D362" s="30" t="e">
        <f t="shared" si="20"/>
        <v>#NUM!</v>
      </c>
      <c r="E362" s="30" t="e">
        <f t="shared" si="21"/>
        <v>#NUM!</v>
      </c>
      <c r="F362" s="30" t="e">
        <f t="shared" si="22"/>
        <v>#NUM!</v>
      </c>
      <c r="G362" s="30" t="e">
        <f t="shared" si="23"/>
        <v>#NUM!</v>
      </c>
    </row>
    <row r="363" spans="2:7" ht="12.75" x14ac:dyDescent="0.2">
      <c r="B363" s="32">
        <v>351</v>
      </c>
      <c r="C363" s="31"/>
      <c r="D363" s="30" t="e">
        <f t="shared" si="20"/>
        <v>#NUM!</v>
      </c>
      <c r="E363" s="30" t="e">
        <f t="shared" si="21"/>
        <v>#NUM!</v>
      </c>
      <c r="F363" s="30" t="e">
        <f t="shared" si="22"/>
        <v>#NUM!</v>
      </c>
      <c r="G363" s="30" t="e">
        <f t="shared" si="23"/>
        <v>#NUM!</v>
      </c>
    </row>
    <row r="364" spans="2:7" ht="12.75" x14ac:dyDescent="0.2">
      <c r="B364" s="32">
        <v>352</v>
      </c>
      <c r="C364" s="31"/>
      <c r="D364" s="30" t="e">
        <f t="shared" si="20"/>
        <v>#NUM!</v>
      </c>
      <c r="E364" s="30" t="e">
        <f t="shared" si="21"/>
        <v>#NUM!</v>
      </c>
      <c r="F364" s="30" t="e">
        <f t="shared" si="22"/>
        <v>#NUM!</v>
      </c>
      <c r="G364" s="30" t="e">
        <f t="shared" si="23"/>
        <v>#NUM!</v>
      </c>
    </row>
    <row r="365" spans="2:7" ht="12.75" x14ac:dyDescent="0.2">
      <c r="B365" s="32">
        <v>353</v>
      </c>
      <c r="C365" s="31"/>
      <c r="D365" s="30" t="e">
        <f t="shared" si="20"/>
        <v>#NUM!</v>
      </c>
      <c r="E365" s="30" t="e">
        <f t="shared" si="21"/>
        <v>#NUM!</v>
      </c>
      <c r="F365" s="30" t="e">
        <f t="shared" si="22"/>
        <v>#NUM!</v>
      </c>
      <c r="G365" s="30" t="e">
        <f t="shared" si="23"/>
        <v>#NUM!</v>
      </c>
    </row>
    <row r="366" spans="2:7" ht="12.75" x14ac:dyDescent="0.2">
      <c r="B366" s="32">
        <v>354</v>
      </c>
      <c r="C366" s="31"/>
      <c r="D366" s="30" t="e">
        <f t="shared" si="20"/>
        <v>#NUM!</v>
      </c>
      <c r="E366" s="30" t="e">
        <f t="shared" si="21"/>
        <v>#NUM!</v>
      </c>
      <c r="F366" s="30" t="e">
        <f t="shared" si="22"/>
        <v>#NUM!</v>
      </c>
      <c r="G366" s="30" t="e">
        <f t="shared" si="23"/>
        <v>#NUM!</v>
      </c>
    </row>
    <row r="367" spans="2:7" ht="12.75" x14ac:dyDescent="0.2">
      <c r="B367" s="32">
        <v>355</v>
      </c>
      <c r="C367" s="31"/>
      <c r="D367" s="30" t="e">
        <f t="shared" si="20"/>
        <v>#NUM!</v>
      </c>
      <c r="E367" s="30" t="e">
        <f t="shared" si="21"/>
        <v>#NUM!</v>
      </c>
      <c r="F367" s="30" t="e">
        <f t="shared" si="22"/>
        <v>#NUM!</v>
      </c>
      <c r="G367" s="30" t="e">
        <f t="shared" si="23"/>
        <v>#NUM!</v>
      </c>
    </row>
    <row r="368" spans="2:7" ht="12.75" x14ac:dyDescent="0.2">
      <c r="B368" s="32">
        <v>356</v>
      </c>
      <c r="C368" s="31"/>
      <c r="D368" s="30" t="e">
        <f t="shared" si="20"/>
        <v>#NUM!</v>
      </c>
      <c r="E368" s="30" t="e">
        <f t="shared" si="21"/>
        <v>#NUM!</v>
      </c>
      <c r="F368" s="30" t="e">
        <f t="shared" si="22"/>
        <v>#NUM!</v>
      </c>
      <c r="G368" s="30" t="e">
        <f t="shared" si="23"/>
        <v>#NUM!</v>
      </c>
    </row>
    <row r="369" spans="2:7" ht="12.75" x14ac:dyDescent="0.2">
      <c r="B369" s="32">
        <v>357</v>
      </c>
      <c r="C369" s="31"/>
      <c r="D369" s="30" t="e">
        <f t="shared" si="20"/>
        <v>#NUM!</v>
      </c>
      <c r="E369" s="30" t="e">
        <f t="shared" si="21"/>
        <v>#NUM!</v>
      </c>
      <c r="F369" s="30" t="e">
        <f t="shared" si="22"/>
        <v>#NUM!</v>
      </c>
      <c r="G369" s="30" t="e">
        <f t="shared" si="23"/>
        <v>#NUM!</v>
      </c>
    </row>
    <row r="370" spans="2:7" ht="12.75" x14ac:dyDescent="0.2">
      <c r="B370" s="32">
        <v>358</v>
      </c>
      <c r="C370" s="31"/>
      <c r="D370" s="30" t="e">
        <f t="shared" si="20"/>
        <v>#NUM!</v>
      </c>
      <c r="E370" s="30" t="e">
        <f t="shared" si="21"/>
        <v>#NUM!</v>
      </c>
      <c r="F370" s="30" t="e">
        <f t="shared" si="22"/>
        <v>#NUM!</v>
      </c>
      <c r="G370" s="30" t="e">
        <f t="shared" si="23"/>
        <v>#NUM!</v>
      </c>
    </row>
    <row r="371" spans="2:7" ht="12.75" x14ac:dyDescent="0.2">
      <c r="B371" s="32">
        <v>359</v>
      </c>
      <c r="C371" s="31"/>
      <c r="D371" s="30" t="e">
        <f t="shared" si="20"/>
        <v>#NUM!</v>
      </c>
      <c r="E371" s="30" t="e">
        <f t="shared" si="21"/>
        <v>#NUM!</v>
      </c>
      <c r="F371" s="30" t="e">
        <f t="shared" si="22"/>
        <v>#NUM!</v>
      </c>
      <c r="G371" s="30" t="e">
        <f t="shared" si="23"/>
        <v>#NUM!</v>
      </c>
    </row>
    <row r="372" spans="2:7" ht="12.75" x14ac:dyDescent="0.2">
      <c r="B372" s="32">
        <v>360</v>
      </c>
      <c r="C372" s="31"/>
      <c r="D372" s="30" t="e">
        <f t="shared" si="20"/>
        <v>#NUM!</v>
      </c>
      <c r="E372" s="30" t="e">
        <f t="shared" si="21"/>
        <v>#NUM!</v>
      </c>
      <c r="F372" s="30" t="e">
        <f t="shared" si="22"/>
        <v>#NUM!</v>
      </c>
      <c r="G372" s="30" t="e">
        <f t="shared" si="23"/>
        <v>#NUM!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9"/>
  <sheetViews>
    <sheetView workbookViewId="0">
      <selection activeCell="Q38" sqref="Q38"/>
    </sheetView>
  </sheetViews>
  <sheetFormatPr baseColWidth="10" defaultRowHeight="12.75" x14ac:dyDescent="0.2"/>
  <cols>
    <col min="1" max="1" width="2.6640625" style="61" customWidth="1"/>
    <col min="2" max="2" width="4.33203125" style="61" customWidth="1"/>
    <col min="3" max="3" width="4.6640625" style="61" customWidth="1"/>
    <col min="4" max="4" width="40.33203125" style="61" customWidth="1"/>
    <col min="5" max="5" width="21.83203125" style="61" customWidth="1"/>
    <col min="6" max="8" width="2.6640625" style="61" customWidth="1"/>
    <col min="9" max="9" width="4.33203125" style="61" customWidth="1"/>
    <col min="10" max="10" width="31.6640625" style="61" customWidth="1"/>
    <col min="11" max="11" width="4.33203125" style="62" customWidth="1"/>
    <col min="12" max="12" width="2.5" style="62" customWidth="1"/>
    <col min="13" max="13" width="21.83203125" style="61" customWidth="1"/>
    <col min="14" max="14" width="2.6640625" style="61" customWidth="1"/>
    <col min="15" max="16384" width="12" style="61"/>
  </cols>
  <sheetData>
    <row r="1" spans="1:14" x14ac:dyDescent="0.2">
      <c r="A1" s="156" t="s">
        <v>211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8"/>
    </row>
    <row r="2" spans="1:14" x14ac:dyDescent="0.2">
      <c r="A2" s="159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1"/>
    </row>
    <row r="3" spans="1:14" x14ac:dyDescent="0.2">
      <c r="A3" s="63"/>
      <c r="B3" s="63"/>
      <c r="C3" s="63"/>
      <c r="D3" s="63"/>
      <c r="E3" s="63"/>
      <c r="F3" s="63"/>
      <c r="G3" s="63"/>
      <c r="H3" s="63"/>
      <c r="I3" s="63"/>
      <c r="J3" s="63"/>
      <c r="K3" s="64"/>
      <c r="L3" s="64"/>
      <c r="M3" s="63"/>
      <c r="N3" s="63"/>
    </row>
    <row r="4" spans="1:14" x14ac:dyDescent="0.2">
      <c r="A4" s="63"/>
      <c r="B4" s="63"/>
      <c r="C4" s="63"/>
      <c r="D4" s="63" t="s">
        <v>204</v>
      </c>
      <c r="E4" s="63"/>
      <c r="F4" s="63"/>
      <c r="G4" s="63"/>
      <c r="H4" s="63"/>
      <c r="I4" s="63"/>
      <c r="J4" s="63" t="s">
        <v>210</v>
      </c>
      <c r="K4" s="64"/>
      <c r="L4" s="64"/>
      <c r="M4" s="63"/>
      <c r="N4" s="63"/>
    </row>
    <row r="5" spans="1:14" x14ac:dyDescent="0.2">
      <c r="A5" s="63"/>
      <c r="B5" s="63"/>
      <c r="C5" s="63"/>
      <c r="D5" s="63" t="s">
        <v>209</v>
      </c>
      <c r="E5" s="63"/>
      <c r="F5" s="63"/>
      <c r="G5" s="63"/>
      <c r="H5" s="63"/>
      <c r="I5" s="63"/>
      <c r="J5" s="63" t="s">
        <v>208</v>
      </c>
      <c r="K5" s="64"/>
      <c r="L5" s="64"/>
      <c r="M5" s="63"/>
      <c r="N5" s="63"/>
    </row>
    <row r="6" spans="1:14" x14ac:dyDescent="0.2">
      <c r="A6" s="63"/>
      <c r="B6" s="63"/>
      <c r="C6" s="63"/>
      <c r="D6" s="63" t="s">
        <v>184</v>
      </c>
      <c r="E6" s="63"/>
      <c r="F6" s="63"/>
      <c r="G6" s="63"/>
      <c r="H6" s="63"/>
      <c r="I6" s="63"/>
      <c r="J6" s="63" t="s">
        <v>207</v>
      </c>
      <c r="K6" s="64"/>
      <c r="L6" s="64"/>
      <c r="M6" s="63"/>
      <c r="N6" s="63"/>
    </row>
    <row r="7" spans="1:14" x14ac:dyDescent="0.2">
      <c r="A7" s="63"/>
      <c r="B7" s="63"/>
      <c r="C7" s="63"/>
      <c r="D7" s="63"/>
      <c r="E7" s="63"/>
      <c r="F7" s="63"/>
      <c r="G7" s="63"/>
      <c r="H7" s="63"/>
      <c r="I7" s="63"/>
      <c r="J7" s="63"/>
      <c r="K7" s="64"/>
      <c r="L7" s="64"/>
      <c r="M7" s="63"/>
      <c r="N7" s="63"/>
    </row>
    <row r="8" spans="1:14" ht="18.75" x14ac:dyDescent="0.2">
      <c r="A8" s="94"/>
      <c r="B8" s="162" t="s">
        <v>206</v>
      </c>
      <c r="C8" s="162"/>
      <c r="D8" s="162"/>
      <c r="E8" s="163"/>
      <c r="F8" s="164"/>
      <c r="G8" s="63"/>
      <c r="H8" s="94"/>
      <c r="I8" s="162" t="s">
        <v>205</v>
      </c>
      <c r="J8" s="162"/>
      <c r="K8" s="162"/>
      <c r="L8" s="93"/>
      <c r="M8" s="163"/>
      <c r="N8" s="164"/>
    </row>
    <row r="9" spans="1:14" ht="13.5" thickBot="1" x14ac:dyDescent="0.25">
      <c r="A9" s="73"/>
      <c r="B9" s="75"/>
      <c r="C9" s="75"/>
      <c r="D9" s="75"/>
      <c r="E9" s="75"/>
      <c r="F9" s="68"/>
      <c r="G9" s="63"/>
      <c r="H9" s="73"/>
      <c r="I9" s="75"/>
      <c r="J9" s="75"/>
      <c r="K9" s="76"/>
      <c r="L9" s="76"/>
      <c r="M9" s="75"/>
      <c r="N9" s="68"/>
    </row>
    <row r="10" spans="1:14" ht="17.25" thickTop="1" thickBot="1" x14ac:dyDescent="0.25">
      <c r="A10" s="73"/>
      <c r="B10" s="80" t="s">
        <v>204</v>
      </c>
      <c r="C10" s="75"/>
      <c r="D10" s="75"/>
      <c r="E10" s="75"/>
      <c r="F10" s="68"/>
      <c r="G10" s="63"/>
      <c r="H10" s="73"/>
      <c r="I10" s="72" t="s">
        <v>203</v>
      </c>
      <c r="J10" s="71"/>
      <c r="K10" s="90" t="s">
        <v>202</v>
      </c>
      <c r="L10" s="89"/>
      <c r="M10" s="69"/>
      <c r="N10" s="68"/>
    </row>
    <row r="11" spans="1:14" ht="13.5" thickTop="1" x14ac:dyDescent="0.2">
      <c r="A11" s="73"/>
      <c r="B11" s="75"/>
      <c r="C11" s="75" t="s">
        <v>201</v>
      </c>
      <c r="D11" s="75"/>
      <c r="E11" s="77">
        <v>200000</v>
      </c>
      <c r="F11" s="68"/>
      <c r="G11" s="63"/>
      <c r="H11" s="73"/>
      <c r="I11" s="75"/>
      <c r="J11" s="75"/>
      <c r="K11" s="76"/>
      <c r="L11" s="76"/>
      <c r="M11" s="75"/>
      <c r="N11" s="68"/>
    </row>
    <row r="12" spans="1:14" x14ac:dyDescent="0.2">
      <c r="A12" s="73"/>
      <c r="B12" s="75"/>
      <c r="C12" s="75" t="s">
        <v>200</v>
      </c>
      <c r="D12" s="75"/>
      <c r="E12" s="77">
        <f>'[1]Calculs des frais'!J29</f>
        <v>18399.982779999998</v>
      </c>
      <c r="F12" s="68"/>
      <c r="G12" s="63"/>
      <c r="H12" s="73"/>
      <c r="I12" s="75"/>
      <c r="J12" s="75" t="s">
        <v>199</v>
      </c>
      <c r="K12" s="76"/>
      <c r="L12" s="76"/>
      <c r="M12" s="77"/>
      <c r="N12" s="68"/>
    </row>
    <row r="13" spans="1:14" x14ac:dyDescent="0.2">
      <c r="A13" s="73"/>
      <c r="B13" s="75"/>
      <c r="C13" s="75"/>
      <c r="D13" s="75"/>
      <c r="E13" s="75"/>
      <c r="F13" s="68"/>
      <c r="G13" s="63"/>
      <c r="H13" s="73"/>
      <c r="I13" s="75"/>
      <c r="J13" s="75" t="s">
        <v>198</v>
      </c>
      <c r="K13" s="76"/>
      <c r="L13" s="76"/>
      <c r="M13" s="77"/>
      <c r="N13" s="68"/>
    </row>
    <row r="14" spans="1:14" ht="15.75" x14ac:dyDescent="0.2">
      <c r="A14" s="73"/>
      <c r="B14" s="80" t="s">
        <v>197</v>
      </c>
      <c r="C14" s="75"/>
      <c r="D14" s="75"/>
      <c r="E14" s="75"/>
      <c r="F14" s="68"/>
      <c r="G14" s="63"/>
      <c r="H14" s="73"/>
      <c r="I14" s="75"/>
      <c r="J14" s="75" t="s">
        <v>196</v>
      </c>
      <c r="K14" s="76"/>
      <c r="L14" s="76"/>
      <c r="M14" s="77"/>
      <c r="N14" s="68"/>
    </row>
    <row r="15" spans="1:14" x14ac:dyDescent="0.2">
      <c r="A15" s="73"/>
      <c r="B15" s="75"/>
      <c r="C15" s="75" t="s">
        <v>195</v>
      </c>
      <c r="D15" s="75"/>
      <c r="E15" s="77"/>
      <c r="F15" s="68"/>
      <c r="G15" s="63"/>
      <c r="H15" s="73"/>
      <c r="I15" s="75"/>
      <c r="J15" s="75" t="s">
        <v>194</v>
      </c>
      <c r="K15" s="76"/>
      <c r="L15" s="76"/>
      <c r="M15" s="77"/>
      <c r="N15" s="68"/>
    </row>
    <row r="16" spans="1:14" x14ac:dyDescent="0.2">
      <c r="A16" s="73"/>
      <c r="B16" s="75"/>
      <c r="C16" s="75" t="s">
        <v>173</v>
      </c>
      <c r="D16" s="75"/>
      <c r="E16" s="77"/>
      <c r="F16" s="68"/>
      <c r="G16" s="63"/>
      <c r="H16" s="73"/>
      <c r="I16" s="75"/>
      <c r="J16" s="75" t="s">
        <v>193</v>
      </c>
      <c r="K16" s="76"/>
      <c r="L16" s="76"/>
      <c r="M16" s="77"/>
      <c r="N16" s="68"/>
    </row>
    <row r="17" spans="1:14" ht="13.5" thickBot="1" x14ac:dyDescent="0.25">
      <c r="A17" s="73"/>
      <c r="B17" s="75"/>
      <c r="C17" s="75" t="s">
        <v>174</v>
      </c>
      <c r="D17" s="75"/>
      <c r="E17" s="77"/>
      <c r="F17" s="68"/>
      <c r="G17" s="63"/>
      <c r="H17" s="73"/>
      <c r="I17" s="75"/>
      <c r="J17" s="75"/>
      <c r="K17" s="76"/>
      <c r="L17" s="76"/>
      <c r="M17" s="75"/>
      <c r="N17" s="68"/>
    </row>
    <row r="18" spans="1:14" ht="17.25" thickTop="1" thickBot="1" x14ac:dyDescent="0.25">
      <c r="A18" s="73"/>
      <c r="B18" s="75"/>
      <c r="C18" s="75" t="s">
        <v>173</v>
      </c>
      <c r="D18" s="75"/>
      <c r="E18" s="77"/>
      <c r="F18" s="68"/>
      <c r="G18" s="63"/>
      <c r="H18" s="73"/>
      <c r="I18" s="75"/>
      <c r="J18" s="78" t="s">
        <v>192</v>
      </c>
      <c r="K18" s="87" t="s">
        <v>191</v>
      </c>
      <c r="L18" s="87"/>
      <c r="M18" s="69"/>
      <c r="N18" s="68"/>
    </row>
    <row r="19" spans="1:14" ht="17.25" thickTop="1" thickBot="1" x14ac:dyDescent="0.25">
      <c r="A19" s="73"/>
      <c r="B19" s="75"/>
      <c r="C19" s="75" t="s">
        <v>190</v>
      </c>
      <c r="D19" s="75"/>
      <c r="E19" s="77"/>
      <c r="F19" s="68"/>
      <c r="G19" s="63"/>
      <c r="H19" s="73"/>
      <c r="I19" s="75"/>
      <c r="J19" s="78"/>
      <c r="K19" s="87"/>
      <c r="L19" s="87"/>
      <c r="M19" s="75"/>
      <c r="N19" s="68"/>
    </row>
    <row r="20" spans="1:14" ht="17.25" thickTop="1" thickBot="1" x14ac:dyDescent="0.25">
      <c r="A20" s="73"/>
      <c r="B20" s="75"/>
      <c r="C20" s="75" t="s">
        <v>166</v>
      </c>
      <c r="D20" s="75"/>
      <c r="E20" s="77"/>
      <c r="F20" s="68"/>
      <c r="G20" s="63"/>
      <c r="H20" s="73"/>
      <c r="I20" s="92" t="s">
        <v>189</v>
      </c>
      <c r="J20" s="91"/>
      <c r="K20" s="90" t="s">
        <v>188</v>
      </c>
      <c r="L20" s="89"/>
      <c r="M20" s="69"/>
      <c r="N20" s="68"/>
    </row>
    <row r="21" spans="1:14" ht="13.5" thickTop="1" x14ac:dyDescent="0.2">
      <c r="A21" s="73"/>
      <c r="B21" s="75"/>
      <c r="C21" s="75"/>
      <c r="D21" s="75"/>
      <c r="E21" s="75"/>
      <c r="F21" s="68"/>
      <c r="G21" s="63"/>
      <c r="H21" s="67"/>
      <c r="I21" s="66"/>
      <c r="J21" s="66"/>
      <c r="K21" s="74"/>
      <c r="L21" s="74"/>
      <c r="M21" s="66"/>
      <c r="N21" s="65"/>
    </row>
    <row r="22" spans="1:14" ht="15.75" x14ac:dyDescent="0.2">
      <c r="A22" s="73"/>
      <c r="B22" s="80" t="s">
        <v>187</v>
      </c>
      <c r="C22" s="75"/>
      <c r="D22" s="75"/>
      <c r="E22" s="75"/>
      <c r="F22" s="68"/>
      <c r="G22" s="63"/>
      <c r="H22" s="75"/>
      <c r="I22" s="78"/>
      <c r="J22" s="88"/>
      <c r="K22" s="87"/>
      <c r="L22" s="87"/>
      <c r="M22" s="75"/>
      <c r="N22" s="75"/>
    </row>
    <row r="23" spans="1:14" x14ac:dyDescent="0.2">
      <c r="A23" s="73"/>
      <c r="B23" s="75"/>
      <c r="C23" s="75" t="s">
        <v>186</v>
      </c>
      <c r="D23" s="75"/>
      <c r="E23" s="77"/>
      <c r="F23" s="68"/>
      <c r="G23" s="63"/>
      <c r="H23" s="66"/>
      <c r="I23" s="66"/>
      <c r="J23" s="66"/>
      <c r="K23" s="74"/>
      <c r="L23" s="74"/>
      <c r="M23" s="66"/>
      <c r="N23" s="66"/>
    </row>
    <row r="24" spans="1:14" ht="15.75" x14ac:dyDescent="0.2">
      <c r="A24" s="73"/>
      <c r="B24" s="75"/>
      <c r="C24" s="75"/>
      <c r="D24" s="75"/>
      <c r="E24" s="75"/>
      <c r="F24" s="68"/>
      <c r="G24" s="63"/>
      <c r="H24" s="86"/>
      <c r="I24" s="85" t="s">
        <v>185</v>
      </c>
      <c r="J24" s="83"/>
      <c r="K24" s="84"/>
      <c r="L24" s="84"/>
      <c r="M24" s="83"/>
      <c r="N24" s="82"/>
    </row>
    <row r="25" spans="1:14" ht="15.75" x14ac:dyDescent="0.2">
      <c r="A25" s="73"/>
      <c r="B25" s="80" t="s">
        <v>184</v>
      </c>
      <c r="C25" s="75"/>
      <c r="D25" s="75"/>
      <c r="E25" s="75"/>
      <c r="F25" s="68"/>
      <c r="G25" s="63"/>
      <c r="H25" s="73"/>
      <c r="I25" s="75"/>
      <c r="J25" s="75"/>
      <c r="K25" s="76"/>
      <c r="L25" s="76"/>
      <c r="M25" s="75"/>
      <c r="N25" s="68"/>
    </row>
    <row r="26" spans="1:14" x14ac:dyDescent="0.2">
      <c r="A26" s="73"/>
      <c r="B26" s="75"/>
      <c r="C26" s="75" t="s">
        <v>183</v>
      </c>
      <c r="D26" s="75"/>
      <c r="E26" s="77"/>
      <c r="F26" s="68"/>
      <c r="G26" s="63"/>
      <c r="H26" s="73"/>
      <c r="I26" s="75"/>
      <c r="J26" s="75" t="s">
        <v>182</v>
      </c>
      <c r="K26" s="81" t="s">
        <v>160</v>
      </c>
      <c r="L26" s="76"/>
      <c r="M26" s="77"/>
      <c r="N26" s="68"/>
    </row>
    <row r="27" spans="1:14" x14ac:dyDescent="0.2">
      <c r="A27" s="73"/>
      <c r="B27" s="75"/>
      <c r="C27" s="75" t="s">
        <v>181</v>
      </c>
      <c r="D27" s="75"/>
      <c r="E27" s="77"/>
      <c r="F27" s="68"/>
      <c r="G27" s="63"/>
      <c r="H27" s="73"/>
      <c r="I27" s="75"/>
      <c r="J27" s="75" t="s">
        <v>180</v>
      </c>
      <c r="K27" s="81" t="s">
        <v>160</v>
      </c>
      <c r="L27" s="76"/>
      <c r="M27" s="77"/>
      <c r="N27" s="68"/>
    </row>
    <row r="28" spans="1:14" x14ac:dyDescent="0.2">
      <c r="A28" s="73"/>
      <c r="B28" s="75"/>
      <c r="C28" s="75" t="s">
        <v>179</v>
      </c>
      <c r="D28" s="75"/>
      <c r="E28" s="77"/>
      <c r="F28" s="68"/>
      <c r="G28" s="63"/>
      <c r="H28" s="73"/>
      <c r="I28" s="75"/>
      <c r="J28" s="75" t="s">
        <v>178</v>
      </c>
      <c r="K28" s="81" t="s">
        <v>160</v>
      </c>
      <c r="L28" s="76"/>
      <c r="M28" s="77"/>
      <c r="N28" s="68"/>
    </row>
    <row r="29" spans="1:14" x14ac:dyDescent="0.2">
      <c r="A29" s="73"/>
      <c r="B29" s="75"/>
      <c r="C29" s="75" t="s">
        <v>177</v>
      </c>
      <c r="D29" s="75"/>
      <c r="E29" s="77"/>
      <c r="F29" s="68"/>
      <c r="G29" s="63"/>
      <c r="H29" s="73"/>
      <c r="I29" s="75"/>
      <c r="J29" s="75" t="s">
        <v>176</v>
      </c>
      <c r="K29" s="81" t="s">
        <v>160</v>
      </c>
      <c r="L29" s="76"/>
      <c r="M29" s="77"/>
      <c r="N29" s="68"/>
    </row>
    <row r="30" spans="1:14" x14ac:dyDescent="0.2">
      <c r="A30" s="73"/>
      <c r="B30" s="75"/>
      <c r="C30" s="75" t="s">
        <v>173</v>
      </c>
      <c r="D30" s="75"/>
      <c r="E30" s="77"/>
      <c r="F30" s="68"/>
      <c r="G30" s="63"/>
      <c r="H30" s="73"/>
      <c r="I30" s="75"/>
      <c r="J30" s="75" t="s">
        <v>175</v>
      </c>
      <c r="K30" s="81" t="s">
        <v>160</v>
      </c>
      <c r="L30" s="76"/>
      <c r="M30" s="77"/>
      <c r="N30" s="68"/>
    </row>
    <row r="31" spans="1:14" ht="13.5" thickBot="1" x14ac:dyDescent="0.25">
      <c r="A31" s="73"/>
      <c r="B31" s="75"/>
      <c r="C31" s="75" t="s">
        <v>174</v>
      </c>
      <c r="D31" s="75"/>
      <c r="E31" s="77"/>
      <c r="F31" s="68"/>
      <c r="G31" s="63"/>
      <c r="H31" s="73"/>
      <c r="I31" s="75"/>
      <c r="J31" s="75"/>
      <c r="K31" s="76"/>
      <c r="L31" s="76"/>
      <c r="M31" s="75"/>
      <c r="N31" s="68"/>
    </row>
    <row r="32" spans="1:14" ht="16.5" thickTop="1" thickBot="1" x14ac:dyDescent="0.25">
      <c r="A32" s="73"/>
      <c r="B32" s="75"/>
      <c r="C32" s="75" t="s">
        <v>173</v>
      </c>
      <c r="D32" s="75"/>
      <c r="E32" s="77"/>
      <c r="F32" s="68"/>
      <c r="G32" s="63"/>
      <c r="H32" s="73"/>
      <c r="I32" s="75"/>
      <c r="J32" s="78" t="s">
        <v>172</v>
      </c>
      <c r="K32" s="76"/>
      <c r="L32" s="76"/>
      <c r="M32" s="69"/>
      <c r="N32" s="68"/>
    </row>
    <row r="33" spans="1:14" ht="13.5" thickTop="1" x14ac:dyDescent="0.2">
      <c r="A33" s="73"/>
      <c r="B33" s="75"/>
      <c r="C33" s="75" t="s">
        <v>171</v>
      </c>
      <c r="D33" s="75"/>
      <c r="E33" s="77"/>
      <c r="F33" s="68"/>
      <c r="G33" s="63"/>
      <c r="H33" s="67"/>
      <c r="I33" s="66"/>
      <c r="J33" s="66"/>
      <c r="K33" s="74"/>
      <c r="L33" s="74"/>
      <c r="M33" s="66"/>
      <c r="N33" s="65"/>
    </row>
    <row r="34" spans="1:14" x14ac:dyDescent="0.2">
      <c r="A34" s="73"/>
      <c r="B34" s="75"/>
      <c r="C34" s="75" t="s">
        <v>170</v>
      </c>
      <c r="D34" s="75"/>
      <c r="E34" s="77"/>
      <c r="F34" s="68"/>
      <c r="G34" s="63"/>
      <c r="H34" s="75"/>
      <c r="I34" s="75"/>
      <c r="J34" s="75"/>
      <c r="K34" s="76"/>
      <c r="L34" s="76"/>
      <c r="M34" s="75"/>
      <c r="N34" s="75"/>
    </row>
    <row r="35" spans="1:14" x14ac:dyDescent="0.2">
      <c r="A35" s="73"/>
      <c r="B35" s="75"/>
      <c r="C35" s="81" t="s">
        <v>160</v>
      </c>
      <c r="D35" s="75" t="s">
        <v>169</v>
      </c>
      <c r="E35" s="77"/>
      <c r="F35" s="68"/>
      <c r="G35" s="63"/>
      <c r="H35" s="63"/>
      <c r="I35" s="63"/>
      <c r="J35" s="63"/>
      <c r="K35" s="64"/>
      <c r="L35" s="64"/>
      <c r="M35" s="63"/>
      <c r="N35" s="63"/>
    </row>
    <row r="36" spans="1:14" ht="15.75" x14ac:dyDescent="0.2">
      <c r="A36" s="73"/>
      <c r="B36" s="75"/>
      <c r="C36" s="81" t="s">
        <v>160</v>
      </c>
      <c r="D36" s="75" t="s">
        <v>168</v>
      </c>
      <c r="E36" s="77"/>
      <c r="F36" s="68"/>
      <c r="G36" s="63"/>
      <c r="H36" s="86"/>
      <c r="I36" s="85" t="s">
        <v>167</v>
      </c>
      <c r="J36" s="83"/>
      <c r="K36" s="84"/>
      <c r="L36" s="84"/>
      <c r="M36" s="83"/>
      <c r="N36" s="82"/>
    </row>
    <row r="37" spans="1:14" x14ac:dyDescent="0.2">
      <c r="A37" s="73"/>
      <c r="B37" s="75"/>
      <c r="C37" s="81" t="s">
        <v>160</v>
      </c>
      <c r="D37" s="75" t="s">
        <v>166</v>
      </c>
      <c r="E37" s="77"/>
      <c r="F37" s="68"/>
      <c r="G37" s="63"/>
      <c r="H37" s="73"/>
      <c r="I37" s="75"/>
      <c r="J37" s="75"/>
      <c r="K37" s="76"/>
      <c r="L37" s="76"/>
      <c r="M37" s="75"/>
      <c r="N37" s="68"/>
    </row>
    <row r="38" spans="1:14" x14ac:dyDescent="0.2">
      <c r="A38" s="73"/>
      <c r="B38" s="75"/>
      <c r="C38" s="75"/>
      <c r="D38" s="75"/>
      <c r="E38" s="75"/>
      <c r="F38" s="68"/>
      <c r="G38" s="63"/>
      <c r="H38" s="73"/>
      <c r="I38" s="75"/>
      <c r="J38" s="75" t="s">
        <v>165</v>
      </c>
      <c r="K38" s="76"/>
      <c r="L38" s="76"/>
      <c r="M38" s="77"/>
      <c r="N38" s="68"/>
    </row>
    <row r="39" spans="1:14" ht="15.75" x14ac:dyDescent="0.2">
      <c r="A39" s="73"/>
      <c r="B39" s="80" t="s">
        <v>164</v>
      </c>
      <c r="C39" s="75"/>
      <c r="D39" s="75"/>
      <c r="E39" s="75"/>
      <c r="F39" s="68"/>
      <c r="G39" s="63"/>
      <c r="H39" s="73"/>
      <c r="I39" s="75"/>
      <c r="J39" s="75" t="s">
        <v>163</v>
      </c>
      <c r="K39" s="79" t="s">
        <v>155</v>
      </c>
      <c r="L39" s="79"/>
      <c r="M39" s="77"/>
      <c r="N39" s="68"/>
    </row>
    <row r="40" spans="1:14" x14ac:dyDescent="0.2">
      <c r="A40" s="73"/>
      <c r="B40" s="75"/>
      <c r="C40" s="75" t="s">
        <v>162</v>
      </c>
      <c r="D40" s="75"/>
      <c r="E40" s="77"/>
      <c r="F40" s="68"/>
      <c r="G40" s="63"/>
      <c r="H40" s="73"/>
      <c r="I40" s="75"/>
      <c r="J40" s="75" t="s">
        <v>161</v>
      </c>
      <c r="K40" s="81" t="s">
        <v>160</v>
      </c>
      <c r="L40" s="81"/>
      <c r="M40" s="77"/>
      <c r="N40" s="68"/>
    </row>
    <row r="41" spans="1:14" x14ac:dyDescent="0.2">
      <c r="A41" s="73"/>
      <c r="B41" s="75"/>
      <c r="C41" s="75"/>
      <c r="D41" s="75"/>
      <c r="E41" s="75"/>
      <c r="F41" s="68"/>
      <c r="G41" s="63"/>
      <c r="H41" s="73"/>
      <c r="I41" s="75"/>
      <c r="J41" s="75" t="s">
        <v>159</v>
      </c>
      <c r="K41" s="79" t="s">
        <v>155</v>
      </c>
      <c r="L41" s="79"/>
      <c r="M41" s="77"/>
      <c r="N41" s="68"/>
    </row>
    <row r="42" spans="1:14" ht="15.75" x14ac:dyDescent="0.2">
      <c r="A42" s="73"/>
      <c r="B42" s="80" t="s">
        <v>158</v>
      </c>
      <c r="C42" s="75"/>
      <c r="D42" s="75"/>
      <c r="E42" s="75"/>
      <c r="F42" s="68"/>
      <c r="G42" s="63"/>
      <c r="H42" s="73"/>
      <c r="I42" s="75"/>
      <c r="J42" s="75" t="s">
        <v>157</v>
      </c>
      <c r="K42" s="79" t="s">
        <v>155</v>
      </c>
      <c r="L42" s="79"/>
      <c r="M42" s="77"/>
      <c r="N42" s="68"/>
    </row>
    <row r="43" spans="1:14" x14ac:dyDescent="0.2">
      <c r="A43" s="73"/>
      <c r="B43" s="75"/>
      <c r="C43" s="75" t="s">
        <v>156</v>
      </c>
      <c r="D43" s="75"/>
      <c r="E43" s="77"/>
      <c r="F43" s="68"/>
      <c r="G43" s="63"/>
      <c r="H43" s="73"/>
      <c r="I43" s="75"/>
      <c r="J43" s="75" t="s">
        <v>151</v>
      </c>
      <c r="K43" s="79" t="s">
        <v>155</v>
      </c>
      <c r="L43" s="79"/>
      <c r="M43" s="77"/>
      <c r="N43" s="68"/>
    </row>
    <row r="44" spans="1:14" ht="13.5" thickBot="1" x14ac:dyDescent="0.25">
      <c r="A44" s="73"/>
      <c r="B44" s="75"/>
      <c r="C44" s="75" t="s">
        <v>154</v>
      </c>
      <c r="D44" s="75"/>
      <c r="E44" s="77"/>
      <c r="F44" s="68"/>
      <c r="G44" s="63"/>
      <c r="H44" s="73"/>
      <c r="I44" s="75"/>
      <c r="J44" s="75"/>
      <c r="K44" s="76"/>
      <c r="L44" s="76"/>
      <c r="M44" s="75"/>
      <c r="N44" s="68"/>
    </row>
    <row r="45" spans="1:14" ht="16.5" thickTop="1" thickBot="1" x14ac:dyDescent="0.25">
      <c r="A45" s="73"/>
      <c r="B45" s="75"/>
      <c r="C45" s="75" t="s">
        <v>153</v>
      </c>
      <c r="D45" s="75"/>
      <c r="E45" s="77"/>
      <c r="F45" s="68"/>
      <c r="G45" s="63"/>
      <c r="H45" s="73"/>
      <c r="I45" s="75"/>
      <c r="J45" s="78" t="s">
        <v>152</v>
      </c>
      <c r="K45" s="76"/>
      <c r="L45" s="76"/>
      <c r="M45" s="69"/>
      <c r="N45" s="68"/>
    </row>
    <row r="46" spans="1:14" ht="13.5" thickTop="1" x14ac:dyDescent="0.2">
      <c r="A46" s="73"/>
      <c r="B46" s="75"/>
      <c r="C46" s="75" t="s">
        <v>151</v>
      </c>
      <c r="D46" s="75"/>
      <c r="E46" s="77"/>
      <c r="F46" s="68"/>
      <c r="G46" s="63"/>
      <c r="H46" s="73"/>
      <c r="I46" s="75"/>
      <c r="J46" s="75"/>
      <c r="K46" s="76"/>
      <c r="L46" s="76"/>
      <c r="M46" s="75"/>
      <c r="N46" s="68"/>
    </row>
    <row r="47" spans="1:14" ht="13.5" thickBot="1" x14ac:dyDescent="0.25">
      <c r="A47" s="73"/>
      <c r="B47" s="75"/>
      <c r="C47" s="75"/>
      <c r="D47" s="75"/>
      <c r="E47" s="75"/>
      <c r="F47" s="68"/>
      <c r="G47" s="63"/>
      <c r="H47" s="67"/>
      <c r="I47" s="66"/>
      <c r="J47" s="66"/>
      <c r="K47" s="74"/>
      <c r="L47" s="74"/>
      <c r="M47" s="66"/>
      <c r="N47" s="65"/>
    </row>
    <row r="48" spans="1:14" ht="17.25" thickTop="1" thickBot="1" x14ac:dyDescent="0.25">
      <c r="A48" s="73"/>
      <c r="B48" s="72" t="s">
        <v>150</v>
      </c>
      <c r="C48" s="71"/>
      <c r="D48" s="70"/>
      <c r="E48" s="69"/>
      <c r="F48" s="68"/>
      <c r="G48" s="63"/>
      <c r="H48" s="63"/>
      <c r="I48" s="63"/>
      <c r="J48" s="63"/>
      <c r="K48" s="64"/>
      <c r="L48" s="64"/>
      <c r="M48" s="63"/>
      <c r="N48" s="63"/>
    </row>
    <row r="49" spans="1:14" ht="13.5" thickTop="1" x14ac:dyDescent="0.2">
      <c r="A49" s="67"/>
      <c r="B49" s="66"/>
      <c r="C49" s="66"/>
      <c r="D49" s="66"/>
      <c r="E49" s="66"/>
      <c r="F49" s="65"/>
      <c r="G49" s="63"/>
      <c r="H49" s="63"/>
      <c r="I49" s="63"/>
      <c r="J49" s="63"/>
      <c r="K49" s="64"/>
      <c r="L49" s="64"/>
      <c r="M49" s="63"/>
      <c r="N49" s="63"/>
    </row>
  </sheetData>
  <mergeCells count="5">
    <mergeCell ref="A1:N2"/>
    <mergeCell ref="B8:D8"/>
    <mergeCell ref="E8:F8"/>
    <mergeCell ref="I8:K8"/>
    <mergeCell ref="M8:N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Check Box 1">
              <controlPr defaultSize="0" autoFill="0" autoLine="0" autoPict="0">
                <anchor moveWithCells="1">
                  <from>
                    <xdr:col>1</xdr:col>
                    <xdr:colOff>238125</xdr:colOff>
                    <xdr:row>3</xdr:row>
                    <xdr:rowOff>0</xdr:rowOff>
                  </from>
                  <to>
                    <xdr:col>3</xdr:col>
                    <xdr:colOff>1038225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Check Box 2">
              <controlPr defaultSize="0" autoFill="0" autoLine="0" autoPict="0">
                <anchor moveWithCells="1">
                  <from>
                    <xdr:col>1</xdr:col>
                    <xdr:colOff>238125</xdr:colOff>
                    <xdr:row>4</xdr:row>
                    <xdr:rowOff>0</xdr:rowOff>
                  </from>
                  <to>
                    <xdr:col>3</xdr:col>
                    <xdr:colOff>1038225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Check Box 3">
              <controlPr defaultSize="0" autoFill="0" autoLine="0" autoPict="0">
                <anchor moveWithCells="1">
                  <from>
                    <xdr:col>1</xdr:col>
                    <xdr:colOff>238125</xdr:colOff>
                    <xdr:row>5</xdr:row>
                    <xdr:rowOff>0</xdr:rowOff>
                  </from>
                  <to>
                    <xdr:col>3</xdr:col>
                    <xdr:colOff>1038225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Check Box 4">
              <controlPr defaultSize="0" autoFill="0" autoLine="0" autoPict="0">
                <anchor moveWithCells="1">
                  <from>
                    <xdr:col>7</xdr:col>
                    <xdr:colOff>76200</xdr:colOff>
                    <xdr:row>3</xdr:row>
                    <xdr:rowOff>0</xdr:rowOff>
                  </from>
                  <to>
                    <xdr:col>9</xdr:col>
                    <xdr:colOff>590550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Check Box 5">
              <controlPr defaultSize="0" autoFill="0" autoLine="0" autoPict="0">
                <anchor moveWithCells="1">
                  <from>
                    <xdr:col>7</xdr:col>
                    <xdr:colOff>76200</xdr:colOff>
                    <xdr:row>4</xdr:row>
                    <xdr:rowOff>0</xdr:rowOff>
                  </from>
                  <to>
                    <xdr:col>9</xdr:col>
                    <xdr:colOff>590550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Check Box 6">
              <controlPr defaultSize="0" autoFill="0" autoLine="0" autoPict="0">
                <anchor moveWithCells="1">
                  <from>
                    <xdr:col>7</xdr:col>
                    <xdr:colOff>76200</xdr:colOff>
                    <xdr:row>5</xdr:row>
                    <xdr:rowOff>0</xdr:rowOff>
                  </from>
                  <to>
                    <xdr:col>9</xdr:col>
                    <xdr:colOff>590550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Ce que je voudrais</vt:lpstr>
      <vt:lpstr>Offre</vt:lpstr>
      <vt:lpstr>Préscoring</vt:lpstr>
      <vt:lpstr>Feuil1</vt:lpstr>
      <vt:lpstr>Feuil2</vt:lpstr>
      <vt:lpstr>Tableau d'motissement</vt:lpstr>
      <vt:lpstr>Plan finacier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JM</cp:lastModifiedBy>
  <cp:lastPrinted>2015-02-11T10:22:13Z</cp:lastPrinted>
  <dcterms:created xsi:type="dcterms:W3CDTF">2015-02-09T13:38:27Z</dcterms:created>
  <dcterms:modified xsi:type="dcterms:W3CDTF">2015-02-11T10:55:15Z</dcterms:modified>
</cp:coreProperties>
</file>