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5" i="1" l="1"/>
  <c r="G15" i="1"/>
  <c r="F15" i="1"/>
  <c r="D21" i="1" s="1"/>
  <c r="H10" i="1" l="1"/>
  <c r="G10" i="1"/>
  <c r="F10" i="1" l="1"/>
  <c r="C21" i="1" l="1"/>
  <c r="C22" i="1" s="1"/>
  <c r="F21" i="1" l="1"/>
  <c r="H21" i="1" s="1"/>
  <c r="E21" i="1"/>
  <c r="G21" i="1" l="1"/>
</calcChain>
</file>

<file path=xl/sharedStrings.xml><?xml version="1.0" encoding="utf-8"?>
<sst xmlns="http://schemas.openxmlformats.org/spreadsheetml/2006/main" count="61" uniqueCount="52">
  <si>
    <t>&lt;=80%</t>
  </si>
  <si>
    <t>10 ANS</t>
  </si>
  <si>
    <t>15 ANS</t>
  </si>
  <si>
    <t>20 ANS</t>
  </si>
  <si>
    <t>25 ANS</t>
  </si>
  <si>
    <t>30 ANS</t>
  </si>
  <si>
    <t>Fixe</t>
  </si>
  <si>
    <t>&gt;80%</t>
  </si>
  <si>
    <t>&lt;=100%</t>
  </si>
  <si>
    <t>&lt;=90%</t>
  </si>
  <si>
    <t>10/5/5 - cap 2</t>
  </si>
  <si>
    <t>5/5/ - cap 2</t>
  </si>
  <si>
    <t>5/5/5 - cap 2</t>
  </si>
  <si>
    <t>&gt;90%</t>
  </si>
  <si>
    <t>&gt;100%</t>
  </si>
  <si>
    <t>&lt;=105%</t>
  </si>
  <si>
    <t>Tableau d'amortissement</t>
  </si>
  <si>
    <t>Mensualité</t>
  </si>
  <si>
    <t>Intérêts</t>
  </si>
  <si>
    <t>Amortissement</t>
  </si>
  <si>
    <t>Capital à amortir</t>
  </si>
  <si>
    <t>Période</t>
  </si>
  <si>
    <t xml:space="preserve">Taux </t>
  </si>
  <si>
    <t xml:space="preserve">Calcul </t>
  </si>
  <si>
    <t>Paiement</t>
  </si>
  <si>
    <t>Ce que j'aimerais obtenir</t>
  </si>
  <si>
    <t>Question</t>
  </si>
  <si>
    <t>Est-ce qu'une liste déroulante en active X peut empêcher le calcul d'une mensualité ? Si liste déroulante par données résultat = ok; si par active x résultat = erreur de valeur ?????</t>
  </si>
  <si>
    <t>Exemple 1</t>
  </si>
  <si>
    <t>Exemple 2</t>
  </si>
  <si>
    <t>Exemple 3</t>
  </si>
  <si>
    <t>fixe</t>
  </si>
  <si>
    <t>Montant achat</t>
  </si>
  <si>
    <t xml:space="preserve">Mensualité </t>
  </si>
  <si>
    <t>Durée</t>
  </si>
  <si>
    <t>Quotité</t>
  </si>
  <si>
    <t>Formule</t>
  </si>
  <si>
    <t>Taux</t>
  </si>
  <si>
    <t>Montant emprunté</t>
  </si>
  <si>
    <t>Quotité obtenue</t>
  </si>
  <si>
    <t>TABLEAU DE RECHERCHE</t>
  </si>
  <si>
    <t>Exemple résultat souhaité</t>
  </si>
  <si>
    <r>
      <t>Si aucun taux est possible car par exemple la quotité est trop importante (&gt; 105%)  ou car la durée n'est pas acceptée j'aimerais voir s'afficher, le texte suivant, dans la cellule taux :</t>
    </r>
    <r>
      <rPr>
        <b/>
        <sz val="11"/>
        <color theme="1"/>
        <rFont val="Calibri"/>
        <family val="2"/>
        <scheme val="minor"/>
      </rPr>
      <t xml:space="preserve"> Voir avec</t>
    </r>
  </si>
  <si>
    <t>En ligne 1 du tableau d'amortissement j'ai indiqué les formules pour l'établir par mensualités, mais je ne sais pas comment faire pour l'obtenir par annuités</t>
  </si>
  <si>
    <t>Le but serait d'afficher le tableau d'amortissement par an, (Si prêt est 25 ans - 25 lignes max apparaissent (30 lignes max)</t>
  </si>
  <si>
    <t>Formule choisi par liste</t>
  </si>
  <si>
    <t>Durée choisi par liste</t>
  </si>
  <si>
    <t>est égale à la somme obtenue par la division du montant emprunté et le montant d'achat</t>
  </si>
  <si>
    <t>est égale aux taux possibles en fonction de la quotité, de la durée et de la formule de prêt choisi</t>
  </si>
  <si>
    <t>est égale à la durée du prêt choisi dans une liste déroulante</t>
  </si>
  <si>
    <t>est égale à la formule choisi par liste déroulante</t>
  </si>
  <si>
    <t>J'aimerais obtenir que le taux s'affiche en fonction des taux possible dans le tableau de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</si>
</sst>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8" formatCode="#,##0.00\ &quot;€&quot;;[Red]\-#,##0.00\ &quot;€&quot;"/>
    <numFmt numFmtId="164" formatCode="_ &quot;€&quot;\ * #,##0.00_ ;_ &quot;€&quot;\ * \-#,##0.00_ ;_ &quot;€&quot;\ * &quot;-&quot;?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4" tint="0.39994506668294322"/>
      </left>
      <right style="hair">
        <color theme="4" tint="0.39994506668294322"/>
      </right>
      <top style="hair">
        <color theme="4" tint="0.39994506668294322"/>
      </top>
      <bottom style="hair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4" tint="0.39994506668294322"/>
      </left>
      <right style="hair">
        <color theme="4" tint="0.39994506668294322"/>
      </right>
      <top/>
      <bottom style="hair">
        <color theme="4" tint="0.399945066682943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5">
    <xf numFmtId="0" fontId="0" fillId="0" borderId="0" xfId="0"/>
    <xf numFmtId="0" fontId="0" fillId="0" borderId="0" xfId="0"/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Border="1" applyAlignment="1">
      <alignment horizontal="center" vertical="center"/>
    </xf>
    <xf numFmtId="164" fontId="0" fillId="3" borderId="0" xfId="0" applyNumberFormat="1" applyFill="1" applyBorder="1" applyAlignment="1">
      <alignment vertical="center"/>
    </xf>
    <xf numFmtId="0" fontId="0" fillId="3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64" fontId="0" fillId="3" borderId="0" xfId="1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14" fontId="0" fillId="0" borderId="3" xfId="0" applyNumberFormat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0" xfId="0" applyFill="1" applyAlignment="1">
      <alignment horizontal="right" vertical="center"/>
    </xf>
    <xf numFmtId="10" fontId="0" fillId="0" borderId="0" xfId="0" applyNumberFormat="1" applyFill="1" applyAlignment="1">
      <alignment horizontal="right" vertical="center"/>
    </xf>
    <xf numFmtId="9" fontId="2" fillId="5" borderId="2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5" fillId="2" borderId="6" xfId="0" applyFont="1" applyFill="1" applyBorder="1" applyAlignment="1">
      <alignment horizontal="center" vertical="center"/>
    </xf>
    <xf numFmtId="14" fontId="4" fillId="0" borderId="0" xfId="0" applyNumberFormat="1" applyFont="1" applyAlignment="1">
      <alignment horizontal="center"/>
    </xf>
    <xf numFmtId="8" fontId="4" fillId="3" borderId="7" xfId="0" applyNumberFormat="1" applyFont="1" applyFill="1" applyBorder="1" applyAlignment="1">
      <alignment horizontal="center" vertical="center"/>
    </xf>
    <xf numFmtId="8" fontId="4" fillId="0" borderId="7" xfId="0" applyNumberFormat="1" applyFont="1" applyBorder="1" applyAlignment="1">
      <alignment vertical="center"/>
    </xf>
    <xf numFmtId="0" fontId="6" fillId="0" borderId="0" xfId="0" applyFont="1"/>
    <xf numFmtId="0" fontId="7" fillId="3" borderId="0" xfId="0" applyFont="1" applyFill="1" applyAlignment="1">
      <alignment vertical="center"/>
    </xf>
    <xf numFmtId="0" fontId="8" fillId="4" borderId="0" xfId="0" applyFont="1" applyFill="1" applyBorder="1" applyAlignment="1">
      <alignment vertical="center"/>
    </xf>
    <xf numFmtId="8" fontId="6" fillId="0" borderId="7" xfId="0" applyNumberFormat="1" applyFont="1" applyBorder="1" applyAlignment="1">
      <alignment vertical="center"/>
    </xf>
    <xf numFmtId="7" fontId="6" fillId="0" borderId="7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9" xfId="0" applyBorder="1"/>
    <xf numFmtId="0" fontId="0" fillId="0" borderId="0" xfId="0" applyBorder="1"/>
    <xf numFmtId="0" fontId="0" fillId="6" borderId="0" xfId="0" applyFill="1" applyBorder="1"/>
    <xf numFmtId="0" fontId="0" fillId="3" borderId="9" xfId="0" applyFill="1" applyBorder="1"/>
    <xf numFmtId="0" fontId="0" fillId="3" borderId="0" xfId="0" applyFill="1" applyBorder="1"/>
    <xf numFmtId="0" fontId="6" fillId="3" borderId="0" xfId="0" applyFont="1" applyFill="1" applyBorder="1"/>
    <xf numFmtId="0" fontId="0" fillId="3" borderId="13" xfId="0" applyFill="1" applyBorder="1"/>
    <xf numFmtId="164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0" borderId="0" xfId="0" applyFont="1"/>
    <xf numFmtId="0" fontId="9" fillId="3" borderId="0" xfId="0" applyFont="1" applyFill="1" applyBorder="1" applyAlignment="1">
      <alignment vertical="center"/>
    </xf>
    <xf numFmtId="0" fontId="6" fillId="3" borderId="0" xfId="0" applyFont="1" applyFill="1"/>
    <xf numFmtId="0" fontId="0" fillId="3" borderId="0" xfId="0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/>
    </xf>
    <xf numFmtId="0" fontId="9" fillId="3" borderId="0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right" vertical="center"/>
    </xf>
    <xf numFmtId="0" fontId="0" fillId="3" borderId="0" xfId="0" applyFill="1" applyBorder="1" applyAlignment="1">
      <alignment horizontal="right" vertical="center"/>
    </xf>
    <xf numFmtId="0" fontId="4" fillId="6" borderId="2" xfId="0" applyFont="1" applyFill="1" applyBorder="1" applyAlignment="1">
      <alignment horizontal="right"/>
    </xf>
    <xf numFmtId="10" fontId="2" fillId="5" borderId="2" xfId="0" applyNumberFormat="1" applyFont="1" applyFill="1" applyBorder="1" applyAlignment="1">
      <alignment horizontal="left" vertical="center"/>
    </xf>
    <xf numFmtId="10" fontId="2" fillId="5" borderId="2" xfId="0" applyNumberFormat="1" applyFont="1" applyFill="1" applyBorder="1" applyAlignment="1">
      <alignment horizontal="center" vertical="center"/>
    </xf>
    <xf numFmtId="10" fontId="2" fillId="5" borderId="2" xfId="0" applyNumberFormat="1" applyFont="1" applyFill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left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vertical="center"/>
    </xf>
    <xf numFmtId="7" fontId="0" fillId="3" borderId="2" xfId="0" applyNumberFormat="1" applyFill="1" applyBorder="1" applyAlignment="1">
      <alignment horizontal="left" vertical="center"/>
    </xf>
    <xf numFmtId="7" fontId="0" fillId="3" borderId="2" xfId="0" applyNumberFormat="1" applyFill="1" applyBorder="1" applyAlignment="1">
      <alignment horizontal="center" vertical="center"/>
    </xf>
    <xf numFmtId="7" fontId="0" fillId="3" borderId="2" xfId="0" applyNumberFormat="1" applyFill="1" applyBorder="1" applyAlignment="1">
      <alignment horizontal="right" vertical="center"/>
    </xf>
    <xf numFmtId="0" fontId="2" fillId="3" borderId="0" xfId="0" applyFont="1" applyFill="1" applyBorder="1"/>
    <xf numFmtId="0" fontId="2" fillId="7" borderId="2" xfId="0" applyNumberFormat="1" applyFont="1" applyFill="1" applyBorder="1" applyAlignment="1">
      <alignment horizontal="left" vertical="center"/>
    </xf>
    <xf numFmtId="0" fontId="2" fillId="7" borderId="2" xfId="0" applyNumberFormat="1" applyFont="1" applyFill="1" applyBorder="1" applyAlignment="1">
      <alignment horizontal="center" vertical="center"/>
    </xf>
    <xf numFmtId="0" fontId="2" fillId="7" borderId="2" xfId="0" applyNumberFormat="1" applyFont="1" applyFill="1" applyBorder="1" applyAlignment="1">
      <alignment horizontal="right" vertical="center"/>
    </xf>
    <xf numFmtId="0" fontId="2" fillId="7" borderId="2" xfId="0" applyFont="1" applyFill="1" applyBorder="1" applyAlignment="1">
      <alignment horizontal="center" vertical="center"/>
    </xf>
    <xf numFmtId="10" fontId="0" fillId="6" borderId="4" xfId="0" applyNumberFormat="1" applyFill="1" applyBorder="1" applyAlignment="1">
      <alignment horizontal="center" vertical="center"/>
    </xf>
    <xf numFmtId="10" fontId="0" fillId="6" borderId="5" xfId="0" applyNumberFormat="1" applyFill="1" applyBorder="1" applyAlignment="1">
      <alignment horizontal="center" vertical="center"/>
    </xf>
    <xf numFmtId="164" fontId="6" fillId="6" borderId="0" xfId="1" applyFont="1" applyFill="1" applyBorder="1" applyAlignment="1">
      <alignment horizontal="left" vertical="center"/>
    </xf>
    <xf numFmtId="0" fontId="6" fillId="4" borderId="0" xfId="0" applyFont="1" applyFill="1" applyAlignment="1">
      <alignment vertical="center"/>
    </xf>
    <xf numFmtId="49" fontId="0" fillId="3" borderId="0" xfId="0" applyNumberFormat="1" applyFill="1" applyBorder="1"/>
    <xf numFmtId="0" fontId="0" fillId="3" borderId="0" xfId="0" applyFill="1"/>
    <xf numFmtId="0" fontId="4" fillId="3" borderId="0" xfId="0" applyFont="1" applyFill="1" applyBorder="1" applyAlignment="1">
      <alignment horizontal="left" vertical="center"/>
    </xf>
    <xf numFmtId="10" fontId="4" fillId="3" borderId="2" xfId="0" applyNumberFormat="1" applyFont="1" applyFill="1" applyBorder="1" applyAlignment="1">
      <alignment horizontal="left"/>
    </xf>
    <xf numFmtId="10" fontId="4" fillId="3" borderId="2" xfId="0" applyNumberFormat="1" applyFont="1" applyFill="1" applyBorder="1" applyAlignment="1">
      <alignment horizontal="right"/>
    </xf>
    <xf numFmtId="10" fontId="4" fillId="3" borderId="2" xfId="0" applyNumberFormat="1" applyFont="1" applyFill="1" applyBorder="1" applyAlignment="1">
      <alignment horizontal="center"/>
    </xf>
    <xf numFmtId="7" fontId="6" fillId="3" borderId="2" xfId="1" applyNumberFormat="1" applyFont="1" applyFill="1" applyBorder="1" applyAlignment="1">
      <alignment horizontal="left" vertical="center"/>
    </xf>
    <xf numFmtId="7" fontId="6" fillId="3" borderId="2" xfId="1" applyNumberFormat="1" applyFont="1" applyFill="1" applyBorder="1" applyAlignment="1">
      <alignment horizontal="center" vertical="center"/>
    </xf>
    <xf numFmtId="7" fontId="6" fillId="3" borderId="2" xfId="1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6" fillId="3" borderId="15" xfId="0" applyFont="1" applyFill="1" applyBorder="1"/>
    <xf numFmtId="0" fontId="0" fillId="0" borderId="16" xfId="0" applyBorder="1"/>
    <xf numFmtId="0" fontId="0" fillId="0" borderId="17" xfId="0" applyBorder="1"/>
    <xf numFmtId="0" fontId="6" fillId="3" borderId="18" xfId="0" applyFont="1" applyFill="1" applyBorder="1"/>
    <xf numFmtId="0" fontId="0" fillId="0" borderId="19" xfId="0" applyBorder="1"/>
    <xf numFmtId="0" fontId="7" fillId="3" borderId="18" xfId="0" applyFont="1" applyFill="1" applyBorder="1" applyAlignment="1">
      <alignment vertical="center"/>
    </xf>
    <xf numFmtId="10" fontId="0" fillId="3" borderId="0" xfId="0" applyNumberFormat="1" applyFill="1" applyBorder="1" applyAlignment="1">
      <alignment horizontal="right" vertical="center"/>
    </xf>
    <xf numFmtId="0" fontId="6" fillId="3" borderId="20" xfId="0" applyFont="1" applyFill="1" applyBorder="1"/>
    <xf numFmtId="0" fontId="0" fillId="0" borderId="21" xfId="0" applyBorder="1"/>
    <xf numFmtId="0" fontId="0" fillId="3" borderId="21" xfId="0" applyFill="1" applyBorder="1" applyAlignment="1">
      <alignment horizontal="right" vertical="center"/>
    </xf>
    <xf numFmtId="0" fontId="0" fillId="0" borderId="24" xfId="0" applyBorder="1"/>
    <xf numFmtId="0" fontId="0" fillId="0" borderId="24" xfId="0" applyFill="1" applyBorder="1"/>
    <xf numFmtId="0" fontId="0" fillId="0" borderId="25" xfId="0" applyBorder="1"/>
    <xf numFmtId="0" fontId="9" fillId="0" borderId="23" xfId="0" applyFont="1" applyBorder="1"/>
    <xf numFmtId="0" fontId="2" fillId="2" borderId="6" xfId="0" applyFont="1" applyFill="1" applyBorder="1"/>
    <xf numFmtId="0" fontId="0" fillId="3" borderId="11" xfId="0" applyFill="1" applyBorder="1" applyAlignment="1">
      <alignment vertical="center"/>
    </xf>
    <xf numFmtId="164" fontId="6" fillId="3" borderId="2" xfId="0" applyNumberFormat="1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10" fontId="0" fillId="6" borderId="2" xfId="0" applyNumberForma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10" fontId="0" fillId="6" borderId="2" xfId="0" applyNumberForma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left" vertical="center"/>
    </xf>
    <xf numFmtId="0" fontId="0" fillId="3" borderId="11" xfId="0" applyFont="1" applyFill="1" applyBorder="1" applyAlignment="1">
      <alignment horizontal="left" vertical="center"/>
    </xf>
    <xf numFmtId="0" fontId="2" fillId="5" borderId="26" xfId="0" applyFont="1" applyFill="1" applyBorder="1" applyAlignment="1">
      <alignment horizontal="center" vertical="center"/>
    </xf>
    <xf numFmtId="10" fontId="0" fillId="6" borderId="26" xfId="0" applyNumberForma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10" fontId="0" fillId="6" borderId="28" xfId="0" applyNumberForma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6" fillId="0" borderId="0" xfId="0" applyFont="1" applyFill="1" applyBorder="1"/>
    <xf numFmtId="0" fontId="0" fillId="2" borderId="0" xfId="0" applyFill="1" applyBorder="1"/>
    <xf numFmtId="0" fontId="0" fillId="5" borderId="0" xfId="0" applyFill="1" applyBorder="1"/>
    <xf numFmtId="0" fontId="0" fillId="7" borderId="0" xfId="0" applyFill="1" applyBorder="1"/>
    <xf numFmtId="10" fontId="0" fillId="3" borderId="0" xfId="0" applyNumberFormat="1" applyFill="1" applyBorder="1" applyAlignment="1">
      <alignment horizontal="center" vertical="center"/>
    </xf>
    <xf numFmtId="0" fontId="0" fillId="3" borderId="19" xfId="0" applyFill="1" applyBorder="1"/>
    <xf numFmtId="9" fontId="2" fillId="3" borderId="0" xfId="0" applyNumberFormat="1" applyFont="1" applyFill="1" applyBorder="1" applyAlignment="1">
      <alignment horizontal="center" vertical="center"/>
    </xf>
    <xf numFmtId="10" fontId="0" fillId="3" borderId="0" xfId="0" applyNumberForma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10" fontId="0" fillId="3" borderId="0" xfId="0" applyNumberFormat="1" applyFill="1" applyBorder="1" applyAlignment="1">
      <alignment horizontal="center" vertical="center"/>
    </xf>
    <xf numFmtId="0" fontId="0" fillId="3" borderId="21" xfId="0" applyFill="1" applyBorder="1"/>
    <xf numFmtId="0" fontId="0" fillId="3" borderId="21" xfId="0" applyFill="1" applyBorder="1" applyAlignment="1">
      <alignment vertical="center"/>
    </xf>
    <xf numFmtId="10" fontId="0" fillId="3" borderId="21" xfId="0" applyNumberFormat="1" applyFill="1" applyBorder="1" applyAlignment="1">
      <alignment horizontal="right" vertical="center"/>
    </xf>
    <xf numFmtId="0" fontId="0" fillId="3" borderId="22" xfId="0" applyFill="1" applyBorder="1"/>
    <xf numFmtId="0" fontId="6" fillId="3" borderId="0" xfId="0" applyFont="1" applyFill="1" applyBorder="1" applyAlignment="1">
      <alignment vertical="center"/>
    </xf>
    <xf numFmtId="10" fontId="0" fillId="6" borderId="27" xfId="0" applyNumberFormat="1" applyFill="1" applyBorder="1" applyAlignment="1">
      <alignment horizontal="center" vertical="center"/>
    </xf>
    <xf numFmtId="10" fontId="0" fillId="6" borderId="27" xfId="0" applyNumberForma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9" fontId="2" fillId="5" borderId="27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2"/>
  <sheetViews>
    <sheetView tabSelected="1" zoomScale="80" zoomScaleNormal="80" workbookViewId="0">
      <selection activeCell="F51" sqref="F51"/>
    </sheetView>
  </sheetViews>
  <sheetFormatPr baseColWidth="10" defaultColWidth="15.7109375" defaultRowHeight="15" x14ac:dyDescent="0.25"/>
  <cols>
    <col min="1" max="1" width="15.7109375" style="71" customWidth="1"/>
    <col min="3" max="3" width="15.7109375" style="1"/>
    <col min="7" max="7" width="15.7109375" style="25"/>
    <col min="8" max="8" width="15.7109375" style="25" customWidth="1"/>
    <col min="9" max="9" width="15.7109375" customWidth="1"/>
    <col min="10" max="11" width="15.7109375" style="42" customWidth="1"/>
    <col min="19" max="23" width="15.7109375" style="15"/>
    <col min="28" max="28" width="15.7109375" customWidth="1"/>
  </cols>
  <sheetData>
    <row r="1" spans="1:23" s="1" customFormat="1" x14ac:dyDescent="0.25">
      <c r="A1" s="71"/>
      <c r="B1" s="71"/>
      <c r="C1" s="71"/>
      <c r="D1" s="71"/>
      <c r="E1" s="71"/>
      <c r="F1" s="71"/>
      <c r="G1" s="42"/>
      <c r="H1" s="42"/>
      <c r="I1" s="71"/>
      <c r="J1" s="42"/>
      <c r="K1" s="42"/>
      <c r="S1" s="15"/>
      <c r="T1" s="15"/>
      <c r="U1" s="15"/>
      <c r="V1" s="15"/>
      <c r="W1" s="15"/>
    </row>
    <row r="2" spans="1:23" s="1" customFormat="1" ht="15.75" x14ac:dyDescent="0.25">
      <c r="A2" s="71"/>
      <c r="B2" s="41" t="s">
        <v>32</v>
      </c>
      <c r="C2" s="2"/>
      <c r="D2" s="97" t="s">
        <v>23</v>
      </c>
      <c r="E2" s="5"/>
      <c r="F2" s="47" t="s">
        <v>28</v>
      </c>
      <c r="G2" s="45" t="s">
        <v>29</v>
      </c>
      <c r="H2" s="48" t="s">
        <v>30</v>
      </c>
      <c r="I2" s="71"/>
      <c r="J2" s="42"/>
    </row>
    <row r="3" spans="1:23" x14ac:dyDescent="0.25">
      <c r="A3" s="2"/>
      <c r="B3" s="2"/>
      <c r="C3" s="2"/>
      <c r="D3" s="2"/>
      <c r="E3" s="5"/>
      <c r="F3" s="43"/>
      <c r="G3" s="4"/>
      <c r="H3" s="49"/>
      <c r="I3" s="2"/>
    </row>
    <row r="4" spans="1:23" ht="15" customHeight="1" x14ac:dyDescent="0.25">
      <c r="A4" s="2"/>
      <c r="B4" s="96">
        <v>100000</v>
      </c>
      <c r="C4" s="38"/>
      <c r="D4" s="47" t="s">
        <v>38</v>
      </c>
      <c r="E4" s="2"/>
      <c r="F4" s="58">
        <v>105000</v>
      </c>
      <c r="G4" s="59">
        <v>80000</v>
      </c>
      <c r="H4" s="60">
        <v>97500</v>
      </c>
      <c r="I4" s="2"/>
    </row>
    <row r="5" spans="1:23" ht="15" customHeight="1" x14ac:dyDescent="0.25">
      <c r="A5" s="2"/>
      <c r="B5" s="2"/>
      <c r="C5" s="2"/>
      <c r="D5" s="7"/>
      <c r="E5" s="39" t="s">
        <v>6</v>
      </c>
      <c r="F5" s="43"/>
      <c r="G5" s="4"/>
      <c r="H5" s="49"/>
    </row>
    <row r="6" spans="1:23" ht="15.75" customHeight="1" x14ac:dyDescent="0.25">
      <c r="A6" s="2"/>
      <c r="B6" s="2"/>
      <c r="C6" s="2"/>
      <c r="D6" s="3" t="s">
        <v>45</v>
      </c>
      <c r="E6" s="95"/>
      <c r="F6" s="54" t="s">
        <v>10</v>
      </c>
      <c r="G6" s="55" t="s">
        <v>12</v>
      </c>
      <c r="H6" s="56" t="s">
        <v>31</v>
      </c>
      <c r="I6" s="32"/>
    </row>
    <row r="7" spans="1:23" x14ac:dyDescent="0.25">
      <c r="A7" s="2"/>
      <c r="B7" s="2"/>
      <c r="C7" s="2"/>
      <c r="D7" s="3"/>
      <c r="E7" s="39" t="s">
        <v>11</v>
      </c>
      <c r="F7" s="43"/>
      <c r="G7" s="4"/>
      <c r="H7" s="49"/>
      <c r="I7" s="32"/>
    </row>
    <row r="8" spans="1:23" ht="18.75" x14ac:dyDescent="0.25">
      <c r="A8" s="2"/>
      <c r="B8" s="2"/>
      <c r="C8" s="2"/>
      <c r="D8" s="3" t="s">
        <v>46</v>
      </c>
      <c r="E8" s="40"/>
      <c r="F8" s="62">
        <v>25</v>
      </c>
      <c r="G8" s="63">
        <v>20</v>
      </c>
      <c r="H8" s="64">
        <v>15</v>
      </c>
      <c r="I8" s="32"/>
      <c r="J8" s="26"/>
    </row>
    <row r="9" spans="1:23" x14ac:dyDescent="0.25">
      <c r="A9" s="2"/>
      <c r="B9" s="2"/>
      <c r="C9" s="2"/>
      <c r="D9" s="8"/>
      <c r="E9" s="61"/>
      <c r="F9" s="43"/>
      <c r="G9" s="4"/>
      <c r="H9" s="49"/>
      <c r="I9" s="32"/>
    </row>
    <row r="10" spans="1:23" x14ac:dyDescent="0.25">
      <c r="A10" s="2"/>
      <c r="B10" s="2"/>
      <c r="C10" s="2"/>
      <c r="D10" s="105" t="s">
        <v>39</v>
      </c>
      <c r="E10" s="106"/>
      <c r="F10" s="51">
        <f>F4/B4</f>
        <v>1.05</v>
      </c>
      <c r="G10" s="52">
        <f>G4/B4</f>
        <v>0.8</v>
      </c>
      <c r="H10" s="53">
        <f>H4/B4</f>
        <v>0.97499999999999998</v>
      </c>
      <c r="I10" s="32"/>
    </row>
    <row r="11" spans="1:23" x14ac:dyDescent="0.25">
      <c r="A11" s="2"/>
      <c r="B11" s="2"/>
      <c r="C11" s="2"/>
      <c r="D11" s="8"/>
      <c r="E11" s="39">
        <v>15</v>
      </c>
      <c r="F11" s="43"/>
      <c r="G11" s="4"/>
      <c r="H11" s="49"/>
      <c r="I11" s="32"/>
    </row>
    <row r="12" spans="1:23" x14ac:dyDescent="0.25">
      <c r="A12" s="2"/>
      <c r="B12" s="2"/>
      <c r="C12" s="2"/>
      <c r="D12" s="6" t="s">
        <v>22</v>
      </c>
      <c r="E12" s="39">
        <v>20</v>
      </c>
      <c r="F12" s="44"/>
      <c r="G12" s="46"/>
      <c r="H12" s="50"/>
      <c r="I12" s="32"/>
    </row>
    <row r="13" spans="1:23" x14ac:dyDescent="0.25">
      <c r="A13" s="2"/>
      <c r="B13" s="2"/>
      <c r="C13" s="2"/>
      <c r="D13" s="72" t="s">
        <v>41</v>
      </c>
      <c r="E13" s="39"/>
      <c r="F13" s="73">
        <v>4.3499999999999997E-2</v>
      </c>
      <c r="G13" s="75">
        <v>2.64E-2</v>
      </c>
      <c r="H13" s="74">
        <v>2.5999999999999999E-2</v>
      </c>
      <c r="I13" s="32"/>
    </row>
    <row r="14" spans="1:23" x14ac:dyDescent="0.25">
      <c r="A14" s="2"/>
      <c r="B14" s="2"/>
      <c r="C14" s="2"/>
      <c r="D14" s="1"/>
      <c r="E14" s="39">
        <v>25</v>
      </c>
      <c r="F14" s="43"/>
      <c r="G14" s="4"/>
      <c r="H14" s="49"/>
      <c r="I14" s="32"/>
    </row>
    <row r="15" spans="1:23" x14ac:dyDescent="0.25">
      <c r="A15" s="2"/>
      <c r="B15" s="71"/>
      <c r="C15" s="71"/>
      <c r="D15" s="2" t="s">
        <v>33</v>
      </c>
      <c r="E15" s="2"/>
      <c r="F15" s="76">
        <f>-PMT(F13/12,F8*12,F4)</f>
        <v>574.7204627412948</v>
      </c>
      <c r="G15" s="77">
        <f>-PMT(G13/12,G8*12,G4)</f>
        <v>429.39973237762052</v>
      </c>
      <c r="H15" s="78">
        <f>-PMT(H13/12,H8*12,H4)</f>
        <v>654.71917302871066</v>
      </c>
      <c r="I15" s="32"/>
    </row>
    <row r="16" spans="1:23" x14ac:dyDescent="0.25">
      <c r="A16" s="2"/>
      <c r="B16" s="71"/>
      <c r="C16" s="71"/>
      <c r="D16" s="71"/>
      <c r="E16" s="71"/>
      <c r="F16" s="71"/>
      <c r="G16" s="42"/>
      <c r="H16" s="42"/>
      <c r="I16" s="32"/>
    </row>
    <row r="17" spans="1:19" x14ac:dyDescent="0.25">
      <c r="A17" s="2"/>
      <c r="B17" s="2"/>
      <c r="C17" s="2"/>
      <c r="D17" s="71"/>
      <c r="E17" s="71"/>
      <c r="F17" s="71"/>
      <c r="G17" s="42"/>
      <c r="H17" s="42"/>
      <c r="I17" s="32"/>
    </row>
    <row r="18" spans="1:19" x14ac:dyDescent="0.25">
      <c r="A18" s="2"/>
      <c r="B18" s="2"/>
      <c r="C18" s="2"/>
      <c r="D18" s="2"/>
      <c r="E18" s="2"/>
      <c r="G18" s="36"/>
    </row>
    <row r="19" spans="1:19" ht="18.75" x14ac:dyDescent="0.25">
      <c r="A19" s="3"/>
      <c r="B19" s="12" t="s">
        <v>16</v>
      </c>
      <c r="C19" s="13"/>
      <c r="D19" s="13"/>
      <c r="E19" s="13"/>
      <c r="F19" s="13"/>
      <c r="G19" s="27"/>
      <c r="H19" s="69"/>
      <c r="I19" s="35"/>
    </row>
    <row r="20" spans="1:19" x14ac:dyDescent="0.25">
      <c r="A20" s="3"/>
      <c r="B20" s="94" t="s">
        <v>24</v>
      </c>
      <c r="C20" s="21" t="s">
        <v>21</v>
      </c>
      <c r="D20" s="21" t="s">
        <v>24</v>
      </c>
      <c r="E20" s="21" t="s">
        <v>18</v>
      </c>
      <c r="F20" s="21" t="s">
        <v>19</v>
      </c>
      <c r="G20" s="21" t="s">
        <v>17</v>
      </c>
      <c r="H20" s="21" t="s">
        <v>20</v>
      </c>
      <c r="I20" s="35"/>
    </row>
    <row r="21" spans="1:19" x14ac:dyDescent="0.25">
      <c r="A21" s="3"/>
      <c r="B21" s="30">
        <v>1</v>
      </c>
      <c r="C21" s="22">
        <f ca="1">TODAY()</f>
        <v>42434</v>
      </c>
      <c r="D21" s="23">
        <f>-PMT(F15/1212,F8*12,F4)</f>
        <v>49790.139098874548</v>
      </c>
      <c r="E21" s="24" t="e">
        <f ca="1">-IPMT($F$12/12,C21,$F$12,$F$4)</f>
        <v>#NUM!</v>
      </c>
      <c r="F21" s="24" t="e">
        <f ca="1">-PPMT($F$12/12,C21,$F$8,$F$4)</f>
        <v>#NUM!</v>
      </c>
      <c r="G21" s="28" t="e">
        <f ca="1">E21+F21</f>
        <v>#NUM!</v>
      </c>
      <c r="H21" s="29" t="e">
        <f ca="1">F4-F21</f>
        <v>#NUM!</v>
      </c>
      <c r="I21" s="2"/>
    </row>
    <row r="22" spans="1:19" x14ac:dyDescent="0.25">
      <c r="A22" s="3"/>
      <c r="B22" s="30">
        <v>2</v>
      </c>
      <c r="C22" s="20">
        <f ca="1">DATE(YEAR(C21)+1,MONTH(C21),DAY(C21))</f>
        <v>42799</v>
      </c>
      <c r="D22" s="11"/>
      <c r="E22" s="10"/>
      <c r="F22" s="1"/>
      <c r="I22" s="3"/>
    </row>
    <row r="23" spans="1:19" x14ac:dyDescent="0.25">
      <c r="A23" s="3"/>
      <c r="B23" s="30">
        <v>3</v>
      </c>
      <c r="D23" s="1"/>
      <c r="E23" s="1"/>
      <c r="F23" s="1"/>
      <c r="I23" s="70"/>
    </row>
    <row r="24" spans="1:19" x14ac:dyDescent="0.25">
      <c r="A24" s="3"/>
      <c r="B24" s="1"/>
      <c r="D24" s="1"/>
      <c r="E24" s="1"/>
      <c r="F24" s="1"/>
      <c r="I24" s="3"/>
    </row>
    <row r="25" spans="1:19" ht="15.75" thickBot="1" x14ac:dyDescent="0.3">
      <c r="A25" s="3"/>
      <c r="B25" s="1"/>
      <c r="D25" s="1"/>
      <c r="E25" s="1"/>
      <c r="F25" s="1"/>
      <c r="I25" s="1"/>
    </row>
    <row r="26" spans="1:19" ht="15.75" thickBot="1" x14ac:dyDescent="0.3">
      <c r="A26" s="3"/>
      <c r="B26" s="80"/>
      <c r="C26" s="81"/>
      <c r="D26" s="81"/>
      <c r="E26" s="81"/>
      <c r="F26" s="81"/>
      <c r="G26" s="81"/>
      <c r="H26" s="93" t="s">
        <v>40</v>
      </c>
      <c r="I26" s="90"/>
      <c r="J26" s="91"/>
      <c r="K26" s="91"/>
      <c r="L26" s="91"/>
      <c r="M26" s="91"/>
      <c r="N26" s="91"/>
      <c r="O26" s="90"/>
      <c r="P26" s="92"/>
      <c r="Q26" s="81"/>
      <c r="R26" s="81"/>
      <c r="S26" s="82"/>
    </row>
    <row r="27" spans="1:19" x14ac:dyDescent="0.25">
      <c r="A27" s="3"/>
      <c r="B27" s="83"/>
      <c r="C27" s="109"/>
      <c r="D27" s="32"/>
      <c r="E27" s="32"/>
      <c r="F27" s="32"/>
      <c r="G27" s="32"/>
      <c r="H27" s="32"/>
      <c r="I27" s="32"/>
      <c r="J27" s="79"/>
      <c r="K27" s="79"/>
      <c r="L27" s="79"/>
      <c r="M27" s="79"/>
      <c r="N27" s="79"/>
      <c r="O27" s="32"/>
      <c r="P27" s="32"/>
      <c r="Q27" s="32"/>
      <c r="R27" s="32"/>
      <c r="S27" s="84"/>
    </row>
    <row r="28" spans="1:19" x14ac:dyDescent="0.25">
      <c r="A28" s="3"/>
      <c r="B28" s="83"/>
      <c r="C28" s="111" t="s">
        <v>6</v>
      </c>
      <c r="D28" s="9" t="s">
        <v>0</v>
      </c>
      <c r="E28" s="9" t="s">
        <v>7</v>
      </c>
      <c r="F28" s="129" t="s">
        <v>8</v>
      </c>
      <c r="G28" s="57" t="s">
        <v>12</v>
      </c>
      <c r="H28" s="9" t="s">
        <v>9</v>
      </c>
      <c r="I28" s="19" t="s">
        <v>13</v>
      </c>
      <c r="J28" s="130">
        <v>1</v>
      </c>
      <c r="K28" s="9" t="s">
        <v>14</v>
      </c>
      <c r="L28" s="129" t="s">
        <v>15</v>
      </c>
      <c r="M28" s="57" t="s">
        <v>10</v>
      </c>
      <c r="N28" s="9" t="s">
        <v>9</v>
      </c>
      <c r="O28" s="19" t="s">
        <v>13</v>
      </c>
      <c r="P28" s="19">
        <v>1</v>
      </c>
      <c r="Q28" s="107" t="s">
        <v>14</v>
      </c>
      <c r="R28" s="129" t="s">
        <v>15</v>
      </c>
      <c r="S28" s="84"/>
    </row>
    <row r="29" spans="1:19" x14ac:dyDescent="0.25">
      <c r="A29" s="3"/>
      <c r="B29" s="83"/>
      <c r="C29" s="65" t="s">
        <v>1</v>
      </c>
      <c r="D29" s="128">
        <v>2.0500000000000001E-2</v>
      </c>
      <c r="E29" s="104">
        <v>2.1999999999999999E-2</v>
      </c>
      <c r="F29" s="104"/>
      <c r="G29" s="120"/>
      <c r="H29" s="98">
        <v>2.1499999999999998E-2</v>
      </c>
      <c r="I29" s="104">
        <v>2.35E-2</v>
      </c>
      <c r="J29" s="104"/>
      <c r="K29" s="127">
        <v>4.3499999999999997E-2</v>
      </c>
      <c r="L29" s="110"/>
      <c r="M29" s="131"/>
      <c r="N29" s="98"/>
      <c r="O29" s="104"/>
      <c r="P29" s="104"/>
      <c r="Q29" s="127">
        <v>4.5499999999999999E-2</v>
      </c>
      <c r="R29" s="108"/>
      <c r="S29" s="84"/>
    </row>
    <row r="30" spans="1:19" x14ac:dyDescent="0.25">
      <c r="A30" s="3"/>
      <c r="B30" s="83"/>
      <c r="C30" s="65" t="s">
        <v>2</v>
      </c>
      <c r="D30" s="128">
        <v>2.4799999999999999E-2</v>
      </c>
      <c r="E30" s="104">
        <v>2.5999999999999999E-2</v>
      </c>
      <c r="F30" s="104"/>
      <c r="G30" s="120"/>
      <c r="H30" s="98">
        <v>2.2800000000000001E-2</v>
      </c>
      <c r="I30" s="104">
        <v>2.4800000000000003E-2</v>
      </c>
      <c r="J30" s="104"/>
      <c r="K30" s="127">
        <v>4.3499999999999997E-2</v>
      </c>
      <c r="L30" s="110"/>
      <c r="M30" s="132"/>
      <c r="N30" s="67">
        <v>2.5399999999999999E-2</v>
      </c>
      <c r="O30" s="104">
        <v>2.7400000000000001E-2</v>
      </c>
      <c r="P30" s="104"/>
      <c r="Q30" s="127">
        <v>4.5499999999999999E-2</v>
      </c>
      <c r="R30" s="108"/>
      <c r="S30" s="84"/>
    </row>
    <row r="31" spans="1:19" x14ac:dyDescent="0.25">
      <c r="A31" s="3"/>
      <c r="B31" s="83"/>
      <c r="C31" s="65" t="s">
        <v>3</v>
      </c>
      <c r="D31" s="128">
        <v>2.5499999999999998E-2</v>
      </c>
      <c r="E31" s="104">
        <v>2.7E-2</v>
      </c>
      <c r="F31" s="104"/>
      <c r="G31" s="120"/>
      <c r="H31" s="98">
        <v>2.3300000000000001E-2</v>
      </c>
      <c r="I31" s="104">
        <v>2.5300000000000003E-2</v>
      </c>
      <c r="J31" s="104"/>
      <c r="K31" s="127">
        <v>4.3499999999999997E-2</v>
      </c>
      <c r="L31" s="110"/>
      <c r="M31" s="132"/>
      <c r="N31" s="98">
        <v>2.64E-2</v>
      </c>
      <c r="O31" s="104">
        <v>2.8400000000000002E-2</v>
      </c>
      <c r="P31" s="104"/>
      <c r="Q31" s="127">
        <v>4.5499999999999999E-2</v>
      </c>
      <c r="R31" s="108"/>
      <c r="S31" s="84"/>
    </row>
    <row r="32" spans="1:19" ht="18.75" x14ac:dyDescent="0.25">
      <c r="A32" s="3"/>
      <c r="B32" s="85"/>
      <c r="C32" s="65" t="s">
        <v>4</v>
      </c>
      <c r="D32" s="128">
        <v>2.8799999999999999E-2</v>
      </c>
      <c r="E32" s="104">
        <v>0.03</v>
      </c>
      <c r="F32" s="104"/>
      <c r="G32" s="120"/>
      <c r="H32" s="66">
        <v>3.0300000000000001E-2</v>
      </c>
      <c r="I32" s="104">
        <v>2.6799999999999997E-2</v>
      </c>
      <c r="J32" s="104"/>
      <c r="K32" s="127">
        <v>4.3499999999999997E-2</v>
      </c>
      <c r="L32" s="110"/>
      <c r="M32" s="132"/>
      <c r="N32" s="66">
        <v>3.0300000000000001E-2</v>
      </c>
      <c r="O32" s="104">
        <v>3.2300000000000002E-2</v>
      </c>
      <c r="P32" s="104"/>
      <c r="Q32" s="127">
        <v>4.5499999999999999E-2</v>
      </c>
      <c r="R32" s="108"/>
      <c r="S32" s="84"/>
    </row>
    <row r="33" spans="1:28" x14ac:dyDescent="0.25">
      <c r="A33" s="3"/>
      <c r="B33" s="83"/>
      <c r="C33" s="65" t="s">
        <v>5</v>
      </c>
      <c r="D33" s="128">
        <v>3.6499999999999998E-2</v>
      </c>
      <c r="E33" s="104">
        <v>3.7999999999999999E-2</v>
      </c>
      <c r="F33" s="104"/>
      <c r="G33" s="120"/>
      <c r="H33" s="98"/>
      <c r="I33" s="104"/>
      <c r="J33" s="104"/>
      <c r="K33" s="127">
        <v>5.1999999999999998E-2</v>
      </c>
      <c r="L33" s="110"/>
      <c r="M33" s="132"/>
      <c r="N33" s="98"/>
      <c r="O33" s="104"/>
      <c r="P33" s="104"/>
      <c r="Q33" s="127">
        <v>5.3999999999999999E-2</v>
      </c>
      <c r="R33" s="108"/>
      <c r="S33" s="84"/>
    </row>
    <row r="34" spans="1:28" s="1" customFormat="1" x14ac:dyDescent="0.25">
      <c r="A34" s="3"/>
      <c r="B34" s="83"/>
      <c r="C34" s="2"/>
      <c r="D34" s="116"/>
      <c r="E34" s="116"/>
      <c r="F34" s="116"/>
      <c r="G34" s="39"/>
      <c r="H34" s="35"/>
      <c r="I34" s="35"/>
      <c r="J34" s="35"/>
      <c r="K34" s="35"/>
      <c r="L34" s="35"/>
      <c r="M34" s="39"/>
      <c r="N34" s="35"/>
      <c r="O34" s="35"/>
      <c r="P34" s="35"/>
      <c r="Q34" s="35"/>
      <c r="R34" s="35"/>
      <c r="S34" s="117"/>
      <c r="T34" s="2"/>
      <c r="U34" s="2"/>
      <c r="V34" s="17"/>
      <c r="W34" s="18"/>
      <c r="X34" s="17"/>
      <c r="Y34" s="15"/>
      <c r="Z34" s="15"/>
      <c r="AA34" s="15"/>
      <c r="AB34" s="15"/>
    </row>
    <row r="35" spans="1:28" s="1" customFormat="1" x14ac:dyDescent="0.25">
      <c r="A35" s="3"/>
      <c r="B35" s="83"/>
      <c r="C35" s="126"/>
      <c r="D35" s="116"/>
      <c r="E35" s="116"/>
      <c r="F35" s="116"/>
      <c r="G35" s="116"/>
      <c r="H35" s="116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117"/>
      <c r="T35" s="16"/>
      <c r="U35" s="16"/>
      <c r="V35" s="15"/>
      <c r="W35" s="15"/>
      <c r="X35" s="15"/>
      <c r="Y35" s="15"/>
      <c r="Z35" s="15"/>
      <c r="AA35" s="15"/>
      <c r="AB35" s="16"/>
    </row>
    <row r="36" spans="1:28" s="1" customFormat="1" x14ac:dyDescent="0.25">
      <c r="A36" s="3"/>
      <c r="B36" s="83"/>
      <c r="C36" s="113" t="s">
        <v>36</v>
      </c>
      <c r="D36" s="35" t="s">
        <v>50</v>
      </c>
      <c r="E36" s="118"/>
      <c r="F36" s="118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117"/>
      <c r="T36" s="15"/>
      <c r="U36" s="15"/>
      <c r="V36" s="15"/>
      <c r="W36" s="15"/>
      <c r="X36" s="15"/>
      <c r="Y36" s="15"/>
      <c r="Z36" s="15"/>
      <c r="AA36" s="15"/>
      <c r="AB36" s="14"/>
    </row>
    <row r="37" spans="1:28" x14ac:dyDescent="0.25">
      <c r="A37" s="3"/>
      <c r="B37" s="83"/>
      <c r="C37" s="114" t="s">
        <v>35</v>
      </c>
      <c r="D37" s="35" t="s">
        <v>47</v>
      </c>
      <c r="E37" s="119"/>
      <c r="F37" s="119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117"/>
      <c r="V37" s="79"/>
      <c r="W37" s="79"/>
      <c r="X37" s="79"/>
      <c r="Y37" s="79"/>
      <c r="Z37" s="79"/>
      <c r="AA37" s="79"/>
      <c r="AB37" s="14"/>
    </row>
    <row r="38" spans="1:28" x14ac:dyDescent="0.25">
      <c r="A38" s="3"/>
      <c r="B38" s="83"/>
      <c r="C38" s="115" t="s">
        <v>34</v>
      </c>
      <c r="D38" s="35" t="s">
        <v>49</v>
      </c>
      <c r="E38" s="119"/>
      <c r="F38" s="119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117"/>
      <c r="T38" s="79"/>
      <c r="U38" s="79"/>
      <c r="V38" s="79"/>
      <c r="W38" s="79"/>
      <c r="X38" s="79"/>
      <c r="Y38" s="79"/>
      <c r="Z38" s="79"/>
      <c r="AA38" s="79"/>
      <c r="AB38" s="14"/>
    </row>
    <row r="39" spans="1:28" x14ac:dyDescent="0.25">
      <c r="A39" s="3"/>
      <c r="B39" s="83"/>
      <c r="C39" s="68" t="s">
        <v>37</v>
      </c>
      <c r="D39" s="35" t="s">
        <v>48</v>
      </c>
      <c r="E39" s="119"/>
      <c r="F39" s="119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117"/>
      <c r="T39" s="79"/>
      <c r="U39" s="79"/>
      <c r="V39" s="79"/>
      <c r="W39" s="79"/>
      <c r="X39" s="79"/>
      <c r="Y39" s="79"/>
      <c r="Z39" s="79"/>
      <c r="AA39" s="79"/>
      <c r="AB39" s="79"/>
    </row>
    <row r="40" spans="1:28" s="1" customFormat="1" x14ac:dyDescent="0.25">
      <c r="A40" s="3"/>
      <c r="B40" s="83"/>
      <c r="C40" s="35"/>
      <c r="D40" s="35"/>
      <c r="E40" s="119"/>
      <c r="F40" s="119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117"/>
      <c r="T40" s="79"/>
      <c r="U40" s="79"/>
      <c r="V40" s="79"/>
      <c r="W40" s="79"/>
      <c r="X40" s="79"/>
      <c r="Y40" s="79"/>
      <c r="Z40" s="79"/>
      <c r="AA40" s="79"/>
      <c r="AB40" s="79"/>
    </row>
    <row r="41" spans="1:28" x14ac:dyDescent="0.25">
      <c r="A41" s="3"/>
      <c r="B41" s="133">
        <v>1</v>
      </c>
      <c r="C41" s="99" t="s">
        <v>25</v>
      </c>
      <c r="D41" s="100"/>
      <c r="E41" s="36"/>
      <c r="F41" s="119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117"/>
      <c r="T41" s="79"/>
      <c r="U41" s="79"/>
      <c r="X41" s="15"/>
      <c r="Y41" s="15"/>
      <c r="Z41" s="79"/>
      <c r="AA41" s="79"/>
      <c r="AB41" s="79"/>
    </row>
    <row r="42" spans="1:28" x14ac:dyDescent="0.25">
      <c r="A42" s="3"/>
      <c r="B42" s="133"/>
      <c r="C42" s="101"/>
      <c r="D42" s="102"/>
      <c r="E42" s="36"/>
      <c r="F42" s="116"/>
      <c r="G42" s="116"/>
      <c r="H42" s="116"/>
      <c r="I42" s="35"/>
      <c r="J42" s="35"/>
      <c r="K42" s="35"/>
      <c r="L42" s="35"/>
      <c r="M42" s="49"/>
      <c r="N42" s="86"/>
      <c r="O42" s="86"/>
      <c r="P42" s="35"/>
      <c r="Q42" s="35"/>
      <c r="R42" s="35"/>
      <c r="S42" s="117"/>
      <c r="V42" s="79"/>
      <c r="W42" s="79"/>
      <c r="X42" s="79"/>
      <c r="Y42" s="79"/>
      <c r="Z42" s="79"/>
      <c r="AA42" s="79"/>
      <c r="AB42" s="79"/>
    </row>
    <row r="43" spans="1:28" s="1" customFormat="1" x14ac:dyDescent="0.25">
      <c r="A43" s="3"/>
      <c r="B43" s="83"/>
      <c r="C43" s="31"/>
      <c r="D43" s="34"/>
      <c r="E43" s="36"/>
      <c r="F43" s="35"/>
      <c r="G43" s="35"/>
      <c r="H43" s="35"/>
      <c r="I43" s="35"/>
      <c r="J43" s="2"/>
      <c r="K43" s="2"/>
      <c r="L43" s="2"/>
      <c r="M43" s="35"/>
      <c r="N43" s="35"/>
      <c r="O43" s="35"/>
      <c r="P43" s="35"/>
      <c r="Q43" s="35"/>
      <c r="R43" s="35"/>
      <c r="S43" s="117"/>
      <c r="T43" s="79"/>
      <c r="U43" s="79"/>
      <c r="V43" s="79"/>
      <c r="W43" s="79"/>
      <c r="X43" s="79"/>
      <c r="Y43" s="79"/>
      <c r="Z43" s="79"/>
      <c r="AA43" s="79"/>
      <c r="AB43" s="79"/>
    </row>
    <row r="44" spans="1:28" x14ac:dyDescent="0.25">
      <c r="A44" s="3"/>
      <c r="B44" s="83"/>
      <c r="C44" s="33"/>
      <c r="D44" s="35" t="s">
        <v>51</v>
      </c>
      <c r="E44" s="36"/>
      <c r="F44" s="35"/>
      <c r="G44" s="120"/>
      <c r="H44" s="35"/>
      <c r="I44" s="35"/>
      <c r="J44" s="35"/>
      <c r="K44" s="35"/>
      <c r="L44" s="35"/>
      <c r="M44" s="35"/>
      <c r="N44" s="35"/>
      <c r="O44" s="35"/>
      <c r="P44" s="120"/>
      <c r="Q44" s="120"/>
      <c r="R44" s="120"/>
      <c r="S44" s="117"/>
      <c r="T44" s="79"/>
      <c r="U44" s="79"/>
      <c r="V44" s="79"/>
      <c r="W44" s="79"/>
      <c r="X44" s="79"/>
      <c r="Y44" s="79"/>
      <c r="Z44" s="79"/>
      <c r="AA44" s="79"/>
      <c r="AB44" s="79"/>
    </row>
    <row r="45" spans="1:28" x14ac:dyDescent="0.25">
      <c r="A45" s="3"/>
      <c r="B45" s="83"/>
      <c r="C45" s="35"/>
      <c r="D45" s="35" t="s">
        <v>42</v>
      </c>
      <c r="E45" s="36"/>
      <c r="F45" s="35"/>
      <c r="G45" s="119"/>
      <c r="H45" s="35"/>
      <c r="I45" s="35"/>
      <c r="J45" s="35"/>
      <c r="K45" s="35"/>
      <c r="L45" s="35"/>
      <c r="M45" s="35"/>
      <c r="N45" s="35"/>
      <c r="O45" s="35"/>
      <c r="P45" s="119"/>
      <c r="Q45" s="121"/>
      <c r="R45" s="121"/>
      <c r="S45" s="117"/>
      <c r="T45" s="79"/>
      <c r="U45" s="79"/>
      <c r="V45" s="79"/>
      <c r="W45" s="79"/>
      <c r="X45" s="79"/>
      <c r="Y45" s="79"/>
      <c r="Z45" s="79"/>
      <c r="AA45" s="79"/>
      <c r="AB45" s="79"/>
    </row>
    <row r="46" spans="1:28" x14ac:dyDescent="0.25">
      <c r="A46" s="3"/>
      <c r="B46" s="83"/>
      <c r="C46" s="35"/>
      <c r="D46" s="35"/>
      <c r="E46" s="36"/>
      <c r="F46" s="35"/>
      <c r="G46" s="119"/>
      <c r="H46" s="35"/>
      <c r="I46" s="35"/>
      <c r="J46" s="35"/>
      <c r="K46" s="35"/>
      <c r="L46" s="35"/>
      <c r="M46" s="35"/>
      <c r="N46" s="35"/>
      <c r="O46" s="35"/>
      <c r="P46" s="119"/>
      <c r="Q46" s="121"/>
      <c r="R46" s="121"/>
      <c r="S46" s="117"/>
      <c r="T46" s="79"/>
      <c r="U46" s="79"/>
      <c r="V46" s="79"/>
      <c r="W46" s="79"/>
      <c r="X46" s="79"/>
      <c r="Y46" s="79"/>
      <c r="Z46" s="79"/>
      <c r="AA46" s="79"/>
      <c r="AB46" s="79"/>
    </row>
    <row r="47" spans="1:28" x14ac:dyDescent="0.25">
      <c r="A47" s="3"/>
      <c r="B47" s="83"/>
      <c r="C47" s="32"/>
      <c r="D47" s="35"/>
      <c r="E47" s="36"/>
      <c r="F47" s="35"/>
      <c r="G47" s="119"/>
      <c r="H47" s="35"/>
      <c r="I47" s="35"/>
      <c r="J47" s="35"/>
      <c r="K47" s="35"/>
      <c r="L47" s="35"/>
      <c r="M47" s="35"/>
      <c r="N47" s="35"/>
      <c r="O47" s="35"/>
      <c r="P47" s="119"/>
      <c r="Q47" s="121"/>
      <c r="R47" s="121"/>
      <c r="S47" s="117"/>
      <c r="T47" s="79"/>
      <c r="U47" s="79"/>
      <c r="V47" s="79"/>
      <c r="W47" s="79"/>
      <c r="X47" s="79"/>
      <c r="Y47" s="79"/>
      <c r="Z47" s="79"/>
      <c r="AA47" s="79"/>
      <c r="AB47" s="79"/>
    </row>
    <row r="48" spans="1:28" x14ac:dyDescent="0.25">
      <c r="A48" s="3"/>
      <c r="B48" s="133">
        <v>2</v>
      </c>
      <c r="C48" s="99" t="s">
        <v>25</v>
      </c>
      <c r="D48" s="100"/>
      <c r="E48" s="36" t="s">
        <v>43</v>
      </c>
      <c r="F48" s="119"/>
      <c r="G48" s="119"/>
      <c r="H48" s="35"/>
      <c r="I48" s="35"/>
      <c r="J48" s="35"/>
      <c r="K48" s="35"/>
      <c r="L48" s="35"/>
      <c r="M48" s="35"/>
      <c r="N48" s="35"/>
      <c r="O48" s="35"/>
      <c r="P48" s="119"/>
      <c r="Q48" s="121"/>
      <c r="R48" s="121"/>
      <c r="S48" s="117"/>
      <c r="T48" s="79"/>
      <c r="U48" s="79"/>
      <c r="V48" s="79"/>
      <c r="W48" s="79"/>
      <c r="X48" s="79"/>
      <c r="Y48" s="79"/>
      <c r="Z48" s="79"/>
      <c r="AA48" s="79"/>
      <c r="AB48" s="79"/>
    </row>
    <row r="49" spans="1:28" x14ac:dyDescent="0.25">
      <c r="A49" s="3"/>
      <c r="B49" s="133"/>
      <c r="C49" s="101"/>
      <c r="D49" s="102"/>
      <c r="E49" s="36" t="s">
        <v>44</v>
      </c>
      <c r="F49" s="35"/>
      <c r="G49" s="35"/>
      <c r="H49" s="35"/>
      <c r="I49" s="35"/>
      <c r="J49" s="35"/>
      <c r="K49" s="35"/>
      <c r="L49" s="35"/>
      <c r="M49" s="49"/>
      <c r="N49" s="49"/>
      <c r="O49" s="49"/>
      <c r="P49" s="35"/>
      <c r="Q49" s="35"/>
      <c r="R49" s="35"/>
      <c r="S49" s="117"/>
      <c r="T49" s="79"/>
      <c r="U49" s="79"/>
      <c r="V49" s="79"/>
      <c r="W49" s="79"/>
      <c r="X49" s="79"/>
      <c r="Y49" s="79"/>
      <c r="Z49" s="79"/>
      <c r="AA49" s="79"/>
      <c r="AB49" s="79"/>
    </row>
    <row r="50" spans="1:28" x14ac:dyDescent="0.25">
      <c r="A50" s="3"/>
      <c r="B50" s="83"/>
      <c r="C50" s="35"/>
      <c r="D50" s="35"/>
      <c r="E50" s="36"/>
      <c r="F50" s="35"/>
      <c r="G50" s="35"/>
      <c r="H50" s="35"/>
      <c r="I50" s="35"/>
      <c r="J50" s="2"/>
      <c r="K50" s="2"/>
      <c r="L50" s="2"/>
      <c r="M50" s="49"/>
      <c r="N50" s="86"/>
      <c r="O50" s="49"/>
      <c r="P50" s="35"/>
      <c r="Q50" s="35"/>
      <c r="R50" s="35"/>
      <c r="S50" s="117"/>
      <c r="T50" s="112"/>
      <c r="U50" s="112"/>
      <c r="V50" s="79"/>
      <c r="W50" s="79"/>
      <c r="X50" s="79"/>
      <c r="Y50" s="79"/>
      <c r="Z50" s="79"/>
      <c r="AA50" s="79"/>
      <c r="AB50" s="15"/>
    </row>
    <row r="51" spans="1:28" x14ac:dyDescent="0.25">
      <c r="A51" s="3"/>
      <c r="B51" s="83"/>
      <c r="C51" s="37"/>
      <c r="D51" s="37"/>
      <c r="E51" s="36"/>
      <c r="F51" s="35"/>
      <c r="G51" s="35"/>
      <c r="H51" s="35"/>
      <c r="I51" s="35"/>
      <c r="J51" s="35"/>
      <c r="K51" s="35"/>
      <c r="L51" s="35"/>
      <c r="M51" s="49"/>
      <c r="N51" s="86"/>
      <c r="O51" s="49"/>
      <c r="P51" s="35"/>
      <c r="Q51" s="35"/>
      <c r="R51" s="35"/>
      <c r="S51" s="117"/>
      <c r="T51" s="79"/>
      <c r="U51" s="79"/>
      <c r="X51" s="15"/>
      <c r="Y51" s="15"/>
      <c r="Z51" s="15"/>
      <c r="AA51" s="15"/>
      <c r="AB51" s="15"/>
    </row>
    <row r="52" spans="1:28" x14ac:dyDescent="0.25">
      <c r="A52" s="3"/>
      <c r="B52" s="83"/>
      <c r="C52" s="99" t="s">
        <v>26</v>
      </c>
      <c r="D52" s="103"/>
      <c r="E52" s="36"/>
      <c r="F52" s="35"/>
      <c r="G52" s="35"/>
      <c r="H52" s="35"/>
      <c r="I52" s="35"/>
      <c r="J52" s="35"/>
      <c r="K52" s="35"/>
      <c r="L52" s="35"/>
      <c r="M52" s="49"/>
      <c r="N52" s="86"/>
      <c r="O52" s="49"/>
      <c r="P52" s="35"/>
      <c r="Q52" s="35"/>
      <c r="R52" s="35"/>
      <c r="S52" s="117"/>
      <c r="X52" s="1"/>
    </row>
    <row r="53" spans="1:28" x14ac:dyDescent="0.25">
      <c r="A53" s="3"/>
      <c r="B53" s="83"/>
      <c r="C53" s="101"/>
      <c r="D53" s="134"/>
      <c r="E53" s="36"/>
      <c r="F53" s="35"/>
      <c r="G53" s="35"/>
      <c r="H53" s="35"/>
      <c r="I53" s="35"/>
      <c r="J53" s="35"/>
      <c r="K53" s="35"/>
      <c r="L53" s="35"/>
      <c r="M53" s="49"/>
      <c r="N53" s="86"/>
      <c r="O53" s="49"/>
      <c r="P53" s="35"/>
      <c r="Q53" s="35"/>
      <c r="R53" s="35"/>
      <c r="S53" s="117"/>
      <c r="X53" s="1"/>
    </row>
    <row r="54" spans="1:28" x14ac:dyDescent="0.25">
      <c r="A54" s="3"/>
      <c r="B54" s="83"/>
      <c r="C54" s="34"/>
      <c r="D54" s="34"/>
      <c r="E54" s="36"/>
      <c r="F54" s="35"/>
      <c r="G54" s="35"/>
      <c r="H54" s="35"/>
      <c r="I54" s="35"/>
      <c r="J54" s="35"/>
      <c r="K54" s="35"/>
      <c r="L54" s="35"/>
      <c r="M54" s="49"/>
      <c r="N54" s="49"/>
      <c r="O54" s="49"/>
      <c r="P54" s="35"/>
      <c r="Q54" s="35"/>
      <c r="R54" s="35"/>
      <c r="S54" s="117"/>
    </row>
    <row r="55" spans="1:28" x14ac:dyDescent="0.25">
      <c r="A55" s="3"/>
      <c r="B55" s="83"/>
      <c r="C55" s="35" t="s">
        <v>27</v>
      </c>
      <c r="D55" s="35"/>
      <c r="E55" s="36"/>
      <c r="F55" s="35"/>
      <c r="G55" s="35"/>
      <c r="H55" s="35"/>
      <c r="I55" s="35"/>
      <c r="J55" s="35"/>
      <c r="K55" s="35"/>
      <c r="L55" s="35"/>
      <c r="M55" s="49"/>
      <c r="N55" s="49"/>
      <c r="O55" s="49"/>
      <c r="P55" s="35"/>
      <c r="Q55" s="35"/>
      <c r="R55" s="35"/>
      <c r="S55" s="117"/>
    </row>
    <row r="56" spans="1:28" x14ac:dyDescent="0.25">
      <c r="A56" s="3"/>
      <c r="B56" s="83"/>
      <c r="C56" s="35"/>
      <c r="D56" s="35"/>
      <c r="E56" s="36"/>
      <c r="F56" s="35"/>
      <c r="G56" s="35"/>
      <c r="H56" s="35"/>
      <c r="I56" s="35"/>
      <c r="J56" s="35"/>
      <c r="K56" s="35"/>
      <c r="L56" s="35"/>
      <c r="M56" s="49"/>
      <c r="N56" s="49"/>
      <c r="O56" s="49"/>
      <c r="P56" s="35"/>
      <c r="Q56" s="35"/>
      <c r="R56" s="35"/>
      <c r="S56" s="117"/>
    </row>
    <row r="57" spans="1:28" ht="15.75" thickBot="1" x14ac:dyDescent="0.3">
      <c r="A57" s="3"/>
      <c r="B57" s="87"/>
      <c r="C57" s="88"/>
      <c r="D57" s="88"/>
      <c r="E57" s="122"/>
      <c r="F57" s="122"/>
      <c r="G57" s="122"/>
      <c r="H57" s="122"/>
      <c r="I57" s="122"/>
      <c r="J57" s="123"/>
      <c r="K57" s="123"/>
      <c r="L57" s="123"/>
      <c r="M57" s="89"/>
      <c r="N57" s="124"/>
      <c r="O57" s="89"/>
      <c r="P57" s="122"/>
      <c r="Q57" s="122"/>
      <c r="R57" s="122"/>
      <c r="S57" s="125"/>
    </row>
    <row r="58" spans="1:28" x14ac:dyDescent="0.25">
      <c r="A58" s="3"/>
      <c r="B58" s="1"/>
      <c r="D58" s="1"/>
      <c r="E58" s="1"/>
      <c r="L58" s="1"/>
      <c r="M58" s="1"/>
      <c r="N58" s="1"/>
      <c r="O58" s="1"/>
      <c r="P58" s="1"/>
      <c r="Q58" s="1"/>
    </row>
    <row r="59" spans="1:28" x14ac:dyDescent="0.25">
      <c r="A59" s="3"/>
      <c r="B59" s="1"/>
      <c r="D59" s="1"/>
      <c r="E59" s="1"/>
      <c r="L59" s="1"/>
      <c r="M59" s="1"/>
      <c r="N59" s="1"/>
      <c r="O59" s="1"/>
      <c r="P59" s="1"/>
      <c r="Q59" s="1"/>
    </row>
    <row r="60" spans="1:28" x14ac:dyDescent="0.25">
      <c r="A60" s="3"/>
      <c r="B60" s="1"/>
      <c r="D60" s="1"/>
      <c r="E60" s="1"/>
      <c r="L60" s="1"/>
      <c r="M60" s="1"/>
      <c r="N60" s="1"/>
      <c r="O60" s="1"/>
      <c r="P60" s="1"/>
      <c r="Q60" s="1"/>
    </row>
    <row r="61" spans="1:28" x14ac:dyDescent="0.25">
      <c r="A61" s="3"/>
      <c r="B61" s="1"/>
      <c r="D61" s="1"/>
      <c r="E61" s="1"/>
      <c r="L61" s="1"/>
      <c r="M61" s="1"/>
      <c r="N61" s="1"/>
      <c r="O61" s="1"/>
      <c r="P61" s="1"/>
      <c r="Q61" s="1"/>
    </row>
    <row r="62" spans="1:28" x14ac:dyDescent="0.25">
      <c r="A62" s="3"/>
      <c r="B62" s="1"/>
      <c r="D62" s="1"/>
      <c r="E62" s="1"/>
      <c r="L62" s="1"/>
      <c r="M62" s="1"/>
      <c r="N62" s="1"/>
      <c r="O62" s="1"/>
      <c r="P62" s="1"/>
      <c r="Q62" s="1"/>
    </row>
    <row r="63" spans="1:28" x14ac:dyDescent="0.25">
      <c r="A63" s="3"/>
      <c r="B63" s="1"/>
      <c r="D63" s="1"/>
      <c r="E63" s="1"/>
      <c r="L63" s="1"/>
      <c r="M63" s="1"/>
      <c r="N63" s="1"/>
      <c r="O63" s="1"/>
      <c r="P63" s="1"/>
      <c r="Q63" s="1"/>
    </row>
    <row r="64" spans="1:28" x14ac:dyDescent="0.25">
      <c r="A64" s="3"/>
      <c r="B64" s="1"/>
      <c r="D64" s="1"/>
      <c r="E64" s="1"/>
      <c r="L64" s="1"/>
      <c r="M64" s="1"/>
      <c r="N64" s="1"/>
    </row>
    <row r="65" spans="1:14" x14ac:dyDescent="0.25">
      <c r="A65" s="3"/>
      <c r="B65" s="1"/>
      <c r="D65" s="1"/>
      <c r="E65" s="1"/>
      <c r="L65" s="1"/>
      <c r="M65" s="1"/>
      <c r="N65" s="1"/>
    </row>
    <row r="66" spans="1:14" x14ac:dyDescent="0.25">
      <c r="A66" s="3"/>
      <c r="B66" s="1"/>
      <c r="D66" s="1"/>
      <c r="E66" s="1"/>
    </row>
    <row r="67" spans="1:14" x14ac:dyDescent="0.25">
      <c r="A67" s="3"/>
    </row>
    <row r="68" spans="1:14" x14ac:dyDescent="0.25">
      <c r="A68" s="3"/>
    </row>
    <row r="69" spans="1:14" x14ac:dyDescent="0.25">
      <c r="A69" s="3"/>
    </row>
    <row r="70" spans="1:14" x14ac:dyDescent="0.25">
      <c r="A70" s="3"/>
    </row>
    <row r="71" spans="1:14" x14ac:dyDescent="0.25">
      <c r="A71" s="3"/>
    </row>
    <row r="72" spans="1:14" x14ac:dyDescent="0.25">
      <c r="A72" s="3"/>
    </row>
  </sheetData>
  <mergeCells count="35">
    <mergeCell ref="B41:B42"/>
    <mergeCell ref="B48:B49"/>
    <mergeCell ref="C52:D53"/>
    <mergeCell ref="K33:L33"/>
    <mergeCell ref="K32:L32"/>
    <mergeCell ref="K31:L31"/>
    <mergeCell ref="K30:L30"/>
    <mergeCell ref="K29:L29"/>
    <mergeCell ref="D10:E10"/>
    <mergeCell ref="C48:D49"/>
    <mergeCell ref="O33:P33"/>
    <mergeCell ref="Q48:R48"/>
    <mergeCell ref="Q47:R47"/>
    <mergeCell ref="Q46:R46"/>
    <mergeCell ref="Q45:R45"/>
    <mergeCell ref="Q33:R33"/>
    <mergeCell ref="I33:J33"/>
    <mergeCell ref="Q32:R32"/>
    <mergeCell ref="Q31:R31"/>
    <mergeCell ref="I32:J32"/>
    <mergeCell ref="I31:J31"/>
    <mergeCell ref="I30:J30"/>
    <mergeCell ref="I29:J29"/>
    <mergeCell ref="E30:F30"/>
    <mergeCell ref="E29:F29"/>
    <mergeCell ref="O32:P32"/>
    <mergeCell ref="O31:P31"/>
    <mergeCell ref="O30:P30"/>
    <mergeCell ref="O29:P29"/>
    <mergeCell ref="E33:F33"/>
    <mergeCell ref="E32:F32"/>
    <mergeCell ref="E31:F31"/>
    <mergeCell ref="Q30:R30"/>
    <mergeCell ref="Q29:R29"/>
    <mergeCell ref="C41:D42"/>
  </mergeCells>
  <dataValidations count="2">
    <dataValidation type="list" allowBlank="1" showInputMessage="1" showErrorMessage="1" sqref="F6:H6">
      <formula1>" ,fixe,10/5/5 - cap 2,5/5/5 - cap 2"</formula1>
    </dataValidation>
    <dataValidation type="list" allowBlank="1" showInputMessage="1" showErrorMessage="1" sqref="F8:H8">
      <formula1>" ,10,15,20,25,30"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2016-03-02T16:14:08Z</dcterms:created>
  <dcterms:modified xsi:type="dcterms:W3CDTF">2016-03-05T19:46:48Z</dcterms:modified>
</cp:coreProperties>
</file>