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8" i="1" l="1"/>
  <c r="G18" i="1"/>
  <c r="F18" i="1"/>
  <c r="H10" i="1"/>
  <c r="G10" i="1"/>
  <c r="F10" i="1" l="1"/>
  <c r="D24" i="1" l="1"/>
  <c r="C24" i="1"/>
  <c r="C25" i="1" s="1"/>
  <c r="F24" i="1" l="1"/>
  <c r="H24" i="1" s="1"/>
  <c r="E24" i="1"/>
  <c r="G24" i="1" l="1"/>
</calcChain>
</file>

<file path=xl/sharedStrings.xml><?xml version="1.0" encoding="utf-8"?>
<sst xmlns="http://schemas.openxmlformats.org/spreadsheetml/2006/main" count="112" uniqueCount="65">
  <si>
    <t>&lt;=80%</t>
  </si>
  <si>
    <t>Société A</t>
  </si>
  <si>
    <t>10 ANS</t>
  </si>
  <si>
    <t>15 ANS</t>
  </si>
  <si>
    <t>20 ANS</t>
  </si>
  <si>
    <t>25 ANS</t>
  </si>
  <si>
    <t>30 ANS</t>
  </si>
  <si>
    <t>Fixe</t>
  </si>
  <si>
    <t>&gt;80%</t>
  </si>
  <si>
    <t>&lt;=100%</t>
  </si>
  <si>
    <t>&lt;=90%</t>
  </si>
  <si>
    <t>Société B</t>
  </si>
  <si>
    <t>10/5/5 - cap 2</t>
  </si>
  <si>
    <t>5/5/ - cap 2</t>
  </si>
  <si>
    <t>5/5/5 - cap 2</t>
  </si>
  <si>
    <t>&gt;90%</t>
  </si>
  <si>
    <t>&lt;=70%</t>
  </si>
  <si>
    <t>Société C</t>
  </si>
  <si>
    <t>&gt;70</t>
  </si>
  <si>
    <t>&lt;=85%</t>
  </si>
  <si>
    <t>&gt;85%</t>
  </si>
  <si>
    <t>&gt;100%</t>
  </si>
  <si>
    <t>&lt;=105%</t>
  </si>
  <si>
    <t>Tableau d'amortissement</t>
  </si>
  <si>
    <t>Nom de la société</t>
  </si>
  <si>
    <t>Mensualité</t>
  </si>
  <si>
    <t>Intérêts</t>
  </si>
  <si>
    <t>Amortissement</t>
  </si>
  <si>
    <t>Capital à amortir</t>
  </si>
  <si>
    <t>Période</t>
  </si>
  <si>
    <t xml:space="preserve">Taux </t>
  </si>
  <si>
    <t xml:space="preserve">Calcul </t>
  </si>
  <si>
    <t>Paiement</t>
  </si>
  <si>
    <t>Ce que j'aimerais obtenir</t>
  </si>
  <si>
    <t>Question</t>
  </si>
  <si>
    <t>Est-ce qu'une liste déroulante en active X peut empêcher le calcul d'une mensualité ? Si liste déroulante par données résultat = ok; si par active x résultat = erreur de valeur ?????</t>
  </si>
  <si>
    <t>Exemple 1</t>
  </si>
  <si>
    <t>Exemple 2</t>
  </si>
  <si>
    <t>Exemple 3</t>
  </si>
  <si>
    <t>fixe</t>
  </si>
  <si>
    <t>Montant achat</t>
  </si>
  <si>
    <t>est égale à la quotité obtenue par la division du montant emprunté et le montant d'achat</t>
  </si>
  <si>
    <t>est égale au nom de la socité qu'offre le taux le mieux adapté en fonction de la recherche</t>
  </si>
  <si>
    <t xml:space="preserve">Mensualité </t>
  </si>
  <si>
    <t>est égale à la formule choisit par liste déroulante</t>
  </si>
  <si>
    <t>est égale à la durée du prêt choisit dans une liste déroulante</t>
  </si>
  <si>
    <t>Durée</t>
  </si>
  <si>
    <t>Nom société</t>
  </si>
  <si>
    <t>Quotité</t>
  </si>
  <si>
    <t>Formule</t>
  </si>
  <si>
    <t>Taux</t>
  </si>
  <si>
    <t>Montant emprunté</t>
  </si>
  <si>
    <t xml:space="preserve">est égale aux taux possibles - ce taux déterminera la société </t>
  </si>
  <si>
    <t>Quotité obtenue</t>
  </si>
  <si>
    <t>société C</t>
  </si>
  <si>
    <t>société A</t>
  </si>
  <si>
    <t>J'aimerais obtenir le taux le mieux adapté au besoin du client et ce en fonction du tableau de recherche</t>
  </si>
  <si>
    <t>TABLEAU DE RECHERCHE</t>
  </si>
  <si>
    <t>Exemple résultat souhaité</t>
  </si>
  <si>
    <r>
      <t>Si aucun taux est possible car par exemple la quotité est trop importante (&gt; 105%)  ou car la durée n'est pas acceptée j'aimerais voir s'afficher, le texte suivant, dans la cellule taux :</t>
    </r>
    <r>
      <rPr>
        <b/>
        <sz val="11"/>
        <color theme="1"/>
        <rFont val="Calibri"/>
        <family val="2"/>
        <scheme val="minor"/>
      </rPr>
      <t xml:space="preserve"> Voir avec</t>
    </r>
  </si>
  <si>
    <r>
      <t xml:space="preserve">J'aimerais voir s'afficher le nom de la société qu'offre le taux, Si il n'y a pas de société afficher: </t>
    </r>
    <r>
      <rPr>
        <b/>
        <sz val="11"/>
        <color theme="1"/>
        <rFont val="Calibri"/>
        <family val="2"/>
        <scheme val="minor"/>
      </rPr>
      <t>Voir avec</t>
    </r>
  </si>
  <si>
    <t>En ligne 1 du tableau d'amortissement j'ai indiqué les formules pour l'établir par mensualités, mais je ne sais pas comment faire pour l'obtenir par annuités</t>
  </si>
  <si>
    <t>Le but serait d'afficher le tableau d'amortissement par an, (Si prêt est 25 ans - 25 lignes max apparaissent (30 lignes max)</t>
  </si>
  <si>
    <t>Formule choisi par liste</t>
  </si>
  <si>
    <t>Durée choisi par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</si>
</sst>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8" formatCode="#,##0.00\ &quot;€&quot;;[Red]\-#,##0.00\ &quot;€&quot;"/>
    <numFmt numFmtId="164" formatCode="_ &quot;€&quot;\ * #,##0.00_ ;_ &quot;€&quot;\ * \-#,##0.00_ ;_ &quot;€&quot;\ * &quot;-&quot;??_ ;_ @_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4" tint="0.39994506668294322"/>
      </left>
      <right style="hair">
        <color theme="4" tint="0.39994506668294322"/>
      </right>
      <top style="hair">
        <color theme="4" tint="0.39994506668294322"/>
      </top>
      <bottom style="hair">
        <color theme="4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4" tint="0.39994506668294322"/>
      </left>
      <right style="hair">
        <color theme="4" tint="0.39994506668294322"/>
      </right>
      <top/>
      <bottom style="hair">
        <color theme="4" tint="0.399945066682943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/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Border="1" applyAlignment="1">
      <alignment horizontal="center" vertical="center"/>
    </xf>
    <xf numFmtId="164" fontId="0" fillId="3" borderId="0" xfId="0" applyNumberForma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3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64" fontId="0" fillId="3" borderId="0" xfId="1" applyFont="1" applyFill="1" applyBorder="1" applyAlignment="1">
      <alignment horizontal="left" vertical="center"/>
    </xf>
    <xf numFmtId="0" fontId="0" fillId="3" borderId="0" xfId="0" applyFill="1" applyAlignment="1">
      <alignment horizontal="right" vertical="center"/>
    </xf>
    <xf numFmtId="0" fontId="2" fillId="5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14" fontId="0" fillId="0" borderId="3" xfId="0" applyNumberFormat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0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0" fillId="0" borderId="0" xfId="0" applyFill="1" applyAlignment="1">
      <alignment horizontal="right" vertical="center"/>
    </xf>
    <xf numFmtId="10" fontId="0" fillId="0" borderId="0" xfId="0" applyNumberFormat="1" applyFill="1" applyAlignment="1">
      <alignment horizontal="right" vertical="center"/>
    </xf>
    <xf numFmtId="9" fontId="2" fillId="5" borderId="2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7" fillId="2" borderId="6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/>
    </xf>
    <xf numFmtId="8" fontId="5" fillId="3" borderId="7" xfId="0" applyNumberFormat="1" applyFont="1" applyFill="1" applyBorder="1" applyAlignment="1">
      <alignment horizontal="center" vertical="center"/>
    </xf>
    <xf numFmtId="8" fontId="5" fillId="0" borderId="7" xfId="0" applyNumberFormat="1" applyFont="1" applyBorder="1" applyAlignment="1">
      <alignment vertical="center"/>
    </xf>
    <xf numFmtId="0" fontId="8" fillId="0" borderId="0" xfId="0" applyFont="1"/>
    <xf numFmtId="0" fontId="9" fillId="3" borderId="0" xfId="0" applyFont="1" applyFill="1" applyAlignment="1">
      <alignment vertical="center"/>
    </xf>
    <xf numFmtId="0" fontId="8" fillId="3" borderId="0" xfId="0" applyFont="1" applyFill="1" applyBorder="1" applyAlignment="1">
      <alignment horizontal="right" vertical="center"/>
    </xf>
    <xf numFmtId="0" fontId="10" fillId="4" borderId="0" xfId="0" applyFont="1" applyFill="1" applyBorder="1" applyAlignment="1">
      <alignment vertical="center"/>
    </xf>
    <xf numFmtId="8" fontId="8" fillId="0" borderId="7" xfId="0" applyNumberFormat="1" applyFont="1" applyBorder="1" applyAlignment="1">
      <alignment vertical="center"/>
    </xf>
    <xf numFmtId="7" fontId="8" fillId="0" borderId="7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9" xfId="0" applyBorder="1"/>
    <xf numFmtId="0" fontId="0" fillId="0" borderId="0" xfId="0" applyBorder="1"/>
    <xf numFmtId="0" fontId="0" fillId="7" borderId="0" xfId="0" applyFill="1" applyBorder="1"/>
    <xf numFmtId="0" fontId="0" fillId="0" borderId="14" xfId="0" applyBorder="1"/>
    <xf numFmtId="0" fontId="0" fillId="3" borderId="9" xfId="0" applyFill="1" applyBorder="1"/>
    <xf numFmtId="0" fontId="0" fillId="3" borderId="0" xfId="0" applyFill="1" applyBorder="1"/>
    <xf numFmtId="0" fontId="8" fillId="3" borderId="0" xfId="0" applyFont="1" applyFill="1" applyBorder="1"/>
    <xf numFmtId="0" fontId="0" fillId="3" borderId="14" xfId="0" applyFill="1" applyBorder="1"/>
    <xf numFmtId="0" fontId="2" fillId="5" borderId="0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64" fontId="2" fillId="3" borderId="0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0" borderId="0" xfId="0" applyFont="1"/>
    <xf numFmtId="0" fontId="11" fillId="3" borderId="0" xfId="0" applyFont="1" applyFill="1" applyBorder="1" applyAlignment="1">
      <alignment vertical="center"/>
    </xf>
    <xf numFmtId="0" fontId="8" fillId="6" borderId="2" xfId="0" applyFont="1" applyFill="1" applyBorder="1" applyAlignment="1">
      <alignment vertical="center"/>
    </xf>
    <xf numFmtId="0" fontId="8" fillId="3" borderId="0" xfId="0" applyFont="1" applyFill="1"/>
    <xf numFmtId="0" fontId="0" fillId="3" borderId="0" xfId="0" applyFill="1" applyBorder="1" applyAlignment="1">
      <alignment horizontal="left" vertical="center"/>
    </xf>
    <xf numFmtId="0" fontId="5" fillId="7" borderId="2" xfId="0" applyFont="1" applyFill="1" applyBorder="1" applyAlignment="1">
      <alignment horizontal="left"/>
    </xf>
    <xf numFmtId="164" fontId="0" fillId="6" borderId="2" xfId="0" applyNumberForma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/>
    </xf>
    <xf numFmtId="164" fontId="0" fillId="6" borderId="2" xfId="0" applyNumberForma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right" vertical="center"/>
    </xf>
    <xf numFmtId="0" fontId="0" fillId="3" borderId="0" xfId="0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/>
    </xf>
    <xf numFmtId="164" fontId="0" fillId="6" borderId="2" xfId="0" applyNumberFormat="1" applyFill="1" applyBorder="1" applyAlignment="1">
      <alignment horizontal="right" vertical="center"/>
    </xf>
    <xf numFmtId="10" fontId="2" fillId="5" borderId="2" xfId="0" applyNumberFormat="1" applyFont="1" applyFill="1" applyBorder="1" applyAlignment="1">
      <alignment horizontal="left" vertical="center"/>
    </xf>
    <xf numFmtId="10" fontId="2" fillId="5" borderId="2" xfId="0" applyNumberFormat="1" applyFont="1" applyFill="1" applyBorder="1" applyAlignment="1">
      <alignment horizontal="center" vertical="center"/>
    </xf>
    <xf numFmtId="10" fontId="2" fillId="5" borderId="2" xfId="0" applyNumberFormat="1" applyFont="1" applyFill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vertical="center"/>
    </xf>
    <xf numFmtId="0" fontId="0" fillId="2" borderId="0" xfId="0" applyFill="1"/>
    <xf numFmtId="0" fontId="0" fillId="5" borderId="0" xfId="0" applyFill="1"/>
    <xf numFmtId="0" fontId="0" fillId="6" borderId="0" xfId="0" applyFill="1"/>
    <xf numFmtId="7" fontId="0" fillId="3" borderId="2" xfId="0" applyNumberFormat="1" applyFill="1" applyBorder="1" applyAlignment="1">
      <alignment horizontal="left" vertical="center"/>
    </xf>
    <xf numFmtId="7" fontId="0" fillId="3" borderId="2" xfId="0" applyNumberFormat="1" applyFill="1" applyBorder="1" applyAlignment="1">
      <alignment horizontal="center" vertical="center"/>
    </xf>
    <xf numFmtId="7" fontId="0" fillId="3" borderId="2" xfId="0" applyNumberFormat="1" applyFill="1" applyBorder="1" applyAlignment="1">
      <alignment horizontal="right" vertical="center"/>
    </xf>
    <xf numFmtId="0" fontId="0" fillId="3" borderId="0" xfId="0" applyFont="1" applyFill="1" applyBorder="1" applyAlignment="1">
      <alignment horizontal="left" vertical="center"/>
    </xf>
    <xf numFmtId="0" fontId="0" fillId="3" borderId="12" xfId="0" applyFont="1" applyFill="1" applyBorder="1" applyAlignment="1">
      <alignment horizontal="left" vertical="center"/>
    </xf>
    <xf numFmtId="0" fontId="8" fillId="0" borderId="0" xfId="0" applyFont="1" applyBorder="1"/>
    <xf numFmtId="0" fontId="2" fillId="3" borderId="0" xfId="0" applyFont="1" applyFill="1" applyBorder="1"/>
    <xf numFmtId="0" fontId="2" fillId="8" borderId="2" xfId="0" applyNumberFormat="1" applyFont="1" applyFill="1" applyBorder="1" applyAlignment="1">
      <alignment horizontal="left" vertical="center"/>
    </xf>
    <xf numFmtId="0" fontId="2" fillId="8" borderId="2" xfId="0" applyNumberFormat="1" applyFont="1" applyFill="1" applyBorder="1" applyAlignment="1">
      <alignment horizontal="center" vertical="center"/>
    </xf>
    <xf numFmtId="0" fontId="2" fillId="8" borderId="2" xfId="0" applyNumberFormat="1" applyFont="1" applyFill="1" applyBorder="1" applyAlignment="1">
      <alignment horizontal="right" vertical="center"/>
    </xf>
    <xf numFmtId="0" fontId="0" fillId="8" borderId="0" xfId="0" applyFill="1"/>
    <xf numFmtId="0" fontId="2" fillId="8" borderId="2" xfId="0" applyFont="1" applyFill="1" applyBorder="1" applyAlignment="1">
      <alignment horizontal="center" vertical="center"/>
    </xf>
    <xf numFmtId="10" fontId="0" fillId="7" borderId="2" xfId="0" applyNumberFormat="1" applyFill="1" applyBorder="1" applyAlignment="1">
      <alignment horizontal="center" vertical="center"/>
    </xf>
    <xf numFmtId="10" fontId="0" fillId="7" borderId="2" xfId="0" applyNumberFormat="1" applyFill="1" applyBorder="1" applyAlignment="1">
      <alignment horizontal="center" vertical="center"/>
    </xf>
    <xf numFmtId="10" fontId="0" fillId="7" borderId="4" xfId="0" applyNumberFormat="1" applyFill="1" applyBorder="1" applyAlignment="1">
      <alignment horizontal="center" vertical="center"/>
    </xf>
    <xf numFmtId="10" fontId="0" fillId="7" borderId="5" xfId="0" applyNumberFormat="1" applyFill="1" applyBorder="1" applyAlignment="1">
      <alignment horizontal="center" vertical="center"/>
    </xf>
    <xf numFmtId="164" fontId="8" fillId="7" borderId="0" xfId="1" applyFont="1" applyFill="1" applyBorder="1" applyAlignment="1">
      <alignment horizontal="left" vertical="center"/>
    </xf>
    <xf numFmtId="0" fontId="8" fillId="4" borderId="0" xfId="0" applyFont="1" applyFill="1" applyAlignment="1">
      <alignment vertical="center"/>
    </xf>
    <xf numFmtId="49" fontId="0" fillId="3" borderId="0" xfId="0" applyNumberFormat="1" applyFill="1" applyBorder="1"/>
    <xf numFmtId="0" fontId="6" fillId="3" borderId="0" xfId="0" applyFont="1" applyFill="1" applyBorder="1" applyAlignment="1">
      <alignment horizontal="center" vertical="center"/>
    </xf>
    <xf numFmtId="0" fontId="0" fillId="3" borderId="0" xfId="0" applyFill="1"/>
    <xf numFmtId="0" fontId="5" fillId="3" borderId="0" xfId="0" applyFont="1" applyFill="1" applyBorder="1" applyAlignment="1">
      <alignment horizontal="left" vertical="center"/>
    </xf>
    <xf numFmtId="10" fontId="5" fillId="3" borderId="2" xfId="0" applyNumberFormat="1" applyFont="1" applyFill="1" applyBorder="1" applyAlignment="1">
      <alignment horizontal="left"/>
    </xf>
    <xf numFmtId="164" fontId="5" fillId="3" borderId="2" xfId="0" applyNumberFormat="1" applyFont="1" applyFill="1" applyBorder="1" applyAlignment="1">
      <alignment horizontal="left" vertical="center"/>
    </xf>
    <xf numFmtId="164" fontId="5" fillId="3" borderId="2" xfId="0" applyNumberFormat="1" applyFont="1" applyFill="1" applyBorder="1" applyAlignment="1">
      <alignment horizontal="right" vertical="center"/>
    </xf>
    <xf numFmtId="164" fontId="5" fillId="3" borderId="2" xfId="0" applyNumberFormat="1" applyFont="1" applyFill="1" applyBorder="1" applyAlignment="1">
      <alignment horizontal="center" vertical="center"/>
    </xf>
    <xf numFmtId="10" fontId="5" fillId="3" borderId="2" xfId="0" applyNumberFormat="1" applyFont="1" applyFill="1" applyBorder="1" applyAlignment="1">
      <alignment horizontal="right"/>
    </xf>
    <xf numFmtId="10" fontId="5" fillId="3" borderId="2" xfId="0" applyNumberFormat="1" applyFont="1" applyFill="1" applyBorder="1" applyAlignment="1">
      <alignment horizontal="center"/>
    </xf>
    <xf numFmtId="7" fontId="8" fillId="3" borderId="2" xfId="1" applyNumberFormat="1" applyFont="1" applyFill="1" applyBorder="1" applyAlignment="1">
      <alignment horizontal="left" vertical="center"/>
    </xf>
    <xf numFmtId="7" fontId="8" fillId="3" borderId="2" xfId="1" applyNumberFormat="1" applyFont="1" applyFill="1" applyBorder="1" applyAlignment="1">
      <alignment horizontal="center" vertical="center"/>
    </xf>
    <xf numFmtId="7" fontId="8" fillId="3" borderId="2" xfId="1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Fill="1" applyBorder="1"/>
    <xf numFmtId="0" fontId="2" fillId="5" borderId="9" xfId="0" applyFont="1" applyFill="1" applyBorder="1" applyAlignment="1">
      <alignment horizontal="center" vertical="center"/>
    </xf>
    <xf numFmtId="0" fontId="8" fillId="3" borderId="16" xfId="0" applyFont="1" applyFill="1" applyBorder="1"/>
    <xf numFmtId="0" fontId="0" fillId="0" borderId="17" xfId="0" applyBorder="1"/>
    <xf numFmtId="0" fontId="0" fillId="0" borderId="18" xfId="0" applyBorder="1"/>
    <xf numFmtId="0" fontId="8" fillId="3" borderId="19" xfId="0" applyFont="1" applyFill="1" applyBorder="1"/>
    <xf numFmtId="0" fontId="0" fillId="0" borderId="20" xfId="0" applyBorder="1"/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9" fillId="3" borderId="19" xfId="0" applyFont="1" applyFill="1" applyBorder="1" applyAlignment="1">
      <alignment vertical="center"/>
    </xf>
    <xf numFmtId="10" fontId="0" fillId="0" borderId="0" xfId="0" applyNumberFormat="1" applyFill="1" applyBorder="1" applyAlignment="1">
      <alignment horizontal="right" vertical="center"/>
    </xf>
    <xf numFmtId="10" fontId="0" fillId="3" borderId="0" xfId="0" applyNumberFormat="1" applyFill="1" applyBorder="1" applyAlignment="1">
      <alignment horizontal="right" vertical="center"/>
    </xf>
    <xf numFmtId="0" fontId="8" fillId="3" borderId="21" xfId="0" applyFont="1" applyFill="1" applyBorder="1"/>
    <xf numFmtId="0" fontId="2" fillId="0" borderId="22" xfId="0" applyFont="1" applyFill="1" applyBorder="1" applyAlignment="1">
      <alignment vertical="center"/>
    </xf>
    <xf numFmtId="0" fontId="0" fillId="0" borderId="22" xfId="0" applyBorder="1"/>
    <xf numFmtId="0" fontId="0" fillId="0" borderId="22" xfId="0" applyFill="1" applyBorder="1" applyAlignment="1">
      <alignment vertical="center"/>
    </xf>
    <xf numFmtId="0" fontId="0" fillId="0" borderId="22" xfId="0" applyFill="1" applyBorder="1" applyAlignment="1">
      <alignment horizontal="right" vertical="center"/>
    </xf>
    <xf numFmtId="0" fontId="0" fillId="3" borderId="22" xfId="0" applyFill="1" applyBorder="1" applyAlignment="1">
      <alignment horizontal="right" vertical="center"/>
    </xf>
    <xf numFmtId="0" fontId="0" fillId="0" borderId="23" xfId="0" applyBorder="1"/>
    <xf numFmtId="0" fontId="0" fillId="0" borderId="25" xfId="0" applyBorder="1"/>
    <xf numFmtId="0" fontId="0" fillId="0" borderId="25" xfId="0" applyFill="1" applyBorder="1"/>
    <xf numFmtId="0" fontId="0" fillId="0" borderId="26" xfId="0" applyBorder="1"/>
    <xf numFmtId="0" fontId="11" fillId="0" borderId="24" xfId="0" applyFont="1" applyBorder="1"/>
    <xf numFmtId="0" fontId="2" fillId="5" borderId="13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2" borderId="6" xfId="0" applyFont="1" applyFill="1" applyBorder="1"/>
    <xf numFmtId="0" fontId="0" fillId="3" borderId="12" xfId="0" applyFill="1" applyBorder="1" applyAlignment="1">
      <alignment vertical="center"/>
    </xf>
    <xf numFmtId="164" fontId="8" fillId="3" borderId="2" xfId="0" applyNumberFormat="1" applyFont="1" applyFill="1" applyBorder="1" applyAlignment="1">
      <alignment vertical="center"/>
    </xf>
    <xf numFmtId="0" fontId="12" fillId="3" borderId="0" xfId="0" applyFont="1" applyFill="1" applyBorder="1" applyAlignment="1">
      <alignment vertical="center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4"/>
  <sheetViews>
    <sheetView tabSelected="1" zoomScale="80" zoomScaleNormal="80" workbookViewId="0">
      <selection activeCell="F37" sqref="F37"/>
    </sheetView>
  </sheetViews>
  <sheetFormatPr baseColWidth="10" defaultColWidth="15.7109375" defaultRowHeight="15" x14ac:dyDescent="0.25"/>
  <cols>
    <col min="1" max="1" width="2.42578125" style="96" customWidth="1"/>
    <col min="3" max="3" width="15.7109375" style="1"/>
    <col min="7" max="7" width="15.7109375" style="29"/>
    <col min="8" max="8" width="17.28515625" style="29" bestFit="1" customWidth="1"/>
    <col min="9" max="9" width="3.7109375" customWidth="1"/>
    <col min="10" max="11" width="4.7109375" style="53" customWidth="1"/>
    <col min="19" max="21" width="15.7109375" style="19"/>
  </cols>
  <sheetData>
    <row r="1" spans="1:28" s="1" customFormat="1" ht="15.75" thickBot="1" x14ac:dyDescent="0.3">
      <c r="A1" s="96"/>
      <c r="B1" s="96"/>
      <c r="C1" s="96"/>
      <c r="D1" s="96"/>
      <c r="E1" s="96"/>
      <c r="F1" s="96"/>
      <c r="G1" s="53"/>
      <c r="H1" s="53"/>
      <c r="I1" s="96"/>
      <c r="J1" s="53"/>
      <c r="K1" s="53"/>
      <c r="S1" s="19"/>
      <c r="T1" s="19"/>
      <c r="U1" s="19"/>
    </row>
    <row r="2" spans="1:28" s="1" customFormat="1" ht="16.5" thickBot="1" x14ac:dyDescent="0.3">
      <c r="A2" s="96"/>
      <c r="B2" s="51" t="s">
        <v>40</v>
      </c>
      <c r="C2" s="2"/>
      <c r="D2" s="136" t="s">
        <v>31</v>
      </c>
      <c r="E2" s="5"/>
      <c r="F2" s="61" t="s">
        <v>36</v>
      </c>
      <c r="G2" s="57" t="s">
        <v>37</v>
      </c>
      <c r="H2" s="62" t="s">
        <v>38</v>
      </c>
      <c r="I2" s="96"/>
      <c r="J2" s="53"/>
      <c r="K2" s="110"/>
      <c r="L2" s="111"/>
      <c r="M2" s="111"/>
      <c r="N2" s="111"/>
      <c r="O2" s="111"/>
      <c r="P2" s="111"/>
      <c r="Q2" s="130" t="s">
        <v>57</v>
      </c>
      <c r="R2" s="127"/>
      <c r="S2" s="128"/>
      <c r="T2" s="128"/>
      <c r="U2" s="128"/>
      <c r="V2" s="127"/>
      <c r="W2" s="129"/>
      <c r="X2" s="111"/>
      <c r="Y2" s="111"/>
      <c r="Z2" s="111"/>
      <c r="AA2" s="111"/>
      <c r="AB2" s="112"/>
    </row>
    <row r="3" spans="1:28" x14ac:dyDescent="0.25">
      <c r="A3" s="2"/>
      <c r="B3" s="2"/>
      <c r="C3" s="2"/>
      <c r="D3" s="2"/>
      <c r="E3" s="5"/>
      <c r="F3" s="54"/>
      <c r="G3" s="4"/>
      <c r="H3" s="63"/>
      <c r="I3" s="2"/>
      <c r="K3" s="113"/>
      <c r="L3" s="52" t="s">
        <v>1</v>
      </c>
      <c r="M3" s="37"/>
      <c r="N3" s="37"/>
      <c r="O3" s="37"/>
      <c r="P3" s="37"/>
      <c r="Q3" s="37"/>
      <c r="R3" s="37"/>
      <c r="S3" s="108"/>
      <c r="T3" s="108"/>
      <c r="U3" s="108"/>
      <c r="V3" s="37"/>
      <c r="W3" s="37"/>
      <c r="X3" s="37"/>
      <c r="Y3" s="37"/>
      <c r="Z3" s="37"/>
      <c r="AA3" s="37"/>
      <c r="AB3" s="114"/>
    </row>
    <row r="4" spans="1:28" ht="15" customHeight="1" x14ac:dyDescent="0.25">
      <c r="A4" s="2"/>
      <c r="B4" s="135">
        <v>100000</v>
      </c>
      <c r="C4" s="48"/>
      <c r="D4" s="61" t="s">
        <v>51</v>
      </c>
      <c r="E4" s="2"/>
      <c r="F4" s="76">
        <v>105000</v>
      </c>
      <c r="G4" s="77">
        <v>80000</v>
      </c>
      <c r="H4" s="78">
        <v>97500</v>
      </c>
      <c r="I4" s="2"/>
      <c r="K4" s="113"/>
      <c r="L4" s="72" t="s">
        <v>7</v>
      </c>
      <c r="M4" s="11" t="s">
        <v>0</v>
      </c>
      <c r="N4" s="11" t="s">
        <v>8</v>
      </c>
      <c r="O4" s="11" t="s">
        <v>9</v>
      </c>
      <c r="P4" s="4"/>
      <c r="Q4" s="4"/>
      <c r="R4" s="37"/>
      <c r="S4" s="108"/>
      <c r="T4" s="108"/>
      <c r="U4" s="108"/>
      <c r="V4" s="37"/>
      <c r="W4" s="37"/>
      <c r="X4" s="37"/>
      <c r="Y4" s="37"/>
      <c r="Z4" s="37"/>
      <c r="AA4" s="37"/>
      <c r="AB4" s="114"/>
    </row>
    <row r="5" spans="1:28" ht="15" customHeight="1" x14ac:dyDescent="0.25">
      <c r="A5" s="2"/>
      <c r="B5" s="2"/>
      <c r="C5" s="2"/>
      <c r="D5" s="8"/>
      <c r="E5" s="49" t="s">
        <v>7</v>
      </c>
      <c r="F5" s="54"/>
      <c r="G5" s="4"/>
      <c r="H5" s="63"/>
      <c r="K5" s="113"/>
      <c r="L5" s="87" t="s">
        <v>2</v>
      </c>
      <c r="M5" s="88">
        <v>2.0500000000000001E-2</v>
      </c>
      <c r="N5" s="89">
        <v>2.1999999999999999E-2</v>
      </c>
      <c r="O5" s="89"/>
      <c r="P5" s="37"/>
      <c r="Q5" s="37"/>
      <c r="R5" s="37"/>
      <c r="S5" s="108"/>
      <c r="T5" s="108"/>
      <c r="U5" s="108"/>
      <c r="V5" s="37"/>
      <c r="W5" s="37"/>
      <c r="X5" s="37"/>
      <c r="Y5" s="37"/>
      <c r="Z5" s="37"/>
      <c r="AA5" s="37"/>
      <c r="AB5" s="114"/>
    </row>
    <row r="6" spans="1:28" ht="15.75" customHeight="1" x14ac:dyDescent="0.25">
      <c r="A6" s="2"/>
      <c r="B6" s="2"/>
      <c r="C6" s="2"/>
      <c r="D6" s="3" t="s">
        <v>63</v>
      </c>
      <c r="E6" s="134"/>
      <c r="F6" s="69" t="s">
        <v>12</v>
      </c>
      <c r="G6" s="70" t="s">
        <v>14</v>
      </c>
      <c r="H6" s="71" t="s">
        <v>39</v>
      </c>
      <c r="I6" s="37"/>
      <c r="K6" s="113"/>
      <c r="L6" s="87" t="s">
        <v>3</v>
      </c>
      <c r="M6" s="88">
        <v>2.4799999999999999E-2</v>
      </c>
      <c r="N6" s="89">
        <v>2.5999999999999999E-2</v>
      </c>
      <c r="O6" s="89"/>
      <c r="P6" s="37"/>
      <c r="Q6" s="37"/>
      <c r="R6" s="37"/>
      <c r="S6" s="108"/>
      <c r="T6" s="108"/>
      <c r="U6" s="108"/>
      <c r="V6" s="37"/>
      <c r="W6" s="37"/>
      <c r="X6" s="37"/>
      <c r="Y6" s="37"/>
      <c r="Z6" s="37"/>
      <c r="AA6" s="37"/>
      <c r="AB6" s="114"/>
    </row>
    <row r="7" spans="1:28" ht="18.75" x14ac:dyDescent="0.25">
      <c r="A7" s="2"/>
      <c r="B7" s="2"/>
      <c r="C7" s="2"/>
      <c r="D7" s="3"/>
      <c r="E7" s="49" t="s">
        <v>13</v>
      </c>
      <c r="F7" s="54"/>
      <c r="G7" s="4"/>
      <c r="H7" s="63"/>
      <c r="I7" s="37"/>
      <c r="K7" s="113"/>
      <c r="L7" s="87" t="s">
        <v>4</v>
      </c>
      <c r="M7" s="88">
        <v>2.5499999999999998E-2</v>
      </c>
      <c r="N7" s="89">
        <v>2.7E-2</v>
      </c>
      <c r="O7" s="89"/>
      <c r="P7" s="17"/>
      <c r="Q7" s="17"/>
      <c r="R7" s="115"/>
      <c r="S7" s="116"/>
      <c r="T7" s="108"/>
      <c r="U7" s="108"/>
      <c r="V7" s="37"/>
      <c r="W7" s="37"/>
      <c r="X7" s="37"/>
      <c r="Y7" s="37"/>
      <c r="Z7" s="37"/>
      <c r="AA7" s="37"/>
      <c r="AB7" s="114"/>
    </row>
    <row r="8" spans="1:28" ht="18.75" x14ac:dyDescent="0.25">
      <c r="A8" s="2"/>
      <c r="B8" s="2"/>
      <c r="C8" s="2"/>
      <c r="D8" s="3" t="s">
        <v>64</v>
      </c>
      <c r="E8" s="50"/>
      <c r="F8" s="83">
        <v>25</v>
      </c>
      <c r="G8" s="84">
        <v>20</v>
      </c>
      <c r="H8" s="85">
        <v>15</v>
      </c>
      <c r="I8" s="37"/>
      <c r="J8" s="30"/>
      <c r="K8" s="117"/>
      <c r="L8" s="87" t="s">
        <v>5</v>
      </c>
      <c r="M8" s="88">
        <v>2.8799999999999999E-2</v>
      </c>
      <c r="N8" s="89">
        <v>0.03</v>
      </c>
      <c r="O8" s="89"/>
      <c r="P8" s="17"/>
      <c r="Q8" s="17"/>
      <c r="R8" s="37"/>
      <c r="S8" s="108"/>
      <c r="T8" s="116"/>
      <c r="U8" s="116"/>
      <c r="V8" s="115"/>
      <c r="W8" s="37"/>
      <c r="X8" s="37"/>
      <c r="Y8" s="37"/>
      <c r="Z8" s="37"/>
      <c r="AA8" s="37"/>
      <c r="AB8" s="114"/>
    </row>
    <row r="9" spans="1:28" x14ac:dyDescent="0.25">
      <c r="A9" s="2"/>
      <c r="B9" s="2"/>
      <c r="C9" s="2"/>
      <c r="D9" s="9"/>
      <c r="E9" s="82"/>
      <c r="F9" s="54"/>
      <c r="G9" s="4"/>
      <c r="H9" s="63"/>
      <c r="I9" s="37"/>
      <c r="K9" s="113"/>
      <c r="L9" s="87" t="s">
        <v>6</v>
      </c>
      <c r="M9" s="88">
        <v>3.6499999999999998E-2</v>
      </c>
      <c r="N9" s="89">
        <v>3.7999999999999999E-2</v>
      </c>
      <c r="O9" s="89"/>
      <c r="P9" s="17"/>
      <c r="Q9" s="17"/>
      <c r="R9" s="37"/>
      <c r="S9" s="108"/>
      <c r="T9" s="108"/>
      <c r="U9" s="108"/>
      <c r="V9" s="37"/>
      <c r="W9" s="37"/>
      <c r="X9" s="37"/>
      <c r="Y9" s="37"/>
      <c r="Z9" s="37"/>
      <c r="AA9" s="37"/>
      <c r="AB9" s="114"/>
    </row>
    <row r="10" spans="1:28" x14ac:dyDescent="0.25">
      <c r="A10" s="2"/>
      <c r="B10" s="2"/>
      <c r="C10" s="2"/>
      <c r="D10" s="79" t="s">
        <v>53</v>
      </c>
      <c r="E10" s="80"/>
      <c r="F10" s="66">
        <f>F4/B4</f>
        <v>1.05</v>
      </c>
      <c r="G10" s="67">
        <f>G4/B4</f>
        <v>0.8</v>
      </c>
      <c r="H10" s="68">
        <f>H4/B4</f>
        <v>0.97499999999999998</v>
      </c>
      <c r="I10" s="37"/>
      <c r="K10" s="113"/>
      <c r="L10" s="16"/>
      <c r="M10" s="17"/>
      <c r="N10" s="17"/>
      <c r="O10" s="17"/>
      <c r="P10" s="17"/>
      <c r="Q10" s="17"/>
      <c r="R10" s="37"/>
      <c r="S10" s="108"/>
      <c r="T10" s="108"/>
      <c r="U10" s="108"/>
      <c r="V10" s="37"/>
      <c r="W10" s="37"/>
      <c r="X10" s="37"/>
      <c r="Y10" s="37"/>
      <c r="Z10" s="37"/>
      <c r="AA10" s="37"/>
      <c r="AB10" s="114"/>
    </row>
    <row r="11" spans="1:28" x14ac:dyDescent="0.25">
      <c r="A11" s="2"/>
      <c r="B11" s="2"/>
      <c r="C11" s="2"/>
      <c r="D11" s="9"/>
      <c r="E11" s="49">
        <v>15</v>
      </c>
      <c r="F11" s="54"/>
      <c r="G11" s="4"/>
      <c r="H11" s="63"/>
      <c r="I11" s="37"/>
      <c r="K11" s="113"/>
      <c r="L11" s="52" t="s">
        <v>11</v>
      </c>
      <c r="M11" s="17"/>
      <c r="N11" s="17"/>
      <c r="O11" s="17"/>
      <c r="P11" s="17"/>
      <c r="Q11" s="17"/>
      <c r="R11" s="37"/>
      <c r="S11" s="108"/>
      <c r="T11" s="108"/>
      <c r="U11" s="108"/>
      <c r="V11" s="37"/>
      <c r="W11" s="37"/>
      <c r="X11" s="37"/>
      <c r="Y11" s="37"/>
      <c r="Z11" s="37"/>
      <c r="AA11" s="37"/>
      <c r="AB11" s="114"/>
    </row>
    <row r="12" spans="1:28" x14ac:dyDescent="0.25">
      <c r="A12" s="2"/>
      <c r="B12" s="2"/>
      <c r="C12" s="2"/>
      <c r="D12" s="7" t="s">
        <v>30</v>
      </c>
      <c r="E12" s="49">
        <v>20</v>
      </c>
      <c r="F12" s="55"/>
      <c r="G12" s="58"/>
      <c r="H12" s="64"/>
      <c r="I12" s="37"/>
      <c r="K12" s="113"/>
      <c r="L12" s="72" t="s">
        <v>7</v>
      </c>
      <c r="M12" s="11" t="s">
        <v>10</v>
      </c>
      <c r="N12" s="23" t="s">
        <v>15</v>
      </c>
      <c r="O12" s="23">
        <v>1</v>
      </c>
      <c r="P12" s="72" t="s">
        <v>12</v>
      </c>
      <c r="Q12" s="11" t="s">
        <v>10</v>
      </c>
      <c r="R12" s="23" t="s">
        <v>15</v>
      </c>
      <c r="S12" s="23">
        <v>1</v>
      </c>
      <c r="T12" s="72" t="s">
        <v>14</v>
      </c>
      <c r="U12" s="11" t="s">
        <v>10</v>
      </c>
      <c r="V12" s="23" t="s">
        <v>15</v>
      </c>
      <c r="W12" s="23">
        <v>1</v>
      </c>
      <c r="X12" s="37"/>
      <c r="Y12" s="37"/>
      <c r="Z12" s="37"/>
      <c r="AA12" s="37"/>
      <c r="AB12" s="114"/>
    </row>
    <row r="13" spans="1:28" x14ac:dyDescent="0.25">
      <c r="A13" s="2"/>
      <c r="B13" s="2"/>
      <c r="C13" s="2"/>
      <c r="D13" s="97" t="s">
        <v>58</v>
      </c>
      <c r="E13" s="49"/>
      <c r="F13" s="98">
        <v>4.3499999999999997E-2</v>
      </c>
      <c r="G13" s="103">
        <v>2.64E-2</v>
      </c>
      <c r="H13" s="102">
        <v>2.5999999999999999E-2</v>
      </c>
      <c r="I13" s="37"/>
      <c r="K13" s="113"/>
      <c r="L13" s="87" t="s">
        <v>2</v>
      </c>
      <c r="M13" s="88">
        <v>2.3E-2</v>
      </c>
      <c r="N13" s="89">
        <v>2.5000000000000001E-2</v>
      </c>
      <c r="O13" s="89"/>
      <c r="P13" s="87" t="s">
        <v>2</v>
      </c>
      <c r="Q13" s="88"/>
      <c r="R13" s="89"/>
      <c r="S13" s="89"/>
      <c r="T13" s="87" t="s">
        <v>2</v>
      </c>
      <c r="U13" s="88">
        <v>2.1499999999999998E-2</v>
      </c>
      <c r="V13" s="89">
        <v>2.35E-2</v>
      </c>
      <c r="W13" s="89"/>
      <c r="X13" s="37"/>
      <c r="Y13" s="37"/>
      <c r="Z13" s="37"/>
      <c r="AA13" s="37"/>
      <c r="AB13" s="114"/>
    </row>
    <row r="14" spans="1:28" x14ac:dyDescent="0.25">
      <c r="A14" s="2"/>
      <c r="B14" s="2"/>
      <c r="C14" s="2"/>
      <c r="D14" s="1"/>
      <c r="E14" s="49">
        <v>25</v>
      </c>
      <c r="F14" s="54"/>
      <c r="G14" s="4"/>
      <c r="H14" s="63"/>
      <c r="I14" s="37"/>
      <c r="K14" s="113"/>
      <c r="L14" s="87" t="s">
        <v>3</v>
      </c>
      <c r="M14" s="88">
        <v>2.5999999999999999E-2</v>
      </c>
      <c r="N14" s="89">
        <v>2.7999999999999997E-2</v>
      </c>
      <c r="O14" s="89"/>
      <c r="P14" s="87" t="s">
        <v>3</v>
      </c>
      <c r="Q14" s="91">
        <v>2.5399999999999999E-2</v>
      </c>
      <c r="R14" s="89">
        <v>2.7400000000000001E-2</v>
      </c>
      <c r="S14" s="89"/>
      <c r="T14" s="87" t="s">
        <v>3</v>
      </c>
      <c r="U14" s="88">
        <v>2.2800000000000001E-2</v>
      </c>
      <c r="V14" s="89">
        <v>2.4800000000000003E-2</v>
      </c>
      <c r="W14" s="89"/>
      <c r="X14" s="37"/>
      <c r="Y14" s="37"/>
      <c r="Z14" s="37"/>
      <c r="AA14" s="37"/>
      <c r="AB14" s="114"/>
    </row>
    <row r="15" spans="1:28" x14ac:dyDescent="0.25">
      <c r="A15" s="2"/>
      <c r="B15" s="2"/>
      <c r="C15" s="2"/>
      <c r="D15" s="7" t="s">
        <v>24</v>
      </c>
      <c r="E15" s="7"/>
      <c r="F15" s="56"/>
      <c r="G15" s="59"/>
      <c r="H15" s="65"/>
      <c r="I15" s="37"/>
      <c r="K15" s="113"/>
      <c r="L15" s="87" t="s">
        <v>4</v>
      </c>
      <c r="M15" s="90">
        <v>2.81E-2</v>
      </c>
      <c r="N15" s="89">
        <v>3.0100000000000002E-2</v>
      </c>
      <c r="O15" s="89"/>
      <c r="P15" s="87" t="s">
        <v>4</v>
      </c>
      <c r="Q15" s="88">
        <v>2.64E-2</v>
      </c>
      <c r="R15" s="89">
        <v>2.8400000000000002E-2</v>
      </c>
      <c r="S15" s="89"/>
      <c r="T15" s="87" t="s">
        <v>4</v>
      </c>
      <c r="U15" s="88">
        <v>2.3300000000000001E-2</v>
      </c>
      <c r="V15" s="89">
        <v>2.5300000000000003E-2</v>
      </c>
      <c r="W15" s="89"/>
      <c r="X15" s="37"/>
      <c r="Y15" s="37"/>
      <c r="Z15" s="37"/>
      <c r="AA15" s="37"/>
      <c r="AB15" s="114"/>
    </row>
    <row r="16" spans="1:28" x14ac:dyDescent="0.25">
      <c r="A16" s="2"/>
      <c r="B16" s="2"/>
      <c r="C16" s="2"/>
      <c r="D16" s="97" t="s">
        <v>58</v>
      </c>
      <c r="E16" s="7"/>
      <c r="F16" s="99" t="s">
        <v>54</v>
      </c>
      <c r="G16" s="101" t="s">
        <v>11</v>
      </c>
      <c r="H16" s="100" t="s">
        <v>55</v>
      </c>
      <c r="I16" s="37"/>
      <c r="K16" s="113"/>
      <c r="L16" s="87" t="s">
        <v>5</v>
      </c>
      <c r="M16" s="88"/>
      <c r="N16" s="89"/>
      <c r="O16" s="89"/>
      <c r="P16" s="87" t="s">
        <v>5</v>
      </c>
      <c r="Q16" s="90">
        <v>3.0300000000000001E-2</v>
      </c>
      <c r="R16" s="89">
        <v>3.2300000000000002E-2</v>
      </c>
      <c r="S16" s="89"/>
      <c r="T16" s="87" t="s">
        <v>5</v>
      </c>
      <c r="U16" s="90">
        <v>3.0300000000000001E-2</v>
      </c>
      <c r="V16" s="89">
        <v>2.6799999999999997E-2</v>
      </c>
      <c r="W16" s="89"/>
      <c r="X16" s="37"/>
      <c r="Y16" s="37"/>
      <c r="Z16" s="37"/>
      <c r="AA16" s="37"/>
      <c r="AB16" s="114"/>
    </row>
    <row r="17" spans="1:28" x14ac:dyDescent="0.25">
      <c r="A17" s="2"/>
      <c r="B17" s="96"/>
      <c r="C17" s="96"/>
      <c r="D17" s="6"/>
      <c r="E17" s="2"/>
      <c r="F17" s="54"/>
      <c r="G17" s="60"/>
      <c r="H17" s="31"/>
      <c r="I17" s="37"/>
      <c r="K17" s="113"/>
      <c r="L17" s="87" t="s">
        <v>6</v>
      </c>
      <c r="M17" s="88"/>
      <c r="N17" s="89"/>
      <c r="O17" s="89"/>
      <c r="P17" s="87" t="s">
        <v>6</v>
      </c>
      <c r="Q17" s="88"/>
      <c r="R17" s="89"/>
      <c r="S17" s="89"/>
      <c r="T17" s="87" t="s">
        <v>6</v>
      </c>
      <c r="U17" s="88"/>
      <c r="V17" s="89"/>
      <c r="W17" s="89"/>
      <c r="X17" s="37"/>
      <c r="Y17" s="37"/>
      <c r="Z17" s="37"/>
      <c r="AA17" s="37"/>
      <c r="AB17" s="114"/>
    </row>
    <row r="18" spans="1:28" x14ac:dyDescent="0.25">
      <c r="A18" s="2"/>
      <c r="B18" s="96"/>
      <c r="C18" s="96"/>
      <c r="D18" s="2" t="s">
        <v>43</v>
      </c>
      <c r="E18" s="2"/>
      <c r="F18" s="104">
        <f>-PMT(F12/12,F8*12,F4)</f>
        <v>350</v>
      </c>
      <c r="G18" s="105">
        <f>-PMT(G12/12,G8*12,G4)</f>
        <v>333.33333333333331</v>
      </c>
      <c r="H18" s="106">
        <f>-PMT(H12/12,H8*12,H4)</f>
        <v>541.66666666666663</v>
      </c>
      <c r="K18" s="113"/>
      <c r="L18" s="18"/>
      <c r="M18" s="17"/>
      <c r="N18" s="17"/>
      <c r="O18" s="17"/>
      <c r="P18" s="17"/>
      <c r="Q18" s="17"/>
      <c r="R18" s="37"/>
      <c r="S18" s="16"/>
      <c r="T18" s="107"/>
      <c r="U18" s="118"/>
      <c r="V18" s="119"/>
      <c r="W18" s="37"/>
      <c r="X18" s="37"/>
      <c r="Y18" s="37"/>
      <c r="Z18" s="37"/>
      <c r="AA18" s="37"/>
      <c r="AB18" s="114"/>
    </row>
    <row r="19" spans="1:28" x14ac:dyDescent="0.25">
      <c r="A19" s="3"/>
      <c r="B19" s="2"/>
      <c r="C19" s="2"/>
      <c r="D19" s="96"/>
      <c r="E19" s="96"/>
      <c r="F19" s="96"/>
      <c r="G19" s="53"/>
      <c r="H19" s="53"/>
      <c r="I19" s="41"/>
      <c r="K19" s="113"/>
      <c r="L19" s="52" t="s">
        <v>17</v>
      </c>
      <c r="M19" s="37"/>
      <c r="N19" s="37"/>
      <c r="O19" s="37"/>
      <c r="P19" s="37"/>
      <c r="Q19" s="17"/>
      <c r="R19" s="37"/>
      <c r="S19" s="16"/>
      <c r="T19" s="107"/>
      <c r="U19" s="118"/>
      <c r="V19" s="119"/>
      <c r="W19" s="37"/>
      <c r="X19" s="37"/>
      <c r="Y19" s="37"/>
      <c r="Z19" s="37"/>
      <c r="AA19" s="37"/>
      <c r="AB19" s="114"/>
    </row>
    <row r="20" spans="1:28" x14ac:dyDescent="0.25">
      <c r="A20" s="3"/>
      <c r="B20" s="2"/>
      <c r="C20" s="2"/>
      <c r="D20" s="96"/>
      <c r="E20" s="96"/>
      <c r="F20" s="96"/>
      <c r="G20" s="53"/>
      <c r="H20" s="53"/>
      <c r="I20" s="41"/>
      <c r="K20" s="113"/>
      <c r="L20" s="72" t="s">
        <v>12</v>
      </c>
      <c r="M20" s="11" t="s">
        <v>16</v>
      </c>
      <c r="N20" s="11" t="s">
        <v>18</v>
      </c>
      <c r="O20" s="11" t="s">
        <v>19</v>
      </c>
      <c r="P20" s="11" t="s">
        <v>20</v>
      </c>
      <c r="Q20" s="11" t="s">
        <v>9</v>
      </c>
      <c r="R20" s="11" t="s">
        <v>21</v>
      </c>
      <c r="S20" s="11" t="s">
        <v>22</v>
      </c>
      <c r="T20" s="72" t="s">
        <v>14</v>
      </c>
      <c r="U20" s="11" t="s">
        <v>16</v>
      </c>
      <c r="V20" s="11" t="s">
        <v>18</v>
      </c>
      <c r="W20" s="11" t="s">
        <v>19</v>
      </c>
      <c r="X20" s="11" t="s">
        <v>20</v>
      </c>
      <c r="Y20" s="11" t="s">
        <v>9</v>
      </c>
      <c r="Z20" s="11" t="s">
        <v>21</v>
      </c>
      <c r="AA20" s="11" t="s">
        <v>22</v>
      </c>
      <c r="AB20" s="114"/>
    </row>
    <row r="21" spans="1:28" x14ac:dyDescent="0.25">
      <c r="A21" s="3"/>
      <c r="B21" s="3"/>
      <c r="C21" s="3"/>
      <c r="D21" s="2"/>
      <c r="E21" s="2"/>
      <c r="G21" s="42"/>
      <c r="I21" s="2"/>
      <c r="K21" s="113"/>
      <c r="L21" s="87" t="s">
        <v>2</v>
      </c>
      <c r="M21" s="88">
        <v>3.7499999999999999E-2</v>
      </c>
      <c r="N21" s="89">
        <v>3.85E-2</v>
      </c>
      <c r="O21" s="89"/>
      <c r="P21" s="89">
        <v>4.1500000000000002E-2</v>
      </c>
      <c r="Q21" s="89"/>
      <c r="R21" s="89">
        <v>4.5499999999999999E-2</v>
      </c>
      <c r="S21" s="89"/>
      <c r="T21" s="87" t="s">
        <v>2</v>
      </c>
      <c r="U21" s="88">
        <v>3.5499999999999997E-2</v>
      </c>
      <c r="V21" s="89">
        <v>3.6499999999999998E-2</v>
      </c>
      <c r="W21" s="89"/>
      <c r="X21" s="89">
        <v>3.95E-2</v>
      </c>
      <c r="Y21" s="89"/>
      <c r="Z21" s="89">
        <v>4.3499999999999997E-2</v>
      </c>
      <c r="AA21" s="89"/>
      <c r="AB21" s="114"/>
    </row>
    <row r="22" spans="1:28" ht="18.75" x14ac:dyDescent="0.25">
      <c r="A22" s="3"/>
      <c r="B22" s="14" t="s">
        <v>23</v>
      </c>
      <c r="C22" s="15"/>
      <c r="D22" s="15"/>
      <c r="E22" s="15"/>
      <c r="F22" s="15"/>
      <c r="G22" s="32"/>
      <c r="H22" s="93"/>
      <c r="I22" s="3"/>
      <c r="K22" s="113"/>
      <c r="L22" s="87" t="s">
        <v>3</v>
      </c>
      <c r="M22" s="88">
        <v>3.7499999999999999E-2</v>
      </c>
      <c r="N22" s="89">
        <v>3.85E-2</v>
      </c>
      <c r="O22" s="89"/>
      <c r="P22" s="89">
        <v>4.1500000000000002E-2</v>
      </c>
      <c r="Q22" s="89"/>
      <c r="R22" s="89">
        <v>4.5499999999999999E-2</v>
      </c>
      <c r="S22" s="89"/>
      <c r="T22" s="87" t="s">
        <v>3</v>
      </c>
      <c r="U22" s="88">
        <v>3.5499999999999997E-2</v>
      </c>
      <c r="V22" s="89">
        <v>3.6499999999999998E-2</v>
      </c>
      <c r="W22" s="89"/>
      <c r="X22" s="89">
        <v>3.95E-2</v>
      </c>
      <c r="Y22" s="89"/>
      <c r="Z22" s="89">
        <v>4.3499999999999997E-2</v>
      </c>
      <c r="AA22" s="89"/>
      <c r="AB22" s="114"/>
    </row>
    <row r="23" spans="1:28" x14ac:dyDescent="0.25">
      <c r="A23" s="3"/>
      <c r="B23" s="133" t="s">
        <v>32</v>
      </c>
      <c r="C23" s="25" t="s">
        <v>29</v>
      </c>
      <c r="D23" s="25" t="s">
        <v>32</v>
      </c>
      <c r="E23" s="25" t="s">
        <v>26</v>
      </c>
      <c r="F23" s="25" t="s">
        <v>27</v>
      </c>
      <c r="G23" s="25" t="s">
        <v>25</v>
      </c>
      <c r="H23" s="25" t="s">
        <v>28</v>
      </c>
      <c r="I23" s="94"/>
      <c r="K23" s="113"/>
      <c r="L23" s="87" t="s">
        <v>4</v>
      </c>
      <c r="M23" s="88">
        <v>3.7499999999999999E-2</v>
      </c>
      <c r="N23" s="89">
        <v>3.85E-2</v>
      </c>
      <c r="O23" s="89"/>
      <c r="P23" s="89">
        <v>4.1500000000000002E-2</v>
      </c>
      <c r="Q23" s="89"/>
      <c r="R23" s="89">
        <v>4.5499999999999999E-2</v>
      </c>
      <c r="S23" s="89"/>
      <c r="T23" s="87" t="s">
        <v>4</v>
      </c>
      <c r="U23" s="88">
        <v>3.5499999999999997E-2</v>
      </c>
      <c r="V23" s="89">
        <v>3.6499999999999998E-2</v>
      </c>
      <c r="W23" s="89"/>
      <c r="X23" s="89">
        <v>3.95E-2</v>
      </c>
      <c r="Y23" s="89"/>
      <c r="Z23" s="89">
        <v>4.3499999999999997E-2</v>
      </c>
      <c r="AA23" s="89"/>
      <c r="AB23" s="114"/>
    </row>
    <row r="24" spans="1:28" x14ac:dyDescent="0.25">
      <c r="A24" s="3"/>
      <c r="B24" s="35">
        <v>1</v>
      </c>
      <c r="C24" s="26">
        <f ca="1">TODAY()</f>
        <v>42434</v>
      </c>
      <c r="D24" s="27">
        <f>-PMT(F12/12,F8,F4)</f>
        <v>4200</v>
      </c>
      <c r="E24" s="28" t="e">
        <f ca="1">-IPMT($F$12/12,C24,$F$12,$F$4)</f>
        <v>#NUM!</v>
      </c>
      <c r="F24" s="28" t="e">
        <f ca="1">-PPMT($F$12/12,C24,$F$8,$F$4)</f>
        <v>#NUM!</v>
      </c>
      <c r="G24" s="33" t="e">
        <f ca="1">E24+F24</f>
        <v>#NUM!</v>
      </c>
      <c r="H24" s="34" t="e">
        <f ca="1">F4-F24</f>
        <v>#NUM!</v>
      </c>
      <c r="I24" s="3"/>
      <c r="K24" s="113"/>
      <c r="L24" s="87" t="s">
        <v>5</v>
      </c>
      <c r="M24" s="88">
        <v>3.7499999999999999E-2</v>
      </c>
      <c r="N24" s="89">
        <v>3.85E-2</v>
      </c>
      <c r="O24" s="89"/>
      <c r="P24" s="89">
        <v>4.1500000000000002E-2</v>
      </c>
      <c r="Q24" s="89"/>
      <c r="R24" s="89">
        <v>4.5499999999999999E-2</v>
      </c>
      <c r="S24" s="89"/>
      <c r="T24" s="87" t="s">
        <v>5</v>
      </c>
      <c r="U24" s="88">
        <v>3.5499999999999997E-2</v>
      </c>
      <c r="V24" s="89">
        <v>3.6499999999999998E-2</v>
      </c>
      <c r="W24" s="89"/>
      <c r="X24" s="89">
        <v>3.95E-2</v>
      </c>
      <c r="Y24" s="89"/>
      <c r="Z24" s="89">
        <v>4.3499999999999997E-2</v>
      </c>
      <c r="AA24" s="89"/>
      <c r="AB24" s="114"/>
    </row>
    <row r="25" spans="1:28" x14ac:dyDescent="0.25">
      <c r="A25" s="3"/>
      <c r="B25" s="35">
        <v>2</v>
      </c>
      <c r="C25" s="24">
        <f ca="1">DATE(YEAR(C24)+1,MONTH(C24),DAY(C24))</f>
        <v>42799</v>
      </c>
      <c r="D25" s="13"/>
      <c r="E25" s="12"/>
      <c r="F25" s="1"/>
      <c r="I25" s="95"/>
      <c r="K25" s="113"/>
      <c r="L25" s="87" t="s">
        <v>6</v>
      </c>
      <c r="M25" s="88">
        <v>4.5999999999999999E-2</v>
      </c>
      <c r="N25" s="89">
        <v>4.7E-2</v>
      </c>
      <c r="O25" s="89"/>
      <c r="P25" s="89">
        <v>0.05</v>
      </c>
      <c r="Q25" s="89"/>
      <c r="R25" s="89">
        <v>5.3999999999999999E-2</v>
      </c>
      <c r="S25" s="89"/>
      <c r="T25" s="87" t="s">
        <v>6</v>
      </c>
      <c r="U25" s="88">
        <v>4.3999999999999997E-2</v>
      </c>
      <c r="V25" s="89">
        <v>4.4999999999999998E-2</v>
      </c>
      <c r="W25" s="89"/>
      <c r="X25" s="89">
        <v>4.8000000000000001E-2</v>
      </c>
      <c r="Y25" s="89"/>
      <c r="Z25" s="89">
        <v>5.1999999999999998E-2</v>
      </c>
      <c r="AA25" s="89"/>
      <c r="AB25" s="114"/>
    </row>
    <row r="26" spans="1:28" ht="15.75" thickBot="1" x14ac:dyDescent="0.3">
      <c r="A26" s="3"/>
      <c r="B26" s="35">
        <v>3</v>
      </c>
      <c r="D26" s="1"/>
      <c r="E26" s="1"/>
      <c r="F26" s="1"/>
      <c r="I26" s="1"/>
      <c r="K26" s="120"/>
      <c r="L26" s="121"/>
      <c r="M26" s="122"/>
      <c r="N26" s="122"/>
      <c r="O26" s="122"/>
      <c r="P26" s="122"/>
      <c r="Q26" s="122"/>
      <c r="R26" s="122"/>
      <c r="S26" s="123"/>
      <c r="T26" s="124"/>
      <c r="U26" s="124"/>
      <c r="V26" s="125"/>
      <c r="W26" s="122"/>
      <c r="X26" s="122"/>
      <c r="Y26" s="122"/>
      <c r="Z26" s="122"/>
      <c r="AA26" s="122"/>
      <c r="AB26" s="126"/>
    </row>
    <row r="27" spans="1:28" x14ac:dyDescent="0.25">
      <c r="A27" s="3"/>
      <c r="B27" s="1"/>
      <c r="D27" s="1"/>
      <c r="E27" s="1"/>
      <c r="F27" s="1"/>
      <c r="I27" s="1"/>
      <c r="T27" s="21"/>
      <c r="U27" s="22"/>
      <c r="V27" s="10"/>
    </row>
    <row r="28" spans="1:28" x14ac:dyDescent="0.25">
      <c r="A28" s="3"/>
      <c r="B28" s="1"/>
      <c r="D28" s="1"/>
      <c r="E28" s="1"/>
      <c r="F28" s="1"/>
      <c r="I28" s="1"/>
      <c r="T28" s="21"/>
      <c r="U28" s="22"/>
      <c r="V28" s="10"/>
    </row>
    <row r="29" spans="1:28" x14ac:dyDescent="0.25">
      <c r="A29" s="3"/>
      <c r="B29" s="1"/>
      <c r="D29" s="1"/>
      <c r="E29" s="1"/>
      <c r="F29" s="1"/>
      <c r="I29" s="1"/>
      <c r="L29" s="73" t="s">
        <v>49</v>
      </c>
      <c r="M29" t="s">
        <v>44</v>
      </c>
      <c r="T29" s="21"/>
      <c r="U29" s="22"/>
      <c r="V29" s="10"/>
    </row>
    <row r="30" spans="1:28" x14ac:dyDescent="0.25">
      <c r="A30" s="3"/>
      <c r="B30" s="1"/>
      <c r="D30" s="1"/>
      <c r="E30" s="1"/>
      <c r="F30" s="1"/>
      <c r="I30" s="1"/>
      <c r="L30" s="74" t="s">
        <v>48</v>
      </c>
      <c r="M30" t="s">
        <v>41</v>
      </c>
      <c r="T30" s="21"/>
      <c r="U30" s="22"/>
      <c r="V30" s="10"/>
    </row>
    <row r="31" spans="1:28" x14ac:dyDescent="0.25">
      <c r="A31" s="3"/>
      <c r="B31" s="1"/>
      <c r="D31" s="1"/>
      <c r="E31" s="1"/>
      <c r="F31" s="1"/>
      <c r="I31" s="1"/>
      <c r="L31" s="75" t="s">
        <v>47</v>
      </c>
      <c r="M31" t="s">
        <v>42</v>
      </c>
      <c r="T31" s="21"/>
      <c r="U31" s="21"/>
      <c r="V31" s="10"/>
    </row>
    <row r="32" spans="1:28" x14ac:dyDescent="0.25">
      <c r="A32" s="3"/>
      <c r="B32" s="1"/>
      <c r="D32" s="1"/>
      <c r="E32" s="1"/>
      <c r="F32" s="1"/>
      <c r="I32" s="1"/>
      <c r="L32" s="86" t="s">
        <v>46</v>
      </c>
      <c r="M32" t="s">
        <v>45</v>
      </c>
      <c r="T32" s="21"/>
      <c r="U32" s="21"/>
      <c r="V32" s="10"/>
    </row>
    <row r="33" spans="1:26" x14ac:dyDescent="0.25">
      <c r="A33" s="3"/>
      <c r="B33" s="1"/>
      <c r="D33" s="1"/>
      <c r="E33" s="1"/>
      <c r="F33" s="1"/>
      <c r="I33" s="1"/>
      <c r="L33" s="92" t="s">
        <v>50</v>
      </c>
      <c r="M33" t="s">
        <v>52</v>
      </c>
      <c r="R33" s="1"/>
      <c r="S33" s="20"/>
      <c r="T33" s="21"/>
      <c r="U33" s="21"/>
      <c r="V33" s="10"/>
    </row>
    <row r="34" spans="1:26" x14ac:dyDescent="0.25">
      <c r="A34" s="3"/>
      <c r="B34" s="1"/>
      <c r="D34" s="1"/>
      <c r="E34" s="1"/>
      <c r="F34" s="1"/>
      <c r="G34" s="1"/>
      <c r="H34" s="1"/>
      <c r="I34" s="1"/>
      <c r="R34" s="1"/>
      <c r="S34" s="20"/>
      <c r="T34" s="21"/>
      <c r="U34" s="22"/>
      <c r="V34" s="10"/>
    </row>
    <row r="35" spans="1:26" s="1" customFormat="1" x14ac:dyDescent="0.25">
      <c r="A35" s="3"/>
      <c r="J35" s="53"/>
      <c r="K35" s="53"/>
      <c r="S35" s="20"/>
      <c r="T35" s="21"/>
      <c r="U35" s="22"/>
      <c r="V35" s="10"/>
    </row>
    <row r="36" spans="1:26" s="1" customFormat="1" x14ac:dyDescent="0.25">
      <c r="A36" s="3"/>
      <c r="D36"/>
      <c r="E36"/>
      <c r="F36"/>
      <c r="G36" s="29"/>
      <c r="H36" s="29"/>
      <c r="L36" s="45" t="s">
        <v>33</v>
      </c>
      <c r="M36" s="46"/>
      <c r="N36" s="29"/>
      <c r="O36" s="29"/>
      <c r="Q36" s="53"/>
      <c r="R36" s="53"/>
      <c r="Z36" s="20"/>
    </row>
    <row r="37" spans="1:26" s="1" customFormat="1" x14ac:dyDescent="0.25">
      <c r="A37" s="3"/>
      <c r="D37"/>
      <c r="E37"/>
      <c r="F37"/>
      <c r="G37" s="29"/>
      <c r="H37" s="29"/>
      <c r="L37" s="131"/>
      <c r="M37" s="132"/>
      <c r="N37" s="29"/>
      <c r="O37" s="29"/>
      <c r="Q37" s="53"/>
      <c r="R37" s="53"/>
      <c r="Z37" s="16"/>
    </row>
    <row r="38" spans="1:26" x14ac:dyDescent="0.25">
      <c r="A38" s="3"/>
      <c r="B38" s="1"/>
      <c r="L38" s="36"/>
      <c r="M38" s="40"/>
      <c r="N38" s="42"/>
      <c r="O38" s="42"/>
      <c r="P38" s="41"/>
      <c r="Q38" s="42"/>
      <c r="R38" s="42"/>
      <c r="S38" s="41"/>
      <c r="T38" s="41"/>
      <c r="U38" s="41"/>
      <c r="V38" s="41"/>
      <c r="W38" s="41"/>
      <c r="X38" s="41"/>
      <c r="Y38" s="41"/>
      <c r="Z38" s="16"/>
    </row>
    <row r="39" spans="1:26" x14ac:dyDescent="0.25">
      <c r="A39" s="3"/>
      <c r="B39" s="1"/>
      <c r="D39" s="1"/>
      <c r="E39" s="1"/>
      <c r="F39" s="1"/>
      <c r="L39" s="38"/>
      <c r="M39" s="41" t="s">
        <v>56</v>
      </c>
      <c r="N39" s="42"/>
      <c r="O39" s="42"/>
      <c r="P39" s="41"/>
      <c r="Q39" s="42"/>
      <c r="R39" s="42"/>
      <c r="S39" s="41"/>
      <c r="T39" s="41"/>
      <c r="U39" s="41"/>
      <c r="V39" s="41"/>
      <c r="W39" s="41"/>
      <c r="X39" s="41"/>
      <c r="Y39" s="41"/>
      <c r="Z39" s="16"/>
    </row>
    <row r="40" spans="1:26" x14ac:dyDescent="0.25">
      <c r="A40" s="3"/>
      <c r="B40" s="1"/>
      <c r="L40" s="37"/>
      <c r="M40" s="41" t="s">
        <v>59</v>
      </c>
      <c r="N40" s="42"/>
      <c r="O40" s="42"/>
      <c r="P40" s="41"/>
      <c r="Q40" s="42"/>
      <c r="R40" s="42"/>
      <c r="S40" s="41"/>
      <c r="T40" s="41"/>
      <c r="U40" s="41"/>
      <c r="V40" s="41"/>
      <c r="W40" s="41"/>
      <c r="X40" s="41"/>
      <c r="Y40" s="41"/>
      <c r="Z40" s="108"/>
    </row>
    <row r="41" spans="1:26" s="1" customFormat="1" x14ac:dyDescent="0.25">
      <c r="A41" s="3"/>
      <c r="D41"/>
      <c r="E41"/>
      <c r="F41"/>
      <c r="G41" s="29"/>
      <c r="H41" s="29"/>
      <c r="J41" s="53"/>
      <c r="K41" s="53"/>
      <c r="L41" s="37"/>
      <c r="M41" s="41"/>
      <c r="N41" s="42"/>
      <c r="O41" s="42"/>
      <c r="P41" s="41"/>
      <c r="Q41" s="42"/>
      <c r="R41" s="42"/>
      <c r="S41" s="41"/>
      <c r="T41" s="41"/>
      <c r="U41" s="41"/>
      <c r="V41" s="41"/>
      <c r="W41" s="41"/>
      <c r="X41" s="41"/>
      <c r="Y41" s="41"/>
      <c r="Z41" s="108"/>
    </row>
    <row r="42" spans="1:26" x14ac:dyDescent="0.25">
      <c r="A42" s="3"/>
      <c r="B42" s="1"/>
      <c r="L42" s="75"/>
      <c r="M42" t="s">
        <v>60</v>
      </c>
      <c r="X42" s="41"/>
      <c r="Y42" s="41"/>
      <c r="Z42" s="108"/>
    </row>
    <row r="43" spans="1:26" x14ac:dyDescent="0.25">
      <c r="A43" s="3"/>
      <c r="B43" s="1"/>
      <c r="D43" s="1"/>
      <c r="E43" s="1"/>
      <c r="F43" s="1"/>
      <c r="L43" s="37"/>
      <c r="M43" s="41"/>
      <c r="N43" s="42"/>
      <c r="O43" s="42"/>
      <c r="P43" s="41"/>
      <c r="Q43" s="42"/>
      <c r="R43" s="42"/>
      <c r="S43" s="41"/>
      <c r="T43" s="41"/>
      <c r="U43" s="41"/>
      <c r="V43" s="41"/>
      <c r="W43" s="41"/>
      <c r="X43" s="41"/>
      <c r="Y43" s="41"/>
      <c r="Z43" s="108"/>
    </row>
    <row r="44" spans="1:26" s="1" customFormat="1" x14ac:dyDescent="0.25">
      <c r="A44" s="3"/>
      <c r="D44"/>
      <c r="E44"/>
      <c r="F44"/>
      <c r="G44" s="29"/>
      <c r="H44" s="29"/>
      <c r="J44" s="53"/>
      <c r="K44" s="53"/>
      <c r="L44" s="45" t="s">
        <v>33</v>
      </c>
      <c r="M44" s="46"/>
      <c r="N44" s="42" t="s">
        <v>61</v>
      </c>
      <c r="O44" s="42"/>
      <c r="P44" s="41"/>
      <c r="Q44" s="42"/>
      <c r="R44" s="42"/>
      <c r="S44" s="41"/>
      <c r="T44" s="41"/>
      <c r="U44" s="41"/>
      <c r="V44" s="41"/>
      <c r="W44" s="41"/>
      <c r="X44" s="41"/>
      <c r="Y44" s="41"/>
      <c r="Z44" s="108"/>
    </row>
    <row r="45" spans="1:26" x14ac:dyDescent="0.25">
      <c r="A45" s="3"/>
      <c r="B45" s="1"/>
      <c r="L45" s="131"/>
      <c r="M45" s="132"/>
      <c r="N45" s="42" t="s">
        <v>62</v>
      </c>
      <c r="O45" s="42"/>
      <c r="P45" s="41"/>
      <c r="Q45" s="42"/>
      <c r="R45" s="42"/>
      <c r="S45" s="41"/>
      <c r="T45" s="41"/>
      <c r="U45" s="41"/>
      <c r="V45" s="41"/>
      <c r="W45" s="41"/>
      <c r="X45" s="41"/>
      <c r="Y45" s="41"/>
      <c r="Z45" s="108"/>
    </row>
    <row r="46" spans="1:26" x14ac:dyDescent="0.25">
      <c r="A46" s="3"/>
      <c r="B46" s="1"/>
      <c r="L46" s="37"/>
      <c r="M46" s="41"/>
      <c r="N46" s="42"/>
      <c r="O46" s="42"/>
      <c r="P46" s="41"/>
      <c r="Q46" s="42"/>
      <c r="R46" s="42"/>
      <c r="S46" s="41"/>
      <c r="T46" s="41"/>
      <c r="U46" s="41"/>
      <c r="V46" s="41"/>
      <c r="W46" s="41"/>
      <c r="X46" s="41"/>
      <c r="Y46" s="41"/>
      <c r="Z46" s="108"/>
    </row>
    <row r="47" spans="1:26" x14ac:dyDescent="0.25">
      <c r="A47" s="3"/>
      <c r="B47" s="1"/>
      <c r="L47" s="39"/>
      <c r="M47" s="43"/>
      <c r="N47" s="42"/>
      <c r="O47" s="81"/>
      <c r="P47" s="37"/>
      <c r="Q47" s="42"/>
      <c r="R47" s="42"/>
      <c r="S47" s="37"/>
      <c r="T47" s="37"/>
      <c r="U47" s="37"/>
      <c r="V47" s="37"/>
      <c r="W47" s="37"/>
      <c r="X47" s="37"/>
      <c r="Y47" s="37"/>
      <c r="Z47" s="108"/>
    </row>
    <row r="48" spans="1:26" x14ac:dyDescent="0.25">
      <c r="A48" s="3"/>
      <c r="B48" s="1"/>
      <c r="L48" s="45" t="s">
        <v>34</v>
      </c>
      <c r="M48" s="109"/>
      <c r="N48" s="81"/>
      <c r="O48" s="42"/>
      <c r="P48" s="41"/>
      <c r="Q48" s="42"/>
      <c r="R48" s="42"/>
      <c r="S48" s="41"/>
      <c r="T48" s="41"/>
      <c r="U48" s="41"/>
      <c r="V48" s="41"/>
      <c r="W48" s="41"/>
      <c r="X48" s="41"/>
      <c r="Y48" s="41"/>
      <c r="Z48" s="108"/>
    </row>
    <row r="49" spans="1:26" x14ac:dyDescent="0.25">
      <c r="A49" s="3"/>
      <c r="B49" s="1"/>
      <c r="D49" s="1"/>
      <c r="E49" s="1"/>
      <c r="F49" s="1"/>
      <c r="L49" s="47"/>
      <c r="M49" s="44"/>
      <c r="N49" s="81"/>
      <c r="O49" s="42"/>
      <c r="P49" s="41"/>
      <c r="Q49" s="42"/>
      <c r="R49" s="42"/>
      <c r="S49" s="41"/>
      <c r="T49" s="41"/>
      <c r="U49" s="41"/>
      <c r="V49" s="41"/>
      <c r="W49" s="41"/>
      <c r="X49" s="41"/>
      <c r="Y49" s="41"/>
      <c r="Z49" s="108"/>
    </row>
    <row r="50" spans="1:26" x14ac:dyDescent="0.25">
      <c r="A50" s="3"/>
      <c r="B50" s="1"/>
      <c r="D50" s="1"/>
      <c r="E50" s="1"/>
      <c r="F50" s="1"/>
      <c r="L50" s="40"/>
      <c r="M50" s="40"/>
      <c r="N50" s="42"/>
      <c r="O50" s="42"/>
      <c r="P50" s="41"/>
      <c r="Q50" s="42"/>
      <c r="R50" s="42"/>
      <c r="S50" s="41"/>
      <c r="T50" s="41"/>
      <c r="U50" s="41"/>
      <c r="V50" s="41"/>
      <c r="W50" s="41"/>
      <c r="X50" s="41"/>
      <c r="Y50" s="41"/>
      <c r="Z50" s="108"/>
    </row>
    <row r="51" spans="1:26" x14ac:dyDescent="0.25">
      <c r="A51" s="3"/>
      <c r="B51" s="1"/>
      <c r="D51" s="1"/>
      <c r="E51" s="1"/>
      <c r="F51" s="1"/>
      <c r="I51" s="1"/>
      <c r="L51" s="41" t="s">
        <v>35</v>
      </c>
      <c r="M51" s="41"/>
      <c r="N51" s="42"/>
      <c r="O51" s="42"/>
      <c r="P51" s="42"/>
      <c r="Q51" s="41"/>
      <c r="R51" s="42"/>
      <c r="S51" s="42"/>
      <c r="T51" s="41"/>
      <c r="U51" s="41"/>
      <c r="V51" s="41"/>
      <c r="W51" s="41"/>
      <c r="X51" s="37"/>
      <c r="Y51" s="37"/>
      <c r="Z51" s="108"/>
    </row>
    <row r="52" spans="1:26" x14ac:dyDescent="0.25">
      <c r="A52" s="3"/>
      <c r="B52" s="1"/>
      <c r="D52" s="1"/>
      <c r="E52" s="1"/>
      <c r="F52" s="1"/>
      <c r="I52" s="1"/>
      <c r="L52" s="41"/>
      <c r="M52" s="41"/>
      <c r="N52" s="42"/>
      <c r="O52" s="37"/>
      <c r="P52" s="37"/>
      <c r="Q52" s="37"/>
      <c r="R52" s="37"/>
      <c r="S52" s="108"/>
      <c r="T52" s="108"/>
      <c r="U52" s="108"/>
      <c r="V52" s="37"/>
      <c r="W52" s="37"/>
      <c r="X52" s="37"/>
      <c r="Y52" s="37"/>
    </row>
    <row r="53" spans="1:26" x14ac:dyDescent="0.25">
      <c r="A53" s="3"/>
      <c r="B53" s="1"/>
      <c r="D53" s="1"/>
      <c r="E53" s="1"/>
      <c r="I53" s="1"/>
      <c r="L53" s="37"/>
      <c r="M53" s="37"/>
      <c r="N53" s="37"/>
      <c r="O53" s="1"/>
      <c r="P53" s="1"/>
      <c r="Q53" s="1"/>
      <c r="R53" s="1"/>
      <c r="V53" s="1"/>
    </row>
    <row r="54" spans="1:26" x14ac:dyDescent="0.25">
      <c r="A54" s="3"/>
      <c r="B54" s="1"/>
      <c r="D54" s="1"/>
      <c r="E54" s="1"/>
      <c r="I54" s="1"/>
      <c r="L54" s="1"/>
      <c r="M54" s="1"/>
      <c r="N54" s="1"/>
      <c r="O54" s="1"/>
      <c r="P54" s="1"/>
      <c r="Q54" s="1"/>
      <c r="R54" s="1"/>
      <c r="V54" s="1"/>
    </row>
    <row r="55" spans="1:26" x14ac:dyDescent="0.25">
      <c r="A55" s="3"/>
      <c r="B55" s="1"/>
      <c r="D55" s="1"/>
      <c r="E55" s="1"/>
      <c r="L55" s="1"/>
      <c r="M55" s="1"/>
      <c r="N55" s="1"/>
      <c r="O55" s="1"/>
      <c r="P55" s="1"/>
      <c r="Q55" s="1"/>
      <c r="V55" s="1"/>
    </row>
    <row r="56" spans="1:26" x14ac:dyDescent="0.25">
      <c r="A56" s="3"/>
      <c r="B56" s="1"/>
      <c r="D56" s="1"/>
      <c r="E56" s="1"/>
      <c r="L56" s="1"/>
      <c r="M56" s="1"/>
      <c r="N56" s="1"/>
      <c r="O56" s="1"/>
      <c r="P56" s="1"/>
      <c r="Q56" s="1"/>
    </row>
    <row r="57" spans="1:26" x14ac:dyDescent="0.25">
      <c r="A57" s="3"/>
      <c r="B57" s="1"/>
      <c r="D57" s="1"/>
      <c r="E57" s="1"/>
      <c r="L57" s="1"/>
      <c r="M57" s="1"/>
      <c r="N57" s="1"/>
      <c r="O57" s="1"/>
      <c r="P57" s="1"/>
      <c r="Q57" s="1"/>
    </row>
    <row r="58" spans="1:26" x14ac:dyDescent="0.25">
      <c r="A58" s="3"/>
      <c r="B58" s="1"/>
      <c r="D58" s="1"/>
      <c r="E58" s="1"/>
      <c r="L58" s="1"/>
      <c r="M58" s="1"/>
      <c r="N58" s="1"/>
      <c r="O58" s="1"/>
      <c r="P58" s="1"/>
      <c r="Q58" s="1"/>
    </row>
    <row r="59" spans="1:26" x14ac:dyDescent="0.25">
      <c r="A59" s="3"/>
      <c r="B59" s="1"/>
      <c r="D59" s="1"/>
      <c r="E59" s="1"/>
      <c r="L59" s="1"/>
      <c r="M59" s="1"/>
      <c r="N59" s="1"/>
      <c r="O59" s="1"/>
      <c r="P59" s="1"/>
      <c r="Q59" s="1"/>
    </row>
    <row r="60" spans="1:26" x14ac:dyDescent="0.25">
      <c r="A60" s="3"/>
      <c r="B60" s="1"/>
      <c r="D60" s="1"/>
      <c r="E60" s="1"/>
      <c r="L60" s="1"/>
      <c r="M60" s="1"/>
      <c r="N60" s="1"/>
      <c r="O60" s="1"/>
      <c r="P60" s="1"/>
      <c r="Q60" s="1"/>
    </row>
    <row r="61" spans="1:26" x14ac:dyDescent="0.25">
      <c r="A61" s="3"/>
      <c r="B61" s="1"/>
      <c r="D61" s="1"/>
      <c r="E61" s="1"/>
      <c r="L61" s="1"/>
      <c r="M61" s="1"/>
      <c r="N61" s="1"/>
      <c r="O61" s="1"/>
      <c r="P61" s="1"/>
      <c r="Q61" s="1"/>
    </row>
    <row r="62" spans="1:26" x14ac:dyDescent="0.25">
      <c r="A62" s="3"/>
      <c r="B62" s="1"/>
      <c r="D62" s="1"/>
      <c r="E62" s="1"/>
      <c r="L62" s="1"/>
      <c r="M62" s="1"/>
      <c r="N62" s="1"/>
      <c r="O62" s="1"/>
      <c r="P62" s="1"/>
      <c r="Q62" s="1"/>
    </row>
    <row r="63" spans="1:26" x14ac:dyDescent="0.25">
      <c r="A63" s="3"/>
      <c r="B63" s="1"/>
      <c r="D63" s="1"/>
      <c r="E63" s="1"/>
      <c r="L63" s="1"/>
      <c r="M63" s="1"/>
      <c r="N63" s="1"/>
      <c r="O63" s="1"/>
      <c r="P63" s="1"/>
      <c r="Q63" s="1"/>
    </row>
    <row r="64" spans="1:26" x14ac:dyDescent="0.25">
      <c r="A64" s="3"/>
      <c r="B64" s="1"/>
      <c r="D64" s="1"/>
      <c r="E64" s="1"/>
      <c r="L64" s="1"/>
      <c r="M64" s="1"/>
      <c r="N64" s="1"/>
      <c r="O64" s="1"/>
      <c r="P64" s="1"/>
      <c r="Q64" s="1"/>
    </row>
    <row r="65" spans="1:17" x14ac:dyDescent="0.25">
      <c r="A65" s="3"/>
      <c r="B65" s="1"/>
      <c r="D65" s="1"/>
      <c r="E65" s="1"/>
      <c r="L65" s="1"/>
      <c r="M65" s="1"/>
      <c r="N65" s="1"/>
      <c r="O65" s="1"/>
      <c r="P65" s="1"/>
      <c r="Q65" s="1"/>
    </row>
    <row r="66" spans="1:17" x14ac:dyDescent="0.25">
      <c r="A66" s="3"/>
      <c r="B66" s="1"/>
      <c r="D66" s="1"/>
      <c r="E66" s="1"/>
      <c r="L66" s="1"/>
      <c r="M66" s="1"/>
      <c r="N66" s="1"/>
    </row>
    <row r="67" spans="1:17" x14ac:dyDescent="0.25">
      <c r="A67" s="3"/>
      <c r="B67" s="1"/>
      <c r="D67" s="1"/>
      <c r="E67" s="1"/>
      <c r="L67" s="1"/>
      <c r="M67" s="1"/>
      <c r="N67" s="1"/>
    </row>
    <row r="68" spans="1:17" x14ac:dyDescent="0.25">
      <c r="A68" s="3"/>
      <c r="B68" s="1"/>
      <c r="D68" s="1"/>
      <c r="E68" s="1"/>
    </row>
    <row r="69" spans="1:17" x14ac:dyDescent="0.25">
      <c r="A69" s="3"/>
      <c r="B69" s="1"/>
      <c r="D69" s="1"/>
      <c r="E69" s="1"/>
    </row>
    <row r="70" spans="1:17" x14ac:dyDescent="0.25">
      <c r="A70" s="3"/>
      <c r="B70" s="1"/>
      <c r="D70" s="1"/>
      <c r="E70" s="1"/>
    </row>
    <row r="71" spans="1:17" x14ac:dyDescent="0.25">
      <c r="A71" s="3"/>
      <c r="B71" s="1"/>
      <c r="D71" s="1"/>
      <c r="E71" s="1"/>
    </row>
    <row r="72" spans="1:17" x14ac:dyDescent="0.25">
      <c r="A72" s="3"/>
    </row>
    <row r="73" spans="1:17" x14ac:dyDescent="0.25">
      <c r="A73" s="3"/>
    </row>
    <row r="74" spans="1:17" x14ac:dyDescent="0.25">
      <c r="A74" s="3"/>
    </row>
  </sheetData>
  <mergeCells count="54">
    <mergeCell ref="D10:E10"/>
    <mergeCell ref="L44:M45"/>
    <mergeCell ref="Z25:AA25"/>
    <mergeCell ref="Z24:AA24"/>
    <mergeCell ref="Z23:AA23"/>
    <mergeCell ref="Z22:AA22"/>
    <mergeCell ref="Z21:AA21"/>
    <mergeCell ref="P25:Q25"/>
    <mergeCell ref="R24:S24"/>
    <mergeCell ref="R23:S23"/>
    <mergeCell ref="R22:S22"/>
    <mergeCell ref="R21:S21"/>
    <mergeCell ref="P24:Q24"/>
    <mergeCell ref="P23:Q23"/>
    <mergeCell ref="P22:Q22"/>
    <mergeCell ref="P21:Q21"/>
    <mergeCell ref="R17:S17"/>
    <mergeCell ref="X25:Y25"/>
    <mergeCell ref="X24:Y24"/>
    <mergeCell ref="X23:Y23"/>
    <mergeCell ref="X22:Y22"/>
    <mergeCell ref="X21:Y21"/>
    <mergeCell ref="R25:S25"/>
    <mergeCell ref="V17:W17"/>
    <mergeCell ref="V16:W16"/>
    <mergeCell ref="V15:W15"/>
    <mergeCell ref="V14:W14"/>
    <mergeCell ref="V13:W13"/>
    <mergeCell ref="V25:W25"/>
    <mergeCell ref="V24:W24"/>
    <mergeCell ref="V23:W23"/>
    <mergeCell ref="V22:W22"/>
    <mergeCell ref="V21:W21"/>
    <mergeCell ref="N6:O6"/>
    <mergeCell ref="N5:O5"/>
    <mergeCell ref="R16:S16"/>
    <mergeCell ref="R15:S15"/>
    <mergeCell ref="R14:S14"/>
    <mergeCell ref="R13:S13"/>
    <mergeCell ref="N14:O14"/>
    <mergeCell ref="N13:O13"/>
    <mergeCell ref="N9:O9"/>
    <mergeCell ref="N8:O8"/>
    <mergeCell ref="N7:O7"/>
    <mergeCell ref="L36:M37"/>
    <mergeCell ref="L48:M49"/>
    <mergeCell ref="N17:O17"/>
    <mergeCell ref="N16:O16"/>
    <mergeCell ref="N15:O15"/>
    <mergeCell ref="N25:O25"/>
    <mergeCell ref="N24:O24"/>
    <mergeCell ref="N23:O23"/>
    <mergeCell ref="N22:O22"/>
    <mergeCell ref="N21:O21"/>
  </mergeCells>
  <dataValidations count="2">
    <dataValidation type="list" allowBlank="1" showInputMessage="1" showErrorMessage="1" sqref="F6:H6">
      <formula1>" ,fixe,10/5/5 - cap 2,5/5/5 - cap 2"</formula1>
    </dataValidation>
    <dataValidation type="list" allowBlank="1" showInputMessage="1" showErrorMessage="1" sqref="F8:H8">
      <formula1>" ,10,15,20,25,30"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2016-03-02T16:14:08Z</dcterms:created>
  <dcterms:modified xsi:type="dcterms:W3CDTF">2016-03-05T10:57:38Z</dcterms:modified>
</cp:coreProperties>
</file>