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20" windowWidth="23475" windowHeight="9495" activeTab="3"/>
  </bookViews>
  <sheets>
    <sheet name="données" sheetId="1" r:id="rId1"/>
    <sheet name="rendement" sheetId="2" r:id="rId2"/>
    <sheet name="rdmt moyen" sheetId="3" r:id="rId3"/>
    <sheet name="Covariance" sheetId="4" r:id="rId4"/>
  </sheets>
  <calcPr calcId="125725"/>
</workbook>
</file>

<file path=xl/calcChain.xml><?xml version="1.0" encoding="utf-8"?>
<calcChain xmlns="http://schemas.openxmlformats.org/spreadsheetml/2006/main">
  <c r="B2" i="4"/>
  <c r="H2" i="2"/>
  <c r="H3"/>
  <c r="H4"/>
  <c r="H5"/>
  <c r="H6"/>
  <c r="H7"/>
  <c r="H8"/>
  <c r="H9"/>
  <c r="H157" s="1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150"/>
  <c r="H152"/>
  <c r="H153"/>
  <c r="H154"/>
  <c r="H155"/>
  <c r="H156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B2"/>
  <c r="C2"/>
  <c r="D2"/>
  <c r="E2"/>
  <c r="F2"/>
  <c r="G2"/>
  <c r="B3"/>
  <c r="C3"/>
  <c r="D3"/>
  <c r="E3"/>
  <c r="F3"/>
  <c r="G3"/>
  <c r="B4"/>
  <c r="C4"/>
  <c r="D4"/>
  <c r="E4"/>
  <c r="F4"/>
  <c r="G4"/>
  <c r="B5"/>
  <c r="C5"/>
  <c r="D5"/>
  <c r="E5"/>
  <c r="F5"/>
  <c r="G5"/>
  <c r="B6"/>
  <c r="C6"/>
  <c r="D6"/>
  <c r="E6"/>
  <c r="F6"/>
  <c r="G6"/>
  <c r="B7"/>
  <c r="C7"/>
  <c r="D7"/>
  <c r="E7"/>
  <c r="F7"/>
  <c r="G7"/>
  <c r="B8"/>
  <c r="C8"/>
  <c r="D8"/>
  <c r="E8"/>
  <c r="F8"/>
  <c r="G8"/>
  <c r="B9"/>
  <c r="C9"/>
  <c r="D9"/>
  <c r="E9"/>
  <c r="F9"/>
  <c r="G9"/>
  <c r="B10"/>
  <c r="C10"/>
  <c r="D10"/>
  <c r="E10"/>
  <c r="F10"/>
  <c r="G10"/>
  <c r="B11"/>
  <c r="C11"/>
  <c r="D11"/>
  <c r="E11"/>
  <c r="F11"/>
  <c r="G11"/>
  <c r="B12"/>
  <c r="C12"/>
  <c r="D12"/>
  <c r="E12"/>
  <c r="F12"/>
  <c r="G12"/>
  <c r="B13"/>
  <c r="C13"/>
  <c r="D13"/>
  <c r="E13"/>
  <c r="F13"/>
  <c r="G13"/>
  <c r="B14"/>
  <c r="C14"/>
  <c r="D14"/>
  <c r="E14"/>
  <c r="F14"/>
  <c r="G14"/>
  <c r="B15"/>
  <c r="C15"/>
  <c r="D15"/>
  <c r="E15"/>
  <c r="F15"/>
  <c r="G15"/>
  <c r="B16"/>
  <c r="C16"/>
  <c r="D16"/>
  <c r="E16"/>
  <c r="F16"/>
  <c r="G16"/>
  <c r="B17"/>
  <c r="C17"/>
  <c r="D17"/>
  <c r="E17"/>
  <c r="F17"/>
  <c r="G17"/>
  <c r="B18"/>
  <c r="C18"/>
  <c r="D18"/>
  <c r="E18"/>
  <c r="F18"/>
  <c r="G18"/>
  <c r="B19"/>
  <c r="C19"/>
  <c r="D19"/>
  <c r="E19"/>
  <c r="F19"/>
  <c r="G19"/>
  <c r="B20"/>
  <c r="C20"/>
  <c r="D20"/>
  <c r="E20"/>
  <c r="F20"/>
  <c r="G20"/>
  <c r="B21"/>
  <c r="C21"/>
  <c r="D21"/>
  <c r="E21"/>
  <c r="F21"/>
  <c r="G21"/>
  <c r="B22"/>
  <c r="C22"/>
  <c r="D22"/>
  <c r="E22"/>
  <c r="F22"/>
  <c r="G22"/>
  <c r="B23"/>
  <c r="C23"/>
  <c r="D23"/>
  <c r="E23"/>
  <c r="F23"/>
  <c r="G23"/>
  <c r="B24"/>
  <c r="C24"/>
  <c r="D24"/>
  <c r="E24"/>
  <c r="F24"/>
  <c r="G24"/>
  <c r="B25"/>
  <c r="C25"/>
  <c r="D25"/>
  <c r="E25"/>
  <c r="F25"/>
  <c r="G25"/>
  <c r="B26"/>
  <c r="C26"/>
  <c r="D26"/>
  <c r="E26"/>
  <c r="F26"/>
  <c r="G26"/>
  <c r="B27"/>
  <c r="C27"/>
  <c r="D27"/>
  <c r="E27"/>
  <c r="F27"/>
  <c r="G27"/>
  <c r="B28"/>
  <c r="C28"/>
  <c r="D28"/>
  <c r="E28"/>
  <c r="F28"/>
  <c r="G28"/>
  <c r="B29"/>
  <c r="C29"/>
  <c r="D29"/>
  <c r="E29"/>
  <c r="F29"/>
  <c r="G29"/>
  <c r="B30"/>
  <c r="C30"/>
  <c r="D30"/>
  <c r="E30"/>
  <c r="F30"/>
  <c r="G30"/>
  <c r="B31"/>
  <c r="C31"/>
  <c r="D31"/>
  <c r="E31"/>
  <c r="F31"/>
  <c r="G31"/>
  <c r="B32"/>
  <c r="C32"/>
  <c r="D32"/>
  <c r="E32"/>
  <c r="F32"/>
  <c r="G32"/>
  <c r="B33"/>
  <c r="C33"/>
  <c r="D33"/>
  <c r="E33"/>
  <c r="F33"/>
  <c r="G33"/>
  <c r="B34"/>
  <c r="C34"/>
  <c r="D34"/>
  <c r="E34"/>
  <c r="F34"/>
  <c r="G34"/>
  <c r="B35"/>
  <c r="C35"/>
  <c r="D35"/>
  <c r="E35"/>
  <c r="F35"/>
  <c r="G35"/>
  <c r="B36"/>
  <c r="C36"/>
  <c r="D36"/>
  <c r="E36"/>
  <c r="F36"/>
  <c r="G36"/>
  <c r="B37"/>
  <c r="C37"/>
  <c r="D37"/>
  <c r="E37"/>
  <c r="F37"/>
  <c r="G37"/>
  <c r="B38"/>
  <c r="C38"/>
  <c r="D38"/>
  <c r="E38"/>
  <c r="F38"/>
  <c r="G38"/>
  <c r="B39"/>
  <c r="C39"/>
  <c r="D39"/>
  <c r="E39"/>
  <c r="F39"/>
  <c r="G39"/>
  <c r="B40"/>
  <c r="C40"/>
  <c r="D40"/>
  <c r="E40"/>
  <c r="F40"/>
  <c r="G40"/>
  <c r="B41"/>
  <c r="C41"/>
  <c r="D41"/>
  <c r="E41"/>
  <c r="F41"/>
  <c r="G41"/>
  <c r="B42"/>
  <c r="C42"/>
  <c r="D42"/>
  <c r="E42"/>
  <c r="F42"/>
  <c r="G42"/>
  <c r="B43"/>
  <c r="C43"/>
  <c r="D43"/>
  <c r="E43"/>
  <c r="F43"/>
  <c r="G43"/>
  <c r="B44"/>
  <c r="C44"/>
  <c r="D44"/>
  <c r="E44"/>
  <c r="F44"/>
  <c r="G44"/>
  <c r="B45"/>
  <c r="C45"/>
  <c r="D45"/>
  <c r="E45"/>
  <c r="F45"/>
  <c r="G45"/>
  <c r="B46"/>
  <c r="C46"/>
  <c r="D46"/>
  <c r="E46"/>
  <c r="F46"/>
  <c r="G46"/>
  <c r="B47"/>
  <c r="C47"/>
  <c r="D47"/>
  <c r="E47"/>
  <c r="F47"/>
  <c r="G47"/>
  <c r="B48"/>
  <c r="C48"/>
  <c r="D48"/>
  <c r="E48"/>
  <c r="F48"/>
  <c r="G48"/>
  <c r="B49"/>
  <c r="C49"/>
  <c r="D49"/>
  <c r="E49"/>
  <c r="F49"/>
  <c r="G49"/>
  <c r="B50"/>
  <c r="C50"/>
  <c r="D50"/>
  <c r="E50"/>
  <c r="F50"/>
  <c r="G50"/>
  <c r="B51"/>
  <c r="C51"/>
  <c r="D51"/>
  <c r="E51"/>
  <c r="F51"/>
  <c r="G51"/>
  <c r="B52"/>
  <c r="C52"/>
  <c r="D52"/>
  <c r="E52"/>
  <c r="F52"/>
  <c r="G52"/>
  <c r="B53"/>
  <c r="C53"/>
  <c r="D53"/>
  <c r="E53"/>
  <c r="F53"/>
  <c r="G53"/>
  <c r="B54"/>
  <c r="C54"/>
  <c r="D54"/>
  <c r="E54"/>
  <c r="F54"/>
  <c r="G54"/>
  <c r="B55"/>
  <c r="C55"/>
  <c r="D55"/>
  <c r="E55"/>
  <c r="F55"/>
  <c r="G55"/>
  <c r="B56"/>
  <c r="C56"/>
  <c r="D56"/>
  <c r="E56"/>
  <c r="F56"/>
  <c r="G56"/>
  <c r="B57"/>
  <c r="C57"/>
  <c r="D57"/>
  <c r="E57"/>
  <c r="F57"/>
  <c r="G57"/>
  <c r="B58"/>
  <c r="C58"/>
  <c r="D58"/>
  <c r="E58"/>
  <c r="F58"/>
  <c r="G58"/>
  <c r="B59"/>
  <c r="C59"/>
  <c r="D59"/>
  <c r="E59"/>
  <c r="F59"/>
  <c r="G59"/>
  <c r="B60"/>
  <c r="C60"/>
  <c r="D60"/>
  <c r="E60"/>
  <c r="F60"/>
  <c r="G60"/>
  <c r="B61"/>
  <c r="C61"/>
  <c r="D61"/>
  <c r="E61"/>
  <c r="F61"/>
  <c r="G61"/>
  <c r="B62"/>
  <c r="C62"/>
  <c r="D62"/>
  <c r="E62"/>
  <c r="F62"/>
  <c r="G62"/>
  <c r="B63"/>
  <c r="C63"/>
  <c r="D63"/>
  <c r="E63"/>
  <c r="F63"/>
  <c r="G63"/>
  <c r="B64"/>
  <c r="C64"/>
  <c r="D64"/>
  <c r="E64"/>
  <c r="F64"/>
  <c r="G64"/>
  <c r="B65"/>
  <c r="C65"/>
  <c r="D65"/>
  <c r="E65"/>
  <c r="F65"/>
  <c r="G65"/>
  <c r="B66"/>
  <c r="C66"/>
  <c r="D66"/>
  <c r="E66"/>
  <c r="F66"/>
  <c r="G66"/>
  <c r="B67"/>
  <c r="C67"/>
  <c r="D67"/>
  <c r="E67"/>
  <c r="F67"/>
  <c r="G67"/>
  <c r="B68"/>
  <c r="C68"/>
  <c r="D68"/>
  <c r="E68"/>
  <c r="F68"/>
  <c r="G68"/>
  <c r="B69"/>
  <c r="C69"/>
  <c r="D69"/>
  <c r="E69"/>
  <c r="F69"/>
  <c r="G69"/>
  <c r="B70"/>
  <c r="C70"/>
  <c r="D70"/>
  <c r="E70"/>
  <c r="F70"/>
  <c r="G70"/>
  <c r="B71"/>
  <c r="C71"/>
  <c r="D71"/>
  <c r="E71"/>
  <c r="F71"/>
  <c r="G71"/>
  <c r="B72"/>
  <c r="C72"/>
  <c r="D72"/>
  <c r="E72"/>
  <c r="F72"/>
  <c r="G72"/>
  <c r="B73"/>
  <c r="C73"/>
  <c r="D73"/>
  <c r="E73"/>
  <c r="F73"/>
  <c r="G73"/>
  <c r="B74"/>
  <c r="C74"/>
  <c r="D74"/>
  <c r="E74"/>
  <c r="F74"/>
  <c r="G74"/>
  <c r="B75"/>
  <c r="C75"/>
  <c r="D75"/>
  <c r="E75"/>
  <c r="F75"/>
  <c r="G75"/>
  <c r="B76"/>
  <c r="C76"/>
  <c r="D76"/>
  <c r="E76"/>
  <c r="F76"/>
  <c r="G76"/>
  <c r="B77"/>
  <c r="C77"/>
  <c r="D77"/>
  <c r="E77"/>
  <c r="F77"/>
  <c r="G77"/>
  <c r="B78"/>
  <c r="C78"/>
  <c r="D78"/>
  <c r="E78"/>
  <c r="F78"/>
  <c r="G78"/>
  <c r="B79"/>
  <c r="C79"/>
  <c r="D79"/>
  <c r="E79"/>
  <c r="F79"/>
  <c r="G79"/>
  <c r="B80"/>
  <c r="C80"/>
  <c r="D80"/>
  <c r="E80"/>
  <c r="F80"/>
  <c r="G80"/>
  <c r="B81"/>
  <c r="C81"/>
  <c r="D81"/>
  <c r="E81"/>
  <c r="F81"/>
  <c r="G81"/>
  <c r="B82"/>
  <c r="C82"/>
  <c r="D82"/>
  <c r="E82"/>
  <c r="F82"/>
  <c r="G82"/>
  <c r="B83"/>
  <c r="C83"/>
  <c r="D83"/>
  <c r="E83"/>
  <c r="F83"/>
  <c r="G83"/>
  <c r="B84"/>
  <c r="C84"/>
  <c r="D84"/>
  <c r="E84"/>
  <c r="F84"/>
  <c r="G84"/>
  <c r="B85"/>
  <c r="C85"/>
  <c r="D85"/>
  <c r="E85"/>
  <c r="F85"/>
  <c r="G85"/>
  <c r="H131" l="1"/>
  <c r="H130"/>
  <c r="H151"/>
  <c r="H132"/>
  <c r="H129"/>
  <c r="F245"/>
  <c r="D245"/>
  <c r="B245"/>
  <c r="F244"/>
  <c r="D244"/>
  <c r="B244"/>
  <c r="F243"/>
  <c r="D243"/>
  <c r="B243"/>
  <c r="F242"/>
  <c r="D242"/>
  <c r="B242"/>
  <c r="F241"/>
  <c r="D241"/>
  <c r="B241"/>
  <c r="F240"/>
  <c r="D240"/>
  <c r="B240"/>
  <c r="F239"/>
  <c r="D239"/>
  <c r="B239"/>
  <c r="F238"/>
  <c r="D238"/>
  <c r="B238"/>
  <c r="F237"/>
  <c r="D237"/>
  <c r="B237"/>
  <c r="F236"/>
  <c r="D236"/>
  <c r="B236"/>
  <c r="F235"/>
  <c r="D235"/>
  <c r="B235"/>
  <c r="F234"/>
  <c r="D234"/>
  <c r="B234"/>
  <c r="H186" i="3"/>
  <c r="F233" i="2"/>
  <c r="F186" i="3"/>
  <c r="D233" i="2"/>
  <c r="D186" i="3"/>
  <c r="B233" i="2"/>
  <c r="B186" i="3"/>
  <c r="H185"/>
  <c r="F232" i="2"/>
  <c r="F185" i="3"/>
  <c r="D232" i="2"/>
  <c r="D185" i="3"/>
  <c r="B232" i="2"/>
  <c r="B185" i="3"/>
  <c r="H184"/>
  <c r="F231" i="2"/>
  <c r="F184" i="3"/>
  <c r="D231" i="2"/>
  <c r="D184" i="3"/>
  <c r="B231" i="2"/>
  <c r="B184" i="3"/>
  <c r="H183"/>
  <c r="F230" i="2"/>
  <c r="F183" i="3"/>
  <c r="D230" i="2"/>
  <c r="D183" i="3"/>
  <c r="B230" i="2"/>
  <c r="B183" i="3"/>
  <c r="H182"/>
  <c r="F229" i="2"/>
  <c r="F182" i="3"/>
  <c r="D229" i="2"/>
  <c r="D182" i="3"/>
  <c r="B229" i="2"/>
  <c r="B182" i="3"/>
  <c r="H181"/>
  <c r="F228" i="2"/>
  <c r="F181" i="3"/>
  <c r="D228" i="2"/>
  <c r="D181" i="3"/>
  <c r="B228" i="2"/>
  <c r="B181" i="3"/>
  <c r="H180"/>
  <c r="F227" i="2"/>
  <c r="F180" i="3"/>
  <c r="D227" i="2"/>
  <c r="D180" i="3"/>
  <c r="B227" i="2"/>
  <c r="B180" i="3"/>
  <c r="H179"/>
  <c r="F226" i="2"/>
  <c r="F179" i="3"/>
  <c r="D226" i="2"/>
  <c r="D179" i="3"/>
  <c r="B226" i="2"/>
  <c r="B179" i="3"/>
  <c r="H178"/>
  <c r="F225" i="2"/>
  <c r="F178" i="3"/>
  <c r="D225" i="2"/>
  <c r="D178" i="3"/>
  <c r="B225" i="2"/>
  <c r="B178" i="3"/>
  <c r="H177"/>
  <c r="F224" i="2"/>
  <c r="F177" i="3"/>
  <c r="D224" i="2"/>
  <c r="D177" i="3"/>
  <c r="B224" i="2"/>
  <c r="B177" i="3"/>
  <c r="H176"/>
  <c r="F223" i="2"/>
  <c r="F176" i="3"/>
  <c r="D223" i="2"/>
  <c r="D176" i="3"/>
  <c r="B223" i="2"/>
  <c r="B176" i="3"/>
  <c r="H175"/>
  <c r="F222" i="2"/>
  <c r="F175" i="3"/>
  <c r="D222" i="2"/>
  <c r="D175" i="3"/>
  <c r="B222" i="2"/>
  <c r="B175" i="3"/>
  <c r="H149"/>
  <c r="H174"/>
  <c r="F221" i="2"/>
  <c r="F149" i="3"/>
  <c r="F174"/>
  <c r="D221" i="2"/>
  <c r="D149" i="3"/>
  <c r="D174"/>
  <c r="B221" i="2"/>
  <c r="B174" i="3"/>
  <c r="B149"/>
  <c r="H148"/>
  <c r="H173"/>
  <c r="F220" i="2"/>
  <c r="F148" i="3"/>
  <c r="F173"/>
  <c r="D220" i="2"/>
  <c r="D148" i="3"/>
  <c r="D173"/>
  <c r="B220" i="2"/>
  <c r="B148" i="3"/>
  <c r="B173"/>
  <c r="H147"/>
  <c r="H172"/>
  <c r="F219" i="2"/>
  <c r="F147" i="3"/>
  <c r="F172"/>
  <c r="D219" i="2"/>
  <c r="D147" i="3"/>
  <c r="D172"/>
  <c r="B219" i="2"/>
  <c r="B172" i="3"/>
  <c r="B147"/>
  <c r="H146"/>
  <c r="H171"/>
  <c r="F218" i="2"/>
  <c r="F146" i="3"/>
  <c r="F171"/>
  <c r="D218" i="2"/>
  <c r="D146" i="3"/>
  <c r="D171"/>
  <c r="B218" i="2"/>
  <c r="B146" i="3"/>
  <c r="B171"/>
  <c r="H145"/>
  <c r="H170"/>
  <c r="F217" i="2"/>
  <c r="F145" i="3"/>
  <c r="F170"/>
  <c r="D217" i="2"/>
  <c r="D145" i="3"/>
  <c r="D170"/>
  <c r="B217" i="2"/>
  <c r="B170" i="3"/>
  <c r="B145"/>
  <c r="H144"/>
  <c r="H169"/>
  <c r="F216" i="2"/>
  <c r="F144" i="3"/>
  <c r="F169"/>
  <c r="D216" i="2"/>
  <c r="D144" i="3"/>
  <c r="D169"/>
  <c r="B216" i="2"/>
  <c r="B144" i="3"/>
  <c r="B169"/>
  <c r="H143"/>
  <c r="H168"/>
  <c r="F215" i="2"/>
  <c r="F143" i="3"/>
  <c r="F168"/>
  <c r="D215" i="2"/>
  <c r="D143" i="3"/>
  <c r="D168"/>
  <c r="B215" i="2"/>
  <c r="B168" i="3"/>
  <c r="B143"/>
  <c r="H142"/>
  <c r="H167"/>
  <c r="F214" i="2"/>
  <c r="F142" i="3"/>
  <c r="F167"/>
  <c r="D214" i="2"/>
  <c r="D142" i="3"/>
  <c r="D167"/>
  <c r="B214" i="2"/>
  <c r="B142" i="3"/>
  <c r="B167"/>
  <c r="H141"/>
  <c r="H166"/>
  <c r="F213" i="2"/>
  <c r="F141" i="3"/>
  <c r="F166"/>
  <c r="D213" i="2"/>
  <c r="D141" i="3"/>
  <c r="D166"/>
  <c r="B213" i="2"/>
  <c r="B166" i="3"/>
  <c r="B141"/>
  <c r="H140"/>
  <c r="H165"/>
  <c r="F212" i="2"/>
  <c r="F140" i="3"/>
  <c r="F165"/>
  <c r="D212" i="2"/>
  <c r="D140" i="3"/>
  <c r="D165"/>
  <c r="B212" i="2"/>
  <c r="B140" i="3"/>
  <c r="B165"/>
  <c r="H139"/>
  <c r="H164"/>
  <c r="F211" i="2"/>
  <c r="F139" i="3"/>
  <c r="F164"/>
  <c r="D211" i="2"/>
  <c r="D139" i="3"/>
  <c r="D164"/>
  <c r="B211" i="2"/>
  <c r="B164" i="3"/>
  <c r="B139"/>
  <c r="H138"/>
  <c r="H163"/>
  <c r="F210" i="2"/>
  <c r="F138" i="3"/>
  <c r="F163"/>
  <c r="D210" i="2"/>
  <c r="D138" i="3"/>
  <c r="D163"/>
  <c r="B210" i="2"/>
  <c r="B138" i="3"/>
  <c r="B163"/>
  <c r="H137"/>
  <c r="H162"/>
  <c r="H112"/>
  <c r="F209" i="2"/>
  <c r="F137" i="3"/>
  <c r="F162"/>
  <c r="F112"/>
  <c r="D209" i="2"/>
  <c r="D137" i="3"/>
  <c r="D162"/>
  <c r="D112"/>
  <c r="G245" i="2"/>
  <c r="E245"/>
  <c r="C245"/>
  <c r="G244"/>
  <c r="E244"/>
  <c r="C244"/>
  <c r="G243"/>
  <c r="E243"/>
  <c r="C243"/>
  <c r="G242"/>
  <c r="E242"/>
  <c r="C242"/>
  <c r="G241"/>
  <c r="E241"/>
  <c r="C241"/>
  <c r="G240"/>
  <c r="E240"/>
  <c r="C240"/>
  <c r="G239"/>
  <c r="E239"/>
  <c r="C239"/>
  <c r="G238"/>
  <c r="E238"/>
  <c r="C238"/>
  <c r="G237"/>
  <c r="E237"/>
  <c r="C237"/>
  <c r="G236"/>
  <c r="E236"/>
  <c r="C236"/>
  <c r="G235"/>
  <c r="E235"/>
  <c r="C235"/>
  <c r="B209"/>
  <c r="B162" i="3"/>
  <c r="B137"/>
  <c r="B112"/>
  <c r="H136"/>
  <c r="H161"/>
  <c r="H111"/>
  <c r="F208" i="2"/>
  <c r="F136" i="3"/>
  <c r="F161"/>
  <c r="F111"/>
  <c r="D208" i="2"/>
  <c r="D136" i="3"/>
  <c r="D161"/>
  <c r="D111"/>
  <c r="B208" i="2"/>
  <c r="B136" i="3"/>
  <c r="B161"/>
  <c r="B111"/>
  <c r="H135"/>
  <c r="H160"/>
  <c r="H110"/>
  <c r="F207" i="2"/>
  <c r="F135" i="3"/>
  <c r="F160"/>
  <c r="F110"/>
  <c r="D207" i="2"/>
  <c r="D135" i="3"/>
  <c r="D160"/>
  <c r="D110"/>
  <c r="B207" i="2"/>
  <c r="B160" i="3"/>
  <c r="B135"/>
  <c r="B110"/>
  <c r="H134"/>
  <c r="H159"/>
  <c r="H109"/>
  <c r="F206" i="2"/>
  <c r="F134" i="3"/>
  <c r="F159"/>
  <c r="F109"/>
  <c r="D206" i="2"/>
  <c r="D134" i="3"/>
  <c r="D159"/>
  <c r="D109"/>
  <c r="B206" i="2"/>
  <c r="B134" i="3"/>
  <c r="B159"/>
  <c r="B109"/>
  <c r="H133"/>
  <c r="H158"/>
  <c r="H108"/>
  <c r="F205" i="2"/>
  <c r="F133" i="3"/>
  <c r="F158"/>
  <c r="F108"/>
  <c r="D205" i="2"/>
  <c r="D133" i="3"/>
  <c r="D158"/>
  <c r="D108"/>
  <c r="B205" i="2"/>
  <c r="B158" i="3"/>
  <c r="B133"/>
  <c r="B108"/>
  <c r="H132"/>
  <c r="H157"/>
  <c r="H107"/>
  <c r="F204" i="2"/>
  <c r="F132" i="3"/>
  <c r="F157"/>
  <c r="F107"/>
  <c r="D204" i="2"/>
  <c r="D132" i="3"/>
  <c r="D157"/>
  <c r="D107"/>
  <c r="B204" i="2"/>
  <c r="B132" i="3"/>
  <c r="B157"/>
  <c r="B107"/>
  <c r="H131"/>
  <c r="H156"/>
  <c r="H106"/>
  <c r="F203" i="2"/>
  <c r="F131" i="3"/>
  <c r="F156"/>
  <c r="F106"/>
  <c r="D203" i="2"/>
  <c r="D131" i="3"/>
  <c r="D156"/>
  <c r="D106"/>
  <c r="B203" i="2"/>
  <c r="B156" i="3"/>
  <c r="B131"/>
  <c r="B106"/>
  <c r="H130"/>
  <c r="H155"/>
  <c r="H105"/>
  <c r="F202" i="2"/>
  <c r="F130" i="3"/>
  <c r="F155"/>
  <c r="F105"/>
  <c r="D202" i="2"/>
  <c r="D130" i="3"/>
  <c r="D155"/>
  <c r="D105"/>
  <c r="B202" i="2"/>
  <c r="B130" i="3"/>
  <c r="B155"/>
  <c r="B105"/>
  <c r="H129"/>
  <c r="H154"/>
  <c r="H104"/>
  <c r="F201" i="2"/>
  <c r="F129" i="3"/>
  <c r="F154"/>
  <c r="F104"/>
  <c r="D201" i="2"/>
  <c r="D129" i="3"/>
  <c r="D154"/>
  <c r="D104"/>
  <c r="B201" i="2"/>
  <c r="B154" i="3"/>
  <c r="B129"/>
  <c r="B104"/>
  <c r="H128"/>
  <c r="H153"/>
  <c r="H103"/>
  <c r="F200" i="2"/>
  <c r="F128" i="3"/>
  <c r="F153"/>
  <c r="F103"/>
  <c r="D200" i="2"/>
  <c r="D128" i="3"/>
  <c r="D153"/>
  <c r="D103"/>
  <c r="B200" i="2"/>
  <c r="B128" i="3"/>
  <c r="B153"/>
  <c r="B103"/>
  <c r="H127"/>
  <c r="H152"/>
  <c r="H102"/>
  <c r="F199" i="2"/>
  <c r="F127" i="3"/>
  <c r="F152"/>
  <c r="F102"/>
  <c r="D199" i="2"/>
  <c r="D127" i="3"/>
  <c r="D152"/>
  <c r="D102"/>
  <c r="B199" i="2"/>
  <c r="B152" i="3"/>
  <c r="B127"/>
  <c r="B102"/>
  <c r="H126"/>
  <c r="H151"/>
  <c r="H101"/>
  <c r="F198" i="2"/>
  <c r="F126" i="3"/>
  <c r="F151"/>
  <c r="F101"/>
  <c r="D198" i="2"/>
  <c r="D126" i="3"/>
  <c r="D151"/>
  <c r="D101"/>
  <c r="B198" i="2"/>
  <c r="B126" i="3"/>
  <c r="B151"/>
  <c r="B101"/>
  <c r="H125"/>
  <c r="H100"/>
  <c r="H75"/>
  <c r="F197" i="2"/>
  <c r="F125" i="3"/>
  <c r="F100"/>
  <c r="F75"/>
  <c r="D197" i="2"/>
  <c r="D125" i="3"/>
  <c r="D100"/>
  <c r="D75"/>
  <c r="B197" i="2"/>
  <c r="B125" i="3"/>
  <c r="B100"/>
  <c r="B75"/>
  <c r="H124"/>
  <c r="H99"/>
  <c r="H74"/>
  <c r="F196" i="2"/>
  <c r="F124" i="3"/>
  <c r="F99"/>
  <c r="F74"/>
  <c r="D196" i="2"/>
  <c r="D124" i="3"/>
  <c r="D99"/>
  <c r="D74"/>
  <c r="B196" i="2"/>
  <c r="B124" i="3"/>
  <c r="B99"/>
  <c r="B74"/>
  <c r="H123"/>
  <c r="H98"/>
  <c r="H73"/>
  <c r="F195" i="2"/>
  <c r="F123" i="3"/>
  <c r="F98"/>
  <c r="F73"/>
  <c r="D195" i="2"/>
  <c r="D123" i="3"/>
  <c r="D98"/>
  <c r="D73"/>
  <c r="B195" i="2"/>
  <c r="B123" i="3"/>
  <c r="B98"/>
  <c r="B73"/>
  <c r="H122"/>
  <c r="H97"/>
  <c r="H72"/>
  <c r="F194" i="2"/>
  <c r="F122" i="3"/>
  <c r="F97"/>
  <c r="F72"/>
  <c r="D194" i="2"/>
  <c r="D122" i="3"/>
  <c r="D97"/>
  <c r="D72"/>
  <c r="B194" i="2"/>
  <c r="B122" i="3"/>
  <c r="B97"/>
  <c r="B72"/>
  <c r="H121"/>
  <c r="H96"/>
  <c r="H71"/>
  <c r="F193" i="2"/>
  <c r="F121" i="3"/>
  <c r="F96"/>
  <c r="F71"/>
  <c r="D193" i="2"/>
  <c r="D121" i="3"/>
  <c r="D96"/>
  <c r="D71"/>
  <c r="B193" i="2"/>
  <c r="B121" i="3"/>
  <c r="B96"/>
  <c r="B71"/>
  <c r="H120"/>
  <c r="H95"/>
  <c r="H70"/>
  <c r="F192" i="2"/>
  <c r="F120" i="3"/>
  <c r="F95"/>
  <c r="F70"/>
  <c r="D192" i="2"/>
  <c r="D120" i="3"/>
  <c r="D95"/>
  <c r="D70"/>
  <c r="B192" i="2"/>
  <c r="B120" i="3"/>
  <c r="B95"/>
  <c r="B70"/>
  <c r="H119"/>
  <c r="H94"/>
  <c r="H69"/>
  <c r="F191" i="2"/>
  <c r="F119" i="3"/>
  <c r="F94"/>
  <c r="F69"/>
  <c r="D191" i="2"/>
  <c r="D119" i="3"/>
  <c r="D94"/>
  <c r="D69"/>
  <c r="B191" i="2"/>
  <c r="B119" i="3"/>
  <c r="B94"/>
  <c r="B69"/>
  <c r="H118"/>
  <c r="H93"/>
  <c r="H68"/>
  <c r="F190" i="2"/>
  <c r="F118" i="3"/>
  <c r="F93"/>
  <c r="F68"/>
  <c r="D190" i="2"/>
  <c r="D118" i="3"/>
  <c r="D93"/>
  <c r="D68"/>
  <c r="B190" i="2"/>
  <c r="B118" i="3"/>
  <c r="B93"/>
  <c r="B68"/>
  <c r="H117"/>
  <c r="H92"/>
  <c r="H67"/>
  <c r="F189" i="2"/>
  <c r="F117" i="3"/>
  <c r="F92"/>
  <c r="F67"/>
  <c r="D189" i="2"/>
  <c r="D117" i="3"/>
  <c r="D92"/>
  <c r="D67"/>
  <c r="B189" i="2"/>
  <c r="B117" i="3"/>
  <c r="B92"/>
  <c r="B67"/>
  <c r="H116"/>
  <c r="H91"/>
  <c r="H66"/>
  <c r="F188" i="2"/>
  <c r="F116" i="3"/>
  <c r="F91"/>
  <c r="F66"/>
  <c r="D188" i="2"/>
  <c r="D116" i="3"/>
  <c r="D91"/>
  <c r="D66"/>
  <c r="B188" i="2"/>
  <c r="B116" i="3"/>
  <c r="B91"/>
  <c r="B66"/>
  <c r="H115"/>
  <c r="H90"/>
  <c r="H65"/>
  <c r="F187" i="2"/>
  <c r="F115" i="3"/>
  <c r="F90"/>
  <c r="F65"/>
  <c r="D187" i="2"/>
  <c r="D115" i="3"/>
  <c r="D90"/>
  <c r="D65"/>
  <c r="B187" i="2"/>
  <c r="B115" i="3"/>
  <c r="B90"/>
  <c r="B65"/>
  <c r="H114"/>
  <c r="H89"/>
  <c r="H64"/>
  <c r="F186" i="2"/>
  <c r="F114" i="3"/>
  <c r="F89"/>
  <c r="F64"/>
  <c r="D186" i="2"/>
  <c r="D114" i="3"/>
  <c r="D89"/>
  <c r="D64"/>
  <c r="B186" i="2"/>
  <c r="B114" i="3"/>
  <c r="B89"/>
  <c r="B64"/>
  <c r="H38"/>
  <c r="H88"/>
  <c r="H63"/>
  <c r="F185" i="2"/>
  <c r="F38" i="3"/>
  <c r="F88"/>
  <c r="F63"/>
  <c r="D185" i="2"/>
  <c r="D38" i="3"/>
  <c r="D88"/>
  <c r="D63"/>
  <c r="B185" i="2"/>
  <c r="B38" i="3"/>
  <c r="B88"/>
  <c r="B63"/>
  <c r="H37"/>
  <c r="H87"/>
  <c r="H62"/>
  <c r="F184" i="2"/>
  <c r="F37" i="3"/>
  <c r="F87"/>
  <c r="F62"/>
  <c r="D184" i="2"/>
  <c r="D37" i="3"/>
  <c r="D87"/>
  <c r="D62"/>
  <c r="B184" i="2"/>
  <c r="B37" i="3"/>
  <c r="B87"/>
  <c r="B62"/>
  <c r="H36"/>
  <c r="H86"/>
  <c r="H61"/>
  <c r="F183" i="2"/>
  <c r="F36" i="3"/>
  <c r="F86"/>
  <c r="F61"/>
  <c r="D183" i="2"/>
  <c r="D36" i="3"/>
  <c r="D86"/>
  <c r="D61"/>
  <c r="B183" i="2"/>
  <c r="B36" i="3"/>
  <c r="B86"/>
  <c r="B61"/>
  <c r="H35"/>
  <c r="H85"/>
  <c r="H60"/>
  <c r="F182" i="2"/>
  <c r="F35" i="3"/>
  <c r="F85"/>
  <c r="F60"/>
  <c r="D182" i="2"/>
  <c r="D35" i="3"/>
  <c r="D85"/>
  <c r="D60"/>
  <c r="B182" i="2"/>
  <c r="B35" i="3"/>
  <c r="B85"/>
  <c r="B60"/>
  <c r="H34"/>
  <c r="H84"/>
  <c r="H59"/>
  <c r="F181" i="2"/>
  <c r="F34" i="3"/>
  <c r="F84"/>
  <c r="F59"/>
  <c r="D181" i="2"/>
  <c r="D34" i="3"/>
  <c r="D84"/>
  <c r="D59"/>
  <c r="B181" i="2"/>
  <c r="B34" i="3"/>
  <c r="B84"/>
  <c r="B59"/>
  <c r="H33"/>
  <c r="H83"/>
  <c r="H58"/>
  <c r="F180" i="2"/>
  <c r="F33" i="3"/>
  <c r="F83"/>
  <c r="F58"/>
  <c r="D180" i="2"/>
  <c r="D33" i="3"/>
  <c r="D83"/>
  <c r="D58"/>
  <c r="B180" i="2"/>
  <c r="B33" i="3"/>
  <c r="B83"/>
  <c r="B58"/>
  <c r="H32"/>
  <c r="H82"/>
  <c r="H57"/>
  <c r="F179" i="2"/>
  <c r="F32" i="3"/>
  <c r="F82"/>
  <c r="F57"/>
  <c r="D179" i="2"/>
  <c r="D32" i="3"/>
  <c r="D82"/>
  <c r="D57"/>
  <c r="B179" i="2"/>
  <c r="B32" i="3"/>
  <c r="B82"/>
  <c r="B57"/>
  <c r="H31"/>
  <c r="H81"/>
  <c r="H56"/>
  <c r="F178" i="2"/>
  <c r="F31" i="3"/>
  <c r="F81"/>
  <c r="F56"/>
  <c r="D178" i="2"/>
  <c r="D31" i="3"/>
  <c r="D81"/>
  <c r="D56"/>
  <c r="B178" i="2"/>
  <c r="B31" i="3"/>
  <c r="B81"/>
  <c r="B56"/>
  <c r="H30"/>
  <c r="H80"/>
  <c r="H55"/>
  <c r="F177" i="2"/>
  <c r="F30" i="3"/>
  <c r="F80"/>
  <c r="F55"/>
  <c r="D177" i="2"/>
  <c r="D30" i="3"/>
  <c r="D80"/>
  <c r="D55"/>
  <c r="B177" i="2"/>
  <c r="B30" i="3"/>
  <c r="B80"/>
  <c r="B55"/>
  <c r="H29"/>
  <c r="H79"/>
  <c r="H54"/>
  <c r="F176" i="2"/>
  <c r="F29" i="3"/>
  <c r="F79"/>
  <c r="F54"/>
  <c r="D176" i="2"/>
  <c r="D29" i="3"/>
  <c r="D79"/>
  <c r="D54"/>
  <c r="B176" i="2"/>
  <c r="B29" i="3"/>
  <c r="B79"/>
  <c r="B54"/>
  <c r="H28"/>
  <c r="H78"/>
  <c r="H53"/>
  <c r="F175" i="2"/>
  <c r="F28" i="3"/>
  <c r="F78"/>
  <c r="F53"/>
  <c r="D175" i="2"/>
  <c r="D28" i="3"/>
  <c r="D78"/>
  <c r="D53"/>
  <c r="B175" i="2"/>
  <c r="B28" i="3"/>
  <c r="B78"/>
  <c r="B53"/>
  <c r="G234" i="2"/>
  <c r="E234"/>
  <c r="C234"/>
  <c r="G233"/>
  <c r="G186" i="3"/>
  <c r="E233" i="2"/>
  <c r="E186" i="3"/>
  <c r="C233" i="2"/>
  <c r="C186" i="3"/>
  <c r="G232" i="2"/>
  <c r="G185" i="3"/>
  <c r="E232" i="2"/>
  <c r="E185" i="3"/>
  <c r="C232" i="2"/>
  <c r="C185" i="3"/>
  <c r="G231" i="2"/>
  <c r="G184" i="3"/>
  <c r="E231" i="2"/>
  <c r="E184" i="3"/>
  <c r="C231" i="2"/>
  <c r="C184" i="3"/>
  <c r="G230" i="2"/>
  <c r="G183" i="3"/>
  <c r="E230" i="2"/>
  <c r="E183" i="3"/>
  <c r="C230" i="2"/>
  <c r="C183" i="3"/>
  <c r="G229" i="2"/>
  <c r="G182" i="3"/>
  <c r="E229" i="2"/>
  <c r="E182" i="3"/>
  <c r="C229" i="2"/>
  <c r="C182" i="3"/>
  <c r="G228" i="2"/>
  <c r="G181" i="3"/>
  <c r="E228" i="2"/>
  <c r="E181" i="3"/>
  <c r="C228" i="2"/>
  <c r="C181" i="3"/>
  <c r="G227" i="2"/>
  <c r="G180" i="3"/>
  <c r="E227" i="2"/>
  <c r="E180" i="3"/>
  <c r="C227" i="2"/>
  <c r="C180" i="3"/>
  <c r="G226" i="2"/>
  <c r="G179" i="3"/>
  <c r="E226" i="2"/>
  <c r="E179" i="3"/>
  <c r="C226" i="2"/>
  <c r="C179" i="3"/>
  <c r="G225" i="2"/>
  <c r="G178" i="3"/>
  <c r="E225" i="2"/>
  <c r="E178" i="3"/>
  <c r="C225" i="2"/>
  <c r="C178" i="3"/>
  <c r="G224" i="2"/>
  <c r="G177" i="3"/>
  <c r="E224" i="2"/>
  <c r="E177" i="3"/>
  <c r="C224" i="2"/>
  <c r="C177" i="3"/>
  <c r="G223" i="2"/>
  <c r="G176" i="3"/>
  <c r="E223" i="2"/>
  <c r="E176" i="3"/>
  <c r="C223" i="2"/>
  <c r="C176" i="3"/>
  <c r="G222" i="2"/>
  <c r="G175" i="3"/>
  <c r="E222" i="2"/>
  <c r="E175" i="3"/>
  <c r="C222" i="2"/>
  <c r="C175" i="3"/>
  <c r="G221" i="2"/>
  <c r="G174" i="3"/>
  <c r="G149"/>
  <c r="E221" i="2"/>
  <c r="E174" i="3"/>
  <c r="E149"/>
  <c r="C221" i="2"/>
  <c r="C174" i="3"/>
  <c r="C149"/>
  <c r="G220" i="2"/>
  <c r="G173" i="3"/>
  <c r="G148"/>
  <c r="E220" i="2"/>
  <c r="E173" i="3"/>
  <c r="E148"/>
  <c r="C220" i="2"/>
  <c r="C173" i="3"/>
  <c r="C148"/>
  <c r="G219" i="2"/>
  <c r="G172" i="3"/>
  <c r="G147"/>
  <c r="E219" i="2"/>
  <c r="E172" i="3"/>
  <c r="E147"/>
  <c r="C219" i="2"/>
  <c r="C172" i="3"/>
  <c r="C147"/>
  <c r="G218" i="2"/>
  <c r="G171" i="3"/>
  <c r="G146"/>
  <c r="E218" i="2"/>
  <c r="E171" i="3"/>
  <c r="E146"/>
  <c r="C218" i="2"/>
  <c r="C171" i="3"/>
  <c r="C146"/>
  <c r="G217" i="2"/>
  <c r="G170" i="3"/>
  <c r="G145"/>
  <c r="E217" i="2"/>
  <c r="E170" i="3"/>
  <c r="E145"/>
  <c r="C217" i="2"/>
  <c r="C170" i="3"/>
  <c r="C145"/>
  <c r="G216" i="2"/>
  <c r="G169" i="3"/>
  <c r="G144"/>
  <c r="E216" i="2"/>
  <c r="E169" i="3"/>
  <c r="E144"/>
  <c r="C216" i="2"/>
  <c r="C169" i="3"/>
  <c r="C144"/>
  <c r="G215" i="2"/>
  <c r="G168" i="3"/>
  <c r="G143"/>
  <c r="E215" i="2"/>
  <c r="E168" i="3"/>
  <c r="E143"/>
  <c r="C215" i="2"/>
  <c r="C168" i="3"/>
  <c r="C143"/>
  <c r="G214" i="2"/>
  <c r="G167" i="3"/>
  <c r="G142"/>
  <c r="E214" i="2"/>
  <c r="E167" i="3"/>
  <c r="E142"/>
  <c r="C214" i="2"/>
  <c r="C167" i="3"/>
  <c r="C142"/>
  <c r="G213" i="2"/>
  <c r="G166" i="3"/>
  <c r="G141"/>
  <c r="E213" i="2"/>
  <c r="E166" i="3"/>
  <c r="E141"/>
  <c r="C213" i="2"/>
  <c r="C166" i="3"/>
  <c r="C141"/>
  <c r="G212" i="2"/>
  <c r="G165" i="3"/>
  <c r="G140"/>
  <c r="E212" i="2"/>
  <c r="E165" i="3"/>
  <c r="E140"/>
  <c r="C212" i="2"/>
  <c r="C165" i="3"/>
  <c r="C140"/>
  <c r="G211" i="2"/>
  <c r="G164" i="3"/>
  <c r="G139"/>
  <c r="E211" i="2"/>
  <c r="E164" i="3"/>
  <c r="E139"/>
  <c r="C211" i="2"/>
  <c r="C164" i="3"/>
  <c r="C139"/>
  <c r="G210" i="2"/>
  <c r="G163" i="3"/>
  <c r="G138"/>
  <c r="E210" i="2"/>
  <c r="E163" i="3"/>
  <c r="E138"/>
  <c r="C210" i="2"/>
  <c r="C163" i="3"/>
  <c r="C138"/>
  <c r="G209" i="2"/>
  <c r="G162" i="3"/>
  <c r="G137"/>
  <c r="G112"/>
  <c r="E209" i="2"/>
  <c r="E162" i="3"/>
  <c r="E137"/>
  <c r="E112"/>
  <c r="C209" i="2"/>
  <c r="C162" i="3"/>
  <c r="C137"/>
  <c r="C112"/>
  <c r="G208" i="2"/>
  <c r="G161" i="3"/>
  <c r="G136"/>
  <c r="G111"/>
  <c r="E208" i="2"/>
  <c r="E161" i="3"/>
  <c r="E136"/>
  <c r="E111"/>
  <c r="C208" i="2"/>
  <c r="C161" i="3"/>
  <c r="C136"/>
  <c r="C111"/>
  <c r="G207" i="2"/>
  <c r="G160" i="3"/>
  <c r="G135"/>
  <c r="G110"/>
  <c r="E207" i="2"/>
  <c r="E160" i="3"/>
  <c r="E135"/>
  <c r="E110"/>
  <c r="C207" i="2"/>
  <c r="C160" i="3"/>
  <c r="C135"/>
  <c r="C110"/>
  <c r="G206" i="2"/>
  <c r="G159" i="3"/>
  <c r="G134"/>
  <c r="G109"/>
  <c r="E206" i="2"/>
  <c r="E159" i="3"/>
  <c r="E134"/>
  <c r="E109"/>
  <c r="C206" i="2"/>
  <c r="C159" i="3"/>
  <c r="C134"/>
  <c r="C109"/>
  <c r="G205" i="2"/>
  <c r="G158" i="3"/>
  <c r="G133"/>
  <c r="G108"/>
  <c r="E205" i="2"/>
  <c r="E158" i="3"/>
  <c r="E133"/>
  <c r="E108"/>
  <c r="C205" i="2"/>
  <c r="C158" i="3"/>
  <c r="C133"/>
  <c r="C108"/>
  <c r="G204" i="2"/>
  <c r="G157" i="3"/>
  <c r="G132"/>
  <c r="G107"/>
  <c r="E204" i="2"/>
  <c r="E157" i="3"/>
  <c r="E132"/>
  <c r="E107"/>
  <c r="C204" i="2"/>
  <c r="C157" i="3"/>
  <c r="C132"/>
  <c r="C107"/>
  <c r="G203" i="2"/>
  <c r="G156" i="3"/>
  <c r="G131"/>
  <c r="G106"/>
  <c r="E203" i="2"/>
  <c r="E156" i="3"/>
  <c r="E131"/>
  <c r="E106"/>
  <c r="C203" i="2"/>
  <c r="C156" i="3"/>
  <c r="C131"/>
  <c r="C106"/>
  <c r="G202" i="2"/>
  <c r="G155" i="3"/>
  <c r="G130"/>
  <c r="G105"/>
  <c r="E202" i="2"/>
  <c r="E155" i="3"/>
  <c r="E130"/>
  <c r="E105"/>
  <c r="C202" i="2"/>
  <c r="C155" i="3"/>
  <c r="C130"/>
  <c r="C105"/>
  <c r="H27"/>
  <c r="H77"/>
  <c r="H52"/>
  <c r="F174" i="2"/>
  <c r="F27" i="3"/>
  <c r="F77"/>
  <c r="F52"/>
  <c r="D174" i="2"/>
  <c r="D27" i="3"/>
  <c r="D77"/>
  <c r="D52"/>
  <c r="B174" i="2"/>
  <c r="B27" i="3"/>
  <c r="B77"/>
  <c r="B52"/>
  <c r="H51"/>
  <c r="H26"/>
  <c r="F173" i="2"/>
  <c r="F51" i="3"/>
  <c r="F26"/>
  <c r="D173" i="2"/>
  <c r="D51" i="3"/>
  <c r="D26"/>
  <c r="B173" i="2"/>
  <c r="B51" i="3"/>
  <c r="B26"/>
  <c r="H50"/>
  <c r="H25"/>
  <c r="F172" i="2"/>
  <c r="F50" i="3"/>
  <c r="F25"/>
  <c r="D172" i="2"/>
  <c r="D50" i="3"/>
  <c r="D25"/>
  <c r="B172" i="2"/>
  <c r="B50" i="3"/>
  <c r="B25"/>
  <c r="H49"/>
  <c r="H24"/>
  <c r="F171" i="2"/>
  <c r="F49" i="3"/>
  <c r="F24"/>
  <c r="D171" i="2"/>
  <c r="D49" i="3"/>
  <c r="D24"/>
  <c r="B171" i="2"/>
  <c r="B49" i="3"/>
  <c r="B24"/>
  <c r="H48"/>
  <c r="H23"/>
  <c r="F170" i="2"/>
  <c r="F48" i="3"/>
  <c r="F23"/>
  <c r="D170" i="2"/>
  <c r="D48" i="3"/>
  <c r="D23"/>
  <c r="B170" i="2"/>
  <c r="B48" i="3"/>
  <c r="B23"/>
  <c r="H47"/>
  <c r="H22"/>
  <c r="F169" i="2"/>
  <c r="F47" i="3"/>
  <c r="F22"/>
  <c r="D169" i="2"/>
  <c r="D47" i="3"/>
  <c r="D22"/>
  <c r="B169" i="2"/>
  <c r="B47" i="3"/>
  <c r="B22"/>
  <c r="H46"/>
  <c r="H21"/>
  <c r="F168" i="2"/>
  <c r="F46" i="3"/>
  <c r="F21"/>
  <c r="D168" i="2"/>
  <c r="D46" i="3"/>
  <c r="D21"/>
  <c r="B168" i="2"/>
  <c r="B46" i="3"/>
  <c r="B21"/>
  <c r="H45"/>
  <c r="H20"/>
  <c r="F167" i="2"/>
  <c r="F45" i="3"/>
  <c r="F20"/>
  <c r="D167" i="2"/>
  <c r="D45" i="3"/>
  <c r="D20"/>
  <c r="B45"/>
  <c r="H44"/>
  <c r="F44"/>
  <c r="D44"/>
  <c r="B44"/>
  <c r="H43"/>
  <c r="F43"/>
  <c r="D43"/>
  <c r="B43"/>
  <c r="H42"/>
  <c r="F42"/>
  <c r="D42"/>
  <c r="B42"/>
  <c r="H41"/>
  <c r="F41"/>
  <c r="D41"/>
  <c r="B41"/>
  <c r="H15"/>
  <c r="F15"/>
  <c r="D15"/>
  <c r="B15"/>
  <c r="H14"/>
  <c r="F14"/>
  <c r="D14"/>
  <c r="B14"/>
  <c r="H13"/>
  <c r="F13"/>
  <c r="D13"/>
  <c r="B13"/>
  <c r="H12"/>
  <c r="F12"/>
  <c r="D12"/>
  <c r="B12"/>
  <c r="H11"/>
  <c r="F11"/>
  <c r="D11"/>
  <c r="B11"/>
  <c r="H10"/>
  <c r="F10"/>
  <c r="D10"/>
  <c r="B10"/>
  <c r="H9"/>
  <c r="F9"/>
  <c r="D9"/>
  <c r="B9"/>
  <c r="H8"/>
  <c r="F8"/>
  <c r="D8"/>
  <c r="B8"/>
  <c r="H7"/>
  <c r="F7"/>
  <c r="D7"/>
  <c r="B7"/>
  <c r="H6"/>
  <c r="F6"/>
  <c r="D6"/>
  <c r="B6"/>
  <c r="H5"/>
  <c r="F5"/>
  <c r="D5"/>
  <c r="B5"/>
  <c r="H4"/>
  <c r="F4"/>
  <c r="D4"/>
  <c r="B4"/>
  <c r="H3"/>
  <c r="F3"/>
  <c r="D3"/>
  <c r="G201" i="2"/>
  <c r="G154" i="3"/>
  <c r="G129"/>
  <c r="G104"/>
  <c r="E201" i="2"/>
  <c r="E154" i="3"/>
  <c r="E129"/>
  <c r="E104"/>
  <c r="C201" i="2"/>
  <c r="C154" i="3"/>
  <c r="C129"/>
  <c r="C104"/>
  <c r="G200" i="2"/>
  <c r="G153" i="3"/>
  <c r="G128"/>
  <c r="G103"/>
  <c r="E200" i="2"/>
  <c r="E153" i="3"/>
  <c r="E128"/>
  <c r="E103"/>
  <c r="C200" i="2"/>
  <c r="C153" i="3"/>
  <c r="C128"/>
  <c r="C103"/>
  <c r="G199" i="2"/>
  <c r="G152" i="3"/>
  <c r="G127"/>
  <c r="G102"/>
  <c r="E199" i="2"/>
  <c r="E152" i="3"/>
  <c r="E127"/>
  <c r="E102"/>
  <c r="C199" i="2"/>
  <c r="C152" i="3"/>
  <c r="C127"/>
  <c r="C102"/>
  <c r="G198" i="2"/>
  <c r="G151" i="3"/>
  <c r="G126"/>
  <c r="G101"/>
  <c r="E198" i="2"/>
  <c r="E151" i="3"/>
  <c r="E126"/>
  <c r="E101"/>
  <c r="C198" i="2"/>
  <c r="C151" i="3"/>
  <c r="C126"/>
  <c r="C101"/>
  <c r="G197" i="2"/>
  <c r="G125" i="3"/>
  <c r="G100"/>
  <c r="G75"/>
  <c r="E197" i="2"/>
  <c r="E125" i="3"/>
  <c r="E100"/>
  <c r="E75"/>
  <c r="C197" i="2"/>
  <c r="C125" i="3"/>
  <c r="C100"/>
  <c r="C75"/>
  <c r="G196" i="2"/>
  <c r="G124" i="3"/>
  <c r="G99"/>
  <c r="G74"/>
  <c r="E196" i="2"/>
  <c r="E124" i="3"/>
  <c r="E99"/>
  <c r="E74"/>
  <c r="C196" i="2"/>
  <c r="C124" i="3"/>
  <c r="C99"/>
  <c r="C74"/>
  <c r="G195" i="2"/>
  <c r="G123" i="3"/>
  <c r="G98"/>
  <c r="G73"/>
  <c r="E195" i="2"/>
  <c r="E123" i="3"/>
  <c r="E98"/>
  <c r="E73"/>
  <c r="C195" i="2"/>
  <c r="C123" i="3"/>
  <c r="C98"/>
  <c r="C73"/>
  <c r="G194" i="2"/>
  <c r="G122" i="3"/>
  <c r="G97"/>
  <c r="G72"/>
  <c r="E194" i="2"/>
  <c r="E122" i="3"/>
  <c r="E97"/>
  <c r="E72"/>
  <c r="C194" i="2"/>
  <c r="C122" i="3"/>
  <c r="C97"/>
  <c r="C72"/>
  <c r="G193" i="2"/>
  <c r="G121" i="3"/>
  <c r="G96"/>
  <c r="G71"/>
  <c r="E193" i="2"/>
  <c r="E121" i="3"/>
  <c r="E96"/>
  <c r="E71"/>
  <c r="C193" i="2"/>
  <c r="C121" i="3"/>
  <c r="C96"/>
  <c r="C71"/>
  <c r="G192" i="2"/>
  <c r="G120" i="3"/>
  <c r="G95"/>
  <c r="G70"/>
  <c r="E192" i="2"/>
  <c r="E120" i="3"/>
  <c r="E95"/>
  <c r="E70"/>
  <c r="C192" i="2"/>
  <c r="C120" i="3"/>
  <c r="C95"/>
  <c r="C70"/>
  <c r="G191" i="2"/>
  <c r="G119" i="3"/>
  <c r="G94"/>
  <c r="G69"/>
  <c r="E191" i="2"/>
  <c r="E119" i="3"/>
  <c r="E94"/>
  <c r="E69"/>
  <c r="C191" i="2"/>
  <c r="C119" i="3"/>
  <c r="C94"/>
  <c r="C69"/>
  <c r="G190" i="2"/>
  <c r="G118" i="3"/>
  <c r="G93"/>
  <c r="G68"/>
  <c r="E190" i="2"/>
  <c r="E118" i="3"/>
  <c r="E93"/>
  <c r="E68"/>
  <c r="C190" i="2"/>
  <c r="C118" i="3"/>
  <c r="C93"/>
  <c r="C68"/>
  <c r="G189" i="2"/>
  <c r="G117" i="3"/>
  <c r="G92"/>
  <c r="G67"/>
  <c r="E189" i="2"/>
  <c r="E117" i="3"/>
  <c r="E92"/>
  <c r="E67"/>
  <c r="C189" i="2"/>
  <c r="C117" i="3"/>
  <c r="C92"/>
  <c r="C67"/>
  <c r="G188" i="2"/>
  <c r="G116" i="3"/>
  <c r="G91"/>
  <c r="G66"/>
  <c r="E188" i="2"/>
  <c r="E116" i="3"/>
  <c r="E91"/>
  <c r="E66"/>
  <c r="C188" i="2"/>
  <c r="C116" i="3"/>
  <c r="C91"/>
  <c r="C66"/>
  <c r="G187" i="2"/>
  <c r="G115" i="3"/>
  <c r="G90"/>
  <c r="G65"/>
  <c r="E187" i="2"/>
  <c r="E115" i="3"/>
  <c r="E90"/>
  <c r="E65"/>
  <c r="C187" i="2"/>
  <c r="C115" i="3"/>
  <c r="C90"/>
  <c r="C65"/>
  <c r="G186" i="2"/>
  <c r="G114" i="3"/>
  <c r="G89"/>
  <c r="G64"/>
  <c r="E186" i="2"/>
  <c r="E114" i="3"/>
  <c r="E89"/>
  <c r="E64"/>
  <c r="C186" i="2"/>
  <c r="C114" i="3"/>
  <c r="C89"/>
  <c r="C64"/>
  <c r="G185" i="2"/>
  <c r="G38" i="3"/>
  <c r="G88"/>
  <c r="G63"/>
  <c r="E185" i="2"/>
  <c r="E38" i="3"/>
  <c r="E88"/>
  <c r="E63"/>
  <c r="C185" i="2"/>
  <c r="C38" i="3"/>
  <c r="C88"/>
  <c r="C63"/>
  <c r="G184" i="2"/>
  <c r="G87" i="3"/>
  <c r="G62"/>
  <c r="G37"/>
  <c r="E184" i="2"/>
  <c r="E87" i="3"/>
  <c r="E62"/>
  <c r="E37"/>
  <c r="C184" i="2"/>
  <c r="C87" i="3"/>
  <c r="C62"/>
  <c r="C37"/>
  <c r="G183" i="2"/>
  <c r="G36" i="3"/>
  <c r="G86"/>
  <c r="G61"/>
  <c r="E183" i="2"/>
  <c r="E36" i="3"/>
  <c r="E86"/>
  <c r="E61"/>
  <c r="C183" i="2"/>
  <c r="C36" i="3"/>
  <c r="C86"/>
  <c r="C61"/>
  <c r="G182" i="2"/>
  <c r="G85" i="3"/>
  <c r="G60"/>
  <c r="G35"/>
  <c r="E182" i="2"/>
  <c r="E85" i="3"/>
  <c r="E60"/>
  <c r="E35"/>
  <c r="C182" i="2"/>
  <c r="C85" i="3"/>
  <c r="C60"/>
  <c r="C35"/>
  <c r="G181" i="2"/>
  <c r="G34" i="3"/>
  <c r="G84"/>
  <c r="G59"/>
  <c r="E181" i="2"/>
  <c r="E34" i="3"/>
  <c r="E84"/>
  <c r="E59"/>
  <c r="C181" i="2"/>
  <c r="C34" i="3"/>
  <c r="C84"/>
  <c r="C59"/>
  <c r="G180" i="2"/>
  <c r="G83" i="3"/>
  <c r="G58"/>
  <c r="G33"/>
  <c r="E180" i="2"/>
  <c r="E83" i="3"/>
  <c r="E58"/>
  <c r="E33"/>
  <c r="C180" i="2"/>
  <c r="C83" i="3"/>
  <c r="C58"/>
  <c r="C33"/>
  <c r="G179" i="2"/>
  <c r="G32" i="3"/>
  <c r="G82"/>
  <c r="G57"/>
  <c r="E179" i="2"/>
  <c r="E32" i="3"/>
  <c r="E82"/>
  <c r="E57"/>
  <c r="C179" i="2"/>
  <c r="C32" i="3"/>
  <c r="C82"/>
  <c r="C57"/>
  <c r="G178" i="2"/>
  <c r="G81" i="3"/>
  <c r="G56"/>
  <c r="G31"/>
  <c r="E178" i="2"/>
  <c r="E81" i="3"/>
  <c r="E56"/>
  <c r="E31"/>
  <c r="C178" i="2"/>
  <c r="C81" i="3"/>
  <c r="C56"/>
  <c r="C31"/>
  <c r="G177" i="2"/>
  <c r="G30" i="3"/>
  <c r="G80"/>
  <c r="G55"/>
  <c r="E177" i="2"/>
  <c r="E30" i="3"/>
  <c r="E80"/>
  <c r="E55"/>
  <c r="C177" i="2"/>
  <c r="C30" i="3"/>
  <c r="C80"/>
  <c r="C55"/>
  <c r="G176" i="2"/>
  <c r="G79" i="3"/>
  <c r="G54"/>
  <c r="G29"/>
  <c r="E176" i="2"/>
  <c r="E79" i="3"/>
  <c r="E54"/>
  <c r="E29"/>
  <c r="C176" i="2"/>
  <c r="C79" i="3"/>
  <c r="C54"/>
  <c r="C29"/>
  <c r="G175" i="2"/>
  <c r="G28" i="3"/>
  <c r="G78"/>
  <c r="G53"/>
  <c r="E175" i="2"/>
  <c r="E28" i="3"/>
  <c r="E78"/>
  <c r="E53"/>
  <c r="C175" i="2"/>
  <c r="C28" i="3"/>
  <c r="C78"/>
  <c r="C53"/>
  <c r="G174" i="2"/>
  <c r="G77" i="3"/>
  <c r="G52"/>
  <c r="G27"/>
  <c r="E174" i="2"/>
  <c r="E27" i="3"/>
  <c r="E77"/>
  <c r="E52"/>
  <c r="C174" i="2"/>
  <c r="C27" i="3"/>
  <c r="C77"/>
  <c r="C52"/>
  <c r="G173" i="2"/>
  <c r="G51" i="3"/>
  <c r="G26"/>
  <c r="E173" i="2"/>
  <c r="E51" i="3"/>
  <c r="E26"/>
  <c r="C173" i="2"/>
  <c r="C51" i="3"/>
  <c r="C26"/>
  <c r="G172" i="2"/>
  <c r="G50" i="3"/>
  <c r="G25"/>
  <c r="E172" i="2"/>
  <c r="E50" i="3"/>
  <c r="E25"/>
  <c r="C172" i="2"/>
  <c r="C50" i="3"/>
  <c r="C25"/>
  <c r="G171" i="2"/>
  <c r="G49" i="3"/>
  <c r="G24"/>
  <c r="E171" i="2"/>
  <c r="E49" i="3"/>
  <c r="E24"/>
  <c r="C171" i="2"/>
  <c r="C49" i="3"/>
  <c r="C24"/>
  <c r="G170" i="2"/>
  <c r="G48" i="3"/>
  <c r="G23"/>
  <c r="E170" i="2"/>
  <c r="E48" i="3"/>
  <c r="E23"/>
  <c r="C170" i="2"/>
  <c r="C48" i="3"/>
  <c r="C23"/>
  <c r="G169" i="2"/>
  <c r="G47" i="3"/>
  <c r="G22"/>
  <c r="E169" i="2"/>
  <c r="E47" i="3"/>
  <c r="E22"/>
  <c r="C169" i="2"/>
  <c r="C47" i="3"/>
  <c r="C22"/>
  <c r="G168" i="2"/>
  <c r="G46" i="3"/>
  <c r="G21"/>
  <c r="E168" i="2"/>
  <c r="E46" i="3"/>
  <c r="E21"/>
  <c r="C168" i="2"/>
  <c r="C46" i="3"/>
  <c r="C21"/>
  <c r="G167" i="2"/>
  <c r="G45" i="3"/>
  <c r="G20"/>
  <c r="E167" i="2"/>
  <c r="E45" i="3"/>
  <c r="E20"/>
  <c r="C167" i="2"/>
  <c r="G166"/>
  <c r="E166"/>
  <c r="C166"/>
  <c r="G165"/>
  <c r="E165"/>
  <c r="C165"/>
  <c r="G164"/>
  <c r="E164"/>
  <c r="C164"/>
  <c r="G163"/>
  <c r="E163"/>
  <c r="C163"/>
  <c r="G162"/>
  <c r="E162"/>
  <c r="C162"/>
  <c r="G161"/>
  <c r="E161"/>
  <c r="C161"/>
  <c r="G160"/>
  <c r="E160"/>
  <c r="C160"/>
  <c r="G159"/>
  <c r="E159"/>
  <c r="C159"/>
  <c r="G158"/>
  <c r="E158"/>
  <c r="C158"/>
  <c r="G157"/>
  <c r="E157"/>
  <c r="C157"/>
  <c r="G156"/>
  <c r="E156"/>
  <c r="C156"/>
  <c r="G155"/>
  <c r="E155"/>
  <c r="C155"/>
  <c r="G154"/>
  <c r="E154"/>
  <c r="C154"/>
  <c r="G153"/>
  <c r="E153"/>
  <c r="C153"/>
  <c r="G152"/>
  <c r="E152"/>
  <c r="C152"/>
  <c r="G151"/>
  <c r="E151"/>
  <c r="C151"/>
  <c r="G150"/>
  <c r="E150"/>
  <c r="E129" s="1"/>
  <c r="C150"/>
  <c r="C3" i="3"/>
  <c r="B20"/>
  <c r="H19"/>
  <c r="F19"/>
  <c r="D19"/>
  <c r="B19"/>
  <c r="H18"/>
  <c r="F18"/>
  <c r="D18"/>
  <c r="B18"/>
  <c r="H17"/>
  <c r="F17"/>
  <c r="D17"/>
  <c r="B17"/>
  <c r="H16"/>
  <c r="F16"/>
  <c r="D16"/>
  <c r="B16"/>
  <c r="G40"/>
  <c r="E40"/>
  <c r="C40"/>
  <c r="B167" i="2"/>
  <c r="F166"/>
  <c r="D166"/>
  <c r="B166"/>
  <c r="F165"/>
  <c r="D165"/>
  <c r="B165"/>
  <c r="F164"/>
  <c r="D164"/>
  <c r="B164"/>
  <c r="F163"/>
  <c r="D163"/>
  <c r="B163"/>
  <c r="F162"/>
  <c r="D162"/>
  <c r="B162"/>
  <c r="F161"/>
  <c r="D161"/>
  <c r="B161"/>
  <c r="F160"/>
  <c r="D160"/>
  <c r="B160"/>
  <c r="F159"/>
  <c r="D159"/>
  <c r="B159"/>
  <c r="F158"/>
  <c r="D158"/>
  <c r="B158"/>
  <c r="F157"/>
  <c r="D157"/>
  <c r="B157"/>
  <c r="F156"/>
  <c r="D156"/>
  <c r="B156"/>
  <c r="F155"/>
  <c r="D155"/>
  <c r="B155"/>
  <c r="F154"/>
  <c r="D154"/>
  <c r="B154"/>
  <c r="F153"/>
  <c r="D153"/>
  <c r="B153"/>
  <c r="F152"/>
  <c r="D152"/>
  <c r="B152"/>
  <c r="F151"/>
  <c r="D151"/>
  <c r="B151"/>
  <c r="F150"/>
  <c r="D150"/>
  <c r="B150"/>
  <c r="G3" i="3"/>
  <c r="E3"/>
  <c r="C20"/>
  <c r="G19"/>
  <c r="E19"/>
  <c r="C19"/>
  <c r="G18"/>
  <c r="E18"/>
  <c r="C18"/>
  <c r="G17"/>
  <c r="E17"/>
  <c r="C17"/>
  <c r="G16"/>
  <c r="E16"/>
  <c r="C16"/>
  <c r="G15"/>
  <c r="E15"/>
  <c r="C15"/>
  <c r="G14"/>
  <c r="E14"/>
  <c r="C14"/>
  <c r="G13"/>
  <c r="E13"/>
  <c r="C13"/>
  <c r="G12"/>
  <c r="E12"/>
  <c r="C12"/>
  <c r="G11"/>
  <c r="E11"/>
  <c r="C11"/>
  <c r="G10"/>
  <c r="E10"/>
  <c r="C10"/>
  <c r="G9"/>
  <c r="E9"/>
  <c r="C9"/>
  <c r="G8"/>
  <c r="E8"/>
  <c r="C8"/>
  <c r="G7"/>
  <c r="E7"/>
  <c r="C7"/>
  <c r="G6"/>
  <c r="E6"/>
  <c r="C6"/>
  <c r="G5"/>
  <c r="E5"/>
  <c r="C5"/>
  <c r="G4"/>
  <c r="E4"/>
  <c r="C4"/>
  <c r="B40"/>
  <c r="H40"/>
  <c r="F40"/>
  <c r="D40"/>
  <c r="C45"/>
  <c r="G44"/>
  <c r="E44"/>
  <c r="C44"/>
  <c r="G43"/>
  <c r="E43"/>
  <c r="C43"/>
  <c r="G42"/>
  <c r="E42"/>
  <c r="C42"/>
  <c r="G41"/>
  <c r="E41"/>
  <c r="C41"/>
  <c r="B3"/>
  <c r="G130" i="2"/>
  <c r="E130"/>
  <c r="C130"/>
  <c r="G131"/>
  <c r="E131"/>
  <c r="C131"/>
  <c r="G132"/>
  <c r="E132"/>
  <c r="C132"/>
  <c r="B130"/>
  <c r="F130"/>
  <c r="D130"/>
  <c r="B131"/>
  <c r="F131"/>
  <c r="D131"/>
  <c r="B132"/>
  <c r="F132"/>
  <c r="D132"/>
  <c r="C129" l="1"/>
  <c r="G129"/>
  <c r="B129"/>
  <c r="D129"/>
  <c r="F129"/>
</calcChain>
</file>

<file path=xl/sharedStrings.xml><?xml version="1.0" encoding="utf-8"?>
<sst xmlns="http://schemas.openxmlformats.org/spreadsheetml/2006/main" count="45" uniqueCount="17">
  <si>
    <t>moyenne</t>
  </si>
  <si>
    <t>variance</t>
  </si>
  <si>
    <t>max</t>
  </si>
  <si>
    <t>min</t>
  </si>
  <si>
    <t>r moy 01-03</t>
  </si>
  <si>
    <t>rmoy 02-04</t>
  </si>
  <si>
    <t>R m 03-05</t>
  </si>
  <si>
    <t>R M 04-06</t>
  </si>
  <si>
    <t>R M 05-07</t>
  </si>
  <si>
    <t>Matrice cov 00-02</t>
  </si>
  <si>
    <t>A</t>
  </si>
  <si>
    <t>B</t>
  </si>
  <si>
    <t>F</t>
  </si>
  <si>
    <t>G</t>
  </si>
  <si>
    <t>C</t>
  </si>
  <si>
    <t>D</t>
  </si>
  <si>
    <t>H</t>
  </si>
</sst>
</file>

<file path=xl/styles.xml><?xml version="1.0" encoding="utf-8"?>
<styleSheet xmlns="http://schemas.openxmlformats.org/spreadsheetml/2006/main">
  <numFmts count="1">
    <numFmt numFmtId="164" formatCode="0.000%"/>
  </numFmts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8.65"/>
      <color theme="1"/>
      <name val="Arial"/>
      <family val="2"/>
    </font>
    <font>
      <sz val="9"/>
      <color theme="1"/>
      <name val="Calibri"/>
      <family val="2"/>
      <scheme val="minor"/>
    </font>
    <font>
      <sz val="9"/>
      <name val="Arial"/>
      <family val="2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14" fontId="0" fillId="0" borderId="0" xfId="0" applyNumberFormat="1"/>
    <xf numFmtId="0" fontId="2" fillId="0" borderId="0" xfId="0" applyFont="1"/>
    <xf numFmtId="0" fontId="0" fillId="0" borderId="0" xfId="0" applyNumberFormat="1"/>
    <xf numFmtId="0" fontId="3" fillId="0" borderId="0" xfId="0" applyFont="1" applyAlignment="1">
      <alignment horizontal="right"/>
    </xf>
    <xf numFmtId="10" fontId="0" fillId="0" borderId="0" xfId="0" applyNumberFormat="1"/>
    <xf numFmtId="10" fontId="0" fillId="2" borderId="0" xfId="0" applyNumberFormat="1" applyFill="1"/>
    <xf numFmtId="164" fontId="0" fillId="2" borderId="0" xfId="0" applyNumberFormat="1" applyFill="1"/>
    <xf numFmtId="0" fontId="0" fillId="2" borderId="0" xfId="0" applyFill="1"/>
    <xf numFmtId="14" fontId="0" fillId="3" borderId="0" xfId="0" applyNumberFormat="1" applyFill="1"/>
    <xf numFmtId="0" fontId="0" fillId="4" borderId="0" xfId="0" applyFill="1"/>
    <xf numFmtId="0" fontId="0" fillId="5" borderId="0" xfId="0" applyFill="1"/>
    <xf numFmtId="0" fontId="1" fillId="5" borderId="0" xfId="0" applyFont="1" applyFill="1"/>
    <xf numFmtId="0" fontId="2" fillId="5" borderId="0" xfId="0" applyFont="1" applyFill="1"/>
    <xf numFmtId="14" fontId="0" fillId="6" borderId="0" xfId="0" applyNumberFormat="1" applyFill="1"/>
    <xf numFmtId="0" fontId="0" fillId="6" borderId="0" xfId="0" applyFill="1"/>
    <xf numFmtId="14" fontId="0" fillId="7" borderId="0" xfId="0" applyNumberFormat="1" applyFill="1"/>
    <xf numFmtId="0" fontId="0" fillId="8" borderId="0" xfId="0" applyFill="1"/>
    <xf numFmtId="0" fontId="0" fillId="9" borderId="0" xfId="0" applyFill="1"/>
    <xf numFmtId="0" fontId="4" fillId="9" borderId="0" xfId="0" applyNumberFormat="1" applyFont="1" applyFill="1"/>
    <xf numFmtId="0" fontId="4" fillId="9" borderId="0" xfId="0" applyFont="1" applyFill="1"/>
    <xf numFmtId="0" fontId="5" fillId="9" borderId="0" xfId="0" applyFont="1" applyFill="1"/>
    <xf numFmtId="0" fontId="4" fillId="8" borderId="0" xfId="0" applyFont="1" applyFill="1"/>
    <xf numFmtId="14" fontId="4" fillId="6" borderId="0" xfId="0" applyNumberFormat="1" applyFont="1" applyFill="1"/>
    <xf numFmtId="10" fontId="4" fillId="0" borderId="0" xfId="0" applyNumberFormat="1" applyFont="1"/>
    <xf numFmtId="0" fontId="4" fillId="0" borderId="0" xfId="0" applyFont="1"/>
    <xf numFmtId="0" fontId="6" fillId="2" borderId="0" xfId="0" applyFont="1" applyFill="1"/>
    <xf numFmtId="0" fontId="6" fillId="5" borderId="0" xfId="0" applyNumberFormat="1" applyFont="1" applyFill="1"/>
    <xf numFmtId="0" fontId="6" fillId="5" borderId="0" xfId="0" applyFont="1" applyFill="1"/>
    <xf numFmtId="0" fontId="6" fillId="0" borderId="0" xfId="0" applyFont="1"/>
    <xf numFmtId="10" fontId="6" fillId="0" borderId="0" xfId="0" applyNumberFormat="1" applyFont="1"/>
    <xf numFmtId="0" fontId="4" fillId="0" borderId="0" xfId="0" applyNumberFormat="1" applyFont="1"/>
    <xf numFmtId="0" fontId="4" fillId="8" borderId="0" xfId="0" applyNumberFormat="1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128"/>
  <sheetViews>
    <sheetView topLeftCell="A12" workbookViewId="0">
      <selection activeCell="D52" sqref="D52"/>
    </sheetView>
  </sheetViews>
  <sheetFormatPr baseColWidth="10" defaultRowHeight="15"/>
  <cols>
    <col min="1" max="1" width="11.42578125" style="15"/>
    <col min="3" max="6" width="8.85546875" bestFit="1" customWidth="1"/>
    <col min="7" max="8" width="9" bestFit="1" customWidth="1"/>
    <col min="9" max="31" width="8.85546875" bestFit="1" customWidth="1"/>
    <col min="32" max="32" width="8.85546875" style="2" bestFit="1" customWidth="1"/>
  </cols>
  <sheetData>
    <row r="1" spans="1:32" s="11" customFormat="1">
      <c r="A1" s="16"/>
      <c r="B1" s="19" t="s">
        <v>10</v>
      </c>
      <c r="C1" s="20" t="s">
        <v>11</v>
      </c>
      <c r="D1" s="20" t="s">
        <v>14</v>
      </c>
      <c r="E1" s="20" t="s">
        <v>15</v>
      </c>
      <c r="F1" s="20" t="s">
        <v>12</v>
      </c>
      <c r="G1" s="20" t="s">
        <v>13</v>
      </c>
      <c r="H1" s="20" t="s">
        <v>16</v>
      </c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1"/>
      <c r="X1" s="20"/>
      <c r="Y1" s="20"/>
      <c r="Z1" s="20"/>
      <c r="AA1" s="20"/>
      <c r="AB1" s="20"/>
      <c r="AC1" s="20"/>
      <c r="AD1" s="20"/>
      <c r="AE1" s="20"/>
      <c r="AF1" s="13"/>
    </row>
    <row r="2" spans="1:32">
      <c r="A2" s="14">
        <v>36889</v>
      </c>
      <c r="B2" s="3">
        <v>49</v>
      </c>
      <c r="C2">
        <v>56</v>
      </c>
      <c r="D2">
        <v>52.531300000000002</v>
      </c>
      <c r="E2">
        <v>26.1875</v>
      </c>
      <c r="F2">
        <v>19.5166</v>
      </c>
      <c r="G2">
        <v>7.4375</v>
      </c>
      <c r="H2">
        <v>88</v>
      </c>
    </row>
    <row r="3" spans="1:32">
      <c r="A3" s="14">
        <v>36922</v>
      </c>
      <c r="B3" s="3">
        <v>45</v>
      </c>
      <c r="C3">
        <v>43.94</v>
      </c>
      <c r="D3">
        <v>46.564999999999998</v>
      </c>
      <c r="E3">
        <v>21.86</v>
      </c>
      <c r="F3">
        <v>27.475100000000001</v>
      </c>
      <c r="G3">
        <v>10.8125</v>
      </c>
      <c r="H3">
        <v>104</v>
      </c>
    </row>
    <row r="4" spans="1:32">
      <c r="A4" s="14">
        <v>36950</v>
      </c>
      <c r="B4" s="3">
        <v>48.6</v>
      </c>
      <c r="C4">
        <v>46.045000000000002</v>
      </c>
      <c r="D4">
        <v>48.664999999999999</v>
      </c>
      <c r="E4">
        <v>21.97</v>
      </c>
      <c r="F4">
        <v>28</v>
      </c>
      <c r="G4">
        <v>9.125</v>
      </c>
      <c r="H4">
        <v>99.9</v>
      </c>
    </row>
    <row r="5" spans="1:32">
      <c r="A5" s="14">
        <v>36980</v>
      </c>
      <c r="B5" s="3">
        <v>44.63</v>
      </c>
      <c r="C5">
        <v>47.07</v>
      </c>
      <c r="D5">
        <v>43.734999999999999</v>
      </c>
      <c r="E5">
        <v>20.61</v>
      </c>
      <c r="F5">
        <v>24.6066</v>
      </c>
      <c r="G5">
        <v>11.035</v>
      </c>
      <c r="H5">
        <v>96.18</v>
      </c>
    </row>
    <row r="6" spans="1:32">
      <c r="A6" s="14">
        <v>37011</v>
      </c>
      <c r="B6" s="3">
        <v>47.8</v>
      </c>
      <c r="C6">
        <v>47</v>
      </c>
      <c r="D6">
        <v>48.24</v>
      </c>
      <c r="E6">
        <v>21.55</v>
      </c>
      <c r="F6">
        <v>30.484100000000002</v>
      </c>
      <c r="G6">
        <v>12.744999999999999</v>
      </c>
      <c r="H6">
        <v>115.14</v>
      </c>
    </row>
    <row r="7" spans="1:32">
      <c r="A7" s="14">
        <v>37042</v>
      </c>
      <c r="B7" s="3">
        <v>48</v>
      </c>
      <c r="C7">
        <v>49.38</v>
      </c>
      <c r="D7">
        <v>48.475000000000001</v>
      </c>
      <c r="E7">
        <v>19.25</v>
      </c>
      <c r="F7">
        <v>31.127500000000001</v>
      </c>
      <c r="G7">
        <v>9.9749999999999996</v>
      </c>
      <c r="H7">
        <v>108</v>
      </c>
    </row>
    <row r="8" spans="1:32">
      <c r="A8" s="14">
        <v>37071</v>
      </c>
      <c r="B8" s="3">
        <v>45.8</v>
      </c>
      <c r="C8">
        <v>50.5</v>
      </c>
      <c r="D8">
        <v>50</v>
      </c>
      <c r="E8">
        <v>17.399999999999999</v>
      </c>
      <c r="F8">
        <v>32.846299999999999</v>
      </c>
      <c r="G8">
        <v>11.625</v>
      </c>
      <c r="H8">
        <v>113</v>
      </c>
    </row>
    <row r="9" spans="1:32">
      <c r="A9" s="14">
        <v>37103</v>
      </c>
      <c r="B9" s="3">
        <v>45.03</v>
      </c>
      <c r="C9">
        <v>49.8</v>
      </c>
      <c r="D9">
        <v>54.1</v>
      </c>
      <c r="E9">
        <v>18.350000000000001</v>
      </c>
      <c r="F9">
        <v>29.7822</v>
      </c>
      <c r="G9">
        <v>9.3949999999999996</v>
      </c>
      <c r="H9">
        <v>105.21</v>
      </c>
    </row>
    <row r="10" spans="1:32">
      <c r="A10" s="14">
        <v>37134</v>
      </c>
      <c r="B10" s="3">
        <v>40.909999999999997</v>
      </c>
      <c r="C10">
        <v>51.6</v>
      </c>
      <c r="D10">
        <v>52.71</v>
      </c>
      <c r="E10">
        <v>18.87</v>
      </c>
      <c r="F10">
        <v>25.669599999999999</v>
      </c>
      <c r="G10">
        <v>9.2750000000000004</v>
      </c>
      <c r="H10">
        <v>97.97</v>
      </c>
    </row>
    <row r="11" spans="1:32">
      <c r="A11" s="14">
        <v>37162</v>
      </c>
      <c r="B11" s="3">
        <v>48.12</v>
      </c>
      <c r="C11">
        <v>55.05</v>
      </c>
      <c r="D11">
        <v>55.4</v>
      </c>
      <c r="E11">
        <v>19.22</v>
      </c>
      <c r="F11">
        <v>23.023900000000001</v>
      </c>
      <c r="G11">
        <v>7.7549999999999999</v>
      </c>
      <c r="H11">
        <v>91.72</v>
      </c>
    </row>
    <row r="12" spans="1:32">
      <c r="A12" s="14">
        <v>37195</v>
      </c>
      <c r="B12" s="3">
        <v>38.11</v>
      </c>
      <c r="C12">
        <v>48.37</v>
      </c>
      <c r="D12">
        <v>57.91</v>
      </c>
      <c r="E12">
        <v>21.95</v>
      </c>
      <c r="F12">
        <v>26.1646</v>
      </c>
      <c r="G12">
        <v>8.7799999999999994</v>
      </c>
      <c r="H12">
        <v>108.07</v>
      </c>
    </row>
    <row r="13" spans="1:32">
      <c r="A13" s="14">
        <v>37225</v>
      </c>
      <c r="B13" s="3">
        <v>33.9</v>
      </c>
      <c r="C13">
        <v>52</v>
      </c>
      <c r="D13">
        <v>58.25</v>
      </c>
      <c r="E13">
        <v>20</v>
      </c>
      <c r="F13">
        <v>28.75</v>
      </c>
      <c r="G13">
        <v>10.65</v>
      </c>
      <c r="H13">
        <v>115.59</v>
      </c>
    </row>
    <row r="14" spans="1:32">
      <c r="A14" s="14">
        <v>37256</v>
      </c>
      <c r="B14" s="3">
        <v>39.17</v>
      </c>
      <c r="C14">
        <v>53.63</v>
      </c>
      <c r="D14">
        <v>59.1</v>
      </c>
      <c r="E14">
        <v>21.78</v>
      </c>
      <c r="F14">
        <v>29.809200000000001</v>
      </c>
      <c r="G14">
        <v>10.95</v>
      </c>
      <c r="H14">
        <v>100.96</v>
      </c>
    </row>
    <row r="15" spans="1:32">
      <c r="A15" s="14">
        <v>37287</v>
      </c>
      <c r="B15" s="3">
        <v>38.450000000000003</v>
      </c>
      <c r="C15">
        <v>55.83</v>
      </c>
      <c r="D15">
        <v>57.51</v>
      </c>
      <c r="E15">
        <v>22.28</v>
      </c>
      <c r="F15">
        <v>28.6663</v>
      </c>
      <c r="G15">
        <v>12.36</v>
      </c>
      <c r="H15">
        <v>107.89</v>
      </c>
    </row>
    <row r="16" spans="1:32">
      <c r="A16" s="14">
        <v>37315</v>
      </c>
      <c r="B16" s="3">
        <v>37.840000000000003</v>
      </c>
      <c r="C16">
        <v>55.48</v>
      </c>
      <c r="D16">
        <v>60.9</v>
      </c>
      <c r="E16">
        <v>24.24</v>
      </c>
      <c r="F16">
        <v>26.2501</v>
      </c>
      <c r="G16">
        <v>10.85</v>
      </c>
      <c r="H16">
        <v>98.12</v>
      </c>
    </row>
    <row r="17" spans="1:8">
      <c r="A17" s="14">
        <v>37344</v>
      </c>
      <c r="B17" s="3">
        <v>38</v>
      </c>
      <c r="C17">
        <v>59.52</v>
      </c>
      <c r="D17">
        <v>64.95</v>
      </c>
      <c r="E17">
        <v>27.44</v>
      </c>
      <c r="F17">
        <v>27.136500000000002</v>
      </c>
      <c r="G17">
        <v>11.835000000000001</v>
      </c>
      <c r="H17">
        <v>104</v>
      </c>
    </row>
    <row r="18" spans="1:8">
      <c r="A18" s="14">
        <v>37376</v>
      </c>
      <c r="B18" s="3">
        <v>31.06</v>
      </c>
      <c r="C18">
        <v>56.9</v>
      </c>
      <c r="D18">
        <v>63.86</v>
      </c>
      <c r="E18">
        <v>29.65</v>
      </c>
      <c r="F18">
        <v>23.514399999999998</v>
      </c>
      <c r="G18">
        <v>12.135</v>
      </c>
      <c r="H18">
        <v>83.76</v>
      </c>
    </row>
    <row r="19" spans="1:8">
      <c r="A19" s="14">
        <v>37407</v>
      </c>
      <c r="B19" s="3">
        <v>34.29</v>
      </c>
      <c r="C19">
        <v>53.7</v>
      </c>
      <c r="D19">
        <v>61.35</v>
      </c>
      <c r="E19">
        <v>28.95</v>
      </c>
      <c r="F19">
        <v>22.78</v>
      </c>
      <c r="G19">
        <v>11.65</v>
      </c>
      <c r="H19">
        <v>87.85</v>
      </c>
    </row>
    <row r="20" spans="1:8">
      <c r="A20" s="14">
        <v>37435</v>
      </c>
      <c r="B20" s="3">
        <v>30.5</v>
      </c>
      <c r="C20">
        <v>44.45</v>
      </c>
      <c r="D20">
        <v>52.26</v>
      </c>
      <c r="E20">
        <v>26.77</v>
      </c>
      <c r="F20">
        <v>24.612300000000001</v>
      </c>
      <c r="G20">
        <v>8.86</v>
      </c>
      <c r="H20">
        <v>72</v>
      </c>
    </row>
    <row r="21" spans="1:8">
      <c r="A21" s="14">
        <v>37468</v>
      </c>
      <c r="B21" s="3">
        <v>27.66</v>
      </c>
      <c r="C21">
        <v>39.909999999999997</v>
      </c>
      <c r="D21">
        <v>53</v>
      </c>
      <c r="E21">
        <v>22.38</v>
      </c>
      <c r="F21">
        <v>21.5886</v>
      </c>
      <c r="G21">
        <v>7.87</v>
      </c>
      <c r="H21">
        <v>70.400000000000006</v>
      </c>
    </row>
    <row r="22" spans="1:8">
      <c r="A22" s="14">
        <v>37498</v>
      </c>
      <c r="B22" s="3">
        <v>24.74</v>
      </c>
      <c r="C22">
        <v>36.29</v>
      </c>
      <c r="D22">
        <v>54.31</v>
      </c>
      <c r="E22">
        <v>23.28</v>
      </c>
      <c r="F22">
        <v>22.083500000000001</v>
      </c>
      <c r="G22">
        <v>7.375</v>
      </c>
      <c r="H22">
        <v>75.38</v>
      </c>
    </row>
    <row r="23" spans="1:8">
      <c r="A23" s="14">
        <v>37529</v>
      </c>
      <c r="B23" s="3">
        <v>20.100000000000001</v>
      </c>
      <c r="C23">
        <v>30.55</v>
      </c>
      <c r="D23">
        <v>54.08</v>
      </c>
      <c r="E23">
        <v>21.45</v>
      </c>
      <c r="F23">
        <v>19.680800000000001</v>
      </c>
      <c r="G23">
        <v>8</v>
      </c>
      <c r="H23">
        <v>58.31</v>
      </c>
    </row>
    <row r="24" spans="1:8">
      <c r="A24" s="14">
        <v>37560</v>
      </c>
      <c r="B24" s="3">
        <v>25.66</v>
      </c>
      <c r="C24">
        <v>25.02</v>
      </c>
      <c r="D24">
        <v>58.75</v>
      </c>
      <c r="E24">
        <v>23.4</v>
      </c>
      <c r="F24">
        <v>24.058800000000002</v>
      </c>
      <c r="G24">
        <v>8.0350000000000001</v>
      </c>
      <c r="H24">
        <v>78.94</v>
      </c>
    </row>
    <row r="25" spans="1:8">
      <c r="A25" s="14">
        <v>37589</v>
      </c>
      <c r="B25" s="3">
        <v>28.5</v>
      </c>
      <c r="C25">
        <v>31.99</v>
      </c>
      <c r="D25">
        <v>57.02</v>
      </c>
      <c r="E25">
        <v>25.81</v>
      </c>
      <c r="F25">
        <v>25.953099999999999</v>
      </c>
      <c r="G25">
        <v>8.5</v>
      </c>
      <c r="H25">
        <v>88</v>
      </c>
    </row>
    <row r="26" spans="1:8">
      <c r="A26" s="14">
        <v>37621</v>
      </c>
      <c r="B26" s="3">
        <v>27.11</v>
      </c>
      <c r="C26">
        <v>28</v>
      </c>
      <c r="D26">
        <v>53.71</v>
      </c>
      <c r="E26">
        <v>26.4</v>
      </c>
      <c r="F26">
        <v>23.2624</v>
      </c>
      <c r="G26">
        <v>7.165</v>
      </c>
      <c r="H26">
        <v>78.5</v>
      </c>
    </row>
    <row r="27" spans="1:8">
      <c r="A27" s="14">
        <v>37652</v>
      </c>
      <c r="B27" s="3">
        <v>24.44</v>
      </c>
      <c r="C27">
        <v>28.18</v>
      </c>
      <c r="D27">
        <v>53.61</v>
      </c>
      <c r="E27">
        <v>26.94</v>
      </c>
      <c r="F27">
        <v>21.354600000000001</v>
      </c>
      <c r="G27">
        <v>7</v>
      </c>
      <c r="H27">
        <v>78.2</v>
      </c>
    </row>
    <row r="28" spans="1:8">
      <c r="A28" s="14">
        <v>37680</v>
      </c>
      <c r="B28" s="3">
        <v>20.8</v>
      </c>
      <c r="C28">
        <v>28.39</v>
      </c>
      <c r="D28">
        <v>52.45</v>
      </c>
      <c r="E28">
        <v>25.11</v>
      </c>
      <c r="F28">
        <v>21.3276</v>
      </c>
      <c r="G28">
        <v>7.5049999999999999</v>
      </c>
      <c r="H28">
        <v>78.25</v>
      </c>
    </row>
    <row r="29" spans="1:8">
      <c r="A29" s="14">
        <v>37711</v>
      </c>
      <c r="B29" s="3">
        <v>20.059999999999999</v>
      </c>
      <c r="C29">
        <v>18.64</v>
      </c>
      <c r="D29">
        <v>57.87</v>
      </c>
      <c r="E29">
        <v>26.77</v>
      </c>
      <c r="F29">
        <v>21.7866</v>
      </c>
      <c r="G29">
        <v>7.58</v>
      </c>
      <c r="H29">
        <v>78.430000000000007</v>
      </c>
    </row>
    <row r="30" spans="1:8">
      <c r="A30" s="14">
        <v>37741</v>
      </c>
      <c r="B30" s="3">
        <v>23.36</v>
      </c>
      <c r="C30">
        <v>23</v>
      </c>
      <c r="D30">
        <v>56.36</v>
      </c>
      <c r="E30">
        <v>26.09</v>
      </c>
      <c r="F30">
        <v>23.0014</v>
      </c>
      <c r="G30">
        <v>7.11</v>
      </c>
      <c r="H30">
        <v>87</v>
      </c>
    </row>
    <row r="31" spans="1:8">
      <c r="A31" s="14">
        <v>37771</v>
      </c>
      <c r="B31" s="3">
        <v>25.46</v>
      </c>
      <c r="C31">
        <v>25.34</v>
      </c>
      <c r="D31">
        <v>54.35</v>
      </c>
      <c r="E31">
        <v>30.27</v>
      </c>
      <c r="F31">
        <v>22.1465</v>
      </c>
      <c r="G31">
        <v>9.1999999999999993</v>
      </c>
      <c r="H31">
        <v>88.04</v>
      </c>
    </row>
    <row r="32" spans="1:8">
      <c r="A32" s="14">
        <v>37802</v>
      </c>
      <c r="B32" s="3">
        <v>25.55</v>
      </c>
      <c r="C32">
        <v>26</v>
      </c>
      <c r="D32">
        <v>51.7</v>
      </c>
      <c r="E32">
        <v>32.950000000000003</v>
      </c>
      <c r="F32">
        <v>23.073399999999999</v>
      </c>
      <c r="G32">
        <v>9.5299999999999994</v>
      </c>
      <c r="H32">
        <v>85</v>
      </c>
    </row>
    <row r="33" spans="1:8">
      <c r="A33" s="14">
        <v>37833</v>
      </c>
      <c r="B33" s="3">
        <v>23.98</v>
      </c>
      <c r="C33">
        <v>27.61</v>
      </c>
      <c r="D33">
        <v>51.79</v>
      </c>
      <c r="E33">
        <v>34.340000000000003</v>
      </c>
      <c r="F33">
        <v>23.766400000000001</v>
      </c>
      <c r="G33">
        <v>10.84</v>
      </c>
      <c r="H33">
        <v>81.25</v>
      </c>
    </row>
    <row r="34" spans="1:8">
      <c r="A34" s="14">
        <v>37862</v>
      </c>
      <c r="B34" s="3">
        <v>22.46</v>
      </c>
      <c r="C34">
        <v>28.1</v>
      </c>
      <c r="D34">
        <v>49.58</v>
      </c>
      <c r="E34">
        <v>31.83</v>
      </c>
      <c r="F34">
        <v>28</v>
      </c>
      <c r="G34">
        <v>11.305</v>
      </c>
      <c r="H34">
        <v>84</v>
      </c>
    </row>
    <row r="35" spans="1:8">
      <c r="A35" s="14">
        <v>37894</v>
      </c>
      <c r="B35" s="3">
        <v>22.25</v>
      </c>
      <c r="C35">
        <v>29.06</v>
      </c>
      <c r="D35">
        <v>49.52</v>
      </c>
      <c r="E35">
        <v>31.67</v>
      </c>
      <c r="F35">
        <v>25.017199999999999</v>
      </c>
      <c r="G35">
        <v>11.5</v>
      </c>
      <c r="H35">
        <v>88.33</v>
      </c>
    </row>
    <row r="36" spans="1:8">
      <c r="A36" s="14">
        <v>37925</v>
      </c>
      <c r="B36" s="3">
        <v>23.98</v>
      </c>
      <c r="C36">
        <v>28.7</v>
      </c>
      <c r="D36">
        <v>50.33</v>
      </c>
      <c r="E36">
        <v>31.59</v>
      </c>
      <c r="F36">
        <v>23.523399999999999</v>
      </c>
      <c r="G36">
        <v>11.445</v>
      </c>
      <c r="H36">
        <v>99</v>
      </c>
    </row>
    <row r="37" spans="1:8">
      <c r="A37" s="14">
        <v>37953</v>
      </c>
      <c r="B37" s="3">
        <v>23.28</v>
      </c>
      <c r="C37">
        <v>27.82</v>
      </c>
      <c r="D37">
        <v>49.3</v>
      </c>
      <c r="E37">
        <v>32.700000000000003</v>
      </c>
      <c r="F37">
        <v>23.136399999999998</v>
      </c>
      <c r="G37">
        <v>11.56</v>
      </c>
      <c r="H37">
        <v>90.54</v>
      </c>
    </row>
    <row r="38" spans="1:8">
      <c r="A38" s="14">
        <v>37986</v>
      </c>
      <c r="B38" s="3">
        <v>26.07</v>
      </c>
      <c r="C38">
        <v>34.78</v>
      </c>
      <c r="D38">
        <v>51.66</v>
      </c>
      <c r="E38">
        <v>32.700000000000003</v>
      </c>
      <c r="F38">
        <v>24.630299999999998</v>
      </c>
      <c r="G38">
        <v>10.685</v>
      </c>
      <c r="H38">
        <v>83</v>
      </c>
    </row>
    <row r="39" spans="1:8">
      <c r="A39" s="14">
        <v>38016</v>
      </c>
      <c r="B39" s="3">
        <v>25.5</v>
      </c>
      <c r="C39">
        <v>29.15</v>
      </c>
      <c r="D39">
        <v>53.42</v>
      </c>
      <c r="E39">
        <v>33.299999999999997</v>
      </c>
      <c r="F39">
        <v>24.882200000000001</v>
      </c>
      <c r="G39">
        <v>10.87</v>
      </c>
      <c r="H39">
        <v>99.23</v>
      </c>
    </row>
    <row r="40" spans="1:8">
      <c r="A40" s="14">
        <v>38044</v>
      </c>
      <c r="B40" s="3">
        <v>24.01</v>
      </c>
      <c r="C40">
        <v>29.12</v>
      </c>
      <c r="D40">
        <v>53.91</v>
      </c>
      <c r="E40">
        <v>27.6</v>
      </c>
      <c r="F40">
        <v>22</v>
      </c>
      <c r="G40">
        <v>11.96</v>
      </c>
      <c r="H40">
        <v>105</v>
      </c>
    </row>
    <row r="41" spans="1:8">
      <c r="A41" s="14">
        <v>38077</v>
      </c>
      <c r="B41" s="3">
        <v>24.54</v>
      </c>
      <c r="C41">
        <v>30.89</v>
      </c>
      <c r="D41">
        <v>50.72</v>
      </c>
      <c r="E41">
        <v>24.93</v>
      </c>
      <c r="F41">
        <v>22.4345</v>
      </c>
      <c r="G41">
        <v>13</v>
      </c>
      <c r="H41">
        <v>91.84</v>
      </c>
    </row>
    <row r="42" spans="1:8">
      <c r="A42" s="14">
        <v>38107</v>
      </c>
      <c r="B42" s="3">
        <v>24.9</v>
      </c>
      <c r="C42">
        <v>31.65</v>
      </c>
      <c r="D42">
        <v>54.03</v>
      </c>
      <c r="E42">
        <v>25.44</v>
      </c>
      <c r="F42">
        <v>23.514399999999998</v>
      </c>
      <c r="G42">
        <v>12.89</v>
      </c>
      <c r="H42">
        <v>54.8</v>
      </c>
    </row>
    <row r="43" spans="1:8">
      <c r="A43" s="14">
        <v>38138</v>
      </c>
      <c r="B43" s="3">
        <v>23.74</v>
      </c>
      <c r="C43">
        <v>31.44</v>
      </c>
      <c r="D43">
        <v>55.71</v>
      </c>
      <c r="E43">
        <v>23.5</v>
      </c>
      <c r="F43">
        <v>23.604399999999998</v>
      </c>
      <c r="G43">
        <v>13.89</v>
      </c>
      <c r="H43">
        <v>88.59</v>
      </c>
    </row>
    <row r="44" spans="1:8">
      <c r="A44" s="14">
        <v>38168</v>
      </c>
      <c r="B44" s="3">
        <v>24.25</v>
      </c>
      <c r="C44">
        <v>34.51</v>
      </c>
      <c r="D44">
        <v>55.7</v>
      </c>
      <c r="E44">
        <v>26.5</v>
      </c>
      <c r="F44">
        <v>25.7011</v>
      </c>
      <c r="G44">
        <v>16.27</v>
      </c>
      <c r="H44">
        <v>97.5</v>
      </c>
    </row>
    <row r="45" spans="1:8">
      <c r="A45" s="14">
        <v>38198</v>
      </c>
      <c r="B45" s="3">
        <v>25.34</v>
      </c>
      <c r="C45">
        <v>30.07</v>
      </c>
      <c r="D45">
        <v>55.27</v>
      </c>
      <c r="E45">
        <v>24.13</v>
      </c>
      <c r="F45">
        <v>24</v>
      </c>
      <c r="G45">
        <v>16.89</v>
      </c>
      <c r="H45">
        <v>87.07</v>
      </c>
    </row>
    <row r="46" spans="1:8">
      <c r="A46" s="14">
        <v>38230</v>
      </c>
      <c r="B46" s="3">
        <v>25.79</v>
      </c>
      <c r="C46">
        <v>30.54</v>
      </c>
      <c r="D46">
        <v>58.1</v>
      </c>
      <c r="E46">
        <v>25.94</v>
      </c>
      <c r="F46">
        <v>24.567299999999999</v>
      </c>
      <c r="G46">
        <v>17.245000000000001</v>
      </c>
      <c r="H46">
        <v>88</v>
      </c>
    </row>
    <row r="47" spans="1:8">
      <c r="A47" s="14">
        <v>38260</v>
      </c>
      <c r="B47" s="3">
        <v>25.95</v>
      </c>
      <c r="C47">
        <v>37.159999999999997</v>
      </c>
      <c r="D47">
        <v>56.33</v>
      </c>
      <c r="E47">
        <v>24.72</v>
      </c>
      <c r="F47">
        <v>24.882200000000001</v>
      </c>
      <c r="G47">
        <v>18.78</v>
      </c>
      <c r="H47">
        <v>85.74</v>
      </c>
    </row>
    <row r="48" spans="1:8">
      <c r="A48" s="14">
        <v>38289</v>
      </c>
      <c r="B48" s="3">
        <v>25.26</v>
      </c>
      <c r="C48">
        <v>30.76</v>
      </c>
      <c r="D48">
        <v>58.38</v>
      </c>
      <c r="E48">
        <v>24.26</v>
      </c>
      <c r="F48">
        <v>25.170200000000001</v>
      </c>
      <c r="G48">
        <v>26.2</v>
      </c>
      <c r="H48">
        <v>73</v>
      </c>
    </row>
    <row r="49" spans="1:8">
      <c r="A49" s="14">
        <v>38321</v>
      </c>
      <c r="B49" s="3">
        <v>25.17</v>
      </c>
      <c r="C49">
        <v>31.65</v>
      </c>
      <c r="D49">
        <v>60.32</v>
      </c>
      <c r="E49">
        <v>27.22</v>
      </c>
      <c r="F49">
        <v>26.81</v>
      </c>
      <c r="G49">
        <v>33.58</v>
      </c>
      <c r="H49">
        <v>105</v>
      </c>
    </row>
    <row r="50" spans="1:8">
      <c r="A50" s="14">
        <v>38352</v>
      </c>
      <c r="B50" s="3">
        <v>25.77</v>
      </c>
      <c r="C50">
        <v>34.54</v>
      </c>
      <c r="D50">
        <v>63.42</v>
      </c>
      <c r="E50">
        <v>28.87</v>
      </c>
      <c r="F50">
        <v>26.72</v>
      </c>
      <c r="G50">
        <v>32.200000000000003</v>
      </c>
      <c r="H50">
        <v>98.58</v>
      </c>
    </row>
    <row r="51" spans="1:8">
      <c r="A51" s="14">
        <v>38383</v>
      </c>
      <c r="B51" s="3">
        <v>23.76</v>
      </c>
      <c r="C51">
        <v>33.76</v>
      </c>
      <c r="D51">
        <v>64.7</v>
      </c>
      <c r="E51">
        <v>29.09</v>
      </c>
      <c r="F51">
        <v>26.28</v>
      </c>
      <c r="G51">
        <v>39.229999999999997</v>
      </c>
      <c r="H51">
        <v>85</v>
      </c>
    </row>
    <row r="52" spans="1:8">
      <c r="A52" s="14">
        <v>38411</v>
      </c>
      <c r="B52" s="3">
        <v>24.06</v>
      </c>
      <c r="C52">
        <v>35.659999999999997</v>
      </c>
      <c r="D52">
        <v>65.599999999999994</v>
      </c>
      <c r="E52">
        <v>29.9</v>
      </c>
      <c r="F52">
        <v>25.16</v>
      </c>
      <c r="G52">
        <v>44.86</v>
      </c>
      <c r="H52">
        <v>92.58</v>
      </c>
    </row>
    <row r="53" spans="1:8">
      <c r="A53" s="14">
        <v>38442</v>
      </c>
      <c r="B53" s="3">
        <v>23.69</v>
      </c>
      <c r="C53">
        <v>37</v>
      </c>
      <c r="D53">
        <v>67.16</v>
      </c>
      <c r="E53">
        <v>32.71</v>
      </c>
      <c r="F53">
        <v>24.17</v>
      </c>
      <c r="G53">
        <v>43</v>
      </c>
      <c r="H53">
        <v>105</v>
      </c>
    </row>
    <row r="54" spans="1:8">
      <c r="A54" s="14">
        <v>38471</v>
      </c>
      <c r="B54" s="3">
        <v>23.8</v>
      </c>
      <c r="C54">
        <v>37.1</v>
      </c>
      <c r="D54">
        <v>68.63</v>
      </c>
      <c r="E54">
        <v>34.03</v>
      </c>
      <c r="F54">
        <v>25.3</v>
      </c>
      <c r="G54">
        <v>36.06</v>
      </c>
      <c r="H54">
        <v>76.38</v>
      </c>
    </row>
    <row r="55" spans="1:8">
      <c r="A55" s="14">
        <v>38503</v>
      </c>
      <c r="B55" s="3">
        <v>23.38</v>
      </c>
      <c r="C55">
        <v>36.9</v>
      </c>
      <c r="D55">
        <v>67.099999999999994</v>
      </c>
      <c r="E55">
        <v>34.229999999999997</v>
      </c>
      <c r="F55">
        <v>25.8</v>
      </c>
      <c r="G55">
        <v>37</v>
      </c>
      <c r="H55">
        <v>84</v>
      </c>
    </row>
    <row r="56" spans="1:8">
      <c r="A56" s="14">
        <v>38533</v>
      </c>
      <c r="B56" s="3">
        <v>23.75</v>
      </c>
      <c r="C56">
        <v>37.1</v>
      </c>
      <c r="D56">
        <v>65</v>
      </c>
      <c r="E56">
        <v>38.159999999999997</v>
      </c>
      <c r="F56">
        <v>24.84</v>
      </c>
      <c r="G56">
        <v>36.81</v>
      </c>
      <c r="H56">
        <v>74.2</v>
      </c>
    </row>
    <row r="57" spans="1:8">
      <c r="A57" s="14">
        <v>38562</v>
      </c>
      <c r="B57" s="3">
        <v>24.45</v>
      </c>
      <c r="C57">
        <v>39.270000000000003</v>
      </c>
      <c r="D57">
        <v>63.96</v>
      </c>
      <c r="E57">
        <v>38.799999999999997</v>
      </c>
      <c r="F57">
        <v>25.61</v>
      </c>
      <c r="G57">
        <v>42.65</v>
      </c>
      <c r="H57">
        <v>99</v>
      </c>
    </row>
    <row r="58" spans="1:8">
      <c r="A58" s="14">
        <v>38595</v>
      </c>
      <c r="B58" s="3">
        <v>24.08</v>
      </c>
      <c r="C58">
        <v>40.33</v>
      </c>
      <c r="D58">
        <v>63.78</v>
      </c>
      <c r="E58">
        <v>46.11</v>
      </c>
      <c r="F58">
        <v>27.38</v>
      </c>
      <c r="G58">
        <v>48</v>
      </c>
      <c r="H58">
        <v>80.62</v>
      </c>
    </row>
    <row r="59" spans="1:8">
      <c r="A59" s="14">
        <v>38625</v>
      </c>
      <c r="B59" s="3">
        <v>23.97</v>
      </c>
      <c r="C59">
        <v>39.869999999999997</v>
      </c>
      <c r="D59">
        <v>63.28</v>
      </c>
      <c r="E59">
        <v>47.32</v>
      </c>
      <c r="F59">
        <v>25.73</v>
      </c>
      <c r="G59">
        <v>53.61</v>
      </c>
      <c r="H59">
        <v>84</v>
      </c>
    </row>
    <row r="60" spans="1:8">
      <c r="A60" s="14">
        <v>38656</v>
      </c>
      <c r="B60" s="3">
        <v>23.85</v>
      </c>
      <c r="C60">
        <v>38.229999999999997</v>
      </c>
      <c r="D60">
        <v>62.62</v>
      </c>
      <c r="E60">
        <v>46.84</v>
      </c>
      <c r="F60">
        <v>25.7</v>
      </c>
      <c r="G60">
        <v>57</v>
      </c>
      <c r="H60">
        <v>81.88</v>
      </c>
    </row>
    <row r="61" spans="1:8">
      <c r="A61" s="14">
        <v>38686</v>
      </c>
      <c r="B61" s="3">
        <v>24.91</v>
      </c>
      <c r="C61">
        <v>44</v>
      </c>
      <c r="D61">
        <v>61.75</v>
      </c>
      <c r="E61">
        <v>51.03</v>
      </c>
      <c r="F61">
        <v>27.68</v>
      </c>
      <c r="G61">
        <v>67.819999999999993</v>
      </c>
      <c r="H61">
        <v>88</v>
      </c>
    </row>
    <row r="62" spans="1:8">
      <c r="A62" s="14">
        <v>38716</v>
      </c>
      <c r="B62" s="3">
        <v>24.49</v>
      </c>
      <c r="C62">
        <v>37.65</v>
      </c>
      <c r="D62">
        <v>60.1</v>
      </c>
      <c r="E62">
        <v>51.55</v>
      </c>
      <c r="F62">
        <v>26.15</v>
      </c>
      <c r="G62">
        <v>71.89</v>
      </c>
      <c r="H62">
        <v>82.2</v>
      </c>
    </row>
    <row r="63" spans="1:8">
      <c r="A63" s="14">
        <v>38748</v>
      </c>
      <c r="B63" s="3">
        <v>25.95</v>
      </c>
      <c r="C63">
        <v>36.85</v>
      </c>
      <c r="D63">
        <v>57.54</v>
      </c>
      <c r="E63">
        <v>49.37</v>
      </c>
      <c r="F63">
        <v>28.15</v>
      </c>
      <c r="G63">
        <v>79</v>
      </c>
      <c r="H63">
        <v>105</v>
      </c>
    </row>
    <row r="64" spans="1:8">
      <c r="A64" s="14">
        <v>38776</v>
      </c>
      <c r="B64" s="3">
        <v>27.59</v>
      </c>
      <c r="C64">
        <v>37.85</v>
      </c>
      <c r="D64">
        <v>57.65</v>
      </c>
      <c r="E64">
        <v>47.95</v>
      </c>
      <c r="F64">
        <v>26.87</v>
      </c>
      <c r="G64">
        <v>68.489999999999995</v>
      </c>
      <c r="H64">
        <v>80.239999999999995</v>
      </c>
    </row>
    <row r="65" spans="1:8">
      <c r="A65" s="14">
        <v>38807</v>
      </c>
      <c r="B65" s="3">
        <v>27.04</v>
      </c>
      <c r="C65">
        <v>38.81</v>
      </c>
      <c r="D65">
        <v>59.22</v>
      </c>
      <c r="E65">
        <v>50.82</v>
      </c>
      <c r="F65">
        <v>27.21</v>
      </c>
      <c r="G65">
        <v>65</v>
      </c>
      <c r="H65">
        <v>88</v>
      </c>
    </row>
    <row r="66" spans="1:8">
      <c r="A66" s="14">
        <v>38835</v>
      </c>
      <c r="B66" s="3">
        <v>26.21</v>
      </c>
      <c r="C66">
        <v>37.700000000000003</v>
      </c>
      <c r="D66">
        <v>58.61</v>
      </c>
      <c r="E66">
        <v>40.700000000000003</v>
      </c>
      <c r="F66">
        <v>24.15</v>
      </c>
      <c r="G66">
        <v>70.39</v>
      </c>
      <c r="H66">
        <v>82.34</v>
      </c>
    </row>
    <row r="67" spans="1:8">
      <c r="A67" s="14">
        <v>38868</v>
      </c>
      <c r="B67" s="3">
        <v>26.06</v>
      </c>
      <c r="C67">
        <v>37.700000000000003</v>
      </c>
      <c r="D67">
        <v>60.22</v>
      </c>
      <c r="E67">
        <v>43.02</v>
      </c>
      <c r="F67">
        <v>22.65</v>
      </c>
      <c r="G67">
        <v>58</v>
      </c>
      <c r="H67">
        <v>94</v>
      </c>
    </row>
    <row r="68" spans="1:8">
      <c r="A68" s="14">
        <v>38898</v>
      </c>
      <c r="B68" s="3">
        <v>27.89</v>
      </c>
      <c r="C68">
        <v>36.76</v>
      </c>
      <c r="D68">
        <v>59.92</v>
      </c>
      <c r="E68">
        <v>45.17</v>
      </c>
      <c r="F68">
        <v>23.3</v>
      </c>
      <c r="G68">
        <v>57.27</v>
      </c>
      <c r="H68">
        <v>76.819999999999993</v>
      </c>
    </row>
    <row r="69" spans="1:8">
      <c r="A69" s="14">
        <v>38929</v>
      </c>
      <c r="B69" s="3">
        <v>29.99</v>
      </c>
      <c r="C69">
        <v>42</v>
      </c>
      <c r="D69">
        <v>62.55</v>
      </c>
      <c r="E69">
        <v>41.97</v>
      </c>
      <c r="F69">
        <v>24.06</v>
      </c>
      <c r="G69">
        <v>67</v>
      </c>
      <c r="H69">
        <v>88</v>
      </c>
    </row>
    <row r="70" spans="1:8">
      <c r="A70" s="14">
        <v>38960</v>
      </c>
      <c r="B70" s="3">
        <v>31.13</v>
      </c>
      <c r="C70">
        <v>45</v>
      </c>
      <c r="D70">
        <v>64.66</v>
      </c>
      <c r="E70">
        <v>41.81</v>
      </c>
      <c r="F70">
        <v>25.7</v>
      </c>
      <c r="G70">
        <v>67.849999999999994</v>
      </c>
      <c r="H70">
        <v>80.97</v>
      </c>
    </row>
    <row r="71" spans="1:8">
      <c r="A71" s="14">
        <v>38989</v>
      </c>
      <c r="B71" s="3">
        <v>32.56</v>
      </c>
      <c r="C71">
        <v>45.46</v>
      </c>
      <c r="D71">
        <v>64.94</v>
      </c>
      <c r="E71">
        <v>43.52</v>
      </c>
      <c r="F71">
        <v>27.35</v>
      </c>
      <c r="G71">
        <v>73</v>
      </c>
      <c r="H71">
        <v>81.94</v>
      </c>
    </row>
    <row r="72" spans="1:8">
      <c r="A72" s="14">
        <v>39021</v>
      </c>
      <c r="B72" s="3">
        <v>34.25</v>
      </c>
      <c r="C72">
        <v>61</v>
      </c>
      <c r="D72">
        <v>67.400000000000006</v>
      </c>
      <c r="E72">
        <v>41.51</v>
      </c>
      <c r="F72">
        <v>28.71</v>
      </c>
      <c r="G72">
        <v>81.08</v>
      </c>
      <c r="H72">
        <v>104.36</v>
      </c>
    </row>
    <row r="73" spans="1:8">
      <c r="A73" s="14">
        <v>39051</v>
      </c>
      <c r="B73" s="3">
        <v>33.909999999999997</v>
      </c>
      <c r="C73">
        <v>44.74</v>
      </c>
      <c r="D73">
        <v>65.91</v>
      </c>
      <c r="E73">
        <v>46.14</v>
      </c>
      <c r="F73">
        <v>29.36</v>
      </c>
      <c r="G73">
        <v>94</v>
      </c>
      <c r="H73">
        <v>91.92</v>
      </c>
    </row>
    <row r="74" spans="1:8">
      <c r="A74" s="14">
        <v>39080</v>
      </c>
      <c r="B74" s="3">
        <v>35.75</v>
      </c>
      <c r="C74">
        <v>46.39</v>
      </c>
      <c r="D74">
        <v>66.02</v>
      </c>
      <c r="E74">
        <v>50</v>
      </c>
      <c r="F74">
        <v>29.86</v>
      </c>
      <c r="G74">
        <v>84.84</v>
      </c>
      <c r="H74">
        <v>104.25</v>
      </c>
    </row>
    <row r="75" spans="1:8">
      <c r="A75" s="14">
        <v>39113</v>
      </c>
      <c r="B75" s="3">
        <v>37.630000000000003</v>
      </c>
      <c r="C75">
        <v>49.66</v>
      </c>
      <c r="D75">
        <v>66.8</v>
      </c>
      <c r="E75">
        <v>48.71</v>
      </c>
      <c r="F75">
        <v>30.86</v>
      </c>
      <c r="G75">
        <v>86.25</v>
      </c>
      <c r="H75">
        <v>99.15</v>
      </c>
    </row>
    <row r="76" spans="1:8">
      <c r="A76" s="14">
        <v>39141</v>
      </c>
      <c r="B76" s="3">
        <v>36.799999999999997</v>
      </c>
      <c r="C76">
        <v>50.01</v>
      </c>
      <c r="D76">
        <v>62.93</v>
      </c>
      <c r="E76">
        <v>53.45</v>
      </c>
      <c r="F76">
        <v>28.17</v>
      </c>
      <c r="G76">
        <v>84.61</v>
      </c>
      <c r="H76">
        <v>100</v>
      </c>
    </row>
    <row r="77" spans="1:8">
      <c r="A77" s="14">
        <v>39171</v>
      </c>
      <c r="B77" s="3">
        <v>39.43</v>
      </c>
      <c r="C77">
        <v>64</v>
      </c>
      <c r="D77">
        <v>60.87</v>
      </c>
      <c r="E77">
        <v>53.81</v>
      </c>
      <c r="F77">
        <v>27.87</v>
      </c>
      <c r="G77">
        <v>96.5</v>
      </c>
      <c r="H77">
        <v>94.26</v>
      </c>
    </row>
    <row r="78" spans="1:8">
      <c r="A78" s="14">
        <v>39202</v>
      </c>
      <c r="B78" s="3">
        <v>38.72</v>
      </c>
      <c r="C78">
        <v>56.63</v>
      </c>
      <c r="D78">
        <v>64.22</v>
      </c>
      <c r="E78">
        <v>54.06</v>
      </c>
      <c r="F78">
        <v>29.94</v>
      </c>
      <c r="G78">
        <v>99.8</v>
      </c>
      <c r="H78">
        <v>104</v>
      </c>
    </row>
    <row r="79" spans="1:8">
      <c r="A79" s="14">
        <v>39233</v>
      </c>
      <c r="B79" s="3">
        <v>41.34</v>
      </c>
      <c r="C79">
        <v>56.84</v>
      </c>
      <c r="D79">
        <v>63.27</v>
      </c>
      <c r="E79">
        <v>57.08</v>
      </c>
      <c r="F79">
        <v>30.690100000000001</v>
      </c>
      <c r="G79">
        <v>122</v>
      </c>
      <c r="H79">
        <v>106.6</v>
      </c>
    </row>
    <row r="80" spans="1:8">
      <c r="A80" s="14">
        <v>39262</v>
      </c>
      <c r="B80" s="3">
        <v>41.5</v>
      </c>
      <c r="C80">
        <v>56.34</v>
      </c>
      <c r="D80">
        <v>61.62</v>
      </c>
      <c r="E80">
        <v>52.8</v>
      </c>
      <c r="F80">
        <v>34</v>
      </c>
      <c r="G80">
        <v>122.04</v>
      </c>
      <c r="H80">
        <v>110.88</v>
      </c>
    </row>
    <row r="81" spans="1:8">
      <c r="A81" s="14">
        <v>39294</v>
      </c>
      <c r="B81" s="3">
        <v>39.159999999999997</v>
      </c>
      <c r="C81">
        <v>52.6</v>
      </c>
      <c r="D81">
        <v>60.5</v>
      </c>
      <c r="E81">
        <v>49.54</v>
      </c>
      <c r="F81">
        <v>28.99</v>
      </c>
      <c r="G81">
        <v>130.85</v>
      </c>
      <c r="H81">
        <v>110.65</v>
      </c>
    </row>
    <row r="82" spans="1:8">
      <c r="A82" s="14">
        <v>39325</v>
      </c>
      <c r="B82" s="3">
        <v>39.869999999999997</v>
      </c>
      <c r="C82">
        <v>54.76</v>
      </c>
      <c r="D82">
        <v>61.79</v>
      </c>
      <c r="E82">
        <v>54.79</v>
      </c>
      <c r="F82">
        <v>28.73</v>
      </c>
      <c r="G82">
        <v>138.47999999999999</v>
      </c>
      <c r="H82">
        <v>116.69</v>
      </c>
    </row>
    <row r="83" spans="1:8">
      <c r="A83" s="14">
        <v>39353</v>
      </c>
      <c r="B83" s="3">
        <v>42.31</v>
      </c>
      <c r="C83">
        <v>58</v>
      </c>
      <c r="D83">
        <v>65.7</v>
      </c>
      <c r="E83">
        <v>54.05</v>
      </c>
      <c r="F83">
        <v>28</v>
      </c>
      <c r="G83">
        <v>156.19999999999999</v>
      </c>
      <c r="H83">
        <v>117.8</v>
      </c>
    </row>
    <row r="84" spans="1:8">
      <c r="A84" s="14">
        <v>39386</v>
      </c>
      <c r="B84" s="3">
        <v>41.79</v>
      </c>
      <c r="C84">
        <v>60.01</v>
      </c>
      <c r="D84">
        <v>65.17</v>
      </c>
      <c r="E84">
        <v>53.61</v>
      </c>
      <c r="F84">
        <v>38</v>
      </c>
      <c r="G84">
        <v>189.95</v>
      </c>
      <c r="H84">
        <v>116.12</v>
      </c>
    </row>
    <row r="85" spans="1:8">
      <c r="A85" s="14">
        <v>39416</v>
      </c>
      <c r="B85" s="3">
        <v>38.21</v>
      </c>
      <c r="C85">
        <v>59.87</v>
      </c>
      <c r="D85">
        <v>67.739999999999995</v>
      </c>
      <c r="E85">
        <v>48.58</v>
      </c>
      <c r="F85">
        <v>33.6</v>
      </c>
      <c r="G85">
        <v>179</v>
      </c>
      <c r="H85">
        <v>105.18</v>
      </c>
    </row>
    <row r="86" spans="1:8">
      <c r="A86" s="14">
        <v>39447</v>
      </c>
      <c r="B86" s="3">
        <v>41.56</v>
      </c>
      <c r="C86">
        <v>58.05</v>
      </c>
      <c r="D86">
        <v>66.7</v>
      </c>
      <c r="E86">
        <v>48.3</v>
      </c>
      <c r="F86">
        <v>34.25</v>
      </c>
      <c r="G86">
        <v>195</v>
      </c>
      <c r="H86">
        <v>114</v>
      </c>
    </row>
    <row r="87" spans="1:8">
      <c r="A87" s="14"/>
      <c r="B87" s="3"/>
    </row>
    <row r="88" spans="1:8">
      <c r="A88" s="14"/>
      <c r="B88" s="3"/>
    </row>
    <row r="89" spans="1:8">
      <c r="A89" s="14"/>
      <c r="B89" s="3"/>
    </row>
    <row r="90" spans="1:8">
      <c r="A90" s="14"/>
      <c r="B90" s="3"/>
    </row>
    <row r="91" spans="1:8">
      <c r="A91" s="14"/>
      <c r="B91" s="3"/>
    </row>
    <row r="92" spans="1:8">
      <c r="A92" s="14"/>
      <c r="B92" s="3"/>
    </row>
    <row r="93" spans="1:8">
      <c r="A93" s="14"/>
      <c r="B93" s="3"/>
    </row>
    <row r="94" spans="1:8">
      <c r="A94" s="14"/>
      <c r="B94" s="3"/>
    </row>
    <row r="95" spans="1:8">
      <c r="A95" s="14"/>
      <c r="B95" s="3"/>
    </row>
    <row r="96" spans="1:8">
      <c r="A96" s="14"/>
      <c r="B96" s="3"/>
    </row>
    <row r="97" spans="1:2">
      <c r="A97" s="14"/>
      <c r="B97" s="3"/>
    </row>
    <row r="98" spans="1:2">
      <c r="A98" s="14"/>
      <c r="B98" s="3"/>
    </row>
    <row r="99" spans="1:2">
      <c r="A99" s="14"/>
      <c r="B99" s="3"/>
    </row>
    <row r="100" spans="1:2">
      <c r="A100" s="14"/>
      <c r="B100" s="3"/>
    </row>
    <row r="101" spans="1:2">
      <c r="A101" s="14"/>
      <c r="B101" s="3"/>
    </row>
    <row r="102" spans="1:2">
      <c r="A102" s="14"/>
      <c r="B102" s="3"/>
    </row>
    <row r="103" spans="1:2">
      <c r="A103" s="14"/>
      <c r="B103" s="3"/>
    </row>
    <row r="104" spans="1:2">
      <c r="A104" s="14"/>
      <c r="B104" s="3"/>
    </row>
    <row r="105" spans="1:2">
      <c r="A105" s="14"/>
      <c r="B105" s="3"/>
    </row>
    <row r="106" spans="1:2">
      <c r="A106" s="14"/>
      <c r="B106" s="3"/>
    </row>
    <row r="107" spans="1:2">
      <c r="A107" s="14"/>
      <c r="B107" s="3"/>
    </row>
    <row r="108" spans="1:2">
      <c r="A108" s="14"/>
      <c r="B108" s="3"/>
    </row>
    <row r="109" spans="1:2">
      <c r="A109" s="14"/>
      <c r="B109" s="3"/>
    </row>
    <row r="110" spans="1:2">
      <c r="A110" s="14"/>
      <c r="B110" s="3"/>
    </row>
    <row r="111" spans="1:2">
      <c r="A111" s="14"/>
      <c r="B111" s="3"/>
    </row>
    <row r="112" spans="1:2">
      <c r="A112" s="14"/>
      <c r="B112" s="3"/>
    </row>
    <row r="113" spans="1:2">
      <c r="A113" s="14"/>
      <c r="B113" s="3"/>
    </row>
    <row r="114" spans="1:2">
      <c r="A114" s="14"/>
      <c r="B114" s="3"/>
    </row>
    <row r="115" spans="1:2">
      <c r="A115" s="14"/>
      <c r="B115" s="3"/>
    </row>
    <row r="116" spans="1:2">
      <c r="A116" s="14"/>
      <c r="B116" s="3"/>
    </row>
    <row r="117" spans="1:2">
      <c r="A117" s="14"/>
      <c r="B117" s="3"/>
    </row>
    <row r="118" spans="1:2">
      <c r="A118" s="14"/>
      <c r="B118" s="3"/>
    </row>
    <row r="119" spans="1:2">
      <c r="A119" s="14"/>
      <c r="B119" s="3"/>
    </row>
    <row r="120" spans="1:2">
      <c r="A120" s="14"/>
      <c r="B120" s="3"/>
    </row>
    <row r="121" spans="1:2">
      <c r="A121" s="14"/>
      <c r="B121" s="3"/>
    </row>
    <row r="122" spans="1:2">
      <c r="A122" s="14"/>
      <c r="B122" s="3"/>
    </row>
    <row r="123" spans="1:2">
      <c r="A123" s="14"/>
      <c r="B123" s="4"/>
    </row>
    <row r="124" spans="1:2">
      <c r="A124" s="14"/>
      <c r="B124" s="3"/>
    </row>
    <row r="125" spans="1:2">
      <c r="A125" s="14"/>
      <c r="B125" s="3"/>
    </row>
    <row r="126" spans="1:2">
      <c r="A126" s="14"/>
      <c r="B126" s="3"/>
    </row>
    <row r="127" spans="1:2">
      <c r="A127" s="14"/>
      <c r="B127" s="3"/>
    </row>
    <row r="128" spans="1:2">
      <c r="A128" s="14"/>
      <c r="B128" s="3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275"/>
  <sheetViews>
    <sheetView workbookViewId="0">
      <selection activeCell="D107" sqref="D107"/>
    </sheetView>
  </sheetViews>
  <sheetFormatPr baseColWidth="10" defaultRowHeight="15"/>
  <sheetData>
    <row r="1" spans="1:31" s="10" customFormat="1">
      <c r="B1" s="19" t="s">
        <v>10</v>
      </c>
      <c r="C1" s="20" t="s">
        <v>11</v>
      </c>
      <c r="D1" s="20" t="s">
        <v>14</v>
      </c>
      <c r="E1" s="20" t="s">
        <v>15</v>
      </c>
      <c r="F1" s="20" t="s">
        <v>12</v>
      </c>
      <c r="G1" s="20" t="s">
        <v>13</v>
      </c>
      <c r="H1" s="20" t="s">
        <v>16</v>
      </c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1"/>
      <c r="X1" s="20"/>
      <c r="Y1" s="20"/>
      <c r="Z1" s="20"/>
      <c r="AA1" s="20"/>
      <c r="AB1" s="20"/>
      <c r="AC1" s="20"/>
      <c r="AD1" s="20"/>
      <c r="AE1" s="20"/>
    </row>
    <row r="2" spans="1:31">
      <c r="A2" s="9">
        <v>36922</v>
      </c>
      <c r="B2" s="5">
        <f>LN(données!B3/données!B2)</f>
        <v>-8.5157808340306826E-2</v>
      </c>
      <c r="C2" s="5">
        <f>LN(données!C3/données!C2)</f>
        <v>-0.24252662377868517</v>
      </c>
      <c r="D2" s="5">
        <f>LN(données!D3/données!D2)</f>
        <v>-0.12055999644921123</v>
      </c>
      <c r="E2" s="5">
        <f>LN(données!E3/données!E2)</f>
        <v>-0.18062371493396401</v>
      </c>
      <c r="F2" s="5">
        <f>LN(données!F3/données!F2)</f>
        <v>0.34201475446956847</v>
      </c>
      <c r="G2" s="5">
        <f>LN(données!G3/données!G2)</f>
        <v>0.37416810138624951</v>
      </c>
      <c r="H2" s="5">
        <f>LN(données!H3/données!H2)</f>
        <v>0.16705408466316624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</row>
    <row r="3" spans="1:31">
      <c r="A3" s="9">
        <v>36950</v>
      </c>
      <c r="B3" s="5">
        <f>LN(données!B4/données!B3)</f>
        <v>7.6961041136128394E-2</v>
      </c>
      <c r="C3" s="5">
        <f>LN(données!C4/données!C3)</f>
        <v>4.6794112216866385E-2</v>
      </c>
      <c r="D3" s="5">
        <f>LN(données!D4/données!D3)</f>
        <v>4.4110899904835819E-2</v>
      </c>
      <c r="E3" s="5">
        <f>LN(données!E4/données!E3)</f>
        <v>5.0194036481264184E-3</v>
      </c>
      <c r="F3" s="5">
        <f>LN(données!F4/données!F3)</f>
        <v>1.8924370219712831E-2</v>
      </c>
      <c r="G3" s="5">
        <f>LN(données!G4/données!G3)</f>
        <v>-0.16968497278944247</v>
      </c>
      <c r="H3" s="5">
        <f>LN(données!H4/données!H3)</f>
        <v>-4.0221213486864797E-2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</row>
    <row r="4" spans="1:31">
      <c r="A4" s="9">
        <v>36980</v>
      </c>
      <c r="B4" s="5">
        <f>LN(données!B5/données!B4)</f>
        <v>-8.5217252265269564E-2</v>
      </c>
      <c r="C4" s="5">
        <f>LN(données!C5/données!C4)</f>
        <v>2.2016676239720465E-2</v>
      </c>
      <c r="D4" s="5">
        <f>LN(données!D5/données!D4)</f>
        <v>-0.10681138900663864</v>
      </c>
      <c r="E4" s="5">
        <f>LN(données!E5/données!E4)</f>
        <v>-6.3901491494151128E-2</v>
      </c>
      <c r="F4" s="5">
        <f>LN(données!F5/données!F4)</f>
        <v>-0.12918981053800577</v>
      </c>
      <c r="G4" s="5">
        <f>LN(données!G5/données!G4)</f>
        <v>0.19005414024014447</v>
      </c>
      <c r="H4" s="5">
        <f>LN(données!H5/données!H4)</f>
        <v>-3.7948249804991278E-2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>
      <c r="A5" s="9">
        <v>37011</v>
      </c>
      <c r="B5" s="5">
        <f>LN(données!B6/données!B5)</f>
        <v>6.8619360856231715E-2</v>
      </c>
      <c r="C5" s="5">
        <f>LN(données!C6/données!C5)</f>
        <v>-1.4882537029923526E-3</v>
      </c>
      <c r="D5" s="5">
        <f>LN(données!D6/données!D5)</f>
        <v>9.8039855547111768E-2</v>
      </c>
      <c r="E5" s="5">
        <f>LN(données!E6/données!E5)</f>
        <v>4.4599421647389136E-2</v>
      </c>
      <c r="F5" s="5">
        <f>LN(données!F6/données!F5)</f>
        <v>0.21419053657068748</v>
      </c>
      <c r="G5" s="5">
        <f>LN(données!G6/données!G5)</f>
        <v>0.14406699811937898</v>
      </c>
      <c r="H5" s="5">
        <f>LN(données!H6/données!H5)</f>
        <v>0.17992734339814681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</row>
    <row r="6" spans="1:31">
      <c r="A6" s="9">
        <v>37042</v>
      </c>
      <c r="B6" s="5">
        <f>LN(données!B7/données!B6)</f>
        <v>4.175371410480592E-3</v>
      </c>
      <c r="C6" s="5">
        <f>LN(données!C7/données!C6)</f>
        <v>4.9397882206974962E-2</v>
      </c>
      <c r="D6" s="5">
        <f>LN(données!D7/données!D6)</f>
        <v>4.8596487097855119E-3</v>
      </c>
      <c r="E6" s="5">
        <f>LN(données!E7/données!E6)</f>
        <v>-0.11286475581596365</v>
      </c>
      <c r="F6" s="5">
        <f>LN(données!F7/données!F6)</f>
        <v>2.0886436636544853E-2</v>
      </c>
      <c r="G6" s="5">
        <f>LN(données!G7/données!G6)</f>
        <v>-0.24505707505215157</v>
      </c>
      <c r="H6" s="5">
        <f>LN(données!H7/données!H6)</f>
        <v>-6.4017552123443816E-2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>
      <c r="A7" s="9">
        <v>37071</v>
      </c>
      <c r="B7" s="5">
        <f>LN(données!B8/données!B7)</f>
        <v>-4.6916919787751719E-2</v>
      </c>
      <c r="C7" s="5">
        <f>LN(données!C8/données!C7)</f>
        <v>2.242785236428059E-2</v>
      </c>
      <c r="D7" s="5">
        <f>LN(données!D8/données!D7)</f>
        <v>3.0974804299430499E-2</v>
      </c>
      <c r="E7" s="5">
        <f>LN(données!E8/données!E7)</f>
        <v>-0.10104085451330992</v>
      </c>
      <c r="F7" s="5">
        <f>LN(données!F8/données!F7)</f>
        <v>5.3747432561469424E-2</v>
      </c>
      <c r="G7" s="5">
        <f>LN(données!G8/données!G7)</f>
        <v>0.15307598869749295</v>
      </c>
      <c r="H7" s="5">
        <f>LN(données!H8/données!H7)</f>
        <v>4.5256591588120863E-2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</row>
    <row r="8" spans="1:31">
      <c r="A8" s="9">
        <v>37103</v>
      </c>
      <c r="B8" s="5">
        <f>LN(données!B9/données!B8)</f>
        <v>-1.6955156806658874E-2</v>
      </c>
      <c r="C8" s="5">
        <f>LN(données!C9/données!C8)</f>
        <v>-1.3958352250706914E-2</v>
      </c>
      <c r="D8" s="5">
        <f>LN(données!D9/données!D8)</f>
        <v>7.8811180424289848E-2</v>
      </c>
      <c r="E8" s="5">
        <f>LN(données!E9/données!E8)</f>
        <v>5.3159368280096056E-2</v>
      </c>
      <c r="F8" s="5">
        <f>LN(données!F9/données!F8)</f>
        <v>-9.7928205794717837E-2</v>
      </c>
      <c r="G8" s="5">
        <f>LN(données!G9/données!G8)</f>
        <v>-0.21298031860799144</v>
      </c>
      <c r="H8" s="5">
        <f>LN(données!H9/données!H8)</f>
        <v>-7.1429465892144259E-2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</row>
    <row r="9" spans="1:31">
      <c r="A9" s="9">
        <v>37134</v>
      </c>
      <c r="B9" s="5">
        <f>LN(données!B10/données!B9)</f>
        <v>-9.5954402372173217E-2</v>
      </c>
      <c r="C9" s="5">
        <f>LN(données!C10/données!C9)</f>
        <v>3.5506688456909817E-2</v>
      </c>
      <c r="D9" s="5">
        <f>LN(données!D10/données!D9)</f>
        <v>-2.6028994985320384E-2</v>
      </c>
      <c r="E9" s="5">
        <f>LN(données!E10/données!E9)</f>
        <v>2.7943784879879544E-2</v>
      </c>
      <c r="F9" s="5">
        <f>LN(données!F10/données!F9)</f>
        <v>-0.1486034872414371</v>
      </c>
      <c r="G9" s="5">
        <f>LN(données!G10/données!G9)</f>
        <v>-1.2855024371929759E-2</v>
      </c>
      <c r="H9" s="5">
        <f>LN(données!H10/données!H9)</f>
        <v>-7.1297043463645432E-2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</row>
    <row r="10" spans="1:31">
      <c r="A10" s="9">
        <v>37162</v>
      </c>
      <c r="B10" s="5">
        <f>LN(données!B11/données!B10)</f>
        <v>0.16232335916517104</v>
      </c>
      <c r="C10" s="5">
        <f>LN(données!C11/données!C10)</f>
        <v>6.4720190681171824E-2</v>
      </c>
      <c r="D10" s="5">
        <f>LN(données!D11/données!D10)</f>
        <v>4.9774402886122504E-2</v>
      </c>
      <c r="E10" s="5">
        <f>LN(données!E11/données!E10)</f>
        <v>1.8378044161687514E-2</v>
      </c>
      <c r="F10" s="5">
        <f>LN(données!F11/données!F10)</f>
        <v>-0.10877460552811935</v>
      </c>
      <c r="G10" s="5">
        <f>LN(données!G11/données!G10)</f>
        <v>-0.17898481186499676</v>
      </c>
      <c r="H10" s="5">
        <f>LN(données!H11/données!H10)</f>
        <v>-6.5920851366847222E-2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>
      <c r="A11" s="9">
        <v>37195</v>
      </c>
      <c r="B11" s="5">
        <f>LN(données!B12/données!B11)</f>
        <v>-0.2332211762207092</v>
      </c>
      <c r="C11" s="5">
        <f>LN(données!C12/données!C11)</f>
        <v>-0.12936207633379715</v>
      </c>
      <c r="D11" s="5">
        <f>LN(données!D12/données!D11)</f>
        <v>4.4310487484460287E-2</v>
      </c>
      <c r="E11" s="5">
        <f>LN(données!E12/données!E11)</f>
        <v>0.13281573597903398</v>
      </c>
      <c r="F11" s="5">
        <f>LN(données!F12/données!F11)</f>
        <v>0.12787454526775274</v>
      </c>
      <c r="G11" s="5">
        <f>LN(données!G12/données!G11)</f>
        <v>0.12413861101852304</v>
      </c>
      <c r="H11" s="5">
        <f>LN(données!H12/données!H11)</f>
        <v>0.1640387073253706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>
      <c r="A12" s="9">
        <v>37225</v>
      </c>
      <c r="B12" s="5">
        <f>LN(données!B13/données!B12)</f>
        <v>-0.11706170049936424</v>
      </c>
      <c r="C12" s="5">
        <f>LN(données!C13/données!C12)</f>
        <v>7.236393174653559E-2</v>
      </c>
      <c r="D12" s="5">
        <f>LN(données!D13/données!D12)</f>
        <v>5.8540112081115689E-3</v>
      </c>
      <c r="E12" s="5">
        <f>LN(données!E13/données!E12)</f>
        <v>-9.3034865967189392E-2</v>
      </c>
      <c r="F12" s="5">
        <f>LN(données!F13/données!F12)</f>
        <v>9.4230415133980935E-2</v>
      </c>
      <c r="G12" s="5">
        <f>LN(données!G13/données!G12)</f>
        <v>0.19308348450840887</v>
      </c>
      <c r="H12" s="5">
        <f>LN(données!H13/données!H12)</f>
        <v>6.727028199110166E-2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>
      <c r="A13" s="9">
        <v>37256</v>
      </c>
      <c r="B13" s="5">
        <f>LN(données!B14/données!B13)</f>
        <v>0.14449613329133545</v>
      </c>
      <c r="C13" s="5">
        <f>LN(données!C14/données!C13)</f>
        <v>3.0864894413406535E-2</v>
      </c>
      <c r="D13" s="5">
        <f>LN(données!D14/données!D13)</f>
        <v>1.4486831966242508E-2</v>
      </c>
      <c r="E13" s="5">
        <f>LN(données!E14/données!E13)</f>
        <v>8.5259843950823394E-2</v>
      </c>
      <c r="F13" s="5">
        <f>LN(données!F14/données!F13)</f>
        <v>3.6179303454509072E-2</v>
      </c>
      <c r="G13" s="5">
        <f>LN(données!G14/données!G13)</f>
        <v>2.7779564107075671E-2</v>
      </c>
      <c r="H13" s="5">
        <f>LN(données!H14/données!H13)</f>
        <v>-0.13532504851327301</v>
      </c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>
      <c r="A14" s="9">
        <v>37287</v>
      </c>
      <c r="B14" s="5">
        <f>LN(données!B15/données!B14)</f>
        <v>-1.8552451726086876E-2</v>
      </c>
      <c r="C14" s="5">
        <f>LN(données!C15/données!C14)</f>
        <v>4.0202746327435243E-2</v>
      </c>
      <c r="D14" s="5">
        <f>LN(données!D15/données!D14)</f>
        <v>-2.7272078686389766E-2</v>
      </c>
      <c r="E14" s="5">
        <f>LN(données!E15/données!E14)</f>
        <v>2.2697297554268907E-2</v>
      </c>
      <c r="F14" s="5">
        <f>LN(données!F15/données!F14)</f>
        <v>-3.9094853891946668E-2</v>
      </c>
      <c r="G14" s="5">
        <f>LN(données!G15/données!G14)</f>
        <v>0.12112599576703491</v>
      </c>
      <c r="H14" s="5">
        <f>LN(données!H15/données!H14)</f>
        <v>6.6387790770345748E-2</v>
      </c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</row>
    <row r="15" spans="1:31">
      <c r="A15" s="9">
        <v>37315</v>
      </c>
      <c r="B15" s="5">
        <f>LN(données!B16/données!B15)</f>
        <v>-1.5991951767975382E-2</v>
      </c>
      <c r="C15" s="5">
        <f>LN(données!C16/données!C15)</f>
        <v>-6.2887638756383103E-3</v>
      </c>
      <c r="D15" s="5">
        <f>LN(données!D16/données!D15)</f>
        <v>5.7274328990188555E-2</v>
      </c>
      <c r="E15" s="5">
        <f>LN(données!E16/données!E15)</f>
        <v>8.4314746142030342E-2</v>
      </c>
      <c r="F15" s="5">
        <f>LN(données!F16/données!F15)</f>
        <v>-8.8052418251735903E-2</v>
      </c>
      <c r="G15" s="5">
        <f>LN(données!G16/données!G15)</f>
        <v>-0.13030037204307618</v>
      </c>
      <c r="H15" s="5">
        <f>LN(données!H16/données!H15)</f>
        <v>-9.4920970172960084E-2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</row>
    <row r="16" spans="1:31">
      <c r="A16" s="9">
        <v>37344</v>
      </c>
      <c r="B16" s="5">
        <f>LN(données!B17/données!B16)</f>
        <v>4.2194155427080684E-3</v>
      </c>
      <c r="C16" s="5">
        <f>LN(données!C17/données!C16)</f>
        <v>7.0289795078205736E-2</v>
      </c>
      <c r="D16" s="5">
        <f>LN(données!D17/données!D16)</f>
        <v>6.4384568400757292E-2</v>
      </c>
      <c r="E16" s="5">
        <f>LN(données!E17/données!E16)</f>
        <v>0.12399764165657082</v>
      </c>
      <c r="F16" s="5">
        <f>LN(données!F17/données!F16)</f>
        <v>3.3209886593102464E-2</v>
      </c>
      <c r="G16" s="5">
        <f>LN(données!G17/données!G16)</f>
        <v>8.6896162979478817E-2</v>
      </c>
      <c r="H16" s="5">
        <f>LN(données!H17/données!H16)</f>
        <v>5.8199679751084123E-2</v>
      </c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</row>
    <row r="17" spans="1:31">
      <c r="A17" s="9">
        <v>37376</v>
      </c>
      <c r="B17" s="5">
        <f>LN(données!B18/données!B17)</f>
        <v>-0.20166534200584482</v>
      </c>
      <c r="C17" s="5">
        <f>LN(données!C18/données!C17)</f>
        <v>-4.5017049392551238E-2</v>
      </c>
      <c r="D17" s="5">
        <f>LN(données!D18/données!D17)</f>
        <v>-1.6924555829972609E-2</v>
      </c>
      <c r="E17" s="5">
        <f>LN(données!E18/données!E17)</f>
        <v>7.7460322586049832E-2</v>
      </c>
      <c r="F17" s="5">
        <f>LN(données!F18/données!F17)</f>
        <v>-0.14326668570412884</v>
      </c>
      <c r="G17" s="5">
        <f>LN(données!G18/données!G17)</f>
        <v>2.5032596212617296E-2</v>
      </c>
      <c r="H17" s="5">
        <f>LN(données!H18/données!H17)</f>
        <v>-0.21643533257909114</v>
      </c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</row>
    <row r="18" spans="1:31">
      <c r="A18" s="9">
        <v>37407</v>
      </c>
      <c r="B18" s="5">
        <f>LN(données!B19/données!B18)</f>
        <v>9.8932948754287986E-2</v>
      </c>
      <c r="C18" s="5">
        <f>LN(données!C19/données!C18)</f>
        <v>-5.7882339617466159E-2</v>
      </c>
      <c r="D18" s="5">
        <f>LN(données!D19/données!D18)</f>
        <v>-4.0098016129715447E-2</v>
      </c>
      <c r="E18" s="5">
        <f>LN(données!E19/données!E18)</f>
        <v>-2.3891921424730241E-2</v>
      </c>
      <c r="F18" s="5">
        <f>LN(données!F19/données!F18)</f>
        <v>-3.1730041424123619E-2</v>
      </c>
      <c r="G18" s="5">
        <f>LN(données!G19/données!G18)</f>
        <v>-4.0787659166855054E-2</v>
      </c>
      <c r="H18" s="5">
        <f>LN(données!H19/données!H18)</f>
        <v>4.7675248070824731E-2</v>
      </c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</row>
    <row r="19" spans="1:31">
      <c r="A19" s="9">
        <v>37435</v>
      </c>
      <c r="B19" s="5">
        <f>LN(données!B20/données!B19)</f>
        <v>-0.11712708286146303</v>
      </c>
      <c r="C19" s="5">
        <f>LN(données!C20/données!C19)</f>
        <v>-0.18904803955490543</v>
      </c>
      <c r="D19" s="5">
        <f>LN(données!D20/données!D19)</f>
        <v>-0.16036391106445405</v>
      </c>
      <c r="E19" s="5">
        <f>LN(données!E20/données!E19)</f>
        <v>-7.8288346486743043E-2</v>
      </c>
      <c r="F19" s="5">
        <f>LN(données!F20/données!F19)</f>
        <v>7.7363359960931993E-2</v>
      </c>
      <c r="G19" s="5">
        <f>LN(données!G20/données!G19)</f>
        <v>-0.27375941539472004</v>
      </c>
      <c r="H19" s="5">
        <f>LN(données!H20/données!H19)</f>
        <v>-0.1989646956170508</v>
      </c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</row>
    <row r="20" spans="1:31">
      <c r="A20" s="9">
        <v>37468</v>
      </c>
      <c r="B20" s="5">
        <f>LN(données!B21/données!B20)</f>
        <v>-9.7739357376753808E-2</v>
      </c>
      <c r="C20" s="5">
        <f>LN(données!C21/données!C20)</f>
        <v>-0.10773804289927119</v>
      </c>
      <c r="D20" s="5">
        <f>LN(données!D21/données!D20)</f>
        <v>1.4060653459655535E-2</v>
      </c>
      <c r="E20" s="5">
        <f>LN(données!E21/données!E20)</f>
        <v>-0.17911415464848202</v>
      </c>
      <c r="F20" s="5">
        <f>LN(données!F21/données!F20)</f>
        <v>-0.1310809203913415</v>
      </c>
      <c r="G20" s="5">
        <f>LN(données!G21/données!G20)</f>
        <v>-0.1184887021876776</v>
      </c>
      <c r="H20" s="5">
        <f>LN(données!H21/données!H20)</f>
        <v>-2.2472855852058514E-2</v>
      </c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</row>
    <row r="21" spans="1:31">
      <c r="A21" s="9">
        <v>37498</v>
      </c>
      <c r="B21" s="5">
        <f>LN(données!B22/données!B21)</f>
        <v>-0.11156595927227041</v>
      </c>
      <c r="C21" s="5">
        <f>LN(données!C22/données!C21)</f>
        <v>-9.5084697835663437E-2</v>
      </c>
      <c r="D21" s="5">
        <f>LN(données!D22/données!D21)</f>
        <v>2.4416458494632143E-2</v>
      </c>
      <c r="E21" s="5">
        <f>LN(données!E22/données!E21)</f>
        <v>3.9426919979457922E-2</v>
      </c>
      <c r="F21" s="5">
        <f>LN(données!F22/données!F21)</f>
        <v>2.2665325750926908E-2</v>
      </c>
      <c r="G21" s="5">
        <f>LN(données!G22/données!G21)</f>
        <v>-6.4962160203428362E-2</v>
      </c>
      <c r="H21" s="5">
        <f>LN(données!H22/données!H21)</f>
        <v>6.8348724674992506E-2</v>
      </c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</row>
    <row r="22" spans="1:31">
      <c r="A22" s="9">
        <v>37529</v>
      </c>
      <c r="B22" s="5">
        <f>LN(données!B23/données!B22)</f>
        <v>-0.20770155189931166</v>
      </c>
      <c r="C22" s="5">
        <f>LN(données!C23/données!C22)</f>
        <v>-0.17217753560737456</v>
      </c>
      <c r="D22" s="5">
        <f>LN(données!D23/données!D22)</f>
        <v>-4.2439403120453347E-3</v>
      </c>
      <c r="E22" s="5">
        <f>LN(données!E23/données!E22)</f>
        <v>-8.1869977489211154E-2</v>
      </c>
      <c r="F22" s="5">
        <f>LN(données!F23/données!F22)</f>
        <v>-0.11518718213514742</v>
      </c>
      <c r="G22" s="5">
        <f>LN(données!G23/données!G22)</f>
        <v>8.1345639453952401E-2</v>
      </c>
      <c r="H22" s="5">
        <f>LN(données!H23/données!H22)</f>
        <v>-0.25676838260492468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</row>
    <row r="23" spans="1:31">
      <c r="A23" s="9">
        <v>37560</v>
      </c>
      <c r="B23" s="5">
        <f>LN(données!B24/données!B23)</f>
        <v>0.24421354412246021</v>
      </c>
      <c r="C23" s="5">
        <f>LN(données!C24/données!C23)</f>
        <v>-0.19968918057883928</v>
      </c>
      <c r="D23" s="5">
        <f>LN(données!D24/données!D23)</f>
        <v>8.2826721289559813E-2</v>
      </c>
      <c r="E23" s="5">
        <f>LN(données!E24/données!E23)</f>
        <v>8.7011376989629699E-2</v>
      </c>
      <c r="F23" s="5">
        <f>LN(données!F24/données!F23)</f>
        <v>0.20085729278659142</v>
      </c>
      <c r="G23" s="5">
        <f>LN(données!G24/données!G23)</f>
        <v>4.3654575096399983E-3</v>
      </c>
      <c r="H23" s="5">
        <f>LN(données!H24/données!H23)</f>
        <v>0.3029144650006364</v>
      </c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</row>
    <row r="24" spans="1:31">
      <c r="A24" s="9">
        <v>37589</v>
      </c>
      <c r="B24" s="5">
        <f>LN(données!B25/données!B24)</f>
        <v>0.10497072808711444</v>
      </c>
      <c r="C24" s="5">
        <f>LN(données!C25/données!C24)</f>
        <v>0.24574784892266152</v>
      </c>
      <c r="D24" s="5">
        <f>LN(données!D25/données!D24)</f>
        <v>-2.9889069539742297E-2</v>
      </c>
      <c r="E24" s="5">
        <f>LN(données!E25/données!E24)</f>
        <v>9.8025991366866821E-2</v>
      </c>
      <c r="F24" s="5">
        <f>LN(données!F25/données!F24)</f>
        <v>7.5790228987026101E-2</v>
      </c>
      <c r="G24" s="5">
        <f>LN(données!G25/données!G24)</f>
        <v>5.6259164306794791E-2</v>
      </c>
      <c r="H24" s="5">
        <f>LN(données!H25/données!H24)</f>
        <v>0.10864874424350549</v>
      </c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</row>
    <row r="25" spans="1:31">
      <c r="A25" s="9">
        <v>37621</v>
      </c>
      <c r="B25" s="5">
        <f>LN(données!B26/données!B25)</f>
        <v>-5.0001423764030752E-2</v>
      </c>
      <c r="C25" s="5">
        <f>LN(données!C26/données!C25)</f>
        <v>-0.13321884378622273</v>
      </c>
      <c r="D25" s="5">
        <f>LN(données!D26/données!D25)</f>
        <v>-5.9802879567158039E-2</v>
      </c>
      <c r="E25" s="5">
        <f>LN(données!E26/données!E25)</f>
        <v>2.2601996421748028E-2</v>
      </c>
      <c r="F25" s="5">
        <f>LN(données!F26/données!F25)</f>
        <v>-0.10945273978299942</v>
      </c>
      <c r="G25" s="5">
        <f>LN(données!G26/données!G25)</f>
        <v>-0.17085810221613565</v>
      </c>
      <c r="H25" s="5">
        <f>LN(données!H26/données!H25)</f>
        <v>-0.11423818968984367</v>
      </c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</row>
    <row r="26" spans="1:31">
      <c r="A26" s="9">
        <v>37652</v>
      </c>
      <c r="B26" s="5">
        <f>LN(données!B27/données!B26)</f>
        <v>-0.1036815292071795</v>
      </c>
      <c r="C26" s="5">
        <f>LN(données!C27/données!C26)</f>
        <v>6.4079962953302559E-3</v>
      </c>
      <c r="D26" s="5">
        <f>LN(données!D27/données!D26)</f>
        <v>-1.8635860779216786E-3</v>
      </c>
      <c r="E26" s="5">
        <f>LN(données!E27/données!E26)</f>
        <v>2.0248160829947494E-2</v>
      </c>
      <c r="F26" s="5">
        <f>LN(données!F27/données!F26)</f>
        <v>-8.5571150053373304E-2</v>
      </c>
      <c r="G26" s="5">
        <f>LN(données!G27/données!G26)</f>
        <v>-2.3297912224821818E-2</v>
      </c>
      <c r="H26" s="5">
        <f>LN(données!H27/données!H26)</f>
        <v>-3.8289772370973508E-3</v>
      </c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</row>
    <row r="27" spans="1:31">
      <c r="A27" s="9">
        <v>37680</v>
      </c>
      <c r="B27" s="5">
        <f>LN(données!B28/données!B27)</f>
        <v>-0.16126814759612226</v>
      </c>
      <c r="C27" s="5">
        <f>LN(données!C28/données!C27)</f>
        <v>7.424464014345657E-3</v>
      </c>
      <c r="D27" s="5">
        <f>LN(données!D28/données!D27)</f>
        <v>-2.1875282997140064E-2</v>
      </c>
      <c r="E27" s="5">
        <f>LN(données!E28/données!E27)</f>
        <v>-7.0345997812724298E-2</v>
      </c>
      <c r="F27" s="5">
        <f>LN(données!F28/données!F27)</f>
        <v>-1.2651645698415336E-3</v>
      </c>
      <c r="G27" s="5">
        <f>LN(données!G28/données!G27)</f>
        <v>6.9659316030111898E-2</v>
      </c>
      <c r="H27" s="5">
        <f>LN(données!H28/données!H27)</f>
        <v>6.3918186899707369E-4</v>
      </c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</row>
    <row r="28" spans="1:31">
      <c r="A28" s="9">
        <v>37711</v>
      </c>
      <c r="B28" s="5">
        <f>LN(données!B29/données!B28)</f>
        <v>-3.6225204173482919E-2</v>
      </c>
      <c r="C28" s="5">
        <f>LN(données!C29/données!C28)</f>
        <v>-0.42072716122743459</v>
      </c>
      <c r="D28" s="5">
        <f>LN(données!D29/données!D28)</f>
        <v>9.8338780743441198E-2</v>
      </c>
      <c r="E28" s="5">
        <f>LN(données!E29/données!E28)</f>
        <v>6.40156843627675E-2</v>
      </c>
      <c r="F28" s="5">
        <f>LN(données!F29/données!F28)</f>
        <v>2.1293093331626555E-2</v>
      </c>
      <c r="G28" s="5">
        <f>LN(données!G29/données!G28)</f>
        <v>9.9437345688549259E-3</v>
      </c>
      <c r="H28" s="5">
        <f>LN(données!H29/données!H28)</f>
        <v>2.29767780431266E-3</v>
      </c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</row>
    <row r="29" spans="1:31">
      <c r="A29" s="9">
        <v>37741</v>
      </c>
      <c r="B29" s="5">
        <f>LN(données!B30/données!B29)</f>
        <v>0.15229737542623697</v>
      </c>
      <c r="C29" s="5">
        <f>LN(données!C30/données!C29)</f>
        <v>0.21018440667170452</v>
      </c>
      <c r="D29" s="5">
        <f>LN(données!D30/données!D29)</f>
        <v>-2.6439428555267919E-2</v>
      </c>
      <c r="E29" s="5">
        <f>LN(données!E30/données!E29)</f>
        <v>-2.5729758383624082E-2</v>
      </c>
      <c r="F29" s="5">
        <f>LN(données!F30/données!F29)</f>
        <v>5.4259981738454512E-2</v>
      </c>
      <c r="G29" s="5">
        <f>LN(données!G30/données!G29)</f>
        <v>-6.4010955839130704E-2</v>
      </c>
      <c r="H29" s="5">
        <f>LN(données!H30/données!H29)</f>
        <v>0.10370161143000861</v>
      </c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</row>
    <row r="30" spans="1:31">
      <c r="A30" s="9">
        <v>37771</v>
      </c>
      <c r="B30" s="5">
        <f>LN(données!B31/données!B30)</f>
        <v>8.6083435169234251E-2</v>
      </c>
      <c r="C30" s="5">
        <f>LN(données!C31/données!C30)</f>
        <v>9.6889958963843253E-2</v>
      </c>
      <c r="D30" s="5">
        <f>LN(données!D31/données!D30)</f>
        <v>-3.6315073463260981E-2</v>
      </c>
      <c r="E30" s="5">
        <f>LN(données!E31/données!E30)</f>
        <v>0.14860502388499025</v>
      </c>
      <c r="F30" s="5">
        <f>LN(données!F31/données!F30)</f>
        <v>-3.7875613180219016E-2</v>
      </c>
      <c r="G30" s="5">
        <f>LN(données!G31/données!G30)</f>
        <v>0.25770124023984503</v>
      </c>
      <c r="H30" s="5">
        <f>LN(données!H31/données!H30)</f>
        <v>1.1883138003677237E-2</v>
      </c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>
      <c r="A31" s="9">
        <v>37802</v>
      </c>
      <c r="B31" s="5">
        <f>LN(données!B32/données!B31)</f>
        <v>3.5287235204529842E-3</v>
      </c>
      <c r="C31" s="5">
        <f>LN(données!C32/données!C31)</f>
        <v>2.5712363128489034E-2</v>
      </c>
      <c r="D31" s="5">
        <f>LN(données!D32/données!D31)</f>
        <v>-4.9986832052835016E-2</v>
      </c>
      <c r="E31" s="5">
        <f>LN(données!E32/données!E31)</f>
        <v>8.4834137914888946E-2</v>
      </c>
      <c r="F31" s="5">
        <f>LN(données!F32/données!F31)</f>
        <v>4.1000968411584703E-2</v>
      </c>
      <c r="G31" s="5">
        <f>LN(données!G32/données!G31)</f>
        <v>3.5241233611116078E-2</v>
      </c>
      <c r="H31" s="5">
        <f>LN(données!H32/données!H31)</f>
        <v>-3.5140000167944489E-2</v>
      </c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>
      <c r="A32" s="9">
        <v>37833</v>
      </c>
      <c r="B32" s="5">
        <f>LN(données!B33/données!B32)</f>
        <v>-6.3417167050345238E-2</v>
      </c>
      <c r="C32" s="5">
        <f>LN(données!C33/données!C32)</f>
        <v>6.0081487920581059E-2</v>
      </c>
      <c r="D32" s="5">
        <f>LN(données!D33/données!D32)</f>
        <v>1.7392989214166745E-3</v>
      </c>
      <c r="E32" s="5">
        <f>LN(données!E33/données!E32)</f>
        <v>4.1319594520813158E-2</v>
      </c>
      <c r="F32" s="5">
        <f>LN(données!F33/données!F32)</f>
        <v>2.9592379619584396E-2</v>
      </c>
      <c r="G32" s="5">
        <f>LN(données!G33/données!G32)</f>
        <v>0.12879827834538951</v>
      </c>
      <c r="H32" s="5">
        <f>LN(données!H33/données!H32)</f>
        <v>-4.5120435280469544E-2</v>
      </c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spans="1:31">
      <c r="A33" s="9">
        <v>37862</v>
      </c>
      <c r="B33" s="5">
        <f>LN(données!B34/données!B33)</f>
        <v>-6.5484200289071037E-2</v>
      </c>
      <c r="C33" s="5">
        <f>LN(données!C34/données!C33)</f>
        <v>1.7591550397637004E-2</v>
      </c>
      <c r="D33" s="5">
        <f>LN(données!D34/données!D33)</f>
        <v>-4.3609553828755629E-2</v>
      </c>
      <c r="E33" s="5">
        <f>LN(données!E34/données!E33)</f>
        <v>-7.5901614175328119E-2</v>
      </c>
      <c r="F33" s="5">
        <f>LN(données!F34/données!F33)</f>
        <v>0.16393169168236371</v>
      </c>
      <c r="G33" s="5">
        <f>LN(données!G34/données!G33)</f>
        <v>4.2002109718433073E-2</v>
      </c>
      <c r="H33" s="5">
        <f>LN(données!H34/données!H33)</f>
        <v>3.328597763346676E-2</v>
      </c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</row>
    <row r="34" spans="1:31">
      <c r="A34" s="9">
        <v>37894</v>
      </c>
      <c r="B34" s="5">
        <f>LN(données!B35/données!B34)</f>
        <v>-9.3939406980479024E-3</v>
      </c>
      <c r="C34" s="5">
        <f>LN(données!C35/données!C34)</f>
        <v>3.3593081802436572E-2</v>
      </c>
      <c r="D34" s="5">
        <f>LN(données!D35/données!D34)</f>
        <v>-1.2108982307036844E-3</v>
      </c>
      <c r="E34" s="5">
        <f>LN(données!E35/données!E34)</f>
        <v>-5.0393807434529082E-3</v>
      </c>
      <c r="F34" s="5">
        <f>LN(données!F35/données!F34)</f>
        <v>-0.11264092187050559</v>
      </c>
      <c r="G34" s="5">
        <f>LN(données!G35/données!G34)</f>
        <v>1.7101929639271221E-2</v>
      </c>
      <c r="H34" s="5">
        <f>LN(données!H35/données!H34)</f>
        <v>5.0263001913727144E-2</v>
      </c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</row>
    <row r="35" spans="1:31">
      <c r="A35" s="9">
        <v>37925</v>
      </c>
      <c r="B35" s="5">
        <f>LN(données!B36/données!B35)</f>
        <v>7.4878140987118938E-2</v>
      </c>
      <c r="C35" s="5">
        <f>LN(données!C36/données!C35)</f>
        <v>-1.2465535376561447E-2</v>
      </c>
      <c r="D35" s="5">
        <f>LN(données!D36/données!D35)</f>
        <v>1.6224692411927779E-2</v>
      </c>
      <c r="E35" s="5">
        <f>LN(données!E36/données!E35)</f>
        <v>-2.5292457365546348E-3</v>
      </c>
      <c r="F35" s="5">
        <f>LN(données!F36/données!F35)</f>
        <v>-6.1567917898618214E-2</v>
      </c>
      <c r="G35" s="5">
        <f>LN(données!G36/données!G35)</f>
        <v>-4.7940819646743564E-3</v>
      </c>
      <c r="H35" s="5">
        <f>LN(données!H36/données!H35)</f>
        <v>0.11404004937754911</v>
      </c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</row>
    <row r="36" spans="1:31">
      <c r="A36" s="9">
        <v>37953</v>
      </c>
      <c r="B36" s="5">
        <f>LN(données!B37/données!B36)</f>
        <v>-2.9625526736131121E-2</v>
      </c>
      <c r="C36" s="5">
        <f>LN(données!C37/données!C36)</f>
        <v>-3.114193627027852E-2</v>
      </c>
      <c r="D36" s="5">
        <f>LN(données!D37/données!D36)</f>
        <v>-2.0677239739624261E-2</v>
      </c>
      <c r="E36" s="5">
        <f>LN(données!E37/données!E36)</f>
        <v>3.4534463089213999E-2</v>
      </c>
      <c r="F36" s="5">
        <f>LN(données!F37/données!F36)</f>
        <v>-1.6588535505874566E-2</v>
      </c>
      <c r="G36" s="5">
        <f>LN(données!G37/données!G36)</f>
        <v>9.9979098397015003E-3</v>
      </c>
      <c r="H36" s="5">
        <f>LN(données!H37/données!H36)</f>
        <v>-8.9328108126777273E-2</v>
      </c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</row>
    <row r="37" spans="1:31">
      <c r="A37" s="9">
        <v>37986</v>
      </c>
      <c r="B37" s="5">
        <f>LN(données!B38/données!B37)</f>
        <v>0.11319060508217331</v>
      </c>
      <c r="C37" s="5">
        <f>LN(données!C38/données!C37)</f>
        <v>0.2232873224308401</v>
      </c>
      <c r="D37" s="5">
        <f>LN(données!D38/données!D37)</f>
        <v>4.6759706619050087E-2</v>
      </c>
      <c r="E37" s="5">
        <f>LN(données!E38/données!E37)</f>
        <v>0</v>
      </c>
      <c r="F37" s="5">
        <f>LN(données!F38/données!F37)</f>
        <v>6.2570257426028064E-2</v>
      </c>
      <c r="G37" s="5">
        <f>LN(données!G38/données!G37)</f>
        <v>-7.8709974473120434E-2</v>
      </c>
      <c r="H37" s="5">
        <f>LN(données!H38/données!H37)</f>
        <v>-8.6951134211214642E-2</v>
      </c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</row>
    <row r="38" spans="1:31">
      <c r="A38" s="9">
        <v>38016</v>
      </c>
      <c r="B38" s="5">
        <f>LN(données!B39/données!B38)</f>
        <v>-2.2106775781029864E-2</v>
      </c>
      <c r="C38" s="5">
        <f>LN(données!C39/données!C38)</f>
        <v>-0.17658759612963565</v>
      </c>
      <c r="D38" s="5">
        <f>LN(données!D39/données!D38)</f>
        <v>3.3501420014120466E-2</v>
      </c>
      <c r="E38" s="5">
        <f>LN(données!E39/données!E38)</f>
        <v>1.8182319083190328E-2</v>
      </c>
      <c r="F38" s="5">
        <f>LN(données!F39/données!F38)</f>
        <v>1.017529607283414E-2</v>
      </c>
      <c r="G38" s="5">
        <f>LN(données!G39/données!G38)</f>
        <v>1.7165812362006948E-2</v>
      </c>
      <c r="H38" s="5">
        <f>LN(données!H39/données!H38)</f>
        <v>0.17859978012955219</v>
      </c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</row>
    <row r="39" spans="1:31">
      <c r="A39" s="9">
        <v>38044</v>
      </c>
      <c r="B39" s="5">
        <f>LN(données!B40/données!B39)</f>
        <v>-6.020804193121853E-2</v>
      </c>
      <c r="C39" s="5">
        <f>LN(données!C40/données!C39)</f>
        <v>-1.0296894680160936E-3</v>
      </c>
      <c r="D39" s="5">
        <f>LN(données!D40/données!D39)</f>
        <v>9.1307817817624197E-3</v>
      </c>
      <c r="E39" s="5">
        <f>LN(données!E40/données!E39)</f>
        <v>-0.18774162426329372</v>
      </c>
      <c r="F39" s="5">
        <f>LN(données!F40/données!F39)</f>
        <v>-0.12311023504075184</v>
      </c>
      <c r="G39" s="5">
        <f>LN(données!G40/données!G39)</f>
        <v>9.5561047389367673E-2</v>
      </c>
      <c r="H39" s="5">
        <f>LN(données!H40/données!H39)</f>
        <v>5.651996223137324E-2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</row>
    <row r="40" spans="1:31">
      <c r="A40" s="9">
        <v>38077</v>
      </c>
      <c r="B40" s="5">
        <f>LN(données!B41/données!B40)</f>
        <v>2.1834029049603385E-2</v>
      </c>
      <c r="C40" s="5">
        <f>LN(données!C41/données!C40)</f>
        <v>5.9007283602005016E-2</v>
      </c>
      <c r="D40" s="5">
        <f>LN(données!D41/données!D40)</f>
        <v>-6.0995679334606812E-2</v>
      </c>
      <c r="E40" s="5">
        <f>LN(données!E41/données!E40)</f>
        <v>-0.10174387518763786</v>
      </c>
      <c r="F40" s="5">
        <f>LN(données!F41/données!F40)</f>
        <v>1.9557499215530717E-2</v>
      </c>
      <c r="G40" s="5">
        <f>LN(données!G41/données!G40)</f>
        <v>8.3381608939051E-2</v>
      </c>
      <c r="H40" s="5">
        <f>LN(données!H41/données!H40)</f>
        <v>-0.13391241758626704</v>
      </c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</row>
    <row r="41" spans="1:31">
      <c r="A41" s="9">
        <v>38107</v>
      </c>
      <c r="B41" s="5">
        <f>LN(données!B42/données!B41)</f>
        <v>1.456336418789651E-2</v>
      </c>
      <c r="C41" s="5">
        <f>LN(données!C42/données!C41)</f>
        <v>2.4305641659694757E-2</v>
      </c>
      <c r="D41" s="5">
        <f>LN(données!D42/données!D41)</f>
        <v>6.3219137727004007E-2</v>
      </c>
      <c r="E41" s="5">
        <f>LN(données!E42/données!E41)</f>
        <v>2.0250840936454875E-2</v>
      </c>
      <c r="F41" s="5">
        <f>LN(données!F42/données!F41)</f>
        <v>4.7013046869313006E-2</v>
      </c>
      <c r="G41" s="5">
        <f>LN(données!G42/données!G41)</f>
        <v>-8.4975405104406633E-3</v>
      </c>
      <c r="H41" s="5">
        <f>LN(données!H42/données!H41)</f>
        <v>-0.51635773861728651</v>
      </c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</row>
    <row r="42" spans="1:31">
      <c r="A42" s="9">
        <v>38138</v>
      </c>
      <c r="B42" s="5">
        <f>LN(données!B43/données!B42)</f>
        <v>-4.7706414289139909E-2</v>
      </c>
      <c r="C42" s="5">
        <f>LN(données!C43/données!C42)</f>
        <v>-6.657181029179355E-3</v>
      </c>
      <c r="D42" s="5">
        <f>LN(données!D43/données!D42)</f>
        <v>3.062021617674969E-2</v>
      </c>
      <c r="E42" s="5">
        <f>LN(données!E43/données!E42)</f>
        <v>-7.9322317321808195E-2</v>
      </c>
      <c r="F42" s="5">
        <f>LN(données!F43/données!F42)</f>
        <v>3.8201358884673384E-3</v>
      </c>
      <c r="G42" s="5">
        <f>LN(données!G43/données!G42)</f>
        <v>7.4717339815156353E-2</v>
      </c>
      <c r="H42" s="5">
        <f>LN(données!H43/données!H42)</f>
        <v>0.48032879046997123</v>
      </c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</row>
    <row r="43" spans="1:31">
      <c r="A43" s="9">
        <v>38168</v>
      </c>
      <c r="B43" s="5">
        <f>LN(données!B44/données!B43)</f>
        <v>2.1255228201970285E-2</v>
      </c>
      <c r="C43" s="5">
        <f>LN(données!C44/données!C43)</f>
        <v>9.3168169548906069E-2</v>
      </c>
      <c r="D43" s="5">
        <f>LN(données!D44/données!D43)</f>
        <v>-1.7951709948573684E-4</v>
      </c>
      <c r="E43" s="5">
        <f>LN(données!E44/données!E43)</f>
        <v>0.12014431184206321</v>
      </c>
      <c r="F43" s="5">
        <f>LN(données!F44/données!F43)</f>
        <v>8.5100657210006828E-2</v>
      </c>
      <c r="G43" s="5">
        <f>LN(données!G44/données!G43)</f>
        <v>0.15815376446469401</v>
      </c>
      <c r="H43" s="5">
        <f>LN(données!H44/données!H43)</f>
        <v>9.5833393579860399E-2</v>
      </c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</row>
    <row r="44" spans="1:31">
      <c r="A44" s="9">
        <v>38198</v>
      </c>
      <c r="B44" s="5">
        <f>LN(données!B45/données!B44)</f>
        <v>4.3967557509500765E-2</v>
      </c>
      <c r="C44" s="5">
        <f>LN(données!C45/données!C44)</f>
        <v>-0.13772114010947423</v>
      </c>
      <c r="D44" s="5">
        <f>LN(données!D45/données!D44)</f>
        <v>-7.7498810880667311E-3</v>
      </c>
      <c r="E44" s="5">
        <f>LN(données!E45/données!E44)</f>
        <v>-9.3688853355236232E-2</v>
      </c>
      <c r="F44" s="5">
        <f>LN(données!F45/données!F44)</f>
        <v>-6.8479962193688293E-2</v>
      </c>
      <c r="G44" s="5">
        <f>LN(données!G45/données!G44)</f>
        <v>3.7398809588762287E-2</v>
      </c>
      <c r="H44" s="5">
        <f>LN(données!H45/données!H44)</f>
        <v>-0.11313998516327732</v>
      </c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</row>
    <row r="45" spans="1:31">
      <c r="A45" s="9">
        <v>38230</v>
      </c>
      <c r="B45" s="5">
        <f>LN(données!B46/données!B45)</f>
        <v>1.7602645000260365E-2</v>
      </c>
      <c r="C45" s="5">
        <f>LN(données!C46/données!C45)</f>
        <v>1.5509302790048741E-2</v>
      </c>
      <c r="D45" s="5">
        <f>LN(données!D46/données!D45)</f>
        <v>4.9935398012693942E-2</v>
      </c>
      <c r="E45" s="5">
        <f>LN(données!E46/données!E45)</f>
        <v>7.2330299251357491E-2</v>
      </c>
      <c r="F45" s="5">
        <f>LN(données!F46/données!F45)</f>
        <v>2.3362460036891495E-2</v>
      </c>
      <c r="G45" s="5">
        <f>LN(données!G46/données!G45)</f>
        <v>2.080051556909562E-2</v>
      </c>
      <c r="H45" s="5">
        <f>LN(données!H46/données!H45)</f>
        <v>1.062442163768222E-2</v>
      </c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</row>
    <row r="46" spans="1:31">
      <c r="A46" s="9">
        <v>38260</v>
      </c>
      <c r="B46" s="5">
        <f>LN(données!B47/données!B46)</f>
        <v>6.1847897186443406E-3</v>
      </c>
      <c r="C46" s="5">
        <f>LN(données!C47/données!C46)</f>
        <v>0.19619561415515141</v>
      </c>
      <c r="D46" s="5">
        <f>LN(données!D47/données!D46)</f>
        <v>-3.0938410951242983E-2</v>
      </c>
      <c r="E46" s="5">
        <f>LN(données!E47/données!E46)</f>
        <v>-4.8173546298807934E-2</v>
      </c>
      <c r="F46" s="5">
        <f>LN(données!F47/données!F46)</f>
        <v>1.2736398014230571E-2</v>
      </c>
      <c r="G46" s="5">
        <f>LN(données!G47/données!G46)</f>
        <v>8.5270227391312611E-2</v>
      </c>
      <c r="H46" s="5">
        <f>LN(données!H47/données!H46)</f>
        <v>-2.6017353308375502E-2</v>
      </c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</row>
    <row r="47" spans="1:31">
      <c r="A47" s="9">
        <v>38289</v>
      </c>
      <c r="B47" s="5">
        <f>LN(données!B48/données!B47)</f>
        <v>-2.6949492689552525E-2</v>
      </c>
      <c r="C47" s="5">
        <f>LN(données!C48/données!C47)</f>
        <v>-0.18901776930819436</v>
      </c>
      <c r="D47" s="5">
        <f>LN(données!D48/données!D47)</f>
        <v>3.5746112519346139E-2</v>
      </c>
      <c r="E47" s="5">
        <f>LN(données!E48/données!E47)</f>
        <v>-1.8783729073585866E-2</v>
      </c>
      <c r="F47" s="5">
        <f>LN(données!F48/données!F47)</f>
        <v>1.1508066684009496E-2</v>
      </c>
      <c r="G47" s="5">
        <f>LN(données!G48/données!G47)</f>
        <v>0.3329669369869343</v>
      </c>
      <c r="H47" s="5">
        <f>LN(données!H48/données!H47)</f>
        <v>-0.1608600200214399</v>
      </c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</row>
    <row r="48" spans="1:31">
      <c r="A48" s="9">
        <v>38321</v>
      </c>
      <c r="B48" s="5">
        <f>LN(données!B49/données!B48)</f>
        <v>-3.5693077751205618E-3</v>
      </c>
      <c r="C48" s="5">
        <f>LN(données!C49/données!C48)</f>
        <v>2.8523003952741949E-2</v>
      </c>
      <c r="D48" s="5">
        <f>LN(données!D49/données!D48)</f>
        <v>3.2690358273731859E-2</v>
      </c>
      <c r="E48" s="5">
        <f>LN(données!E49/données!E48)</f>
        <v>0.11512309370741582</v>
      </c>
      <c r="F48" s="5">
        <f>LN(données!F49/données!F48)</f>
        <v>6.3114197164790789E-2</v>
      </c>
      <c r="G48" s="5">
        <f>LN(données!G49/données!G48)</f>
        <v>0.24817124088234349</v>
      </c>
      <c r="H48" s="5">
        <f>LN(données!H49/données!H48)</f>
        <v>0.36350090900913223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</row>
    <row r="49" spans="1:31">
      <c r="A49" s="9">
        <v>38352</v>
      </c>
      <c r="B49" s="5">
        <f>LN(données!B50/données!B49)</f>
        <v>2.3558215517049175E-2</v>
      </c>
      <c r="C49" s="5">
        <f>LN(données!C50/données!C49)</f>
        <v>8.7379924128347372E-2</v>
      </c>
      <c r="D49" s="5">
        <f>LN(données!D50/données!D49)</f>
        <v>5.0115545410500555E-2</v>
      </c>
      <c r="E49" s="5">
        <f>LN(données!E50/données!E49)</f>
        <v>5.8850996451523793E-2</v>
      </c>
      <c r="F49" s="5">
        <f>LN(données!F50/données!F49)</f>
        <v>-3.3626035794229671E-3</v>
      </c>
      <c r="G49" s="5">
        <f>LN(données!G50/données!G49)</f>
        <v>-4.1964199099031964E-2</v>
      </c>
      <c r="H49" s="5">
        <f>LN(données!H50/données!H49)</f>
        <v>-6.3091948880291682E-2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</row>
    <row r="50" spans="1:31">
      <c r="A50" s="9">
        <v>38383</v>
      </c>
      <c r="B50" s="5">
        <f>LN(données!B51/données!B50)</f>
        <v>-8.1207530169829442E-2</v>
      </c>
      <c r="C50" s="5">
        <f>LN(données!C51/données!C50)</f>
        <v>-2.2841402990776163E-2</v>
      </c>
      <c r="D50" s="5">
        <f>LN(données!D51/données!D50)</f>
        <v>1.9981932396653558E-2</v>
      </c>
      <c r="E50" s="5">
        <f>LN(données!E51/données!E50)</f>
        <v>7.5914788322665851E-3</v>
      </c>
      <c r="F50" s="5">
        <f>LN(données!F51/données!F50)</f>
        <v>-1.6604155052035149E-2</v>
      </c>
      <c r="G50" s="5">
        <f>LN(données!G51/données!G50)</f>
        <v>0.19747530767109833</v>
      </c>
      <c r="H50" s="5">
        <f>LN(données!H51/données!H50)</f>
        <v>-0.14821714478691517</v>
      </c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</row>
    <row r="51" spans="1:31">
      <c r="A51" s="9">
        <v>38411</v>
      </c>
      <c r="B51" s="5">
        <f>LN(données!B52/données!B51)</f>
        <v>1.2547216052088556E-2</v>
      </c>
      <c r="C51" s="5">
        <f>LN(données!C52/données!C51)</f>
        <v>5.4752942707237892E-2</v>
      </c>
      <c r="D51" s="5">
        <f>LN(données!D52/données!D51)</f>
        <v>1.3814494443188295E-2</v>
      </c>
      <c r="E51" s="5">
        <f>LN(données!E52/données!E51)</f>
        <v>2.7464007889530354E-2</v>
      </c>
      <c r="F51" s="5">
        <f>LN(données!F52/données!F51)</f>
        <v>-4.3552761784169988E-2</v>
      </c>
      <c r="G51" s="5">
        <f>LN(données!G52/données!G51)</f>
        <v>0.1341047688706011</v>
      </c>
      <c r="H51" s="5">
        <f>LN(données!H52/données!H51)</f>
        <v>8.5421879112807922E-2</v>
      </c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</row>
    <row r="52" spans="1:31">
      <c r="A52" s="9">
        <v>38442</v>
      </c>
      <c r="B52" s="5">
        <f>LN(données!B53/données!B52)</f>
        <v>-1.5497692375838635E-2</v>
      </c>
      <c r="C52" s="5">
        <f>LN(données!C53/données!C52)</f>
        <v>3.6888300209230271E-2</v>
      </c>
      <c r="D52" s="5">
        <f>LN(données!D53/données!D52)</f>
        <v>2.3502136259296841E-2</v>
      </c>
      <c r="E52" s="5">
        <f>LN(données!E53/données!E52)</f>
        <v>8.9822361153651803E-2</v>
      </c>
      <c r="F52" s="5">
        <f>LN(données!F53/données!F52)</f>
        <v>-4.0143237116848071E-2</v>
      </c>
      <c r="G52" s="5">
        <f>LN(données!G53/données!G52)</f>
        <v>-4.2346413398499858E-2</v>
      </c>
      <c r="H52" s="5">
        <f>LN(données!H53/données!H52)</f>
        <v>0.12588721455439897</v>
      </c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</row>
    <row r="53" spans="1:31">
      <c r="A53" s="9">
        <v>38471</v>
      </c>
      <c r="B53" s="5">
        <f>LN(données!B54/données!B53)</f>
        <v>4.6325625067349056E-3</v>
      </c>
      <c r="C53" s="5">
        <f>LN(données!C54/données!C53)</f>
        <v>2.6990569691649835E-3</v>
      </c>
      <c r="D53" s="5">
        <f>LN(données!D54/données!D53)</f>
        <v>2.1651924711203238E-2</v>
      </c>
      <c r="E53" s="5">
        <f>LN(données!E54/données!E53)</f>
        <v>3.956164696252179E-2</v>
      </c>
      <c r="F53" s="5">
        <f>LN(données!F54/données!F53)</f>
        <v>4.5692201018082794E-2</v>
      </c>
      <c r="G53" s="5">
        <f>LN(données!G54/données!G53)</f>
        <v>-0.1760158979183912</v>
      </c>
      <c r="H53" s="5">
        <f>LN(données!H54/données!H53)</f>
        <v>-0.31823946836015321</v>
      </c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</row>
    <row r="54" spans="1:31">
      <c r="A54" s="9">
        <v>38503</v>
      </c>
      <c r="B54" s="5">
        <f>LN(données!B55/données!B54)</f>
        <v>-1.7804624633506707E-2</v>
      </c>
      <c r="C54" s="5">
        <f>LN(données!C55/données!C54)</f>
        <v>-5.4054185669080469E-3</v>
      </c>
      <c r="D54" s="5">
        <f>LN(données!D55/données!D54)</f>
        <v>-2.2545712942907192E-2</v>
      </c>
      <c r="E54" s="5">
        <f>LN(données!E55/données!E54)</f>
        <v>5.8599640292793746E-3</v>
      </c>
      <c r="F54" s="5">
        <f>LN(données!F55/données!F54)</f>
        <v>1.9570096194097296E-2</v>
      </c>
      <c r="G54" s="5">
        <f>LN(données!G55/données!G54)</f>
        <v>2.5733694869053209E-2</v>
      </c>
      <c r="H54" s="5">
        <f>LN(données!H55/données!H54)</f>
        <v>9.5095917045943598E-2</v>
      </c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</row>
    <row r="55" spans="1:31">
      <c r="A55" s="9">
        <v>38533</v>
      </c>
      <c r="B55" s="5">
        <f>LN(données!B56/données!B55)</f>
        <v>1.5701574436728007E-2</v>
      </c>
      <c r="C55" s="5">
        <f>LN(données!C56/données!C55)</f>
        <v>5.4054185669079819E-3</v>
      </c>
      <c r="D55" s="5">
        <f>LN(données!D56/données!D55)</f>
        <v>-3.1796774081998949E-2</v>
      </c>
      <c r="E55" s="5">
        <f>LN(données!E56/données!E55)</f>
        <v>0.10868539403799173</v>
      </c>
      <c r="F55" s="5">
        <f>LN(données!F56/données!F55)</f>
        <v>-3.7919234862293726E-2</v>
      </c>
      <c r="G55" s="5">
        <f>LN(données!G56/données!G55)</f>
        <v>-5.1483652532946312E-3</v>
      </c>
      <c r="H55" s="5">
        <f>LN(données!H56/données!H55)</f>
        <v>-0.12405264866997875</v>
      </c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</row>
    <row r="56" spans="1:31">
      <c r="A56" s="9">
        <v>38562</v>
      </c>
      <c r="B56" s="5">
        <f>LN(données!B57/données!B56)</f>
        <v>2.9047685440230817E-2</v>
      </c>
      <c r="C56" s="5">
        <f>LN(données!C57/données!C56)</f>
        <v>5.6843898976528889E-2</v>
      </c>
      <c r="D56" s="5">
        <f>LN(données!D57/données!D56)</f>
        <v>-1.6129381929883644E-2</v>
      </c>
      <c r="E56" s="5">
        <f>LN(données!E57/données!E56)</f>
        <v>1.663240004914205E-2</v>
      </c>
      <c r="F56" s="5">
        <f>LN(données!F57/données!F56)</f>
        <v>3.0527643146155779E-2</v>
      </c>
      <c r="G56" s="5">
        <f>LN(données!G57/données!G56)</f>
        <v>0.14725772654675828</v>
      </c>
      <c r="H56" s="5">
        <f>LN(données!H57/données!H56)</f>
        <v>0.28835569996125521</v>
      </c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</row>
    <row r="57" spans="1:31">
      <c r="A57" s="9">
        <v>38595</v>
      </c>
      <c r="B57" s="5">
        <f>LN(données!B58/données!B57)</f>
        <v>-1.5248595480260805E-2</v>
      </c>
      <c r="C57" s="5">
        <f>LN(données!C58/données!C57)</f>
        <v>2.663474029535837E-2</v>
      </c>
      <c r="D57" s="5">
        <f>LN(données!D58/données!D57)</f>
        <v>-2.8182263838418893E-3</v>
      </c>
      <c r="E57" s="5">
        <f>LN(données!E58/données!E57)</f>
        <v>0.17260959958938643</v>
      </c>
      <c r="F57" s="5">
        <f>LN(données!F58/données!F57)</f>
        <v>6.6829919648869029E-2</v>
      </c>
      <c r="G57" s="5">
        <f>LN(données!G58/données!G57)</f>
        <v>0.11817373697020281</v>
      </c>
      <c r="H57" s="5">
        <f>LN(données!H58/données!H57)</f>
        <v>-0.20537309244557017</v>
      </c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</row>
    <row r="58" spans="1:31">
      <c r="A58" s="9">
        <v>38625</v>
      </c>
      <c r="B58" s="5">
        <f>LN(données!B59/données!B58)</f>
        <v>-4.5785719943272586E-3</v>
      </c>
      <c r="C58" s="5">
        <f>LN(données!C59/données!C58)</f>
        <v>-1.1471447492013124E-2</v>
      </c>
      <c r="D58" s="5">
        <f>LN(données!D59/données!D58)</f>
        <v>-7.8703381225130979E-3</v>
      </c>
      <c r="E58" s="5">
        <f>LN(données!E59/données!E58)</f>
        <v>2.5903192891571957E-2</v>
      </c>
      <c r="F58" s="5">
        <f>LN(données!F59/données!F58)</f>
        <v>-6.2155193566649919E-2</v>
      </c>
      <c r="G58" s="5">
        <f>LN(données!G59/données!G58)</f>
        <v>0.11053460693155549</v>
      </c>
      <c r="H58" s="5">
        <f>LN(données!H59/données!H58)</f>
        <v>4.1070041154293829E-2</v>
      </c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</row>
    <row r="59" spans="1:31">
      <c r="A59" s="9">
        <v>38656</v>
      </c>
      <c r="B59" s="5">
        <f>LN(données!B60/données!B59)</f>
        <v>-5.0188311119426232E-3</v>
      </c>
      <c r="C59" s="5">
        <f>LN(données!C60/données!C59)</f>
        <v>-4.2003613684942209E-2</v>
      </c>
      <c r="D59" s="5">
        <f>LN(données!D60/données!D59)</f>
        <v>-1.0484607561138901E-2</v>
      </c>
      <c r="E59" s="5">
        <f>LN(données!E60/données!E59)</f>
        <v>-1.0195500380669407E-2</v>
      </c>
      <c r="F59" s="5">
        <f>LN(données!F60/données!F59)</f>
        <v>-1.1666343924787194E-3</v>
      </c>
      <c r="G59" s="5">
        <f>LN(données!G60/données!G59)</f>
        <v>6.1315649995103694E-2</v>
      </c>
      <c r="H59" s="5">
        <f>LN(données!H60/données!H59)</f>
        <v>-2.5562038050224879E-2</v>
      </c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</row>
    <row r="60" spans="1:31">
      <c r="A60" s="9">
        <v>38686</v>
      </c>
      <c r="B60" s="5">
        <f>LN(données!B61/données!B60)</f>
        <v>4.3485111939738676E-2</v>
      </c>
      <c r="C60" s="5">
        <f>LN(données!C61/données!C60)</f>
        <v>0.14056908620993988</v>
      </c>
      <c r="D60" s="5">
        <f>LN(données!D61/données!D60)</f>
        <v>-1.3990740390172982E-2</v>
      </c>
      <c r="E60" s="5">
        <f>LN(données!E61/données!E60)</f>
        <v>8.5676156346363358E-2</v>
      </c>
      <c r="F60" s="5">
        <f>LN(données!F61/données!F60)</f>
        <v>7.4219138848294661E-2</v>
      </c>
      <c r="G60" s="5">
        <f>LN(données!G61/données!G60)</f>
        <v>0.17380586886294222</v>
      </c>
      <c r="H60" s="5">
        <f>LN(données!H61/données!H60)</f>
        <v>7.2082053685117664E-2</v>
      </c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</row>
    <row r="61" spans="1:31">
      <c r="A61" s="9">
        <v>38716</v>
      </c>
      <c r="B61" s="5">
        <f>LN(données!B62/données!B61)</f>
        <v>-1.7004458310012703E-2</v>
      </c>
      <c r="C61" s="5">
        <f>LN(données!C62/données!C61)</f>
        <v>-0.15585667967235867</v>
      </c>
      <c r="D61" s="5">
        <f>LN(données!D62/données!D61)</f>
        <v>-2.7084133966924644E-2</v>
      </c>
      <c r="E61" s="5">
        <f>LN(données!E62/données!E61)</f>
        <v>1.0138515387088749E-2</v>
      </c>
      <c r="F61" s="5">
        <f>LN(données!F62/données!F61)</f>
        <v>-5.6860940238536897E-2</v>
      </c>
      <c r="G61" s="5">
        <f>LN(données!G62/données!G61)</f>
        <v>5.8280036298287666E-2</v>
      </c>
      <c r="H61" s="5">
        <f>LN(données!H62/données!H61)</f>
        <v>-6.8181512416072246E-2</v>
      </c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</row>
    <row r="62" spans="1:31">
      <c r="A62" s="9">
        <v>38748</v>
      </c>
      <c r="B62" s="5">
        <f>LN(données!B63/données!B62)</f>
        <v>5.790673864782124E-2</v>
      </c>
      <c r="C62" s="5">
        <f>LN(données!C63/données!C62)</f>
        <v>-2.1477335610556841E-2</v>
      </c>
      <c r="D62" s="5">
        <f>LN(données!D63/données!D62)</f>
        <v>-4.352948341776007E-2</v>
      </c>
      <c r="E62" s="5">
        <f>LN(données!E63/données!E62)</f>
        <v>-4.3209258192197439E-2</v>
      </c>
      <c r="F62" s="5">
        <f>LN(données!F63/données!F62)</f>
        <v>7.3698164074767467E-2</v>
      </c>
      <c r="G62" s="5">
        <f>LN(données!G63/données!G62)</f>
        <v>9.4310679471241415E-2</v>
      </c>
      <c r="H62" s="5">
        <f>LN(données!H63/données!H62)</f>
        <v>0.24480504809538906</v>
      </c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</row>
    <row r="63" spans="1:31">
      <c r="A63" s="9">
        <v>38776</v>
      </c>
      <c r="B63" s="5">
        <f>LN(données!B64/données!B63)</f>
        <v>6.1281778617297111E-2</v>
      </c>
      <c r="C63" s="5">
        <f>LN(données!C64/données!C63)</f>
        <v>2.6775361248112268E-2</v>
      </c>
      <c r="D63" s="5">
        <f>LN(données!D64/données!D63)</f>
        <v>1.9098885916662325E-3</v>
      </c>
      <c r="E63" s="5">
        <f>LN(données!E64/données!E63)</f>
        <v>-2.9184150941324219E-2</v>
      </c>
      <c r="F63" s="5">
        <f>LN(données!F64/données!F63)</f>
        <v>-4.6536931958299464E-2</v>
      </c>
      <c r="G63" s="5">
        <f>LN(données!G64/données!G63)</f>
        <v>-0.14276010325720775</v>
      </c>
      <c r="H63" s="5">
        <f>LN(données!H64/données!H63)</f>
        <v>-0.26893820650384342</v>
      </c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</row>
    <row r="64" spans="1:31">
      <c r="A64" s="9">
        <v>38807</v>
      </c>
      <c r="B64" s="5">
        <f>LN(données!B65/données!B64)</f>
        <v>-2.0136137054431402E-2</v>
      </c>
      <c r="C64" s="5">
        <f>LN(données!C65/données!C64)</f>
        <v>2.504696549735724E-2</v>
      </c>
      <c r="D64" s="5">
        <f>LN(données!D65/données!D64)</f>
        <v>2.6869075958377255E-2</v>
      </c>
      <c r="E64" s="5">
        <f>LN(données!E65/données!E64)</f>
        <v>5.813117656257067E-2</v>
      </c>
      <c r="F64" s="5">
        <f>LN(données!F65/données!F64)</f>
        <v>1.2574130167755127E-2</v>
      </c>
      <c r="G64" s="5">
        <f>LN(données!G65/données!G64)</f>
        <v>-5.2300479314176695E-2</v>
      </c>
      <c r="H64" s="5">
        <f>LN(données!H65/données!H64)</f>
        <v>9.2314670824526476E-2</v>
      </c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</row>
    <row r="65" spans="1:31">
      <c r="A65" s="9">
        <v>38835</v>
      </c>
      <c r="B65" s="5">
        <f>LN(données!B66/données!B65)</f>
        <v>-3.1176233839448345E-2</v>
      </c>
      <c r="C65" s="5">
        <f>LN(données!C66/données!C65)</f>
        <v>-2.9017850926849893E-2</v>
      </c>
      <c r="D65" s="5">
        <f>LN(données!D66/données!D65)</f>
        <v>-1.0353992185107332E-2</v>
      </c>
      <c r="E65" s="5">
        <f>LN(données!E66/données!E65)</f>
        <v>-0.22206188544346861</v>
      </c>
      <c r="F65" s="5">
        <f>LN(données!F66/données!F65)</f>
        <v>-0.11930017269657327</v>
      </c>
      <c r="G65" s="5">
        <f>LN(données!G66/données!G65)</f>
        <v>7.9663937724403083E-2</v>
      </c>
      <c r="H65" s="5">
        <f>LN(données!H66/données!H65)</f>
        <v>-6.647979813644786E-2</v>
      </c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</row>
    <row r="66" spans="1:31">
      <c r="A66" s="9">
        <v>38868</v>
      </c>
      <c r="B66" s="5">
        <f>LN(données!B67/données!B66)</f>
        <v>-5.7394456386159415E-3</v>
      </c>
      <c r="C66" s="5">
        <f>LN(données!C67/données!C66)</f>
        <v>0</v>
      </c>
      <c r="D66" s="5">
        <f>LN(données!D67/données!D66)</f>
        <v>2.7099192565249869E-2</v>
      </c>
      <c r="E66" s="5">
        <f>LN(données!E67/données!E66)</f>
        <v>5.5437031391034668E-2</v>
      </c>
      <c r="F66" s="5">
        <f>LN(données!F67/données!F66)</f>
        <v>-6.4124528169538675E-2</v>
      </c>
      <c r="G66" s="5">
        <f>LN(données!G67/données!G66)</f>
        <v>-0.1936081970736209</v>
      </c>
      <c r="H66" s="5">
        <f>LN(données!H67/données!H66)</f>
        <v>0.13243776592824527</v>
      </c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</row>
    <row r="67" spans="1:31">
      <c r="A67" s="9">
        <v>38898</v>
      </c>
      <c r="B67" s="5">
        <f>LN(données!B68/données!B67)</f>
        <v>6.7866629942698667E-2</v>
      </c>
      <c r="C67" s="5">
        <f>LN(données!C68/données!C67)</f>
        <v>-2.5249796966478898E-2</v>
      </c>
      <c r="D67" s="5">
        <f>LN(données!D68/données!D67)</f>
        <v>-4.9941838446236455E-3</v>
      </c>
      <c r="E67" s="5">
        <f>LN(données!E68/données!E67)</f>
        <v>4.876802582692881E-2</v>
      </c>
      <c r="F67" s="5">
        <f>LN(données!F68/données!F67)</f>
        <v>2.8293508642611997E-2</v>
      </c>
      <c r="G67" s="5">
        <f>LN(données!G68/données!G67)</f>
        <v>-1.2666084140653329E-2</v>
      </c>
      <c r="H67" s="5">
        <f>LN(données!H68/données!H67)</f>
        <v>-0.20182975935224523</v>
      </c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</row>
    <row r="68" spans="1:31">
      <c r="A68" s="9">
        <v>38929</v>
      </c>
      <c r="B68" s="5">
        <f>LN(données!B69/données!B68)</f>
        <v>7.2595791121520023E-2</v>
      </c>
      <c r="C68" s="5">
        <f>LN(données!C69/données!C68)</f>
        <v>0.13325932079588204</v>
      </c>
      <c r="D68" s="5">
        <f>LN(données!D69/données!D68)</f>
        <v>4.2955897703956136E-2</v>
      </c>
      <c r="E68" s="5">
        <f>LN(données!E69/données!E68)</f>
        <v>-7.347807232101336E-2</v>
      </c>
      <c r="F68" s="5">
        <f>LN(données!F69/données!F68)</f>
        <v>3.2097349974877842E-2</v>
      </c>
      <c r="G68" s="5">
        <f>LN(données!G69/données!G68)</f>
        <v>0.15691569298519997</v>
      </c>
      <c r="H68" s="5">
        <f>LN(données!H69/données!H68)</f>
        <v>0.13587179156044787</v>
      </c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</row>
    <row r="69" spans="1:31">
      <c r="A69" s="9">
        <v>38960</v>
      </c>
      <c r="B69" s="5">
        <f>LN(données!B70/données!B69)</f>
        <v>3.7307991692599123E-2</v>
      </c>
      <c r="C69" s="5">
        <f>LN(données!C70/données!C69)</f>
        <v>6.8992871486951421E-2</v>
      </c>
      <c r="D69" s="5">
        <f>LN(données!D70/données!D69)</f>
        <v>3.3176535384366906E-2</v>
      </c>
      <c r="E69" s="5">
        <f>LN(données!E70/données!E69)</f>
        <v>-3.8195319770257508E-3</v>
      </c>
      <c r="F69" s="5">
        <f>LN(données!F70/données!F69)</f>
        <v>6.5940281354641334E-2</v>
      </c>
      <c r="G69" s="5">
        <f>LN(données!G70/données!G69)</f>
        <v>1.2606766889911917E-2</v>
      </c>
      <c r="H69" s="5">
        <f>LN(données!H70/données!H69)</f>
        <v>-8.3258098780183559E-2</v>
      </c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</row>
    <row r="70" spans="1:31">
      <c r="A70" s="9">
        <v>38989</v>
      </c>
      <c r="B70" s="5">
        <f>LN(données!B71/données!B70)</f>
        <v>4.4912556680822849E-2</v>
      </c>
      <c r="C70" s="5">
        <f>LN(données!C71/données!C70)</f>
        <v>1.01703286540773E-2</v>
      </c>
      <c r="D70" s="5">
        <f>LN(données!D71/données!D70)</f>
        <v>4.3209943774129419E-3</v>
      </c>
      <c r="E70" s="5">
        <f>LN(données!E71/données!E70)</f>
        <v>4.008505717921361E-2</v>
      </c>
      <c r="F70" s="5">
        <f>LN(données!F71/données!F70)</f>
        <v>6.222553696681609E-2</v>
      </c>
      <c r="G70" s="5">
        <f>LN(données!G71/données!G70)</f>
        <v>7.3160054867512966E-2</v>
      </c>
      <c r="H70" s="5">
        <f>LN(données!H71/données!H70)</f>
        <v>1.190855642070209E-2</v>
      </c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</row>
    <row r="71" spans="1:31">
      <c r="A71" s="9">
        <v>39021</v>
      </c>
      <c r="B71" s="5">
        <f>LN(données!B72/données!B71)</f>
        <v>5.0602023573894664E-2</v>
      </c>
      <c r="C71" s="5">
        <f>LN(données!C72/données!C71)</f>
        <v>0.29404104574891404</v>
      </c>
      <c r="D71" s="5">
        <f>LN(données!D72/données!D71)</f>
        <v>3.7181251243561662E-2</v>
      </c>
      <c r="E71" s="5">
        <f>LN(données!E72/données!E71)</f>
        <v>-4.7286240482739876E-2</v>
      </c>
      <c r="F71" s="5">
        <f>LN(données!F72/données!F71)</f>
        <v>4.8528965264982328E-2</v>
      </c>
      <c r="G71" s="5">
        <f>LN(données!G72/données!G71)</f>
        <v>0.10497688043540807</v>
      </c>
      <c r="H71" s="5">
        <f>LN(données!H72/données!H71)</f>
        <v>0.24185918814980278</v>
      </c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</row>
    <row r="72" spans="1:31">
      <c r="A72" s="9">
        <v>39051</v>
      </c>
      <c r="B72" s="5">
        <f>LN(données!B73/données!B72)</f>
        <v>-9.9766085706871864E-3</v>
      </c>
      <c r="C72" s="5">
        <f>LN(données!C73/données!C72)</f>
        <v>-0.31000590811132761</v>
      </c>
      <c r="D72" s="5">
        <f>LN(données!D73/données!D72)</f>
        <v>-2.235484285363297E-2</v>
      </c>
      <c r="E72" s="5">
        <f>LN(données!E73/données!E72)</f>
        <v>0.10574589068066026</v>
      </c>
      <c r="F72" s="5">
        <f>LN(données!F73/données!F72)</f>
        <v>2.2387709613342157E-2</v>
      </c>
      <c r="G72" s="5">
        <f>LN(données!G73/données!G72)</f>
        <v>0.14785846068620462</v>
      </c>
      <c r="H72" s="5">
        <f>LN(données!H73/données!H72)</f>
        <v>-0.12692782672802738</v>
      </c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</row>
    <row r="73" spans="1:31">
      <c r="A73" s="9">
        <v>39080</v>
      </c>
      <c r="B73" s="5">
        <f>LN(données!B74/données!B73)</f>
        <v>5.2840313002469545E-2</v>
      </c>
      <c r="C73" s="5">
        <f>LN(données!C74/données!C73)</f>
        <v>3.6215962701668721E-2</v>
      </c>
      <c r="D73" s="5">
        <f>LN(données!D74/données!D73)</f>
        <v>1.6675513604183974E-3</v>
      </c>
      <c r="E73" s="5">
        <f>LN(données!E74/données!E73)</f>
        <v>8.0342752682538404E-2</v>
      </c>
      <c r="F73" s="5">
        <f>LN(données!F74/données!F73)</f>
        <v>1.6886588364729442E-2</v>
      </c>
      <c r="G73" s="5">
        <f>LN(données!G74/données!G73)</f>
        <v>-0.10252765257352214</v>
      </c>
      <c r="H73" s="5">
        <f>LN(données!H74/données!H73)</f>
        <v>0.12587322713841059</v>
      </c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</row>
    <row r="74" spans="1:31">
      <c r="A74" s="9">
        <v>39113</v>
      </c>
      <c r="B74" s="5">
        <f>LN(données!B75/données!B74)</f>
        <v>5.1251335465329256E-2</v>
      </c>
      <c r="C74" s="5">
        <f>LN(données!C75/données!C74)</f>
        <v>6.8115861316368168E-2</v>
      </c>
      <c r="D74" s="5">
        <f>LN(données!D75/données!D74)</f>
        <v>1.1745354117553173E-2</v>
      </c>
      <c r="E74" s="5">
        <f>LN(données!E75/données!E74)</f>
        <v>-2.61386576096947E-2</v>
      </c>
      <c r="F74" s="5">
        <f>LN(données!F75/données!F74)</f>
        <v>3.2941054823970528E-2</v>
      </c>
      <c r="G74" s="5">
        <f>LN(données!G75/données!G74)</f>
        <v>1.6482926214987485E-2</v>
      </c>
      <c r="H74" s="5">
        <f>LN(données!H75/données!H74)</f>
        <v>-5.015800571310574E-2</v>
      </c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</row>
    <row r="75" spans="1:31">
      <c r="A75" s="9">
        <v>39141</v>
      </c>
      <c r="B75" s="5">
        <f>LN(données!B76/données!B75)</f>
        <v>-2.2303759430460837E-2</v>
      </c>
      <c r="C75" s="5">
        <f>LN(données!C76/données!C75)</f>
        <v>7.0232053507917171E-3</v>
      </c>
      <c r="D75" s="5">
        <f>LN(données!D76/données!D75)</f>
        <v>-5.9680083003757836E-2</v>
      </c>
      <c r="E75" s="5">
        <f>LN(données!E76/données!E75)</f>
        <v>9.2862289652603042E-2</v>
      </c>
      <c r="F75" s="5">
        <f>LN(données!F76/données!F75)</f>
        <v>-9.1203265046733525E-2</v>
      </c>
      <c r="G75" s="5">
        <f>LN(données!G76/données!G75)</f>
        <v>-1.9197592975059644E-2</v>
      </c>
      <c r="H75" s="5">
        <f>LN(données!H76/données!H75)</f>
        <v>8.5363310222862469E-3</v>
      </c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</row>
    <row r="76" spans="1:31">
      <c r="A76" s="9">
        <v>39171</v>
      </c>
      <c r="B76" s="5">
        <f>LN(données!B77/données!B76)</f>
        <v>6.9029102714650709E-2</v>
      </c>
      <c r="C76" s="5">
        <f>LN(données!C77/données!C76)</f>
        <v>0.24666009792885965</v>
      </c>
      <c r="D76" s="5">
        <f>LN(données!D77/données!D76)</f>
        <v>-3.3282555033009135E-2</v>
      </c>
      <c r="E76" s="5">
        <f>LN(données!E77/données!E76)</f>
        <v>6.7126860302739724E-3</v>
      </c>
      <c r="F76" s="5">
        <f>LN(données!F77/données!F76)</f>
        <v>-1.0706740394424456E-2</v>
      </c>
      <c r="G76" s="5">
        <f>LN(données!G77/données!G76)</f>
        <v>0.13149054540853075</v>
      </c>
      <c r="H76" s="5">
        <f>LN(données!H77/données!H76)</f>
        <v>-5.9113264492506465E-2</v>
      </c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</row>
    <row r="77" spans="1:31">
      <c r="A77" s="9">
        <v>39202</v>
      </c>
      <c r="B77" s="5">
        <f>LN(données!B78/données!B77)</f>
        <v>-1.817068548115958E-2</v>
      </c>
      <c r="C77" s="5">
        <f>LN(données!C78/données!C77)</f>
        <v>-0.12234420323395818</v>
      </c>
      <c r="D77" s="5">
        <f>LN(données!D78/données!D77)</f>
        <v>5.3574246155534792E-2</v>
      </c>
      <c r="E77" s="5">
        <f>LN(données!E78/données!E77)</f>
        <v>4.6352173469733767E-3</v>
      </c>
      <c r="F77" s="5">
        <f>LN(données!F78/données!F77)</f>
        <v>7.1644537497625421E-2</v>
      </c>
      <c r="G77" s="5">
        <f>LN(données!G78/données!G77)</f>
        <v>3.3625174972478078E-2</v>
      </c>
      <c r="H77" s="5">
        <f>LN(données!H78/données!H77)</f>
        <v>9.8333977645787746E-2</v>
      </c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</row>
    <row r="78" spans="1:31">
      <c r="A78" s="9">
        <v>39233</v>
      </c>
      <c r="B78" s="5">
        <f>LN(données!B79/données!B78)</f>
        <v>6.5474291845246002E-2</v>
      </c>
      <c r="C78" s="5">
        <f>LN(données!C79/données!C78)</f>
        <v>3.7014231031861841E-3</v>
      </c>
      <c r="D78" s="5">
        <f>LN(données!D79/données!D78)</f>
        <v>-1.4903405502574919E-2</v>
      </c>
      <c r="E78" s="5">
        <f>LN(données!E79/données!E78)</f>
        <v>5.435925176033396E-2</v>
      </c>
      <c r="F78" s="5">
        <f>LN(données!F79/données!F78)</f>
        <v>2.4744748025209044E-2</v>
      </c>
      <c r="G78" s="5">
        <f>LN(données!G79/données!G78)</f>
        <v>0.20085286141583836</v>
      </c>
      <c r="H78" s="5">
        <f>LN(données!H79/données!H78)</f>
        <v>2.4692612590371414E-2</v>
      </c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</row>
    <row r="79" spans="1:31">
      <c r="A79" s="9">
        <v>39262</v>
      </c>
      <c r="B79" s="5">
        <f>LN(données!B80/données!B79)</f>
        <v>3.862872983030393E-3</v>
      </c>
      <c r="C79" s="5">
        <f>LN(données!C80/données!C79)</f>
        <v>-8.835540780673376E-3</v>
      </c>
      <c r="D79" s="5">
        <f>LN(données!D80/données!D79)</f>
        <v>-2.6424789990271147E-2</v>
      </c>
      <c r="E79" s="5">
        <f>LN(données!E80/données!E79)</f>
        <v>-7.7942601896419966E-2</v>
      </c>
      <c r="F79" s="5">
        <f>LN(données!F80/données!F79)</f>
        <v>0.1024203975994699</v>
      </c>
      <c r="G79" s="5">
        <f>LN(données!G80/données!G79)</f>
        <v>3.2781511521237574E-4</v>
      </c>
      <c r="H79" s="5">
        <f>LN(données!H80/données!H79)</f>
        <v>3.9365023709848873E-2</v>
      </c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</row>
    <row r="80" spans="1:31">
      <c r="A80" s="9">
        <v>39294</v>
      </c>
      <c r="B80" s="5">
        <f>LN(données!B81/données!B80)</f>
        <v>-5.8037609574343035E-2</v>
      </c>
      <c r="C80" s="5">
        <f>LN(données!C81/données!C80)</f>
        <v>-6.8688642704562389E-2</v>
      </c>
      <c r="D80" s="5">
        <f>LN(données!D81/données!D80)</f>
        <v>-1.8343128131726085E-2</v>
      </c>
      <c r="E80" s="5">
        <f>LN(données!E81/données!E80)</f>
        <v>-6.3730766651002191E-2</v>
      </c>
      <c r="F80" s="5">
        <f>LN(données!F81/données!F80)</f>
        <v>-0.15940958168259739</v>
      </c>
      <c r="G80" s="5">
        <f>LN(données!G81/données!G80)</f>
        <v>6.9702769127685874E-2</v>
      </c>
      <c r="H80" s="5">
        <f>LN(données!H81/données!H80)</f>
        <v>-2.0764689445343688E-3</v>
      </c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</row>
    <row r="81" spans="1:31">
      <c r="A81" s="9">
        <v>39325</v>
      </c>
      <c r="B81" s="5">
        <f>LN(données!B82/données!B81)</f>
        <v>1.7968343730954017E-2</v>
      </c>
      <c r="C81" s="5">
        <f>LN(données!C82/données!C81)</f>
        <v>4.0243880676583833E-2</v>
      </c>
      <c r="D81" s="5">
        <f>LN(données!D82/données!D81)</f>
        <v>2.109817403609247E-2</v>
      </c>
      <c r="E81" s="5">
        <f>LN(données!E82/données!E81)</f>
        <v>0.1007272714891108</v>
      </c>
      <c r="F81" s="5">
        <f>LN(données!F82/données!F81)</f>
        <v>-9.009069942365857E-3</v>
      </c>
      <c r="G81" s="5">
        <f>LN(données!G82/données!G81)</f>
        <v>5.6674281891798982E-2</v>
      </c>
      <c r="H81" s="5">
        <f>LN(données!H82/données!H81)</f>
        <v>5.3148779320957108E-2</v>
      </c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</row>
    <row r="82" spans="1:31">
      <c r="A82" s="9">
        <v>39353</v>
      </c>
      <c r="B82" s="5">
        <f>LN(données!B83/données!B82)</f>
        <v>5.9399303338712503E-2</v>
      </c>
      <c r="C82" s="5">
        <f>LN(données!C83/données!C82)</f>
        <v>5.7483010126171137E-2</v>
      </c>
      <c r="D82" s="5">
        <f>LN(données!D83/données!D82)</f>
        <v>6.1357386417676692E-2</v>
      </c>
      <c r="E82" s="5">
        <f>LN(données!E83/données!E82)</f>
        <v>-1.3598151465107134E-2</v>
      </c>
      <c r="F82" s="5">
        <f>LN(données!F83/données!F82)</f>
        <v>-2.5737362815994272E-2</v>
      </c>
      <c r="G82" s="5">
        <f>LN(données!G83/données!G82)</f>
        <v>0.12041132653763187</v>
      </c>
      <c r="H82" s="5">
        <f>LN(données!H83/données!H82)</f>
        <v>9.46742539947046E-3</v>
      </c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</row>
    <row r="83" spans="1:31">
      <c r="A83" s="9">
        <v>39386</v>
      </c>
      <c r="B83" s="5">
        <f>LN(données!B84/données!B83)</f>
        <v>-1.236638827215219E-2</v>
      </c>
      <c r="C83" s="5">
        <f>LN(données!C84/données!C83)</f>
        <v>3.4068204455002159E-2</v>
      </c>
      <c r="D83" s="5">
        <f>LN(données!D84/données!D83)</f>
        <v>-8.099685146275893E-3</v>
      </c>
      <c r="E83" s="5">
        <f>LN(données!E84/données!E83)</f>
        <v>-8.173926245770834E-3</v>
      </c>
      <c r="F83" s="5">
        <f>LN(données!F84/données!F83)</f>
        <v>0.30538164955118191</v>
      </c>
      <c r="G83" s="5">
        <f>LN(données!G84/données!G83)</f>
        <v>0.19562364222804896</v>
      </c>
      <c r="H83" s="5">
        <f>LN(données!H84/données!H83)</f>
        <v>-1.4364132061057078E-2</v>
      </c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</row>
    <row r="84" spans="1:31">
      <c r="A84" s="9">
        <v>39416</v>
      </c>
      <c r="B84" s="5">
        <f>LN(données!B85/données!B84)</f>
        <v>-8.9559815001015453E-2</v>
      </c>
      <c r="C84" s="5">
        <f>LN(données!C85/données!C84)</f>
        <v>-2.3356700641608231E-3</v>
      </c>
      <c r="D84" s="5">
        <f>LN(données!D85/données!D84)</f>
        <v>3.8677607045336508E-2</v>
      </c>
      <c r="E84" s="5">
        <f>LN(données!E85/données!E84)</f>
        <v>-9.8523694265419987E-2</v>
      </c>
      <c r="F84" s="5">
        <f>LN(données!F85/données!F84)</f>
        <v>-0.12306009275722712</v>
      </c>
      <c r="G84" s="5">
        <f>LN(données!G85/données!G84)</f>
        <v>-5.9375073792879485E-2</v>
      </c>
      <c r="H84" s="5">
        <f>LN(données!H85/données!H84)</f>
        <v>-9.8950970995230925E-2</v>
      </c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</row>
    <row r="85" spans="1:31">
      <c r="A85" s="9">
        <v>39447</v>
      </c>
      <c r="B85" s="5">
        <f>LN(données!B86/données!B85)</f>
        <v>8.4040904772217997E-2</v>
      </c>
      <c r="C85" s="5">
        <f>LN(données!C86/données!C85)</f>
        <v>-3.0870836793360154E-2</v>
      </c>
      <c r="D85" s="5">
        <f>LN(données!D86/données!D85)</f>
        <v>-1.5471894468047481E-2</v>
      </c>
      <c r="E85" s="5">
        <f>LN(données!E86/données!E85)</f>
        <v>-5.7803629154994252E-3</v>
      </c>
      <c r="F85" s="5">
        <f>LN(données!F86/données!F85)</f>
        <v>1.9160497739075789E-2</v>
      </c>
      <c r="G85" s="5">
        <f>LN(données!G86/données!G85)</f>
        <v>8.5613752722991723E-2</v>
      </c>
      <c r="H85" s="5">
        <f>LN(données!H86/données!H85)</f>
        <v>8.0525280233297192E-2</v>
      </c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</row>
    <row r="86" spans="1:31">
      <c r="A86" s="9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</row>
    <row r="87" spans="1:31">
      <c r="A87" s="9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</row>
    <row r="88" spans="1:31">
      <c r="A88" s="9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</row>
    <row r="89" spans="1:31">
      <c r="A89" s="9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</row>
    <row r="90" spans="1:31">
      <c r="A90" s="9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</row>
    <row r="91" spans="1:31">
      <c r="A91" s="9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</row>
    <row r="92" spans="1:31">
      <c r="A92" s="9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</row>
    <row r="93" spans="1:31">
      <c r="A93" s="9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</row>
    <row r="94" spans="1:31">
      <c r="A94" s="9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</row>
    <row r="95" spans="1:31">
      <c r="A95" s="9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</row>
    <row r="96" spans="1:31">
      <c r="A96" s="9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</row>
    <row r="97" spans="1:31">
      <c r="A97" s="9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</row>
    <row r="98" spans="1:31">
      <c r="A98" s="9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</row>
    <row r="99" spans="1:31">
      <c r="A99" s="9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</row>
    <row r="100" spans="1:31">
      <c r="A100" s="9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</row>
    <row r="101" spans="1:31">
      <c r="A101" s="9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</row>
    <row r="102" spans="1:31">
      <c r="A102" s="9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</row>
    <row r="103" spans="1:31">
      <c r="A103" s="9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</row>
    <row r="104" spans="1:31">
      <c r="A104" s="9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</row>
    <row r="105" spans="1:31">
      <c r="A105" s="9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</row>
    <row r="106" spans="1:31">
      <c r="A106" s="9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</row>
    <row r="107" spans="1:31">
      <c r="A107" s="9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</row>
    <row r="108" spans="1:31">
      <c r="A108" s="9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</row>
    <row r="109" spans="1:31">
      <c r="A109" s="9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</row>
    <row r="110" spans="1:31">
      <c r="A110" s="9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</row>
    <row r="111" spans="1:31">
      <c r="A111" s="9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</row>
    <row r="112" spans="1:31">
      <c r="A112" s="9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</row>
    <row r="113" spans="1:31">
      <c r="A113" s="9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</row>
    <row r="114" spans="1:31">
      <c r="A114" s="9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</row>
    <row r="115" spans="1:31">
      <c r="A115" s="9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</row>
    <row r="116" spans="1:31">
      <c r="A116" s="9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</row>
    <row r="117" spans="1:31">
      <c r="A117" s="9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</row>
    <row r="118" spans="1:31">
      <c r="A118" s="9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</row>
    <row r="119" spans="1:31">
      <c r="A119" s="9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</row>
    <row r="120" spans="1:31">
      <c r="A120" s="9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</row>
    <row r="121" spans="1:31">
      <c r="A121" s="9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</row>
    <row r="122" spans="1:31">
      <c r="A122" s="9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</row>
    <row r="123" spans="1:31">
      <c r="A123" s="9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</row>
    <row r="124" spans="1:31">
      <c r="A124" s="9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</row>
    <row r="125" spans="1:31">
      <c r="A125" s="9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</row>
    <row r="126" spans="1:31">
      <c r="A126" s="9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</row>
    <row r="127" spans="1:31">
      <c r="A127" s="9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</row>
    <row r="129" spans="1:31" s="6" customFormat="1">
      <c r="A129" s="6" t="s">
        <v>0</v>
      </c>
      <c r="B129" s="7">
        <f>GEOMEAN(B150:B275)-1</f>
        <v>-4.5746495361769224E-3</v>
      </c>
      <c r="C129" s="7">
        <f>GEOMEAN(C150:C275)-1</f>
        <v>-5.8236978894318225E-3</v>
      </c>
      <c r="D129" s="7">
        <f t="shared" ref="D129:H129" si="0">GEOMEAN(D150:D275)-1</f>
        <v>1.6221797639921487E-3</v>
      </c>
      <c r="E129" s="7">
        <f t="shared" si="0"/>
        <v>3.5423342701659255E-3</v>
      </c>
      <c r="F129" s="7">
        <f t="shared" si="0"/>
        <v>2.3732367952764566E-3</v>
      </c>
      <c r="G129" s="7">
        <f t="shared" si="0"/>
        <v>2.7356636979658733E-2</v>
      </c>
      <c r="H129" s="7">
        <f t="shared" si="0"/>
        <v>-7.6057974297663034E-3</v>
      </c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</row>
    <row r="130" spans="1:31" s="8" customFormat="1">
      <c r="A130" s="8" t="s">
        <v>1</v>
      </c>
      <c r="B130" s="7">
        <f>VARP(B2:B127)</f>
        <v>6.3756223312816289E-3</v>
      </c>
      <c r="C130" s="7">
        <f t="shared" ref="C130:H130" si="1">VARP(C2:C127)</f>
        <v>1.3085739050380173E-2</v>
      </c>
      <c r="D130" s="7">
        <f t="shared" si="1"/>
        <v>1.9376739370316825E-3</v>
      </c>
      <c r="E130" s="7">
        <f t="shared" si="1"/>
        <v>6.2850430250986997E-3</v>
      </c>
      <c r="F130" s="7">
        <f t="shared" si="1"/>
        <v>8.3213422009149277E-3</v>
      </c>
      <c r="G130" s="7">
        <f t="shared" si="1"/>
        <v>1.5187171205008967E-2</v>
      </c>
      <c r="H130" s="7">
        <f t="shared" si="1"/>
        <v>2.2295160624678657E-2</v>
      </c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</row>
    <row r="131" spans="1:31" s="8" customFormat="1">
      <c r="A131" s="8" t="s">
        <v>2</v>
      </c>
      <c r="B131" s="6">
        <f>MAX(B2:B127)</f>
        <v>0.24421354412246021</v>
      </c>
      <c r="C131" s="6">
        <f t="shared" ref="C131:H131" si="2">MAX(C2:C127)</f>
        <v>0.29404104574891404</v>
      </c>
      <c r="D131" s="6">
        <f t="shared" si="2"/>
        <v>9.8338780743441198E-2</v>
      </c>
      <c r="E131" s="6">
        <f t="shared" si="2"/>
        <v>0.17260959958938643</v>
      </c>
      <c r="F131" s="6">
        <f t="shared" si="2"/>
        <v>0.34201475446956847</v>
      </c>
      <c r="G131" s="6">
        <f t="shared" si="2"/>
        <v>0.37416810138624951</v>
      </c>
      <c r="H131" s="6">
        <f t="shared" si="2"/>
        <v>0.48032879046997123</v>
      </c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</row>
    <row r="132" spans="1:31" s="8" customFormat="1">
      <c r="A132" s="8" t="s">
        <v>3</v>
      </c>
      <c r="B132" s="6">
        <f>MIN(B2:B127)</f>
        <v>-0.2332211762207092</v>
      </c>
      <c r="C132" s="6">
        <f t="shared" ref="C132:H132" si="3">MIN(C2:C127)</f>
        <v>-0.42072716122743459</v>
      </c>
      <c r="D132" s="6">
        <f t="shared" si="3"/>
        <v>-0.16036391106445405</v>
      </c>
      <c r="E132" s="6">
        <f t="shared" si="3"/>
        <v>-0.22206188544346861</v>
      </c>
      <c r="F132" s="6">
        <f t="shared" si="3"/>
        <v>-0.15940958168259739</v>
      </c>
      <c r="G132" s="6">
        <f t="shared" si="3"/>
        <v>-0.27375941539472004</v>
      </c>
      <c r="H132" s="6">
        <f t="shared" si="3"/>
        <v>-0.51635773861728651</v>
      </c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</row>
    <row r="150" spans="1:8">
      <c r="A150" s="1">
        <v>36922</v>
      </c>
      <c r="B150">
        <f t="shared" ref="B150:H158" si="4">1+B2</f>
        <v>0.91484219165969316</v>
      </c>
      <c r="C150">
        <f t="shared" si="4"/>
        <v>0.75747337622131483</v>
      </c>
      <c r="D150">
        <f t="shared" si="4"/>
        <v>0.87944000355078877</v>
      </c>
      <c r="E150">
        <f t="shared" si="4"/>
        <v>0.81937628506603599</v>
      </c>
      <c r="F150">
        <f t="shared" si="4"/>
        <v>1.3420147544695684</v>
      </c>
      <c r="G150">
        <f t="shared" si="4"/>
        <v>1.3741681013862495</v>
      </c>
      <c r="H150">
        <f t="shared" si="4"/>
        <v>1.1670540846631663</v>
      </c>
    </row>
    <row r="151" spans="1:8">
      <c r="A151" s="1">
        <v>36950</v>
      </c>
      <c r="B151">
        <f t="shared" si="4"/>
        <v>1.0769610411361283</v>
      </c>
      <c r="C151">
        <f t="shared" si="4"/>
        <v>1.0467941122168665</v>
      </c>
      <c r="D151">
        <f t="shared" si="4"/>
        <v>1.0441108999048359</v>
      </c>
      <c r="E151">
        <f t="shared" si="4"/>
        <v>1.0050194036481264</v>
      </c>
      <c r="F151">
        <f t="shared" si="4"/>
        <v>1.0189243702197128</v>
      </c>
      <c r="G151">
        <f t="shared" si="4"/>
        <v>0.8303150272105575</v>
      </c>
      <c r="H151">
        <f t="shared" si="4"/>
        <v>0.9597787865131352</v>
      </c>
    </row>
    <row r="152" spans="1:8">
      <c r="A152" s="1">
        <v>36980</v>
      </c>
      <c r="B152">
        <f t="shared" si="4"/>
        <v>0.91478274773473045</v>
      </c>
      <c r="C152">
        <f t="shared" si="4"/>
        <v>1.0220166762397205</v>
      </c>
      <c r="D152">
        <f t="shared" si="4"/>
        <v>0.89318861099336133</v>
      </c>
      <c r="E152">
        <f t="shared" si="4"/>
        <v>0.93609850850584886</v>
      </c>
      <c r="F152">
        <f t="shared" si="4"/>
        <v>0.87081018946199418</v>
      </c>
      <c r="G152">
        <f t="shared" si="4"/>
        <v>1.1900541402401446</v>
      </c>
      <c r="H152">
        <f t="shared" si="4"/>
        <v>0.96205175019500877</v>
      </c>
    </row>
    <row r="153" spans="1:8">
      <c r="A153" s="1">
        <v>37011</v>
      </c>
      <c r="B153">
        <f t="shared" si="4"/>
        <v>1.0686193608562318</v>
      </c>
      <c r="C153">
        <f t="shared" si="4"/>
        <v>0.99851174629700767</v>
      </c>
      <c r="D153">
        <f t="shared" si="4"/>
        <v>1.0980398555471118</v>
      </c>
      <c r="E153">
        <f t="shared" si="4"/>
        <v>1.0445994216473891</v>
      </c>
      <c r="F153">
        <f t="shared" si="4"/>
        <v>1.2141905365706875</v>
      </c>
      <c r="G153">
        <f t="shared" si="4"/>
        <v>1.144066998119379</v>
      </c>
      <c r="H153">
        <f t="shared" si="4"/>
        <v>1.1799273433981468</v>
      </c>
    </row>
    <row r="154" spans="1:8">
      <c r="A154" s="1">
        <v>37042</v>
      </c>
      <c r="B154">
        <f t="shared" si="4"/>
        <v>1.0041753714104806</v>
      </c>
      <c r="C154">
        <f t="shared" si="4"/>
        <v>1.0493978822069749</v>
      </c>
      <c r="D154">
        <f t="shared" si="4"/>
        <v>1.0048596487097856</v>
      </c>
      <c r="E154">
        <f t="shared" si="4"/>
        <v>0.88713524418403633</v>
      </c>
      <c r="F154">
        <f t="shared" si="4"/>
        <v>1.0208864366365449</v>
      </c>
      <c r="G154">
        <f t="shared" si="4"/>
        <v>0.75494292494784843</v>
      </c>
      <c r="H154">
        <f t="shared" si="4"/>
        <v>0.93598244787655616</v>
      </c>
    </row>
    <row r="155" spans="1:8">
      <c r="A155" s="1">
        <v>37071</v>
      </c>
      <c r="B155">
        <f t="shared" si="4"/>
        <v>0.9530830802122483</v>
      </c>
      <c r="C155">
        <f t="shared" si="4"/>
        <v>1.0224278523642807</v>
      </c>
      <c r="D155">
        <f t="shared" si="4"/>
        <v>1.0309748042994304</v>
      </c>
      <c r="E155">
        <f t="shared" si="4"/>
        <v>0.89895914548669009</v>
      </c>
      <c r="F155">
        <f t="shared" si="4"/>
        <v>1.0537474325614695</v>
      </c>
      <c r="G155">
        <f t="shared" si="4"/>
        <v>1.1530759886974931</v>
      </c>
      <c r="H155">
        <f t="shared" si="4"/>
        <v>1.0452565915881209</v>
      </c>
    </row>
    <row r="156" spans="1:8">
      <c r="A156" s="1">
        <v>37103</v>
      </c>
      <c r="B156">
        <f t="shared" si="4"/>
        <v>0.98304484319334118</v>
      </c>
      <c r="C156">
        <f t="shared" si="4"/>
        <v>0.98604164774929304</v>
      </c>
      <c r="D156">
        <f t="shared" si="4"/>
        <v>1.0788111804242899</v>
      </c>
      <c r="E156">
        <f t="shared" si="4"/>
        <v>1.0531593682800962</v>
      </c>
      <c r="F156">
        <f t="shared" si="4"/>
        <v>0.90207179420528216</v>
      </c>
      <c r="G156">
        <f t="shared" si="4"/>
        <v>0.78701968139200851</v>
      </c>
      <c r="H156">
        <f t="shared" si="4"/>
        <v>0.92857053410785573</v>
      </c>
    </row>
    <row r="157" spans="1:8">
      <c r="A157" s="1">
        <v>37134</v>
      </c>
      <c r="B157">
        <f t="shared" si="4"/>
        <v>0.90404559762782677</v>
      </c>
      <c r="C157">
        <f t="shared" si="4"/>
        <v>1.0355066884569097</v>
      </c>
      <c r="D157">
        <f t="shared" si="4"/>
        <v>0.97397100501467959</v>
      </c>
      <c r="E157">
        <f t="shared" si="4"/>
        <v>1.0279437848798796</v>
      </c>
      <c r="F157">
        <f t="shared" si="4"/>
        <v>0.85139651275856287</v>
      </c>
      <c r="G157">
        <f t="shared" si="4"/>
        <v>0.98714497562807024</v>
      </c>
      <c r="H157">
        <f t="shared" si="4"/>
        <v>0.9287029565363546</v>
      </c>
    </row>
    <row r="158" spans="1:8">
      <c r="A158" s="1">
        <v>37162</v>
      </c>
      <c r="B158">
        <f t="shared" si="4"/>
        <v>1.1623233591651712</v>
      </c>
      <c r="C158">
        <f t="shared" si="4"/>
        <v>1.0647201906811719</v>
      </c>
      <c r="D158">
        <f t="shared" si="4"/>
        <v>1.0497744028861224</v>
      </c>
      <c r="E158">
        <f t="shared" si="4"/>
        <v>1.0183780441616874</v>
      </c>
      <c r="F158">
        <f t="shared" si="4"/>
        <v>0.89122539447188065</v>
      </c>
      <c r="G158">
        <f t="shared" si="4"/>
        <v>0.82101518813500318</v>
      </c>
      <c r="H158">
        <f t="shared" si="4"/>
        <v>0.93407914863315278</v>
      </c>
    </row>
    <row r="159" spans="1:8">
      <c r="A159" s="1">
        <v>37195</v>
      </c>
      <c r="B159">
        <f t="shared" ref="B159:H167" si="5">1+B11</f>
        <v>0.76677882377929074</v>
      </c>
      <c r="C159">
        <f t="shared" si="5"/>
        <v>0.87063792366620285</v>
      </c>
      <c r="D159">
        <f t="shared" si="5"/>
        <v>1.0443104874844602</v>
      </c>
      <c r="E159">
        <f t="shared" si="5"/>
        <v>1.1328157359790341</v>
      </c>
      <c r="F159">
        <f t="shared" si="5"/>
        <v>1.1278745452677528</v>
      </c>
      <c r="G159">
        <f t="shared" si="5"/>
        <v>1.124138611018523</v>
      </c>
      <c r="H159">
        <f t="shared" si="5"/>
        <v>1.1640387073253706</v>
      </c>
    </row>
    <row r="160" spans="1:8">
      <c r="A160" s="1">
        <v>37225</v>
      </c>
      <c r="B160">
        <f t="shared" si="5"/>
        <v>0.88293829950063574</v>
      </c>
      <c r="C160">
        <f t="shared" si="5"/>
        <v>1.0723639317465357</v>
      </c>
      <c r="D160">
        <f t="shared" si="5"/>
        <v>1.0058540112081116</v>
      </c>
      <c r="E160">
        <f t="shared" si="5"/>
        <v>0.90696513403281065</v>
      </c>
      <c r="F160">
        <f t="shared" si="5"/>
        <v>1.094230415133981</v>
      </c>
      <c r="G160">
        <f t="shared" si="5"/>
        <v>1.1930834845084088</v>
      </c>
      <c r="H160">
        <f t="shared" si="5"/>
        <v>1.0672702819911017</v>
      </c>
    </row>
    <row r="161" spans="1:8">
      <c r="A161" s="1">
        <v>37256</v>
      </c>
      <c r="B161">
        <f t="shared" si="5"/>
        <v>1.1444961332913355</v>
      </c>
      <c r="C161">
        <f t="shared" si="5"/>
        <v>1.0308648944134065</v>
      </c>
      <c r="D161">
        <f t="shared" si="5"/>
        <v>1.0144868319662426</v>
      </c>
      <c r="E161">
        <f t="shared" si="5"/>
        <v>1.0852598439508234</v>
      </c>
      <c r="F161">
        <f t="shared" si="5"/>
        <v>1.036179303454509</v>
      </c>
      <c r="G161">
        <f t="shared" si="5"/>
        <v>1.0277795641070757</v>
      </c>
      <c r="H161">
        <f t="shared" si="5"/>
        <v>0.86467495148672702</v>
      </c>
    </row>
    <row r="162" spans="1:8">
      <c r="A162" s="1">
        <v>37287</v>
      </c>
      <c r="B162">
        <f t="shared" si="5"/>
        <v>0.98144754827391312</v>
      </c>
      <c r="C162">
        <f t="shared" si="5"/>
        <v>1.0402027463274353</v>
      </c>
      <c r="D162">
        <f t="shared" si="5"/>
        <v>0.97272792131361019</v>
      </c>
      <c r="E162">
        <f t="shared" si="5"/>
        <v>1.022697297554269</v>
      </c>
      <c r="F162">
        <f t="shared" si="5"/>
        <v>0.96090514610805333</v>
      </c>
      <c r="G162">
        <f t="shared" si="5"/>
        <v>1.121125995767035</v>
      </c>
      <c r="H162">
        <f t="shared" si="5"/>
        <v>1.0663877907703458</v>
      </c>
    </row>
    <row r="163" spans="1:8">
      <c r="A163" s="1">
        <v>37315</v>
      </c>
      <c r="B163">
        <f t="shared" si="5"/>
        <v>0.98400804823202459</v>
      </c>
      <c r="C163">
        <f t="shared" si="5"/>
        <v>0.99371123612436174</v>
      </c>
      <c r="D163">
        <f t="shared" si="5"/>
        <v>1.0572743289901885</v>
      </c>
      <c r="E163">
        <f t="shared" si="5"/>
        <v>1.0843147461420304</v>
      </c>
      <c r="F163">
        <f t="shared" si="5"/>
        <v>0.91194758174826407</v>
      </c>
      <c r="G163">
        <f t="shared" si="5"/>
        <v>0.86969962795692379</v>
      </c>
      <c r="H163">
        <f t="shared" si="5"/>
        <v>0.90507902982703992</v>
      </c>
    </row>
    <row r="164" spans="1:8">
      <c r="A164" s="1">
        <v>37344</v>
      </c>
      <c r="B164">
        <f t="shared" si="5"/>
        <v>1.004219415542708</v>
      </c>
      <c r="C164">
        <f t="shared" si="5"/>
        <v>1.0702897950782058</v>
      </c>
      <c r="D164">
        <f t="shared" si="5"/>
        <v>1.0643845684007573</v>
      </c>
      <c r="E164">
        <f t="shared" si="5"/>
        <v>1.1239976416565709</v>
      </c>
      <c r="F164">
        <f t="shared" si="5"/>
        <v>1.0332098865931025</v>
      </c>
      <c r="G164">
        <f t="shared" si="5"/>
        <v>1.0868961629794789</v>
      </c>
      <c r="H164">
        <f t="shared" si="5"/>
        <v>1.0581996797510842</v>
      </c>
    </row>
    <row r="165" spans="1:8">
      <c r="A165" s="1">
        <v>37376</v>
      </c>
      <c r="B165">
        <f t="shared" si="5"/>
        <v>0.79833465799415515</v>
      </c>
      <c r="C165">
        <f t="shared" si="5"/>
        <v>0.95498295060744876</v>
      </c>
      <c r="D165">
        <f t="shared" si="5"/>
        <v>0.98307544417002735</v>
      </c>
      <c r="E165">
        <f t="shared" si="5"/>
        <v>1.0774603225860497</v>
      </c>
      <c r="F165">
        <f t="shared" si="5"/>
        <v>0.85673331429587118</v>
      </c>
      <c r="G165">
        <f t="shared" si="5"/>
        <v>1.0250325962126172</v>
      </c>
      <c r="H165">
        <f t="shared" si="5"/>
        <v>0.78356466742090891</v>
      </c>
    </row>
    <row r="166" spans="1:8">
      <c r="A166" s="1">
        <v>37407</v>
      </c>
      <c r="B166">
        <f t="shared" si="5"/>
        <v>1.098932948754288</v>
      </c>
      <c r="C166">
        <f t="shared" si="5"/>
        <v>0.94211766038253386</v>
      </c>
      <c r="D166">
        <f t="shared" si="5"/>
        <v>0.95990198387028458</v>
      </c>
      <c r="E166">
        <f t="shared" si="5"/>
        <v>0.97610807857526971</v>
      </c>
      <c r="F166">
        <f t="shared" si="5"/>
        <v>0.96826995857587639</v>
      </c>
      <c r="G166">
        <f t="shared" si="5"/>
        <v>0.95921234083314499</v>
      </c>
      <c r="H166">
        <f t="shared" si="5"/>
        <v>1.0476752480708247</v>
      </c>
    </row>
    <row r="167" spans="1:8">
      <c r="A167" s="1">
        <v>37435</v>
      </c>
      <c r="B167">
        <f t="shared" si="5"/>
        <v>0.88287291713853699</v>
      </c>
      <c r="C167">
        <f t="shared" si="5"/>
        <v>0.81095196044509454</v>
      </c>
      <c r="D167">
        <f t="shared" si="5"/>
        <v>0.83963608893554598</v>
      </c>
      <c r="E167">
        <f t="shared" si="5"/>
        <v>0.92171165351325701</v>
      </c>
      <c r="F167">
        <f t="shared" si="5"/>
        <v>1.077363359960932</v>
      </c>
      <c r="G167">
        <f t="shared" si="5"/>
        <v>0.72624058460527996</v>
      </c>
      <c r="H167">
        <f t="shared" si="5"/>
        <v>0.80103530438294923</v>
      </c>
    </row>
    <row r="168" spans="1:8">
      <c r="A168" s="1">
        <v>37468</v>
      </c>
      <c r="B168">
        <f t="shared" ref="B168:H176" si="6">1+B20</f>
        <v>0.90226064262324623</v>
      </c>
      <c r="C168">
        <f t="shared" si="6"/>
        <v>0.89226195710072886</v>
      </c>
      <c r="D168">
        <f t="shared" si="6"/>
        <v>1.0140606534596555</v>
      </c>
      <c r="E168">
        <f t="shared" si="6"/>
        <v>0.82088584535151798</v>
      </c>
      <c r="F168">
        <f t="shared" si="6"/>
        <v>0.86891907960865855</v>
      </c>
      <c r="G168">
        <f t="shared" si="6"/>
        <v>0.8815112978123224</v>
      </c>
      <c r="H168">
        <f t="shared" si="6"/>
        <v>0.97752714414794151</v>
      </c>
    </row>
    <row r="169" spans="1:8">
      <c r="A169" s="1">
        <v>37498</v>
      </c>
      <c r="B169">
        <f t="shared" si="6"/>
        <v>0.88843404072772958</v>
      </c>
      <c r="C169">
        <f t="shared" si="6"/>
        <v>0.90491530216433658</v>
      </c>
      <c r="D169">
        <f t="shared" si="6"/>
        <v>1.024416458494632</v>
      </c>
      <c r="E169">
        <f t="shared" si="6"/>
        <v>1.0394269199794579</v>
      </c>
      <c r="F169">
        <f t="shared" si="6"/>
        <v>1.0226653257509268</v>
      </c>
      <c r="G169">
        <f t="shared" si="6"/>
        <v>0.93503783979657162</v>
      </c>
      <c r="H169">
        <f t="shared" si="6"/>
        <v>1.0683487246749925</v>
      </c>
    </row>
    <row r="170" spans="1:8">
      <c r="A170" s="1">
        <v>37529</v>
      </c>
      <c r="B170">
        <f t="shared" si="6"/>
        <v>0.79229844810068828</v>
      </c>
      <c r="C170">
        <f t="shared" si="6"/>
        <v>0.82782246439262541</v>
      </c>
      <c r="D170">
        <f t="shared" si="6"/>
        <v>0.99575605968795466</v>
      </c>
      <c r="E170">
        <f t="shared" si="6"/>
        <v>0.9181300225107889</v>
      </c>
      <c r="F170">
        <f t="shared" si="6"/>
        <v>0.88481281786485255</v>
      </c>
      <c r="G170">
        <f t="shared" si="6"/>
        <v>1.0813456394539525</v>
      </c>
      <c r="H170">
        <f t="shared" si="6"/>
        <v>0.74323161739507526</v>
      </c>
    </row>
    <row r="171" spans="1:8">
      <c r="A171" s="1">
        <v>37560</v>
      </c>
      <c r="B171">
        <f t="shared" si="6"/>
        <v>1.2442135441224602</v>
      </c>
      <c r="C171">
        <f t="shared" si="6"/>
        <v>0.80031081942116078</v>
      </c>
      <c r="D171">
        <f t="shared" si="6"/>
        <v>1.0828267212895599</v>
      </c>
      <c r="E171">
        <f t="shared" si="6"/>
        <v>1.0870113769896297</v>
      </c>
      <c r="F171">
        <f t="shared" si="6"/>
        <v>1.2008572927865915</v>
      </c>
      <c r="G171">
        <f t="shared" si="6"/>
        <v>1.0043654575096399</v>
      </c>
      <c r="H171">
        <f t="shared" si="6"/>
        <v>1.3029144650006363</v>
      </c>
    </row>
    <row r="172" spans="1:8">
      <c r="A172" s="1">
        <v>37589</v>
      </c>
      <c r="B172">
        <f t="shared" si="6"/>
        <v>1.1049707280871144</v>
      </c>
      <c r="C172">
        <f t="shared" si="6"/>
        <v>1.2457478489226614</v>
      </c>
      <c r="D172">
        <f t="shared" si="6"/>
        <v>0.97011093046025776</v>
      </c>
      <c r="E172">
        <f t="shared" si="6"/>
        <v>1.0980259913668668</v>
      </c>
      <c r="F172">
        <f t="shared" si="6"/>
        <v>1.075790228987026</v>
      </c>
      <c r="G172">
        <f t="shared" si="6"/>
        <v>1.0562591643067949</v>
      </c>
      <c r="H172">
        <f t="shared" si="6"/>
        <v>1.1086487442435056</v>
      </c>
    </row>
    <row r="173" spans="1:8">
      <c r="A173" s="1">
        <v>37621</v>
      </c>
      <c r="B173">
        <f t="shared" si="6"/>
        <v>0.94999857623596928</v>
      </c>
      <c r="C173">
        <f t="shared" si="6"/>
        <v>0.86678115621377727</v>
      </c>
      <c r="D173">
        <f t="shared" si="6"/>
        <v>0.94019712043284198</v>
      </c>
      <c r="E173">
        <f t="shared" si="6"/>
        <v>1.0226019964217481</v>
      </c>
      <c r="F173">
        <f t="shared" si="6"/>
        <v>0.89054726021700059</v>
      </c>
      <c r="G173">
        <f t="shared" si="6"/>
        <v>0.82914189778386438</v>
      </c>
      <c r="H173">
        <f t="shared" si="6"/>
        <v>0.88576181031015633</v>
      </c>
    </row>
    <row r="174" spans="1:8">
      <c r="A174" s="1">
        <v>37652</v>
      </c>
      <c r="B174">
        <f t="shared" si="6"/>
        <v>0.89631847079282045</v>
      </c>
      <c r="C174">
        <f t="shared" si="6"/>
        <v>1.0064079962953303</v>
      </c>
      <c r="D174">
        <f t="shared" si="6"/>
        <v>0.9981364139220783</v>
      </c>
      <c r="E174">
        <f t="shared" si="6"/>
        <v>1.0202481608299474</v>
      </c>
      <c r="F174">
        <f t="shared" si="6"/>
        <v>0.91442884994662665</v>
      </c>
      <c r="G174">
        <f t="shared" si="6"/>
        <v>0.9767020877751782</v>
      </c>
      <c r="H174">
        <f t="shared" si="6"/>
        <v>0.9961710227629027</v>
      </c>
    </row>
    <row r="175" spans="1:8">
      <c r="A175" s="1">
        <v>37680</v>
      </c>
      <c r="B175">
        <f t="shared" si="6"/>
        <v>0.83873185240387771</v>
      </c>
      <c r="C175">
        <f t="shared" si="6"/>
        <v>1.0074244640143457</v>
      </c>
      <c r="D175">
        <f t="shared" si="6"/>
        <v>0.97812471700285997</v>
      </c>
      <c r="E175">
        <f t="shared" si="6"/>
        <v>0.92965400218727567</v>
      </c>
      <c r="F175">
        <f t="shared" si="6"/>
        <v>0.99873483543015851</v>
      </c>
      <c r="G175">
        <f t="shared" si="6"/>
        <v>1.069659316030112</v>
      </c>
      <c r="H175">
        <f t="shared" si="6"/>
        <v>1.000639181868997</v>
      </c>
    </row>
    <row r="176" spans="1:8">
      <c r="A176" s="1">
        <v>37711</v>
      </c>
      <c r="B176">
        <f t="shared" si="6"/>
        <v>0.96377479582651704</v>
      </c>
      <c r="C176">
        <f t="shared" si="6"/>
        <v>0.57927283877256541</v>
      </c>
      <c r="D176">
        <f t="shared" si="6"/>
        <v>1.0983387807434413</v>
      </c>
      <c r="E176">
        <f t="shared" si="6"/>
        <v>1.0640156843627675</v>
      </c>
      <c r="F176">
        <f t="shared" si="6"/>
        <v>1.0212930933316267</v>
      </c>
      <c r="G176">
        <f t="shared" si="6"/>
        <v>1.0099437345688549</v>
      </c>
      <c r="H176">
        <f t="shared" si="6"/>
        <v>1.0022976778043127</v>
      </c>
    </row>
    <row r="177" spans="1:8">
      <c r="A177" s="1">
        <v>37741</v>
      </c>
      <c r="B177">
        <f t="shared" ref="B177:H185" si="7">1+B29</f>
        <v>1.1522973754262369</v>
      </c>
      <c r="C177">
        <f t="shared" si="7"/>
        <v>1.2101844066717045</v>
      </c>
      <c r="D177">
        <f t="shared" si="7"/>
        <v>0.97356057144473207</v>
      </c>
      <c r="E177">
        <f t="shared" si="7"/>
        <v>0.97427024161637588</v>
      </c>
      <c r="F177">
        <f t="shared" si="7"/>
        <v>1.0542599817384546</v>
      </c>
      <c r="G177">
        <f t="shared" si="7"/>
        <v>0.93598904416086925</v>
      </c>
      <c r="H177">
        <f t="shared" si="7"/>
        <v>1.1037016114300087</v>
      </c>
    </row>
    <row r="178" spans="1:8">
      <c r="A178" s="1">
        <v>37771</v>
      </c>
      <c r="B178">
        <f t="shared" si="7"/>
        <v>1.0860834351692343</v>
      </c>
      <c r="C178">
        <f t="shared" si="7"/>
        <v>1.0968899589638432</v>
      </c>
      <c r="D178">
        <f t="shared" si="7"/>
        <v>0.96368492653673898</v>
      </c>
      <c r="E178">
        <f t="shared" si="7"/>
        <v>1.1486050238849903</v>
      </c>
      <c r="F178">
        <f t="shared" si="7"/>
        <v>0.96212438681978096</v>
      </c>
      <c r="G178">
        <f t="shared" si="7"/>
        <v>1.2577012402398451</v>
      </c>
      <c r="H178">
        <f t="shared" si="7"/>
        <v>1.0118831380036772</v>
      </c>
    </row>
    <row r="179" spans="1:8">
      <c r="A179" s="1">
        <v>37802</v>
      </c>
      <c r="B179">
        <f t="shared" si="7"/>
        <v>1.0035287235204531</v>
      </c>
      <c r="C179">
        <f t="shared" si="7"/>
        <v>1.025712363128489</v>
      </c>
      <c r="D179">
        <f t="shared" si="7"/>
        <v>0.95001316794716495</v>
      </c>
      <c r="E179">
        <f t="shared" si="7"/>
        <v>1.0848341379148889</v>
      </c>
      <c r="F179">
        <f t="shared" si="7"/>
        <v>1.0410009684115846</v>
      </c>
      <c r="G179">
        <f t="shared" si="7"/>
        <v>1.0352412336111161</v>
      </c>
      <c r="H179">
        <f t="shared" si="7"/>
        <v>0.9648599998320555</v>
      </c>
    </row>
    <row r="180" spans="1:8">
      <c r="A180" s="1">
        <v>37833</v>
      </c>
      <c r="B180">
        <f t="shared" si="7"/>
        <v>0.93658283294965472</v>
      </c>
      <c r="C180">
        <f t="shared" si="7"/>
        <v>1.0600814879205811</v>
      </c>
      <c r="D180">
        <f t="shared" si="7"/>
        <v>1.0017392989214167</v>
      </c>
      <c r="E180">
        <f t="shared" si="7"/>
        <v>1.0413195945208131</v>
      </c>
      <c r="F180">
        <f t="shared" si="7"/>
        <v>1.0295923796195845</v>
      </c>
      <c r="G180">
        <f t="shared" si="7"/>
        <v>1.1287982783453896</v>
      </c>
      <c r="H180">
        <f t="shared" si="7"/>
        <v>0.9548795647195305</v>
      </c>
    </row>
    <row r="181" spans="1:8">
      <c r="A181" s="1">
        <v>37862</v>
      </c>
      <c r="B181">
        <f t="shared" si="7"/>
        <v>0.93451579971092902</v>
      </c>
      <c r="C181">
        <f t="shared" si="7"/>
        <v>1.0175915503976369</v>
      </c>
      <c r="D181">
        <f t="shared" si="7"/>
        <v>0.95639044617124436</v>
      </c>
      <c r="E181">
        <f t="shared" si="7"/>
        <v>0.92409838582467185</v>
      </c>
      <c r="F181">
        <f t="shared" si="7"/>
        <v>1.1639316916823637</v>
      </c>
      <c r="G181">
        <f t="shared" si="7"/>
        <v>1.0420021097184331</v>
      </c>
      <c r="H181">
        <f t="shared" si="7"/>
        <v>1.0332859776334669</v>
      </c>
    </row>
    <row r="182" spans="1:8">
      <c r="A182" s="1">
        <v>37894</v>
      </c>
      <c r="B182">
        <f t="shared" si="7"/>
        <v>0.99060605930195211</v>
      </c>
      <c r="C182">
        <f t="shared" si="7"/>
        <v>1.0335930818024366</v>
      </c>
      <c r="D182">
        <f t="shared" si="7"/>
        <v>0.99878910176929636</v>
      </c>
      <c r="E182">
        <f t="shared" si="7"/>
        <v>0.99496061925654711</v>
      </c>
      <c r="F182">
        <f t="shared" si="7"/>
        <v>0.88735907812949444</v>
      </c>
      <c r="G182">
        <f t="shared" si="7"/>
        <v>1.0171019296392712</v>
      </c>
      <c r="H182">
        <f t="shared" si="7"/>
        <v>1.0502630019137271</v>
      </c>
    </row>
    <row r="183" spans="1:8">
      <c r="A183" s="1">
        <v>37925</v>
      </c>
      <c r="B183">
        <f t="shared" si="7"/>
        <v>1.0748781409871189</v>
      </c>
      <c r="C183">
        <f t="shared" si="7"/>
        <v>0.98753446462343852</v>
      </c>
      <c r="D183">
        <f t="shared" si="7"/>
        <v>1.0162246924119278</v>
      </c>
      <c r="E183">
        <f t="shared" si="7"/>
        <v>0.99747075426344534</v>
      </c>
      <c r="F183">
        <f t="shared" si="7"/>
        <v>0.93843208210138174</v>
      </c>
      <c r="G183">
        <f t="shared" si="7"/>
        <v>0.99520591803532565</v>
      </c>
      <c r="H183">
        <f t="shared" si="7"/>
        <v>1.1140400493775491</v>
      </c>
    </row>
    <row r="184" spans="1:8">
      <c r="A184" s="1">
        <v>37953</v>
      </c>
      <c r="B184">
        <f t="shared" si="7"/>
        <v>0.97037447326386883</v>
      </c>
      <c r="C184">
        <f t="shared" si="7"/>
        <v>0.9688580637297215</v>
      </c>
      <c r="D184">
        <f t="shared" si="7"/>
        <v>0.97932276026037579</v>
      </c>
      <c r="E184">
        <f t="shared" si="7"/>
        <v>1.0345344630892139</v>
      </c>
      <c r="F184">
        <f t="shared" si="7"/>
        <v>0.98341146449412542</v>
      </c>
      <c r="G184">
        <f t="shared" si="7"/>
        <v>1.0099979098397014</v>
      </c>
      <c r="H184">
        <f t="shared" si="7"/>
        <v>0.91067189187322273</v>
      </c>
    </row>
    <row r="185" spans="1:8">
      <c r="A185" s="1">
        <v>37986</v>
      </c>
      <c r="B185">
        <f t="shared" si="7"/>
        <v>1.1131906050821734</v>
      </c>
      <c r="C185">
        <f t="shared" si="7"/>
        <v>1.22328732243084</v>
      </c>
      <c r="D185">
        <f t="shared" si="7"/>
        <v>1.0467597066190502</v>
      </c>
      <c r="E185">
        <f t="shared" si="7"/>
        <v>1</v>
      </c>
      <c r="F185">
        <f t="shared" si="7"/>
        <v>1.0625702574260281</v>
      </c>
      <c r="G185">
        <f t="shared" si="7"/>
        <v>0.92129002552687955</v>
      </c>
      <c r="H185">
        <f t="shared" si="7"/>
        <v>0.91304886578878541</v>
      </c>
    </row>
    <row r="186" spans="1:8">
      <c r="A186" s="1">
        <v>38016</v>
      </c>
      <c r="B186">
        <f t="shared" ref="B186:H194" si="8">1+B38</f>
        <v>0.97789322421897018</v>
      </c>
      <c r="C186">
        <f t="shared" si="8"/>
        <v>0.8234124038703643</v>
      </c>
      <c r="D186">
        <f t="shared" si="8"/>
        <v>1.0335014200141204</v>
      </c>
      <c r="E186">
        <f t="shared" si="8"/>
        <v>1.0181823190831902</v>
      </c>
      <c r="F186">
        <f t="shared" si="8"/>
        <v>1.0101752960728341</v>
      </c>
      <c r="G186">
        <f t="shared" si="8"/>
        <v>1.0171658123620069</v>
      </c>
      <c r="H186">
        <f t="shared" si="8"/>
        <v>1.1785997801295522</v>
      </c>
    </row>
    <row r="187" spans="1:8">
      <c r="A187" s="1">
        <v>38044</v>
      </c>
      <c r="B187">
        <f t="shared" si="8"/>
        <v>0.93979195806878146</v>
      </c>
      <c r="C187">
        <f t="shared" si="8"/>
        <v>0.99897031053198393</v>
      </c>
      <c r="D187">
        <f t="shared" si="8"/>
        <v>1.0091307817817625</v>
      </c>
      <c r="E187">
        <f t="shared" si="8"/>
        <v>0.81225837573670634</v>
      </c>
      <c r="F187">
        <f t="shared" si="8"/>
        <v>0.8768897649592482</v>
      </c>
      <c r="G187">
        <f t="shared" si="8"/>
        <v>1.0955610473893678</v>
      </c>
      <c r="H187">
        <f t="shared" si="8"/>
        <v>1.0565199622313732</v>
      </c>
    </row>
    <row r="188" spans="1:8">
      <c r="A188" s="1">
        <v>38077</v>
      </c>
      <c r="B188">
        <f t="shared" si="8"/>
        <v>1.0218340290496033</v>
      </c>
      <c r="C188">
        <f t="shared" si="8"/>
        <v>1.059007283602005</v>
      </c>
      <c r="D188">
        <f t="shared" si="8"/>
        <v>0.93900432066539319</v>
      </c>
      <c r="E188">
        <f t="shared" si="8"/>
        <v>0.89825612481236217</v>
      </c>
      <c r="F188">
        <f t="shared" si="8"/>
        <v>1.0195574992155307</v>
      </c>
      <c r="G188">
        <f t="shared" si="8"/>
        <v>1.0833816089390509</v>
      </c>
      <c r="H188">
        <f t="shared" si="8"/>
        <v>0.86608758241373296</v>
      </c>
    </row>
    <row r="189" spans="1:8">
      <c r="A189" s="1">
        <v>38107</v>
      </c>
      <c r="B189">
        <f t="shared" si="8"/>
        <v>1.0145633641878966</v>
      </c>
      <c r="C189">
        <f t="shared" si="8"/>
        <v>1.0243056416596947</v>
      </c>
      <c r="D189">
        <f t="shared" si="8"/>
        <v>1.0632191377270039</v>
      </c>
      <c r="E189">
        <f t="shared" si="8"/>
        <v>1.0202508409364548</v>
      </c>
      <c r="F189">
        <f t="shared" si="8"/>
        <v>1.0470130468693131</v>
      </c>
      <c r="G189">
        <f t="shared" si="8"/>
        <v>0.99150245948955928</v>
      </c>
      <c r="H189">
        <f t="shared" si="8"/>
        <v>0.48364226138271349</v>
      </c>
    </row>
    <row r="190" spans="1:8">
      <c r="A190" s="1">
        <v>38138</v>
      </c>
      <c r="B190">
        <f t="shared" si="8"/>
        <v>0.95229358571086009</v>
      </c>
      <c r="C190">
        <f t="shared" si="8"/>
        <v>0.99334281897082066</v>
      </c>
      <c r="D190">
        <f t="shared" si="8"/>
        <v>1.0306202161767497</v>
      </c>
      <c r="E190">
        <f t="shared" si="8"/>
        <v>0.92067768267819183</v>
      </c>
      <c r="F190">
        <f t="shared" si="8"/>
        <v>1.0038201358884673</v>
      </c>
      <c r="G190">
        <f t="shared" si="8"/>
        <v>1.0747173398151564</v>
      </c>
      <c r="H190">
        <f t="shared" si="8"/>
        <v>1.4803287904699713</v>
      </c>
    </row>
    <row r="191" spans="1:8">
      <c r="A191" s="1">
        <v>38168</v>
      </c>
      <c r="B191">
        <f t="shared" si="8"/>
        <v>1.0212552282019702</v>
      </c>
      <c r="C191">
        <f t="shared" si="8"/>
        <v>1.0931681695489062</v>
      </c>
      <c r="D191">
        <f t="shared" si="8"/>
        <v>0.99982048290051428</v>
      </c>
      <c r="E191">
        <f t="shared" si="8"/>
        <v>1.1201443118420633</v>
      </c>
      <c r="F191">
        <f t="shared" si="8"/>
        <v>1.0851006572100068</v>
      </c>
      <c r="G191">
        <f t="shared" si="8"/>
        <v>1.158153764464694</v>
      </c>
      <c r="H191">
        <f t="shared" si="8"/>
        <v>1.0958333935798603</v>
      </c>
    </row>
    <row r="192" spans="1:8">
      <c r="A192" s="1">
        <v>38198</v>
      </c>
      <c r="B192">
        <f t="shared" si="8"/>
        <v>1.0439675575095007</v>
      </c>
      <c r="C192">
        <f t="shared" si="8"/>
        <v>0.86227885989052577</v>
      </c>
      <c r="D192">
        <f t="shared" si="8"/>
        <v>0.99225011891193327</v>
      </c>
      <c r="E192">
        <f t="shared" si="8"/>
        <v>0.90631114664476375</v>
      </c>
      <c r="F192">
        <f t="shared" si="8"/>
        <v>0.93152003780631176</v>
      </c>
      <c r="G192">
        <f t="shared" si="8"/>
        <v>1.0373988095887623</v>
      </c>
      <c r="H192">
        <f t="shared" si="8"/>
        <v>0.88686001483672272</v>
      </c>
    </row>
    <row r="193" spans="1:8">
      <c r="A193" s="1">
        <v>38230</v>
      </c>
      <c r="B193">
        <f t="shared" si="8"/>
        <v>1.0176026450002604</v>
      </c>
      <c r="C193">
        <f t="shared" si="8"/>
        <v>1.0155093027900488</v>
      </c>
      <c r="D193">
        <f t="shared" si="8"/>
        <v>1.049935398012694</v>
      </c>
      <c r="E193">
        <f t="shared" si="8"/>
        <v>1.0723302992513575</v>
      </c>
      <c r="F193">
        <f t="shared" si="8"/>
        <v>1.0233624600368916</v>
      </c>
      <c r="G193">
        <f t="shared" si="8"/>
        <v>1.0208005155690956</v>
      </c>
      <c r="H193">
        <f t="shared" si="8"/>
        <v>1.0106244216376823</v>
      </c>
    </row>
    <row r="194" spans="1:8">
      <c r="A194" s="1">
        <v>38260</v>
      </c>
      <c r="B194">
        <f t="shared" si="8"/>
        <v>1.0061847897186444</v>
      </c>
      <c r="C194">
        <f t="shared" si="8"/>
        <v>1.1961956141551515</v>
      </c>
      <c r="D194">
        <f t="shared" si="8"/>
        <v>0.96906158904875705</v>
      </c>
      <c r="E194">
        <f t="shared" si="8"/>
        <v>0.95182645370119201</v>
      </c>
      <c r="F194">
        <f t="shared" si="8"/>
        <v>1.0127363980142305</v>
      </c>
      <c r="G194">
        <f t="shared" si="8"/>
        <v>1.0852702273913126</v>
      </c>
      <c r="H194">
        <f t="shared" si="8"/>
        <v>0.97398264669162449</v>
      </c>
    </row>
    <row r="195" spans="1:8">
      <c r="A195" s="1">
        <v>38289</v>
      </c>
      <c r="B195">
        <f t="shared" ref="B195:H203" si="9">1+B47</f>
        <v>0.97305050731044751</v>
      </c>
      <c r="C195">
        <f t="shared" si="9"/>
        <v>0.81098223069180564</v>
      </c>
      <c r="D195">
        <f t="shared" si="9"/>
        <v>1.0357461125193461</v>
      </c>
      <c r="E195">
        <f t="shared" si="9"/>
        <v>0.98121627092641417</v>
      </c>
      <c r="F195">
        <f t="shared" si="9"/>
        <v>1.0115080666840095</v>
      </c>
      <c r="G195">
        <f t="shared" si="9"/>
        <v>1.3329669369869344</v>
      </c>
      <c r="H195">
        <f t="shared" si="9"/>
        <v>0.83913997997856016</v>
      </c>
    </row>
    <row r="196" spans="1:8">
      <c r="A196" s="1">
        <v>38321</v>
      </c>
      <c r="B196">
        <f t="shared" si="9"/>
        <v>0.99643069222487946</v>
      </c>
      <c r="C196">
        <f t="shared" si="9"/>
        <v>1.028523003952742</v>
      </c>
      <c r="D196">
        <f t="shared" si="9"/>
        <v>1.0326903582737319</v>
      </c>
      <c r="E196">
        <f t="shared" si="9"/>
        <v>1.1151230937074159</v>
      </c>
      <c r="F196">
        <f t="shared" si="9"/>
        <v>1.0631141971647908</v>
      </c>
      <c r="G196">
        <f t="shared" si="9"/>
        <v>1.2481712408823435</v>
      </c>
      <c r="H196">
        <f t="shared" si="9"/>
        <v>1.3635009090091321</v>
      </c>
    </row>
    <row r="197" spans="1:8">
      <c r="A197" s="1">
        <v>38352</v>
      </c>
      <c r="B197">
        <f t="shared" si="9"/>
        <v>1.0235582155170491</v>
      </c>
      <c r="C197">
        <f t="shared" si="9"/>
        <v>1.0873799241283473</v>
      </c>
      <c r="D197">
        <f t="shared" si="9"/>
        <v>1.0501155454105005</v>
      </c>
      <c r="E197">
        <f t="shared" si="9"/>
        <v>1.0588509964515238</v>
      </c>
      <c r="F197">
        <f t="shared" si="9"/>
        <v>0.99663739642057703</v>
      </c>
      <c r="G197">
        <f t="shared" si="9"/>
        <v>0.95803580090096807</v>
      </c>
      <c r="H197">
        <f t="shared" si="9"/>
        <v>0.93690805111970832</v>
      </c>
    </row>
    <row r="198" spans="1:8">
      <c r="A198" s="1">
        <v>38383</v>
      </c>
      <c r="B198">
        <f t="shared" si="9"/>
        <v>0.9187924698301706</v>
      </c>
      <c r="C198">
        <f t="shared" si="9"/>
        <v>0.97715859700922381</v>
      </c>
      <c r="D198">
        <f t="shared" si="9"/>
        <v>1.0199819323966535</v>
      </c>
      <c r="E198">
        <f t="shared" si="9"/>
        <v>1.0075914788322666</v>
      </c>
      <c r="F198">
        <f t="shared" si="9"/>
        <v>0.98339584494796484</v>
      </c>
      <c r="G198">
        <f t="shared" si="9"/>
        <v>1.1974753076710982</v>
      </c>
      <c r="H198">
        <f t="shared" si="9"/>
        <v>0.85178285521308483</v>
      </c>
    </row>
    <row r="199" spans="1:8">
      <c r="A199" s="1">
        <v>38411</v>
      </c>
      <c r="B199">
        <f t="shared" si="9"/>
        <v>1.0125472160520885</v>
      </c>
      <c r="C199">
        <f t="shared" si="9"/>
        <v>1.054752942707238</v>
      </c>
      <c r="D199">
        <f t="shared" si="9"/>
        <v>1.0138144944431884</v>
      </c>
      <c r="E199">
        <f t="shared" si="9"/>
        <v>1.0274640078895303</v>
      </c>
      <c r="F199">
        <f t="shared" si="9"/>
        <v>0.95644723821583</v>
      </c>
      <c r="G199">
        <f t="shared" si="9"/>
        <v>1.1341047688706012</v>
      </c>
      <c r="H199">
        <f t="shared" si="9"/>
        <v>1.0854218791128079</v>
      </c>
    </row>
    <row r="200" spans="1:8">
      <c r="A200" s="1">
        <v>38442</v>
      </c>
      <c r="B200">
        <f t="shared" si="9"/>
        <v>0.98450230762416135</v>
      </c>
      <c r="C200">
        <f t="shared" si="9"/>
        <v>1.0368883002092302</v>
      </c>
      <c r="D200">
        <f t="shared" si="9"/>
        <v>1.0235021362592969</v>
      </c>
      <c r="E200">
        <f t="shared" si="9"/>
        <v>1.0898223611536517</v>
      </c>
      <c r="F200">
        <f t="shared" si="9"/>
        <v>0.95985676288315191</v>
      </c>
      <c r="G200">
        <f t="shared" si="9"/>
        <v>0.95765358660150013</v>
      </c>
      <c r="H200">
        <f t="shared" si="9"/>
        <v>1.125887214554399</v>
      </c>
    </row>
    <row r="201" spans="1:8">
      <c r="A201" s="1">
        <v>38471</v>
      </c>
      <c r="B201">
        <f t="shared" si="9"/>
        <v>1.0046325625067349</v>
      </c>
      <c r="C201">
        <f t="shared" si="9"/>
        <v>1.0026990569691649</v>
      </c>
      <c r="D201">
        <f t="shared" si="9"/>
        <v>1.0216519247112033</v>
      </c>
      <c r="E201">
        <f t="shared" si="9"/>
        <v>1.0395616469625217</v>
      </c>
      <c r="F201">
        <f t="shared" si="9"/>
        <v>1.0456922010180827</v>
      </c>
      <c r="G201">
        <f t="shared" si="9"/>
        <v>0.82398410208160877</v>
      </c>
      <c r="H201">
        <f t="shared" si="9"/>
        <v>0.68176053163984673</v>
      </c>
    </row>
    <row r="202" spans="1:8">
      <c r="A202" s="1">
        <v>38503</v>
      </c>
      <c r="B202">
        <f t="shared" si="9"/>
        <v>0.98219537536649326</v>
      </c>
      <c r="C202">
        <f t="shared" si="9"/>
        <v>0.99459458143309198</v>
      </c>
      <c r="D202">
        <f t="shared" si="9"/>
        <v>0.97745428705709281</v>
      </c>
      <c r="E202">
        <f t="shared" si="9"/>
        <v>1.0058599640292794</v>
      </c>
      <c r="F202">
        <f t="shared" si="9"/>
        <v>1.0195700961940972</v>
      </c>
      <c r="G202">
        <f t="shared" si="9"/>
        <v>1.0257336948690532</v>
      </c>
      <c r="H202">
        <f t="shared" si="9"/>
        <v>1.0950959170459436</v>
      </c>
    </row>
    <row r="203" spans="1:8">
      <c r="A203" s="1">
        <v>38533</v>
      </c>
      <c r="B203">
        <f t="shared" si="9"/>
        <v>1.0157015744367279</v>
      </c>
      <c r="C203">
        <f t="shared" si="9"/>
        <v>1.0054054185669079</v>
      </c>
      <c r="D203">
        <f t="shared" si="9"/>
        <v>0.96820322591800101</v>
      </c>
      <c r="E203">
        <f t="shared" si="9"/>
        <v>1.1086853940379917</v>
      </c>
      <c r="F203">
        <f t="shared" si="9"/>
        <v>0.96208076513770624</v>
      </c>
      <c r="G203">
        <f t="shared" si="9"/>
        <v>0.99485163474670535</v>
      </c>
      <c r="H203">
        <f t="shared" si="9"/>
        <v>0.87594735133002122</v>
      </c>
    </row>
    <row r="204" spans="1:8">
      <c r="A204" s="1">
        <v>38562</v>
      </c>
      <c r="B204">
        <f t="shared" ref="B204:H212" si="10">1+B56</f>
        <v>1.0290476854402308</v>
      </c>
      <c r="C204">
        <f t="shared" si="10"/>
        <v>1.056843898976529</v>
      </c>
      <c r="D204">
        <f t="shared" si="10"/>
        <v>0.98387061807011633</v>
      </c>
      <c r="E204">
        <f t="shared" si="10"/>
        <v>1.016632400049142</v>
      </c>
      <c r="F204">
        <f t="shared" si="10"/>
        <v>1.0305276431461559</v>
      </c>
      <c r="G204">
        <f t="shared" si="10"/>
        <v>1.1472577265467583</v>
      </c>
      <c r="H204">
        <f t="shared" si="10"/>
        <v>1.2883556999612553</v>
      </c>
    </row>
    <row r="205" spans="1:8">
      <c r="A205" s="1">
        <v>38595</v>
      </c>
      <c r="B205">
        <f t="shared" si="10"/>
        <v>0.98475140451973919</v>
      </c>
      <c r="C205">
        <f t="shared" si="10"/>
        <v>1.0266347402953584</v>
      </c>
      <c r="D205">
        <f t="shared" si="10"/>
        <v>0.99718177361615812</v>
      </c>
      <c r="E205">
        <f t="shared" si="10"/>
        <v>1.1726095995893864</v>
      </c>
      <c r="F205">
        <f t="shared" si="10"/>
        <v>1.0668299196488691</v>
      </c>
      <c r="G205">
        <f t="shared" si="10"/>
        <v>1.1181737369702027</v>
      </c>
      <c r="H205">
        <f t="shared" si="10"/>
        <v>0.79462690755442988</v>
      </c>
    </row>
    <row r="206" spans="1:8">
      <c r="A206" s="1">
        <v>38625</v>
      </c>
      <c r="B206">
        <f t="shared" si="10"/>
        <v>0.99542142800567279</v>
      </c>
      <c r="C206">
        <f t="shared" si="10"/>
        <v>0.98852855250798688</v>
      </c>
      <c r="D206">
        <f t="shared" si="10"/>
        <v>0.99212966187748686</v>
      </c>
      <c r="E206">
        <f t="shared" si="10"/>
        <v>1.0259031928915721</v>
      </c>
      <c r="F206">
        <f t="shared" si="10"/>
        <v>0.93784480643335011</v>
      </c>
      <c r="G206">
        <f t="shared" si="10"/>
        <v>1.1105346069315556</v>
      </c>
      <c r="H206">
        <f t="shared" si="10"/>
        <v>1.0410700411542939</v>
      </c>
    </row>
    <row r="207" spans="1:8">
      <c r="A207" s="1">
        <v>38656</v>
      </c>
      <c r="B207">
        <f t="shared" si="10"/>
        <v>0.99498116888805743</v>
      </c>
      <c r="C207">
        <f t="shared" si="10"/>
        <v>0.95799638631505779</v>
      </c>
      <c r="D207">
        <f t="shared" si="10"/>
        <v>0.98951539243886111</v>
      </c>
      <c r="E207">
        <f t="shared" si="10"/>
        <v>0.98980449961933059</v>
      </c>
      <c r="F207">
        <f t="shared" si="10"/>
        <v>0.99883336560752123</v>
      </c>
      <c r="G207">
        <f t="shared" si="10"/>
        <v>1.0613156499951037</v>
      </c>
      <c r="H207">
        <f t="shared" si="10"/>
        <v>0.97443796194977517</v>
      </c>
    </row>
    <row r="208" spans="1:8">
      <c r="A208" s="1">
        <v>38686</v>
      </c>
      <c r="B208">
        <f t="shared" si="10"/>
        <v>1.0434851119397386</v>
      </c>
      <c r="C208">
        <f t="shared" si="10"/>
        <v>1.1405690862099398</v>
      </c>
      <c r="D208">
        <f t="shared" si="10"/>
        <v>0.98600925960982699</v>
      </c>
      <c r="E208">
        <f t="shared" si="10"/>
        <v>1.0856761563463633</v>
      </c>
      <c r="F208">
        <f t="shared" si="10"/>
        <v>1.0742191388482947</v>
      </c>
      <c r="G208">
        <f t="shared" si="10"/>
        <v>1.1738058688629422</v>
      </c>
      <c r="H208">
        <f t="shared" si="10"/>
        <v>1.0720820536851177</v>
      </c>
    </row>
    <row r="209" spans="1:8">
      <c r="A209" s="1">
        <v>38716</v>
      </c>
      <c r="B209">
        <f t="shared" si="10"/>
        <v>0.98299554168998726</v>
      </c>
      <c r="C209">
        <f t="shared" si="10"/>
        <v>0.84414332032764139</v>
      </c>
      <c r="D209">
        <f t="shared" si="10"/>
        <v>0.97291586603307534</v>
      </c>
      <c r="E209">
        <f t="shared" si="10"/>
        <v>1.0101385153870888</v>
      </c>
      <c r="F209">
        <f t="shared" si="10"/>
        <v>0.94313905976146306</v>
      </c>
      <c r="G209">
        <f t="shared" si="10"/>
        <v>1.0582800362982876</v>
      </c>
      <c r="H209">
        <f t="shared" si="10"/>
        <v>0.93181848758392771</v>
      </c>
    </row>
    <row r="210" spans="1:8">
      <c r="A210" s="1">
        <v>38748</v>
      </c>
      <c r="B210">
        <f t="shared" si="10"/>
        <v>1.0579067386478211</v>
      </c>
      <c r="C210">
        <f t="shared" si="10"/>
        <v>0.97852266438944313</v>
      </c>
      <c r="D210">
        <f t="shared" si="10"/>
        <v>0.95647051658223992</v>
      </c>
      <c r="E210">
        <f t="shared" si="10"/>
        <v>0.95679074180780255</v>
      </c>
      <c r="F210">
        <f t="shared" si="10"/>
        <v>1.0736981640747674</v>
      </c>
      <c r="G210">
        <f t="shared" si="10"/>
        <v>1.0943106794712414</v>
      </c>
      <c r="H210">
        <f t="shared" si="10"/>
        <v>1.2448050480953889</v>
      </c>
    </row>
    <row r="211" spans="1:8">
      <c r="A211" s="1">
        <v>38776</v>
      </c>
      <c r="B211">
        <f t="shared" si="10"/>
        <v>1.061281778617297</v>
      </c>
      <c r="C211">
        <f t="shared" si="10"/>
        <v>1.0267753612481123</v>
      </c>
      <c r="D211">
        <f t="shared" si="10"/>
        <v>1.0019098885916662</v>
      </c>
      <c r="E211">
        <f t="shared" si="10"/>
        <v>0.97081584905867579</v>
      </c>
      <c r="F211">
        <f t="shared" si="10"/>
        <v>0.95346306804170056</v>
      </c>
      <c r="G211">
        <f t="shared" si="10"/>
        <v>0.85723989674279222</v>
      </c>
      <c r="H211">
        <f t="shared" si="10"/>
        <v>0.73106179349615652</v>
      </c>
    </row>
    <row r="212" spans="1:8">
      <c r="A212" s="1">
        <v>38807</v>
      </c>
      <c r="B212">
        <f t="shared" si="10"/>
        <v>0.9798638629455686</v>
      </c>
      <c r="C212">
        <f t="shared" si="10"/>
        <v>1.0250469654973573</v>
      </c>
      <c r="D212">
        <f t="shared" si="10"/>
        <v>1.0268690759583772</v>
      </c>
      <c r="E212">
        <f t="shared" si="10"/>
        <v>1.0581311765625707</v>
      </c>
      <c r="F212">
        <f t="shared" si="10"/>
        <v>1.0125741301677551</v>
      </c>
      <c r="G212">
        <f t="shared" si="10"/>
        <v>0.9476995206858233</v>
      </c>
      <c r="H212">
        <f t="shared" si="10"/>
        <v>1.0923146708245264</v>
      </c>
    </row>
    <row r="213" spans="1:8">
      <c r="A213" s="1">
        <v>38835</v>
      </c>
      <c r="B213">
        <f t="shared" ref="B213:H221" si="11">1+B65</f>
        <v>0.96882376616055166</v>
      </c>
      <c r="C213">
        <f t="shared" si="11"/>
        <v>0.97098214907315006</v>
      </c>
      <c r="D213">
        <f t="shared" si="11"/>
        <v>0.98964600781489265</v>
      </c>
      <c r="E213">
        <f t="shared" si="11"/>
        <v>0.77793811455653139</v>
      </c>
      <c r="F213">
        <f t="shared" si="11"/>
        <v>0.88069982730342677</v>
      </c>
      <c r="G213">
        <f t="shared" si="11"/>
        <v>1.0796639377244031</v>
      </c>
      <c r="H213">
        <f t="shared" si="11"/>
        <v>0.93352020186355211</v>
      </c>
    </row>
    <row r="214" spans="1:8">
      <c r="A214" s="1">
        <v>38868</v>
      </c>
      <c r="B214">
        <f t="shared" si="11"/>
        <v>0.99426055436138405</v>
      </c>
      <c r="C214">
        <f t="shared" si="11"/>
        <v>1</v>
      </c>
      <c r="D214">
        <f t="shared" si="11"/>
        <v>1.02709919256525</v>
      </c>
      <c r="E214">
        <f t="shared" si="11"/>
        <v>1.0554370313910346</v>
      </c>
      <c r="F214">
        <f t="shared" si="11"/>
        <v>0.93587547183046138</v>
      </c>
      <c r="G214">
        <f t="shared" si="11"/>
        <v>0.80639180292637913</v>
      </c>
      <c r="H214">
        <f t="shared" si="11"/>
        <v>1.1324377659282452</v>
      </c>
    </row>
    <row r="215" spans="1:8">
      <c r="A215" s="1">
        <v>38898</v>
      </c>
      <c r="B215">
        <f t="shared" si="11"/>
        <v>1.0678666299426987</v>
      </c>
      <c r="C215">
        <f t="shared" si="11"/>
        <v>0.97475020303352111</v>
      </c>
      <c r="D215">
        <f t="shared" si="11"/>
        <v>0.99500581615537631</v>
      </c>
      <c r="E215">
        <f t="shared" si="11"/>
        <v>1.0487680258269287</v>
      </c>
      <c r="F215">
        <f t="shared" si="11"/>
        <v>1.0282935086426119</v>
      </c>
      <c r="G215">
        <f t="shared" si="11"/>
        <v>0.98733391585934671</v>
      </c>
      <c r="H215">
        <f t="shared" si="11"/>
        <v>0.79817024064775477</v>
      </c>
    </row>
    <row r="216" spans="1:8">
      <c r="A216" s="1">
        <v>38929</v>
      </c>
      <c r="B216">
        <f t="shared" si="11"/>
        <v>1.07259579112152</v>
      </c>
      <c r="C216">
        <f t="shared" si="11"/>
        <v>1.1332593207958821</v>
      </c>
      <c r="D216">
        <f t="shared" si="11"/>
        <v>1.0429558977039561</v>
      </c>
      <c r="E216">
        <f t="shared" si="11"/>
        <v>0.92652192767898667</v>
      </c>
      <c r="F216">
        <f t="shared" si="11"/>
        <v>1.0320973499748778</v>
      </c>
      <c r="G216">
        <f t="shared" si="11"/>
        <v>1.1569156929852</v>
      </c>
      <c r="H216">
        <f t="shared" si="11"/>
        <v>1.1358717915604479</v>
      </c>
    </row>
    <row r="217" spans="1:8">
      <c r="A217" s="1">
        <v>38960</v>
      </c>
      <c r="B217">
        <f t="shared" si="11"/>
        <v>1.0373079916925991</v>
      </c>
      <c r="C217">
        <f t="shared" si="11"/>
        <v>1.0689928714869514</v>
      </c>
      <c r="D217">
        <f t="shared" si="11"/>
        <v>1.0331765353843669</v>
      </c>
      <c r="E217">
        <f t="shared" si="11"/>
        <v>0.99618046802297422</v>
      </c>
      <c r="F217">
        <f t="shared" si="11"/>
        <v>1.0659402813546413</v>
      </c>
      <c r="G217">
        <f t="shared" si="11"/>
        <v>1.0126067668899119</v>
      </c>
      <c r="H217">
        <f t="shared" si="11"/>
        <v>0.91674190121981647</v>
      </c>
    </row>
    <row r="218" spans="1:8">
      <c r="A218" s="1">
        <v>38989</v>
      </c>
      <c r="B218">
        <f t="shared" si="11"/>
        <v>1.0449125566808228</v>
      </c>
      <c r="C218">
        <f t="shared" si="11"/>
        <v>1.0101703286540773</v>
      </c>
      <c r="D218">
        <f t="shared" si="11"/>
        <v>1.004320994377413</v>
      </c>
      <c r="E218">
        <f t="shared" si="11"/>
        <v>1.0400850571792135</v>
      </c>
      <c r="F218">
        <f t="shared" si="11"/>
        <v>1.0622255369668161</v>
      </c>
      <c r="G218">
        <f t="shared" si="11"/>
        <v>1.0731600548675129</v>
      </c>
      <c r="H218">
        <f t="shared" si="11"/>
        <v>1.011908556420702</v>
      </c>
    </row>
    <row r="219" spans="1:8">
      <c r="A219" s="1">
        <v>39021</v>
      </c>
      <c r="B219">
        <f t="shared" si="11"/>
        <v>1.0506020235738946</v>
      </c>
      <c r="C219">
        <f t="shared" si="11"/>
        <v>1.294041045748914</v>
      </c>
      <c r="D219">
        <f t="shared" si="11"/>
        <v>1.0371812512435616</v>
      </c>
      <c r="E219">
        <f t="shared" si="11"/>
        <v>0.95271375951726012</v>
      </c>
      <c r="F219">
        <f t="shared" si="11"/>
        <v>1.0485289652649823</v>
      </c>
      <c r="G219">
        <f t="shared" si="11"/>
        <v>1.1049768804354081</v>
      </c>
      <c r="H219">
        <f t="shared" si="11"/>
        <v>1.2418591881498027</v>
      </c>
    </row>
    <row r="220" spans="1:8">
      <c r="A220" s="1">
        <v>39051</v>
      </c>
      <c r="B220">
        <f t="shared" si="11"/>
        <v>0.99002339142931284</v>
      </c>
      <c r="C220">
        <f t="shared" si="11"/>
        <v>0.68999409188867245</v>
      </c>
      <c r="D220">
        <f t="shared" si="11"/>
        <v>0.97764515714636702</v>
      </c>
      <c r="E220">
        <f t="shared" si="11"/>
        <v>1.1057458906806603</v>
      </c>
      <c r="F220">
        <f t="shared" si="11"/>
        <v>1.0223877096133422</v>
      </c>
      <c r="G220">
        <f t="shared" si="11"/>
        <v>1.1478584606862046</v>
      </c>
      <c r="H220">
        <f t="shared" si="11"/>
        <v>0.87307217327197262</v>
      </c>
    </row>
    <row r="221" spans="1:8">
      <c r="A221" s="1">
        <v>39080</v>
      </c>
      <c r="B221">
        <f t="shared" si="11"/>
        <v>1.0528403130024695</v>
      </c>
      <c r="C221">
        <f t="shared" si="11"/>
        <v>1.0362159627016687</v>
      </c>
      <c r="D221">
        <f t="shared" si="11"/>
        <v>1.0016675513604183</v>
      </c>
      <c r="E221">
        <f t="shared" si="11"/>
        <v>1.0803427526825384</v>
      </c>
      <c r="F221">
        <f t="shared" si="11"/>
        <v>1.0168865883647293</v>
      </c>
      <c r="G221">
        <f t="shared" si="11"/>
        <v>0.89747234742647786</v>
      </c>
      <c r="H221">
        <f t="shared" si="11"/>
        <v>1.1258732271384106</v>
      </c>
    </row>
    <row r="222" spans="1:8">
      <c r="A222" s="1">
        <v>39113</v>
      </c>
      <c r="B222">
        <f t="shared" ref="B222:H230" si="12">1+B74</f>
        <v>1.0512513354653292</v>
      </c>
      <c r="C222">
        <f t="shared" si="12"/>
        <v>1.0681158613163682</v>
      </c>
      <c r="D222">
        <f t="shared" si="12"/>
        <v>1.0117453541175532</v>
      </c>
      <c r="E222">
        <f t="shared" si="12"/>
        <v>0.97386134239030531</v>
      </c>
      <c r="F222">
        <f t="shared" si="12"/>
        <v>1.0329410548239706</v>
      </c>
      <c r="G222">
        <f t="shared" si="12"/>
        <v>1.0164829262149875</v>
      </c>
      <c r="H222">
        <f t="shared" si="12"/>
        <v>0.94984199428689431</v>
      </c>
    </row>
    <row r="223" spans="1:8">
      <c r="A223" s="1">
        <v>39141</v>
      </c>
      <c r="B223">
        <f t="shared" si="12"/>
        <v>0.97769624056953919</v>
      </c>
      <c r="C223">
        <f t="shared" si="12"/>
        <v>1.0070232053507917</v>
      </c>
      <c r="D223">
        <f t="shared" si="12"/>
        <v>0.94031991699624218</v>
      </c>
      <c r="E223">
        <f t="shared" si="12"/>
        <v>1.092862289652603</v>
      </c>
      <c r="F223">
        <f t="shared" si="12"/>
        <v>0.90879673495326652</v>
      </c>
      <c r="G223">
        <f t="shared" si="12"/>
        <v>0.98080240702494037</v>
      </c>
      <c r="H223">
        <f t="shared" si="12"/>
        <v>1.0085363310222863</v>
      </c>
    </row>
    <row r="224" spans="1:8">
      <c r="A224" s="1">
        <v>39171</v>
      </c>
      <c r="B224">
        <f t="shared" si="12"/>
        <v>1.0690291027146508</v>
      </c>
      <c r="C224">
        <f t="shared" si="12"/>
        <v>1.2466600979288596</v>
      </c>
      <c r="D224">
        <f t="shared" si="12"/>
        <v>0.96671744496699086</v>
      </c>
      <c r="E224">
        <f t="shared" si="12"/>
        <v>1.006712686030274</v>
      </c>
      <c r="F224">
        <f t="shared" si="12"/>
        <v>0.98929325960557557</v>
      </c>
      <c r="G224">
        <f t="shared" si="12"/>
        <v>1.1314905454085307</v>
      </c>
      <c r="H224">
        <f t="shared" si="12"/>
        <v>0.94088673550749358</v>
      </c>
    </row>
    <row r="225" spans="1:8">
      <c r="A225" s="1">
        <v>39202</v>
      </c>
      <c r="B225">
        <f t="shared" si="12"/>
        <v>0.98182931451884037</v>
      </c>
      <c r="C225">
        <f t="shared" si="12"/>
        <v>0.87765579676604177</v>
      </c>
      <c r="D225">
        <f t="shared" si="12"/>
        <v>1.0535742461555349</v>
      </c>
      <c r="E225">
        <f t="shared" si="12"/>
        <v>1.0046352173469735</v>
      </c>
      <c r="F225">
        <f t="shared" si="12"/>
        <v>1.0716445374976253</v>
      </c>
      <c r="G225">
        <f t="shared" si="12"/>
        <v>1.0336251749724781</v>
      </c>
      <c r="H225">
        <f t="shared" si="12"/>
        <v>1.0983339776457877</v>
      </c>
    </row>
    <row r="226" spans="1:8">
      <c r="A226" s="1">
        <v>39233</v>
      </c>
      <c r="B226">
        <f t="shared" si="12"/>
        <v>1.065474291845246</v>
      </c>
      <c r="C226">
        <f t="shared" si="12"/>
        <v>1.0037014231031862</v>
      </c>
      <c r="D226">
        <f t="shared" si="12"/>
        <v>0.98509659449742504</v>
      </c>
      <c r="E226">
        <f t="shared" si="12"/>
        <v>1.054359251760334</v>
      </c>
      <c r="F226">
        <f t="shared" si="12"/>
        <v>1.024744748025209</v>
      </c>
      <c r="G226">
        <f t="shared" si="12"/>
        <v>1.2008528614158385</v>
      </c>
      <c r="H226">
        <f t="shared" si="12"/>
        <v>1.0246926125903715</v>
      </c>
    </row>
    <row r="227" spans="1:8">
      <c r="A227" s="1">
        <v>39262</v>
      </c>
      <c r="B227">
        <f t="shared" si="12"/>
        <v>1.0038628729830303</v>
      </c>
      <c r="C227">
        <f t="shared" si="12"/>
        <v>0.99116445921932661</v>
      </c>
      <c r="D227">
        <f t="shared" si="12"/>
        <v>0.9735752100097288</v>
      </c>
      <c r="E227">
        <f t="shared" si="12"/>
        <v>0.92205739810358001</v>
      </c>
      <c r="F227">
        <f t="shared" si="12"/>
        <v>1.10242039759947</v>
      </c>
      <c r="G227">
        <f t="shared" si="12"/>
        <v>1.0003278151152124</v>
      </c>
      <c r="H227">
        <f t="shared" si="12"/>
        <v>1.0393650237098488</v>
      </c>
    </row>
    <row r="228" spans="1:8">
      <c r="A228" s="1">
        <v>39294</v>
      </c>
      <c r="B228">
        <f t="shared" si="12"/>
        <v>0.94196239042565699</v>
      </c>
      <c r="C228">
        <f t="shared" si="12"/>
        <v>0.93131135729543757</v>
      </c>
      <c r="D228">
        <f t="shared" si="12"/>
        <v>0.98165687186827388</v>
      </c>
      <c r="E228">
        <f t="shared" si="12"/>
        <v>0.93626923334899781</v>
      </c>
      <c r="F228">
        <f t="shared" si="12"/>
        <v>0.84059041831740267</v>
      </c>
      <c r="G228">
        <f t="shared" si="12"/>
        <v>1.0697027691276859</v>
      </c>
      <c r="H228">
        <f t="shared" si="12"/>
        <v>0.99792353105546561</v>
      </c>
    </row>
    <row r="229" spans="1:8">
      <c r="A229" s="1">
        <v>39325</v>
      </c>
      <c r="B229">
        <f t="shared" si="12"/>
        <v>1.0179683437309541</v>
      </c>
      <c r="C229">
        <f t="shared" si="12"/>
        <v>1.0402438806765839</v>
      </c>
      <c r="D229">
        <f t="shared" si="12"/>
        <v>1.0210981740360925</v>
      </c>
      <c r="E229">
        <f t="shared" si="12"/>
        <v>1.1007272714891108</v>
      </c>
      <c r="F229">
        <f t="shared" si="12"/>
        <v>0.99099093005763417</v>
      </c>
      <c r="G229">
        <f t="shared" si="12"/>
        <v>1.0566742818917989</v>
      </c>
      <c r="H229">
        <f t="shared" si="12"/>
        <v>1.0531487793209571</v>
      </c>
    </row>
    <row r="230" spans="1:8">
      <c r="A230" s="1">
        <v>39353</v>
      </c>
      <c r="B230">
        <f t="shared" si="12"/>
        <v>1.0593993033387126</v>
      </c>
      <c r="C230">
        <f t="shared" si="12"/>
        <v>1.0574830101261712</v>
      </c>
      <c r="D230">
        <f t="shared" si="12"/>
        <v>1.0613573864176766</v>
      </c>
      <c r="E230">
        <f t="shared" si="12"/>
        <v>0.98640184853489288</v>
      </c>
      <c r="F230">
        <f t="shared" si="12"/>
        <v>0.97426263718400574</v>
      </c>
      <c r="G230">
        <f t="shared" si="12"/>
        <v>1.1204113265376319</v>
      </c>
      <c r="H230">
        <f t="shared" si="12"/>
        <v>1.0094674253994704</v>
      </c>
    </row>
    <row r="231" spans="1:8">
      <c r="A231" s="1">
        <v>39386</v>
      </c>
      <c r="B231">
        <f t="shared" ref="B231:H239" si="13">1+B83</f>
        <v>0.9876336117278478</v>
      </c>
      <c r="C231">
        <f t="shared" si="13"/>
        <v>1.0340682044550022</v>
      </c>
      <c r="D231">
        <f t="shared" si="13"/>
        <v>0.9919003148537241</v>
      </c>
      <c r="E231">
        <f t="shared" si="13"/>
        <v>0.99182607375422915</v>
      </c>
      <c r="F231">
        <f t="shared" si="13"/>
        <v>1.3053816495511819</v>
      </c>
      <c r="G231">
        <f t="shared" si="13"/>
        <v>1.1956236422280488</v>
      </c>
      <c r="H231">
        <f t="shared" si="13"/>
        <v>0.98563586793894298</v>
      </c>
    </row>
    <row r="232" spans="1:8">
      <c r="A232" s="1">
        <v>39416</v>
      </c>
      <c r="B232">
        <f t="shared" si="13"/>
        <v>0.91044018499898449</v>
      </c>
      <c r="C232">
        <f t="shared" si="13"/>
        <v>0.9976643299358392</v>
      </c>
      <c r="D232">
        <f t="shared" si="13"/>
        <v>1.0386776070453365</v>
      </c>
      <c r="E232">
        <f t="shared" si="13"/>
        <v>0.90147630573458004</v>
      </c>
      <c r="F232">
        <f t="shared" si="13"/>
        <v>0.87693990724277282</v>
      </c>
      <c r="G232">
        <f t="shared" si="13"/>
        <v>0.94062492620712046</v>
      </c>
      <c r="H232">
        <f t="shared" si="13"/>
        <v>0.90104902900476902</v>
      </c>
    </row>
    <row r="233" spans="1:8">
      <c r="A233" s="1">
        <v>39447</v>
      </c>
      <c r="B233">
        <f t="shared" si="13"/>
        <v>1.0840409047722179</v>
      </c>
      <c r="C233">
        <f t="shared" si="13"/>
        <v>0.96912916320663989</v>
      </c>
      <c r="D233">
        <f t="shared" si="13"/>
        <v>0.98452810553195247</v>
      </c>
      <c r="E233">
        <f t="shared" si="13"/>
        <v>0.99421963708450056</v>
      </c>
      <c r="F233">
        <f t="shared" si="13"/>
        <v>1.0191604977390758</v>
      </c>
      <c r="G233">
        <f t="shared" si="13"/>
        <v>1.0856137527229917</v>
      </c>
      <c r="H233">
        <f t="shared" si="13"/>
        <v>1.0805252802332972</v>
      </c>
    </row>
    <row r="234" spans="1:8">
      <c r="A234" s="1">
        <v>39478</v>
      </c>
      <c r="B234">
        <f t="shared" si="13"/>
        <v>1</v>
      </c>
      <c r="C234">
        <f t="shared" si="13"/>
        <v>1</v>
      </c>
      <c r="D234">
        <f t="shared" si="13"/>
        <v>1</v>
      </c>
      <c r="E234">
        <f t="shared" si="13"/>
        <v>1</v>
      </c>
      <c r="F234">
        <f t="shared" si="13"/>
        <v>1</v>
      </c>
      <c r="G234">
        <f t="shared" si="13"/>
        <v>1</v>
      </c>
      <c r="H234">
        <f t="shared" si="13"/>
        <v>1</v>
      </c>
    </row>
    <row r="235" spans="1:8">
      <c r="A235" s="1">
        <v>39507</v>
      </c>
      <c r="B235">
        <f t="shared" si="13"/>
        <v>1</v>
      </c>
      <c r="C235">
        <f t="shared" si="13"/>
        <v>1</v>
      </c>
      <c r="D235">
        <f t="shared" si="13"/>
        <v>1</v>
      </c>
      <c r="E235">
        <f t="shared" si="13"/>
        <v>1</v>
      </c>
      <c r="F235">
        <f t="shared" si="13"/>
        <v>1</v>
      </c>
      <c r="G235">
        <f t="shared" si="13"/>
        <v>1</v>
      </c>
      <c r="H235">
        <f t="shared" si="13"/>
        <v>1</v>
      </c>
    </row>
    <row r="236" spans="1:8">
      <c r="A236" s="1">
        <v>39538</v>
      </c>
      <c r="B236">
        <f t="shared" si="13"/>
        <v>1</v>
      </c>
      <c r="C236">
        <f t="shared" si="13"/>
        <v>1</v>
      </c>
      <c r="D236">
        <f t="shared" si="13"/>
        <v>1</v>
      </c>
      <c r="E236">
        <f t="shared" si="13"/>
        <v>1</v>
      </c>
      <c r="F236">
        <f t="shared" si="13"/>
        <v>1</v>
      </c>
      <c r="G236">
        <f t="shared" si="13"/>
        <v>1</v>
      </c>
      <c r="H236">
        <f t="shared" si="13"/>
        <v>1</v>
      </c>
    </row>
    <row r="237" spans="1:8">
      <c r="A237" s="1">
        <v>39568</v>
      </c>
      <c r="B237">
        <f t="shared" si="13"/>
        <v>1</v>
      </c>
      <c r="C237">
        <f t="shared" si="13"/>
        <v>1</v>
      </c>
      <c r="D237">
        <f t="shared" si="13"/>
        <v>1</v>
      </c>
      <c r="E237">
        <f t="shared" si="13"/>
        <v>1</v>
      </c>
      <c r="F237">
        <f t="shared" si="13"/>
        <v>1</v>
      </c>
      <c r="G237">
        <f t="shared" si="13"/>
        <v>1</v>
      </c>
      <c r="H237">
        <f t="shared" si="13"/>
        <v>1</v>
      </c>
    </row>
    <row r="238" spans="1:8">
      <c r="A238" s="1">
        <v>39598</v>
      </c>
      <c r="B238">
        <f t="shared" si="13"/>
        <v>1</v>
      </c>
      <c r="C238">
        <f t="shared" si="13"/>
        <v>1</v>
      </c>
      <c r="D238">
        <f t="shared" si="13"/>
        <v>1</v>
      </c>
      <c r="E238">
        <f t="shared" si="13"/>
        <v>1</v>
      </c>
      <c r="F238">
        <f t="shared" si="13"/>
        <v>1</v>
      </c>
      <c r="G238">
        <f t="shared" si="13"/>
        <v>1</v>
      </c>
      <c r="H238">
        <f t="shared" si="13"/>
        <v>1</v>
      </c>
    </row>
    <row r="239" spans="1:8">
      <c r="A239" s="1">
        <v>39629</v>
      </c>
      <c r="B239">
        <f t="shared" si="13"/>
        <v>1</v>
      </c>
      <c r="C239">
        <f t="shared" si="13"/>
        <v>1</v>
      </c>
      <c r="D239">
        <f t="shared" si="13"/>
        <v>1</v>
      </c>
      <c r="E239">
        <f t="shared" si="13"/>
        <v>1</v>
      </c>
      <c r="F239">
        <f t="shared" si="13"/>
        <v>1</v>
      </c>
      <c r="G239">
        <f t="shared" si="13"/>
        <v>1</v>
      </c>
      <c r="H239">
        <f t="shared" si="13"/>
        <v>1</v>
      </c>
    </row>
    <row r="240" spans="1:8">
      <c r="A240" s="1">
        <v>39660</v>
      </c>
      <c r="B240">
        <f t="shared" ref="B240:H245" si="14">1+B92</f>
        <v>1</v>
      </c>
      <c r="C240">
        <f t="shared" si="14"/>
        <v>1</v>
      </c>
      <c r="D240">
        <f t="shared" si="14"/>
        <v>1</v>
      </c>
      <c r="E240">
        <f t="shared" si="14"/>
        <v>1</v>
      </c>
      <c r="F240">
        <f t="shared" si="14"/>
        <v>1</v>
      </c>
      <c r="G240">
        <f t="shared" si="14"/>
        <v>1</v>
      </c>
      <c r="H240">
        <f t="shared" si="14"/>
        <v>1</v>
      </c>
    </row>
    <row r="241" spans="1:8">
      <c r="A241" s="1">
        <v>39689</v>
      </c>
      <c r="B241">
        <f t="shared" si="14"/>
        <v>1</v>
      </c>
      <c r="C241">
        <f t="shared" si="14"/>
        <v>1</v>
      </c>
      <c r="D241">
        <f t="shared" si="14"/>
        <v>1</v>
      </c>
      <c r="E241">
        <f t="shared" si="14"/>
        <v>1</v>
      </c>
      <c r="F241">
        <f t="shared" si="14"/>
        <v>1</v>
      </c>
      <c r="G241">
        <f t="shared" si="14"/>
        <v>1</v>
      </c>
      <c r="H241">
        <f t="shared" si="14"/>
        <v>1</v>
      </c>
    </row>
    <row r="242" spans="1:8">
      <c r="A242" s="1">
        <v>39721</v>
      </c>
      <c r="B242">
        <f t="shared" si="14"/>
        <v>1</v>
      </c>
      <c r="C242">
        <f t="shared" si="14"/>
        <v>1</v>
      </c>
      <c r="D242">
        <f t="shared" si="14"/>
        <v>1</v>
      </c>
      <c r="E242">
        <f t="shared" si="14"/>
        <v>1</v>
      </c>
      <c r="F242">
        <f t="shared" si="14"/>
        <v>1</v>
      </c>
      <c r="G242">
        <f t="shared" si="14"/>
        <v>1</v>
      </c>
      <c r="H242">
        <f t="shared" si="14"/>
        <v>1</v>
      </c>
    </row>
    <row r="243" spans="1:8">
      <c r="A243" s="1">
        <v>39752</v>
      </c>
      <c r="B243">
        <f t="shared" si="14"/>
        <v>1</v>
      </c>
      <c r="C243">
        <f t="shared" si="14"/>
        <v>1</v>
      </c>
      <c r="D243">
        <f t="shared" si="14"/>
        <v>1</v>
      </c>
      <c r="E243">
        <f t="shared" si="14"/>
        <v>1</v>
      </c>
      <c r="F243">
        <f t="shared" si="14"/>
        <v>1</v>
      </c>
      <c r="G243">
        <f t="shared" si="14"/>
        <v>1</v>
      </c>
      <c r="H243">
        <f t="shared" si="14"/>
        <v>1</v>
      </c>
    </row>
    <row r="244" spans="1:8">
      <c r="A244" s="1">
        <v>39780</v>
      </c>
      <c r="B244">
        <f t="shared" si="14"/>
        <v>1</v>
      </c>
      <c r="C244">
        <f t="shared" si="14"/>
        <v>1</v>
      </c>
      <c r="D244">
        <f t="shared" si="14"/>
        <v>1</v>
      </c>
      <c r="E244">
        <f t="shared" si="14"/>
        <v>1</v>
      </c>
      <c r="F244">
        <f t="shared" si="14"/>
        <v>1</v>
      </c>
      <c r="G244">
        <f t="shared" si="14"/>
        <v>1</v>
      </c>
      <c r="H244">
        <f t="shared" si="14"/>
        <v>1</v>
      </c>
    </row>
    <row r="245" spans="1:8">
      <c r="A245" s="1">
        <v>39813</v>
      </c>
      <c r="B245">
        <f t="shared" si="14"/>
        <v>1</v>
      </c>
      <c r="C245">
        <f t="shared" si="14"/>
        <v>1</v>
      </c>
      <c r="D245">
        <f t="shared" si="14"/>
        <v>1</v>
      </c>
      <c r="E245">
        <f t="shared" si="14"/>
        <v>1</v>
      </c>
      <c r="F245">
        <f t="shared" si="14"/>
        <v>1</v>
      </c>
      <c r="G245">
        <f t="shared" si="14"/>
        <v>1</v>
      </c>
      <c r="H245">
        <f t="shared" si="14"/>
        <v>1</v>
      </c>
    </row>
    <row r="246" spans="1:8">
      <c r="A246" s="1"/>
    </row>
    <row r="247" spans="1:8">
      <c r="A247" s="1"/>
    </row>
    <row r="248" spans="1:8">
      <c r="A248" s="1"/>
    </row>
    <row r="249" spans="1:8">
      <c r="A249" s="1"/>
    </row>
    <row r="250" spans="1:8">
      <c r="A250" s="1"/>
    </row>
    <row r="251" spans="1:8">
      <c r="A251" s="1"/>
    </row>
    <row r="252" spans="1:8">
      <c r="A252" s="1"/>
    </row>
    <row r="253" spans="1:8">
      <c r="A253" s="1"/>
    </row>
    <row r="254" spans="1:8">
      <c r="A254" s="1"/>
    </row>
    <row r="255" spans="1:8">
      <c r="A255" s="1"/>
    </row>
    <row r="256" spans="1:8">
      <c r="A256" s="1"/>
    </row>
    <row r="257" spans="1:1">
      <c r="A257" s="1"/>
    </row>
    <row r="258" spans="1:1">
      <c r="A258" s="1"/>
    </row>
    <row r="259" spans="1:1">
      <c r="A259" s="1"/>
    </row>
    <row r="260" spans="1:1">
      <c r="A260" s="1"/>
    </row>
    <row r="261" spans="1:1">
      <c r="A261" s="1"/>
    </row>
    <row r="262" spans="1:1">
      <c r="A262" s="1"/>
    </row>
    <row r="263" spans="1:1">
      <c r="A263" s="1"/>
    </row>
    <row r="264" spans="1:1">
      <c r="A264" s="1"/>
    </row>
    <row r="265" spans="1:1">
      <c r="A265" s="1"/>
    </row>
    <row r="266" spans="1:1">
      <c r="A266" s="1"/>
    </row>
    <row r="267" spans="1:1">
      <c r="A267" s="1"/>
    </row>
    <row r="268" spans="1:1">
      <c r="A268" s="1"/>
    </row>
    <row r="269" spans="1:1">
      <c r="A269" s="1"/>
    </row>
    <row r="270" spans="1:1">
      <c r="A270" s="1"/>
    </row>
    <row r="271" spans="1:1">
      <c r="A271" s="1"/>
    </row>
    <row r="272" spans="1:1">
      <c r="A272" s="1"/>
    </row>
    <row r="273" spans="1:1">
      <c r="A273" s="1"/>
    </row>
    <row r="274" spans="1:1">
      <c r="A274" s="1"/>
    </row>
    <row r="275" spans="1:1">
      <c r="A27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F297"/>
  <sheetViews>
    <sheetView topLeftCell="A31" workbookViewId="0">
      <selection activeCell="B3" sqref="B3"/>
    </sheetView>
  </sheetViews>
  <sheetFormatPr baseColWidth="10" defaultRowHeight="14.1" customHeight="1"/>
  <cols>
    <col min="1" max="31" width="10.28515625" style="25" customWidth="1"/>
  </cols>
  <sheetData>
    <row r="1" spans="1:32" s="18" customFormat="1" ht="14.1" customHeight="1">
      <c r="A1" s="19"/>
      <c r="B1" s="20" t="s">
        <v>10</v>
      </c>
      <c r="C1" s="20" t="s">
        <v>11</v>
      </c>
      <c r="D1" s="20" t="s">
        <v>14</v>
      </c>
      <c r="E1" s="20" t="s">
        <v>15</v>
      </c>
      <c r="F1" s="20" t="s">
        <v>12</v>
      </c>
      <c r="G1" s="20" t="s">
        <v>13</v>
      </c>
      <c r="H1" s="20" t="s">
        <v>16</v>
      </c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1"/>
      <c r="W1" s="20"/>
      <c r="X1" s="20"/>
      <c r="Y1" s="20"/>
      <c r="Z1" s="20"/>
      <c r="AA1" s="20"/>
      <c r="AB1" s="20"/>
      <c r="AC1" s="20"/>
      <c r="AD1" s="20"/>
      <c r="AE1" s="20"/>
    </row>
    <row r="2" spans="1:32" s="17" customFormat="1" ht="14.1" customHeight="1">
      <c r="A2" s="22" t="s">
        <v>4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</row>
    <row r="3" spans="1:32" ht="14.1" customHeight="1">
      <c r="A3" s="23">
        <v>36922</v>
      </c>
      <c r="B3" s="31">
        <f>rendement!B2-AVERAGE(rendement!B$2:B$37)</f>
        <v>-6.7629056391273035E-2</v>
      </c>
      <c r="C3" s="31">
        <f>rendement!C2-AVERAGE(rendement!C$2:C$37)</f>
        <v>-0.22929581317287928</v>
      </c>
      <c r="D3" s="31">
        <f>rendement!D2-AVERAGE(rendement!D$2:D$37)</f>
        <v>-0.1200954021504574</v>
      </c>
      <c r="E3" s="31">
        <f>rendement!E2-AVERAGE(rendement!E$2:E$37)</f>
        <v>-0.18679296160676542</v>
      </c>
      <c r="F3" s="31">
        <f>rendement!F2-AVERAGE(rendement!F$2:F$37)</f>
        <v>0.33555053205733759</v>
      </c>
      <c r="G3" s="31">
        <f>rendement!G2-AVERAGE(rendement!G$2:G$37)</f>
        <v>0.36410404255571166</v>
      </c>
      <c r="H3" s="31">
        <f>rendement!H2-AVERAGE(rendement!H$2:H$37)</f>
        <v>0.16867897929321091</v>
      </c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5"/>
    </row>
    <row r="4" spans="1:32" ht="14.1" customHeight="1">
      <c r="A4" s="23">
        <v>36950</v>
      </c>
      <c r="B4" s="31">
        <f>rendement!B3-AVERAGE(rendement!B$2:B$37)</f>
        <v>9.4489793085162185E-2</v>
      </c>
      <c r="C4" s="31">
        <f>rendement!C3-AVERAGE(rendement!C$2:C$37)</f>
        <v>6.0024922822672279E-2</v>
      </c>
      <c r="D4" s="31">
        <f>rendement!D3-AVERAGE(rendement!D$2:D$37)</f>
        <v>4.4575494203589645E-2</v>
      </c>
      <c r="E4" s="31">
        <f>rendement!E3-AVERAGE(rendement!E$2:E$37)</f>
        <v>-1.1498430246750027E-3</v>
      </c>
      <c r="F4" s="31">
        <f>rendement!F3-AVERAGE(rendement!F$2:F$37)</f>
        <v>1.2460147807481968E-2</v>
      </c>
      <c r="G4" s="31">
        <f>rendement!G3-AVERAGE(rendement!G$2:G$37)</f>
        <v>-0.17974903161998032</v>
      </c>
      <c r="H4" s="31">
        <f>rendement!H3-AVERAGE(rendement!H$2:H$37)</f>
        <v>-3.8596318856820119E-2</v>
      </c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</row>
    <row r="5" spans="1:32" ht="14.1" customHeight="1">
      <c r="A5" s="23">
        <v>36980</v>
      </c>
      <c r="B5" s="31">
        <f>rendement!B4-AVERAGE(rendement!B$2:B$37)</f>
        <v>-6.7688500316235772E-2</v>
      </c>
      <c r="C5" s="31">
        <f>rendement!C4-AVERAGE(rendement!C$2:C$37)</f>
        <v>3.5247486845526359E-2</v>
      </c>
      <c r="D5" s="31">
        <f>rendement!D4-AVERAGE(rendement!D$2:D$37)</f>
        <v>-0.10634679470788481</v>
      </c>
      <c r="E5" s="31">
        <f>rendement!E4-AVERAGE(rendement!E$2:E$37)</f>
        <v>-7.0070738166952543E-2</v>
      </c>
      <c r="F5" s="31">
        <f>rendement!F4-AVERAGE(rendement!F$2:F$37)</f>
        <v>-0.13565403295023662</v>
      </c>
      <c r="G5" s="31">
        <f>rendement!G4-AVERAGE(rendement!G$2:G$37)</f>
        <v>0.17999008140960662</v>
      </c>
      <c r="H5" s="31">
        <f>rendement!H4-AVERAGE(rendement!H$2:H$37)</f>
        <v>-3.63233551749466E-2</v>
      </c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</row>
    <row r="6" spans="1:32" ht="14.1" customHeight="1">
      <c r="A6" s="23">
        <v>37011</v>
      </c>
      <c r="B6" s="31">
        <f>rendement!B5-AVERAGE(rendement!B$2:B$37)</f>
        <v>8.6148112805265506E-2</v>
      </c>
      <c r="C6" s="31">
        <f>rendement!C5-AVERAGE(rendement!C$2:C$37)</f>
        <v>1.1742556902813542E-2</v>
      </c>
      <c r="D6" s="31">
        <f>rendement!D5-AVERAGE(rendement!D$2:D$37)</f>
        <v>9.8504449845865594E-2</v>
      </c>
      <c r="E6" s="31">
        <f>rendement!E5-AVERAGE(rendement!E$2:E$37)</f>
        <v>3.8430174974587714E-2</v>
      </c>
      <c r="F6" s="31">
        <f>rendement!F5-AVERAGE(rendement!F$2:F$37)</f>
        <v>0.20772631415845663</v>
      </c>
      <c r="G6" s="31">
        <f>rendement!G5-AVERAGE(rendement!G$2:G$37)</f>
        <v>0.13400293928884113</v>
      </c>
      <c r="H6" s="31">
        <f>rendement!H5-AVERAGE(rendement!H$2:H$37)</f>
        <v>0.18155223802819148</v>
      </c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</row>
    <row r="7" spans="1:32" ht="14.1" customHeight="1">
      <c r="A7" s="23">
        <v>37042</v>
      </c>
      <c r="B7" s="31">
        <f>rendement!B6-AVERAGE(rendement!B$2:B$37)</f>
        <v>2.1704123359514379E-2</v>
      </c>
      <c r="C7" s="31">
        <f>rendement!C6-AVERAGE(rendement!C$2:C$37)</f>
        <v>6.2628692812780856E-2</v>
      </c>
      <c r="D7" s="31">
        <f>rendement!D6-AVERAGE(rendement!D$2:D$37)</f>
        <v>5.3242430085393352E-3</v>
      </c>
      <c r="E7" s="31">
        <f>rendement!E6-AVERAGE(rendement!E$2:E$37)</f>
        <v>-0.11903400248876507</v>
      </c>
      <c r="F7" s="31">
        <f>rendement!F6-AVERAGE(rendement!F$2:F$37)</f>
        <v>1.442221422431399E-2</v>
      </c>
      <c r="G7" s="31">
        <f>rendement!G6-AVERAGE(rendement!G$2:G$37)</f>
        <v>-0.25512113388268942</v>
      </c>
      <c r="H7" s="31">
        <f>rendement!H6-AVERAGE(rendement!H$2:H$37)</f>
        <v>-6.2392657493399138E-2</v>
      </c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</row>
    <row r="8" spans="1:32" ht="14.1" customHeight="1">
      <c r="A8" s="23">
        <v>37071</v>
      </c>
      <c r="B8" s="31">
        <f>rendement!B7-AVERAGE(rendement!B$2:B$37)</f>
        <v>-2.9388167838717932E-2</v>
      </c>
      <c r="C8" s="31">
        <f>rendement!C7-AVERAGE(rendement!C$2:C$37)</f>
        <v>3.5658662970086484E-2</v>
      </c>
      <c r="D8" s="31">
        <f>rendement!D7-AVERAGE(rendement!D$2:D$37)</f>
        <v>3.1439398598184322E-2</v>
      </c>
      <c r="E8" s="31">
        <f>rendement!E7-AVERAGE(rendement!E$2:E$37)</f>
        <v>-0.10721010118611134</v>
      </c>
      <c r="F8" s="31">
        <f>rendement!F7-AVERAGE(rendement!F$2:F$37)</f>
        <v>4.7283210149238565E-2</v>
      </c>
      <c r="G8" s="31">
        <f>rendement!G7-AVERAGE(rendement!G$2:G$37)</f>
        <v>0.1430119298669551</v>
      </c>
      <c r="H8" s="31">
        <f>rendement!H7-AVERAGE(rendement!H$2:H$37)</f>
        <v>4.6881486218165541E-2</v>
      </c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</row>
    <row r="9" spans="1:32" ht="14.1" customHeight="1">
      <c r="A9" s="23">
        <v>37103</v>
      </c>
      <c r="B9" s="31">
        <f>rendement!B8-AVERAGE(rendement!B$2:B$37)</f>
        <v>5.735951423749136E-4</v>
      </c>
      <c r="C9" s="31">
        <f>rendement!C8-AVERAGE(rendement!C$2:C$37)</f>
        <v>-7.2754164490101969E-4</v>
      </c>
      <c r="D9" s="31">
        <f>rendement!D8-AVERAGE(rendement!D$2:D$37)</f>
        <v>7.9275774723043674E-2</v>
      </c>
      <c r="E9" s="31">
        <f>rendement!E8-AVERAGE(rendement!E$2:E$37)</f>
        <v>4.6990121607294634E-2</v>
      </c>
      <c r="F9" s="31">
        <f>rendement!F8-AVERAGE(rendement!F$2:F$37)</f>
        <v>-0.1043924282069487</v>
      </c>
      <c r="G9" s="31">
        <f>rendement!G8-AVERAGE(rendement!G$2:G$37)</f>
        <v>-0.22304437743852928</v>
      </c>
      <c r="H9" s="31">
        <f>rendement!H8-AVERAGE(rendement!H$2:H$37)</f>
        <v>-6.9804571262099588E-2</v>
      </c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</row>
    <row r="10" spans="1:32" ht="14.1" customHeight="1">
      <c r="A10" s="23">
        <v>37134</v>
      </c>
      <c r="B10" s="31">
        <f>rendement!B9-AVERAGE(rendement!B$2:B$37)</f>
        <v>-7.8425650423139426E-2</v>
      </c>
      <c r="C10" s="31">
        <f>rendement!C9-AVERAGE(rendement!C$2:C$37)</f>
        <v>4.8737499062715711E-2</v>
      </c>
      <c r="D10" s="31">
        <f>rendement!D9-AVERAGE(rendement!D$2:D$37)</f>
        <v>-2.5564400686566562E-2</v>
      </c>
      <c r="E10" s="31">
        <f>rendement!E9-AVERAGE(rendement!E$2:E$37)</f>
        <v>2.1774538207078122E-2</v>
      </c>
      <c r="F10" s="31">
        <f>rendement!F9-AVERAGE(rendement!F$2:F$37)</f>
        <v>-0.15506770965366795</v>
      </c>
      <c r="G10" s="31">
        <f>rendement!G9-AVERAGE(rendement!G$2:G$37)</f>
        <v>-2.2919083202467612E-2</v>
      </c>
      <c r="H10" s="31">
        <f>rendement!H9-AVERAGE(rendement!H$2:H$37)</f>
        <v>-6.9672148833600761E-2</v>
      </c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</row>
    <row r="11" spans="1:32" ht="14.1" customHeight="1">
      <c r="A11" s="23">
        <v>37162</v>
      </c>
      <c r="B11" s="31">
        <f>rendement!B10-AVERAGE(rendement!B$2:B$37)</f>
        <v>0.17985211111420482</v>
      </c>
      <c r="C11" s="31">
        <f>rendement!C10-AVERAGE(rendement!C$2:C$37)</f>
        <v>7.7951001286977711E-2</v>
      </c>
      <c r="D11" s="31">
        <f>rendement!D10-AVERAGE(rendement!D$2:D$37)</f>
        <v>5.023899718487633E-2</v>
      </c>
      <c r="E11" s="31">
        <f>rendement!E10-AVERAGE(rendement!E$2:E$37)</f>
        <v>1.2208797488886092E-2</v>
      </c>
      <c r="F11" s="31">
        <f>rendement!F10-AVERAGE(rendement!F$2:F$37)</f>
        <v>-0.11523882794035022</v>
      </c>
      <c r="G11" s="31">
        <f>rendement!G10-AVERAGE(rendement!G$2:G$37)</f>
        <v>-0.18904887069553461</v>
      </c>
      <c r="H11" s="31">
        <f>rendement!H10-AVERAGE(rendement!H$2:H$37)</f>
        <v>-6.4295956736802551E-2</v>
      </c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</row>
    <row r="12" spans="1:32" ht="14.1" customHeight="1">
      <c r="A12" s="23">
        <v>37195</v>
      </c>
      <c r="B12" s="31">
        <f>rendement!B11-AVERAGE(rendement!B$2:B$37)</f>
        <v>-0.21569242427167543</v>
      </c>
      <c r="C12" s="31">
        <f>rendement!C11-AVERAGE(rendement!C$2:C$37)</f>
        <v>-0.11613126572799126</v>
      </c>
      <c r="D12" s="31">
        <f>rendement!D11-AVERAGE(rendement!D$2:D$37)</f>
        <v>4.4775081783214113E-2</v>
      </c>
      <c r="E12" s="31">
        <f>rendement!E11-AVERAGE(rendement!E$2:E$37)</f>
        <v>0.12664648930623257</v>
      </c>
      <c r="F12" s="31">
        <f>rendement!F11-AVERAGE(rendement!F$2:F$37)</f>
        <v>0.12141032285552188</v>
      </c>
      <c r="G12" s="31">
        <f>rendement!G11-AVERAGE(rendement!G$2:G$37)</f>
        <v>0.11407455218798519</v>
      </c>
      <c r="H12" s="31">
        <f>rendement!H11-AVERAGE(rendement!H$2:H$37)</f>
        <v>0.16566360195541527</v>
      </c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</row>
    <row r="13" spans="1:32" ht="14.1" customHeight="1">
      <c r="A13" s="23">
        <v>37225</v>
      </c>
      <c r="B13" s="31">
        <f>rendement!B12-AVERAGE(rendement!B$2:B$37)</f>
        <v>-9.9532948550330444E-2</v>
      </c>
      <c r="C13" s="31">
        <f>rendement!C12-AVERAGE(rendement!C$2:C$37)</f>
        <v>8.5594742352341491E-2</v>
      </c>
      <c r="D13" s="31">
        <f>rendement!D12-AVERAGE(rendement!D$2:D$37)</f>
        <v>6.3186055068653922E-3</v>
      </c>
      <c r="E13" s="31">
        <f>rendement!E12-AVERAGE(rendement!E$2:E$37)</f>
        <v>-9.9204112639990807E-2</v>
      </c>
      <c r="F13" s="31">
        <f>rendement!F12-AVERAGE(rendement!F$2:F$37)</f>
        <v>8.7766192721750069E-2</v>
      </c>
      <c r="G13" s="31">
        <f>rendement!G12-AVERAGE(rendement!G$2:G$37)</f>
        <v>0.18301942567787102</v>
      </c>
      <c r="H13" s="31">
        <f>rendement!H12-AVERAGE(rendement!H$2:H$37)</f>
        <v>6.8895176621146331E-2</v>
      </c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32" ht="14.1" customHeight="1">
      <c r="A14" s="23">
        <v>37256</v>
      </c>
      <c r="B14" s="31">
        <f>rendement!B13-AVERAGE(rendement!B$2:B$37)</f>
        <v>0.16202488524036923</v>
      </c>
      <c r="C14" s="31">
        <f>rendement!C13-AVERAGE(rendement!C$2:C$37)</f>
        <v>4.4095705019212429E-2</v>
      </c>
      <c r="D14" s="31">
        <f>rendement!D13-AVERAGE(rendement!D$2:D$37)</f>
        <v>1.4951426264996331E-2</v>
      </c>
      <c r="E14" s="31">
        <f>rendement!E13-AVERAGE(rendement!E$2:E$37)</f>
        <v>7.9090597278021979E-2</v>
      </c>
      <c r="F14" s="31">
        <f>rendement!F13-AVERAGE(rendement!F$2:F$37)</f>
        <v>2.971508104227821E-2</v>
      </c>
      <c r="G14" s="31">
        <f>rendement!G13-AVERAGE(rendement!G$2:G$37)</f>
        <v>1.771550527653782E-2</v>
      </c>
      <c r="H14" s="31">
        <f>rendement!H13-AVERAGE(rendement!H$2:H$37)</f>
        <v>-0.13370015388322834</v>
      </c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32" ht="14.1" customHeight="1">
      <c r="A15" s="23">
        <v>37287</v>
      </c>
      <c r="B15" s="31">
        <f>rendement!B14-AVERAGE(rendement!B$2:B$37)</f>
        <v>-1.023699777053088E-3</v>
      </c>
      <c r="C15" s="31">
        <f>rendement!C14-AVERAGE(rendement!C$2:C$37)</f>
        <v>5.3433556933241137E-2</v>
      </c>
      <c r="D15" s="31">
        <f>rendement!D14-AVERAGE(rendement!D$2:D$37)</f>
        <v>-2.6807484387635944E-2</v>
      </c>
      <c r="E15" s="31">
        <f>rendement!E14-AVERAGE(rendement!E$2:E$37)</f>
        <v>1.6528050881467485E-2</v>
      </c>
      <c r="F15" s="31">
        <f>rendement!F14-AVERAGE(rendement!F$2:F$37)</f>
        <v>-4.5559076304177527E-2</v>
      </c>
      <c r="G15" s="31">
        <f>rendement!G14-AVERAGE(rendement!G$2:G$37)</f>
        <v>0.11106193693649706</v>
      </c>
      <c r="H15" s="31">
        <f>rendement!H14-AVERAGE(rendement!H$2:H$37)</f>
        <v>6.8012685400390419E-2</v>
      </c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32" ht="14.1" customHeight="1">
      <c r="A16" s="23">
        <v>37315</v>
      </c>
      <c r="B16" s="31">
        <f>rendement!B15-AVERAGE(rendement!B$2:B$37)</f>
        <v>1.5368001810584057E-3</v>
      </c>
      <c r="C16" s="31">
        <f>rendement!C15-AVERAGE(rendement!C$2:C$37)</f>
        <v>6.9420467301675838E-3</v>
      </c>
      <c r="D16" s="31">
        <f>rendement!D15-AVERAGE(rendement!D$2:D$37)</f>
        <v>5.7738923288942381E-2</v>
      </c>
      <c r="E16" s="31">
        <f>rendement!E15-AVERAGE(rendement!E$2:E$37)</f>
        <v>7.8145499469228927E-2</v>
      </c>
      <c r="F16" s="31">
        <f>rendement!F15-AVERAGE(rendement!F$2:F$37)</f>
        <v>-9.4516640663966769E-2</v>
      </c>
      <c r="G16" s="31">
        <f>rendement!G15-AVERAGE(rendement!G$2:G$37)</f>
        <v>-0.14036443087361403</v>
      </c>
      <c r="H16" s="31">
        <f>rendement!H15-AVERAGE(rendement!H$2:H$37)</f>
        <v>-9.3296075542915413E-2</v>
      </c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ht="14.1" customHeight="1">
      <c r="A17" s="23">
        <v>37344</v>
      </c>
      <c r="B17" s="31">
        <f>rendement!B16-AVERAGE(rendement!B$2:B$37)</f>
        <v>2.1748167491741854E-2</v>
      </c>
      <c r="C17" s="31">
        <f>rendement!C16-AVERAGE(rendement!C$2:C$37)</f>
        <v>8.3520605684011623E-2</v>
      </c>
      <c r="D17" s="31">
        <f>rendement!D16-AVERAGE(rendement!D$2:D$37)</f>
        <v>6.4849162699511118E-2</v>
      </c>
      <c r="E17" s="31">
        <f>rendement!E16-AVERAGE(rendement!E$2:E$37)</f>
        <v>0.1178283949837694</v>
      </c>
      <c r="F17" s="31">
        <f>rendement!F16-AVERAGE(rendement!F$2:F$37)</f>
        <v>2.6745664180871601E-2</v>
      </c>
      <c r="G17" s="31">
        <f>rendement!G16-AVERAGE(rendement!G$2:G$37)</f>
        <v>7.6832104148940969E-2</v>
      </c>
      <c r="H17" s="31">
        <f>rendement!H16-AVERAGE(rendement!H$2:H$37)</f>
        <v>5.9824574381128801E-2</v>
      </c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ht="14.1" customHeight="1">
      <c r="A18" s="23">
        <v>37376</v>
      </c>
      <c r="B18" s="31">
        <f>rendement!B17-AVERAGE(rendement!B$2:B$37)</f>
        <v>-0.18413659005681104</v>
      </c>
      <c r="C18" s="31">
        <f>rendement!C17-AVERAGE(rendement!C$2:C$37)</f>
        <v>-3.1786238786745344E-2</v>
      </c>
      <c r="D18" s="31">
        <f>rendement!D17-AVERAGE(rendement!D$2:D$37)</f>
        <v>-1.6459961531218786E-2</v>
      </c>
      <c r="E18" s="31">
        <f>rendement!E17-AVERAGE(rendement!E$2:E$37)</f>
        <v>7.1291075913248417E-2</v>
      </c>
      <c r="F18" s="31">
        <f>rendement!F17-AVERAGE(rendement!F$2:F$37)</f>
        <v>-0.1497309081163597</v>
      </c>
      <c r="G18" s="31">
        <f>rendement!G17-AVERAGE(rendement!G$2:G$37)</f>
        <v>1.4968537382079443E-2</v>
      </c>
      <c r="H18" s="31">
        <f>rendement!H17-AVERAGE(rendement!H$2:H$37)</f>
        <v>-0.21481043794904647</v>
      </c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ht="14.1" customHeight="1">
      <c r="A19" s="23">
        <v>37407</v>
      </c>
      <c r="B19" s="31">
        <f>rendement!B18-AVERAGE(rendement!B$2:B$37)</f>
        <v>0.11646170070332178</v>
      </c>
      <c r="C19" s="31">
        <f>rendement!C18-AVERAGE(rendement!C$2:C$37)</f>
        <v>-4.4651529011660265E-2</v>
      </c>
      <c r="D19" s="31">
        <f>rendement!D18-AVERAGE(rendement!D$2:D$37)</f>
        <v>-3.9633421830961621E-2</v>
      </c>
      <c r="E19" s="31">
        <f>rendement!E18-AVERAGE(rendement!E$2:E$37)</f>
        <v>-3.0061168097531663E-2</v>
      </c>
      <c r="F19" s="31">
        <f>rendement!F18-AVERAGE(rendement!F$2:F$37)</f>
        <v>-3.8194263836354478E-2</v>
      </c>
      <c r="G19" s="31">
        <f>rendement!G18-AVERAGE(rendement!G$2:G$37)</f>
        <v>-5.0851717997392909E-2</v>
      </c>
      <c r="H19" s="31">
        <f>rendement!H18-AVERAGE(rendement!H$2:H$37)</f>
        <v>4.9300142700869409E-2</v>
      </c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ht="14.1" customHeight="1">
      <c r="A20" s="23">
        <v>37435</v>
      </c>
      <c r="B20" s="31">
        <f>rendement!B19-AVERAGE(rendement!B$2:B$37)</f>
        <v>-9.9598330912429242E-2</v>
      </c>
      <c r="C20" s="31">
        <f>rendement!C19-AVERAGE(rendement!C$2:C$37)</f>
        <v>-0.17581722894909954</v>
      </c>
      <c r="D20" s="31">
        <f>rendement!D19-AVERAGE(rendement!D$2:D$37)</f>
        <v>-0.15989931676570024</v>
      </c>
      <c r="E20" s="31">
        <f>rendement!E19-AVERAGE(rendement!E$2:E$37)</f>
        <v>-8.4457593159544458E-2</v>
      </c>
      <c r="F20" s="31">
        <f>rendement!F19-AVERAGE(rendement!F$2:F$37)</f>
        <v>7.0899137548701127E-2</v>
      </c>
      <c r="G20" s="31">
        <f>rendement!G19-AVERAGE(rendement!G$2:G$37)</f>
        <v>-0.28382347422525789</v>
      </c>
      <c r="H20" s="31">
        <f>rendement!H19-AVERAGE(rendement!H$2:H$37)</f>
        <v>-0.19733980098700613</v>
      </c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1" spans="1:31" ht="14.1" customHeight="1">
      <c r="A21" s="23">
        <v>37468</v>
      </c>
      <c r="B21" s="31">
        <f>rendement!B20-AVERAGE(rendement!B$2:B$37)</f>
        <v>-8.0210605427720016E-2</v>
      </c>
      <c r="C21" s="31">
        <f>rendement!C20-AVERAGE(rendement!C$2:C$37)</f>
        <v>-9.4507232293465304E-2</v>
      </c>
      <c r="D21" s="31">
        <f>rendement!D20-AVERAGE(rendement!D$2:D$37)</f>
        <v>1.4525247758409358E-2</v>
      </c>
      <c r="E21" s="31">
        <f>rendement!E20-AVERAGE(rendement!E$2:E$37)</f>
        <v>-0.18528340132128343</v>
      </c>
      <c r="F21" s="31">
        <f>rendement!F20-AVERAGE(rendement!F$2:F$37)</f>
        <v>-0.13754514280357236</v>
      </c>
      <c r="G21" s="31">
        <f>rendement!G20-AVERAGE(rendement!G$2:G$37)</f>
        <v>-0.12855276101821544</v>
      </c>
      <c r="H21" s="31">
        <f>rendement!H20-AVERAGE(rendement!H$2:H$37)</f>
        <v>-2.084796122201384E-2</v>
      </c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</row>
    <row r="22" spans="1:31" ht="14.1" customHeight="1">
      <c r="A22" s="23">
        <v>37498</v>
      </c>
      <c r="B22" s="31">
        <f>rendement!B21-AVERAGE(rendement!B$2:B$37)</f>
        <v>-9.4037207323236616E-2</v>
      </c>
      <c r="C22" s="31">
        <f>rendement!C21-AVERAGE(rendement!C$2:C$37)</f>
        <v>-8.1853887229857536E-2</v>
      </c>
      <c r="D22" s="31">
        <f>rendement!D21-AVERAGE(rendement!D$2:D$37)</f>
        <v>2.4881052793385965E-2</v>
      </c>
      <c r="E22" s="31">
        <f>rendement!E21-AVERAGE(rendement!E$2:E$37)</f>
        <v>3.32576733066565E-2</v>
      </c>
      <c r="F22" s="31">
        <f>rendement!F21-AVERAGE(rendement!F$2:F$37)</f>
        <v>1.6201103338696045E-2</v>
      </c>
      <c r="G22" s="31">
        <f>rendement!G21-AVERAGE(rendement!G$2:G$37)</f>
        <v>-7.502621903396621E-2</v>
      </c>
      <c r="H22" s="31">
        <f>rendement!H21-AVERAGE(rendement!H$2:H$37)</f>
        <v>6.9973619305037177E-2</v>
      </c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</row>
    <row r="23" spans="1:31" ht="14.1" customHeight="1">
      <c r="A23" s="23">
        <v>37529</v>
      </c>
      <c r="B23" s="31">
        <f>rendement!B22-AVERAGE(rendement!B$2:B$37)</f>
        <v>-0.19017279995027789</v>
      </c>
      <c r="C23" s="31">
        <f>rendement!C22-AVERAGE(rendement!C$2:C$37)</f>
        <v>-0.15894672500156867</v>
      </c>
      <c r="D23" s="31">
        <f>rendement!D22-AVERAGE(rendement!D$2:D$37)</f>
        <v>-3.7793460132915114E-3</v>
      </c>
      <c r="E23" s="31">
        <f>rendement!E22-AVERAGE(rendement!E$2:E$37)</f>
        <v>-8.8039224162012569E-2</v>
      </c>
      <c r="F23" s="31">
        <f>rendement!F22-AVERAGE(rendement!F$2:F$37)</f>
        <v>-0.12165140454737829</v>
      </c>
      <c r="G23" s="31">
        <f>rendement!G22-AVERAGE(rendement!G$2:G$37)</f>
        <v>7.1281580623414553E-2</v>
      </c>
      <c r="H23" s="31">
        <f>rendement!H22-AVERAGE(rendement!H$2:H$37)</f>
        <v>-0.25514348797488001</v>
      </c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</row>
    <row r="24" spans="1:31" ht="14.1" customHeight="1">
      <c r="A24" s="23">
        <v>37560</v>
      </c>
      <c r="B24" s="31">
        <f>rendement!B23-AVERAGE(rendement!B$2:B$37)</f>
        <v>0.26174229607149402</v>
      </c>
      <c r="C24" s="31">
        <f>rendement!C23-AVERAGE(rendement!C$2:C$37)</f>
        <v>-0.18645836997303339</v>
      </c>
      <c r="D24" s="31">
        <f>rendement!D23-AVERAGE(rendement!D$2:D$37)</f>
        <v>8.3291315588313639E-2</v>
      </c>
      <c r="E24" s="31">
        <f>rendement!E23-AVERAGE(rendement!E$2:E$37)</f>
        <v>8.0842130316828284E-2</v>
      </c>
      <c r="F24" s="31">
        <f>rendement!F23-AVERAGE(rendement!F$2:F$37)</f>
        <v>0.19439307037436057</v>
      </c>
      <c r="G24" s="31">
        <f>rendement!G23-AVERAGE(rendement!G$2:G$37)</f>
        <v>-5.6986013208978545E-3</v>
      </c>
      <c r="H24" s="31">
        <f>rendement!H23-AVERAGE(rendement!H$2:H$37)</f>
        <v>0.30453935963068107</v>
      </c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</row>
    <row r="25" spans="1:31" ht="14.1" customHeight="1">
      <c r="A25" s="23">
        <v>37589</v>
      </c>
      <c r="B25" s="31">
        <f>rendement!B24-AVERAGE(rendement!B$2:B$37)</f>
        <v>0.12249948003614823</v>
      </c>
      <c r="C25" s="31">
        <f>rendement!C24-AVERAGE(rendement!C$2:C$37)</f>
        <v>0.25897865952846744</v>
      </c>
      <c r="D25" s="31">
        <f>rendement!D24-AVERAGE(rendement!D$2:D$37)</f>
        <v>-2.9424475240988474E-2</v>
      </c>
      <c r="E25" s="31">
        <f>rendement!E24-AVERAGE(rendement!E$2:E$37)</f>
        <v>9.1856744694065406E-2</v>
      </c>
      <c r="F25" s="31">
        <f>rendement!F24-AVERAGE(rendement!F$2:F$37)</f>
        <v>6.9326006574795235E-2</v>
      </c>
      <c r="G25" s="31">
        <f>rendement!G24-AVERAGE(rendement!G$2:G$37)</f>
        <v>4.6195105476256937E-2</v>
      </c>
      <c r="H25" s="31">
        <f>rendement!H24-AVERAGE(rendement!H$2:H$37)</f>
        <v>0.11027363887355016</v>
      </c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</row>
    <row r="26" spans="1:31" ht="14.1" customHeight="1">
      <c r="A26" s="23">
        <v>37621</v>
      </c>
      <c r="B26" s="31">
        <f>rendement!B25-AVERAGE(rendement!B$2:B$37)</f>
        <v>-3.2472671814996967E-2</v>
      </c>
      <c r="C26" s="31">
        <f>rendement!C25-AVERAGE(rendement!C$2:C$37)</f>
        <v>-0.11998803318041684</v>
      </c>
      <c r="D26" s="31">
        <f>rendement!D25-AVERAGE(rendement!D$2:D$37)</f>
        <v>-5.9338285268404213E-2</v>
      </c>
      <c r="E26" s="31">
        <f>rendement!E25-AVERAGE(rendement!E$2:E$37)</f>
        <v>1.6432749748946606E-2</v>
      </c>
      <c r="F26" s="31">
        <f>rendement!F25-AVERAGE(rendement!F$2:F$37)</f>
        <v>-0.11591696219523029</v>
      </c>
      <c r="G26" s="31">
        <f>rendement!G25-AVERAGE(rendement!G$2:G$37)</f>
        <v>-0.1809221610466735</v>
      </c>
      <c r="H26" s="31">
        <f>rendement!H25-AVERAGE(rendement!H$2:H$37)</f>
        <v>-0.112613295059799</v>
      </c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</row>
    <row r="27" spans="1:31" ht="14.1" customHeight="1">
      <c r="A27" s="23">
        <v>37652</v>
      </c>
      <c r="B27" s="31">
        <f>rendement!B26-AVERAGE(rendement!B$2:B$37)</f>
        <v>-8.6152777258145713E-2</v>
      </c>
      <c r="C27" s="31">
        <f>rendement!C26-AVERAGE(rendement!C$2:C$37)</f>
        <v>1.963880690113615E-2</v>
      </c>
      <c r="D27" s="31">
        <f>rendement!D26-AVERAGE(rendement!D$2:D$37)</f>
        <v>-1.3989917791678553E-3</v>
      </c>
      <c r="E27" s="31">
        <f>rendement!E26-AVERAGE(rendement!E$2:E$37)</f>
        <v>1.4078914157146072E-2</v>
      </c>
      <c r="F27" s="31">
        <f>rendement!F26-AVERAGE(rendement!F$2:F$37)</f>
        <v>-9.2035372465604171E-2</v>
      </c>
      <c r="G27" s="31">
        <f>rendement!G26-AVERAGE(rendement!G$2:G$37)</f>
        <v>-3.3361971055359672E-2</v>
      </c>
      <c r="H27" s="31">
        <f>rendement!H26-AVERAGE(rendement!H$2:H$37)</f>
        <v>-2.2040826070526751E-3</v>
      </c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</row>
    <row r="28" spans="1:31" ht="14.1" customHeight="1">
      <c r="A28" s="23">
        <v>37680</v>
      </c>
      <c r="B28" s="31">
        <f>rendement!B27-AVERAGE(rendement!B$2:B$37)</f>
        <v>-0.14373939564708849</v>
      </c>
      <c r="C28" s="31">
        <f>rendement!C27-AVERAGE(rendement!C$2:C$37)</f>
        <v>2.0655274620151549E-2</v>
      </c>
      <c r="D28" s="31">
        <f>rendement!D27-AVERAGE(rendement!D$2:D$37)</f>
        <v>-2.1410688698386242E-2</v>
      </c>
      <c r="E28" s="31">
        <f>rendement!E27-AVERAGE(rendement!E$2:E$37)</f>
        <v>-7.6515244485525713E-2</v>
      </c>
      <c r="F28" s="31">
        <f>rendement!F27-AVERAGE(rendement!F$2:F$37)</f>
        <v>-7.7293869820723952E-3</v>
      </c>
      <c r="G28" s="31">
        <f>rendement!G27-AVERAGE(rendement!G$2:G$37)</f>
        <v>5.9595257199574043E-2</v>
      </c>
      <c r="H28" s="31">
        <f>rendement!H27-AVERAGE(rendement!H$2:H$37)</f>
        <v>2.2640764990417492E-3</v>
      </c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</row>
    <row r="29" spans="1:31" ht="14.1" customHeight="1">
      <c r="A29" s="23">
        <v>37711</v>
      </c>
      <c r="B29" s="31">
        <f>rendement!B28-AVERAGE(rendement!B$2:B$37)</f>
        <v>-1.8696452224449132E-2</v>
      </c>
      <c r="C29" s="31">
        <f>rendement!C28-AVERAGE(rendement!C$2:C$37)</f>
        <v>-0.4074963506216287</v>
      </c>
      <c r="D29" s="31">
        <f>rendement!D28-AVERAGE(rendement!D$2:D$37)</f>
        <v>9.8803375042195024E-2</v>
      </c>
      <c r="E29" s="31">
        <f>rendement!E28-AVERAGE(rendement!E$2:E$37)</f>
        <v>5.7846437689966078E-2</v>
      </c>
      <c r="F29" s="31">
        <f>rendement!F28-AVERAGE(rendement!F$2:F$37)</f>
        <v>1.4828870919395692E-2</v>
      </c>
      <c r="G29" s="31">
        <f>rendement!G28-AVERAGE(rendement!G$2:G$37)</f>
        <v>-1.2032426168292684E-4</v>
      </c>
      <c r="H29" s="31">
        <f>rendement!H28-AVERAGE(rendement!H$2:H$37)</f>
        <v>3.9225724343573357E-3</v>
      </c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</row>
    <row r="30" spans="1:31" ht="14.1" customHeight="1">
      <c r="A30" s="23">
        <v>37741</v>
      </c>
      <c r="B30" s="31">
        <f>rendement!B29-AVERAGE(rendement!B$2:B$37)</f>
        <v>0.16982612737527075</v>
      </c>
      <c r="C30" s="31">
        <f>rendement!C29-AVERAGE(rendement!C$2:C$37)</f>
        <v>0.2234152172775104</v>
      </c>
      <c r="D30" s="31">
        <f>rendement!D29-AVERAGE(rendement!D$2:D$37)</f>
        <v>-2.5974834256514097E-2</v>
      </c>
      <c r="E30" s="31">
        <f>rendement!E29-AVERAGE(rendement!E$2:E$37)</f>
        <v>-3.1899005056425504E-2</v>
      </c>
      <c r="F30" s="31">
        <f>rendement!F29-AVERAGE(rendement!F$2:F$37)</f>
        <v>4.7795759326223652E-2</v>
      </c>
      <c r="G30" s="31">
        <f>rendement!G29-AVERAGE(rendement!G$2:G$37)</f>
        <v>-7.4075014669668551E-2</v>
      </c>
      <c r="H30" s="31">
        <f>rendement!H29-AVERAGE(rendement!H$2:H$37)</f>
        <v>0.10532650606005328</v>
      </c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</row>
    <row r="31" spans="1:31" ht="14.1" customHeight="1">
      <c r="A31" s="23">
        <v>37771</v>
      </c>
      <c r="B31" s="31">
        <f>rendement!B30-AVERAGE(rendement!B$2:B$37)</f>
        <v>0.10361218711826804</v>
      </c>
      <c r="C31" s="31">
        <f>rendement!C30-AVERAGE(rendement!C$2:C$37)</f>
        <v>0.11012076956964914</v>
      </c>
      <c r="D31" s="31">
        <f>rendement!D30-AVERAGE(rendement!D$2:D$37)</f>
        <v>-3.5850479164507155E-2</v>
      </c>
      <c r="E31" s="31">
        <f>rendement!E30-AVERAGE(rendement!E$2:E$37)</f>
        <v>0.14243577721218884</v>
      </c>
      <c r="F31" s="31">
        <f>rendement!F30-AVERAGE(rendement!F$2:F$37)</f>
        <v>-4.4339835592449875E-2</v>
      </c>
      <c r="G31" s="31">
        <f>rendement!G30-AVERAGE(rendement!G$2:G$37)</f>
        <v>0.24763718140930718</v>
      </c>
      <c r="H31" s="31">
        <f>rendement!H30-AVERAGE(rendement!H$2:H$37)</f>
        <v>1.3508032633721913E-2</v>
      </c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</row>
    <row r="32" spans="1:31" ht="14.1" customHeight="1">
      <c r="A32" s="23">
        <v>37802</v>
      </c>
      <c r="B32" s="31">
        <f>rendement!B31-AVERAGE(rendement!B$2:B$37)</f>
        <v>2.1057475469486771E-2</v>
      </c>
      <c r="C32" s="31">
        <f>rendement!C31-AVERAGE(rendement!C$2:C$37)</f>
        <v>3.8943173734294928E-2</v>
      </c>
      <c r="D32" s="31">
        <f>rendement!D31-AVERAGE(rendement!D$2:D$37)</f>
        <v>-4.952223775408119E-2</v>
      </c>
      <c r="E32" s="31">
        <f>rendement!E31-AVERAGE(rendement!E$2:E$37)</f>
        <v>7.8664891242087531E-2</v>
      </c>
      <c r="F32" s="31">
        <f>rendement!F31-AVERAGE(rendement!F$2:F$37)</f>
        <v>3.4536745999353843E-2</v>
      </c>
      <c r="G32" s="31">
        <f>rendement!G31-AVERAGE(rendement!G$2:G$37)</f>
        <v>2.5177174780578224E-2</v>
      </c>
      <c r="H32" s="31">
        <f>rendement!H31-AVERAGE(rendement!H$2:H$37)</f>
        <v>-3.3515105537899811E-2</v>
      </c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</row>
    <row r="33" spans="1:31" ht="14.1" customHeight="1">
      <c r="A33" s="23">
        <v>37833</v>
      </c>
      <c r="B33" s="31">
        <f>rendement!B32-AVERAGE(rendement!B$2:B$37)</f>
        <v>-4.5888415101311447E-2</v>
      </c>
      <c r="C33" s="31">
        <f>rendement!C32-AVERAGE(rendement!C$2:C$37)</f>
        <v>7.331229852638696E-2</v>
      </c>
      <c r="D33" s="31">
        <f>rendement!D32-AVERAGE(rendement!D$2:D$37)</f>
        <v>2.2038932201704979E-3</v>
      </c>
      <c r="E33" s="31">
        <f>rendement!E32-AVERAGE(rendement!E$2:E$37)</f>
        <v>3.5150347848011736E-2</v>
      </c>
      <c r="F33" s="31">
        <f>rendement!F32-AVERAGE(rendement!F$2:F$37)</f>
        <v>2.3128157207353534E-2</v>
      </c>
      <c r="G33" s="31">
        <f>rendement!G32-AVERAGE(rendement!G$2:G$37)</f>
        <v>0.11873421951485166</v>
      </c>
      <c r="H33" s="31">
        <f>rendement!H32-AVERAGE(rendement!H$2:H$37)</f>
        <v>-4.3495540650424866E-2</v>
      </c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</row>
    <row r="34" spans="1:31" ht="14.1" customHeight="1">
      <c r="A34" s="23">
        <v>37862</v>
      </c>
      <c r="B34" s="31">
        <f>rendement!B33-AVERAGE(rendement!B$2:B$37)</f>
        <v>-4.7955448340037246E-2</v>
      </c>
      <c r="C34" s="31">
        <f>rendement!C33-AVERAGE(rendement!C$2:C$37)</f>
        <v>3.0822361003442898E-2</v>
      </c>
      <c r="D34" s="31">
        <f>rendement!D33-AVERAGE(rendement!D$2:D$37)</f>
        <v>-4.3144959530001803E-2</v>
      </c>
      <c r="E34" s="31">
        <f>rendement!E33-AVERAGE(rendement!E$2:E$37)</f>
        <v>-8.2070860848129534E-2</v>
      </c>
      <c r="F34" s="31">
        <f>rendement!F33-AVERAGE(rendement!F$2:F$37)</f>
        <v>0.15746746927013286</v>
      </c>
      <c r="G34" s="31">
        <f>rendement!G33-AVERAGE(rendement!G$2:G$37)</f>
        <v>3.1938050887895218E-2</v>
      </c>
      <c r="H34" s="31">
        <f>rendement!H33-AVERAGE(rendement!H$2:H$37)</f>
        <v>3.4910872263511437E-2</v>
      </c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</row>
    <row r="35" spans="1:31" ht="14.1" customHeight="1">
      <c r="A35" s="23">
        <v>37894</v>
      </c>
      <c r="B35" s="31">
        <f>rendement!B34-AVERAGE(rendement!B$2:B$37)</f>
        <v>8.1348112509858853E-3</v>
      </c>
      <c r="C35" s="31">
        <f>rendement!C34-AVERAGE(rendement!C$2:C$37)</f>
        <v>4.6823892408242467E-2</v>
      </c>
      <c r="D35" s="31">
        <f>rendement!D34-AVERAGE(rendement!D$2:D$37)</f>
        <v>-7.4630393194986117E-4</v>
      </c>
      <c r="E35" s="31">
        <f>rendement!E34-AVERAGE(rendement!E$2:E$37)</f>
        <v>-1.1208627416254328E-2</v>
      </c>
      <c r="F35" s="31">
        <f>rendement!F34-AVERAGE(rendement!F$2:F$37)</f>
        <v>-0.11910514428273646</v>
      </c>
      <c r="G35" s="31">
        <f>rendement!G34-AVERAGE(rendement!G$2:G$37)</f>
        <v>7.0378708087333684E-3</v>
      </c>
      <c r="H35" s="31">
        <f>rendement!H34-AVERAGE(rendement!H$2:H$37)</f>
        <v>5.1887896543771822E-2</v>
      </c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</row>
    <row r="36" spans="1:31" ht="14.1" customHeight="1">
      <c r="A36" s="23">
        <v>37925</v>
      </c>
      <c r="B36" s="31">
        <f>rendement!B35-AVERAGE(rendement!B$2:B$37)</f>
        <v>9.2406892936152729E-2</v>
      </c>
      <c r="C36" s="31">
        <f>rendement!C35-AVERAGE(rendement!C$2:C$37)</f>
        <v>7.6527522924444737E-4</v>
      </c>
      <c r="D36" s="31">
        <f>rendement!D35-AVERAGE(rendement!D$2:D$37)</f>
        <v>1.6689286710681601E-2</v>
      </c>
      <c r="E36" s="31">
        <f>rendement!E35-AVERAGE(rendement!E$2:E$37)</f>
        <v>-8.6984924093560564E-3</v>
      </c>
      <c r="F36" s="31">
        <f>rendement!F35-AVERAGE(rendement!F$2:F$37)</f>
        <v>-6.8032140310849074E-2</v>
      </c>
      <c r="G36" s="31">
        <f>rendement!G35-AVERAGE(rendement!G$2:G$37)</f>
        <v>-1.4858140795212209E-2</v>
      </c>
      <c r="H36" s="31">
        <f>rendement!H35-AVERAGE(rendement!H$2:H$37)</f>
        <v>0.11566494400759378</v>
      </c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</row>
    <row r="37" spans="1:31" ht="14.1" customHeight="1">
      <c r="A37" s="23">
        <v>37953</v>
      </c>
      <c r="B37" s="31">
        <f>rendement!B36-AVERAGE(rendement!B$2:B$37)</f>
        <v>-1.2096774787097333E-2</v>
      </c>
      <c r="C37" s="31">
        <f>rendement!C36-AVERAGE(rendement!C$2:C$37)</f>
        <v>-1.7911125664472626E-2</v>
      </c>
      <c r="D37" s="31">
        <f>rendement!D36-AVERAGE(rendement!D$2:D$37)</f>
        <v>-2.0212645440870439E-2</v>
      </c>
      <c r="E37" s="31">
        <f>rendement!E36-AVERAGE(rendement!E$2:E$37)</f>
        <v>2.8365216416412577E-2</v>
      </c>
      <c r="F37" s="31">
        <f>rendement!F36-AVERAGE(rendement!F$2:F$37)</f>
        <v>-2.3052757918105429E-2</v>
      </c>
      <c r="G37" s="31">
        <f>rendement!G36-AVERAGE(rendement!G$2:G$37)</f>
        <v>-6.614899083635245E-5</v>
      </c>
      <c r="H37" s="31">
        <f>rendement!H36-AVERAGE(rendement!H$2:H$37)</f>
        <v>-8.7703213496732602E-2</v>
      </c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</row>
    <row r="38" spans="1:31" ht="14.1" customHeight="1">
      <c r="A38" s="23">
        <v>37986</v>
      </c>
      <c r="B38" s="31">
        <f>rendement!B37-AVERAGE(rendement!B$2:B$37)</f>
        <v>0.1307193570312071</v>
      </c>
      <c r="C38" s="31">
        <f>rendement!C37-AVERAGE(rendement!C$2:C$37)</f>
        <v>0.23651813303664598</v>
      </c>
      <c r="D38" s="31">
        <f>rendement!D37-AVERAGE(rendement!D$2:D$37)</f>
        <v>4.7224300917803913E-2</v>
      </c>
      <c r="E38" s="31">
        <f>rendement!E37-AVERAGE(rendement!E$2:E$37)</f>
        <v>-6.1692466728014211E-3</v>
      </c>
      <c r="F38" s="31">
        <f>rendement!F37-AVERAGE(rendement!F$2:F$37)</f>
        <v>5.6106035013797205E-2</v>
      </c>
      <c r="G38" s="31">
        <f>rendement!G37-AVERAGE(rendement!G$2:G$37)</f>
        <v>-8.8774033303658281E-2</v>
      </c>
      <c r="H38" s="31">
        <f>rendement!H37-AVERAGE(rendement!H$2:H$37)</f>
        <v>-8.5326239581169971E-2</v>
      </c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</row>
    <row r="39" spans="1:31" s="17" customFormat="1" ht="14.1" customHeight="1">
      <c r="A39" s="22" t="s">
        <v>5</v>
      </c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</row>
    <row r="40" spans="1:31" ht="14.1" customHeight="1">
      <c r="A40" s="23">
        <v>37287</v>
      </c>
      <c r="B40" s="31">
        <f>rendement!B14-AVERAGE(rendement!B$14:B$49)</f>
        <v>-6.9218927534905952E-3</v>
      </c>
      <c r="C40" s="31">
        <f>rendement!C14-AVERAGE(rendement!C$14:C$49)</f>
        <v>5.2424705779554721E-2</v>
      </c>
      <c r="D40" s="31">
        <f>rendement!D14-AVERAGE(rendement!D$14:D$49)</f>
        <v>-2.9231754928005019E-2</v>
      </c>
      <c r="E40" s="31">
        <f>rendement!E14-AVERAGE(rendement!E$14:E$49)</f>
        <v>1.4869217660656991E-2</v>
      </c>
      <c r="F40" s="31">
        <f>rendement!F14-AVERAGE(rendement!F$14:F$49)</f>
        <v>-3.6055833835573793E-2</v>
      </c>
      <c r="G40" s="31">
        <f>rendement!G14-AVERAGE(rendement!G$14:G$49)</f>
        <v>9.1164134759038992E-2</v>
      </c>
      <c r="H40" s="31">
        <f>rendement!H14-AVERAGE(rendement!H$14:H$49)</f>
        <v>6.7050457368003274E-2</v>
      </c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</row>
    <row r="41" spans="1:31" ht="14.1" customHeight="1">
      <c r="A41" s="23">
        <v>37315</v>
      </c>
      <c r="B41" s="31">
        <f>rendement!B15-AVERAGE(rendement!B$14:B$49)</f>
        <v>-4.3613927953791015E-3</v>
      </c>
      <c r="C41" s="31">
        <f>rendement!C15-AVERAGE(rendement!C$14:C$49)</f>
        <v>5.9331955764811662E-3</v>
      </c>
      <c r="D41" s="31">
        <f>rendement!D15-AVERAGE(rendement!D$14:D$49)</f>
        <v>5.5314652748573306E-2</v>
      </c>
      <c r="E41" s="31">
        <f>rendement!E15-AVERAGE(rendement!E$14:E$49)</f>
        <v>7.6486666248418433E-2</v>
      </c>
      <c r="F41" s="31">
        <f>rendement!F15-AVERAGE(rendement!F$14:F$49)</f>
        <v>-8.5013398195363035E-2</v>
      </c>
      <c r="G41" s="31">
        <f>rendement!G15-AVERAGE(rendement!G$14:G$49)</f>
        <v>-0.16026223305107209</v>
      </c>
      <c r="H41" s="31">
        <f>rendement!H15-AVERAGE(rendement!H$14:H$49)</f>
        <v>-9.4258303575302557E-2</v>
      </c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</row>
    <row r="42" spans="1:31" ht="14.1" customHeight="1">
      <c r="A42" s="23">
        <v>37344</v>
      </c>
      <c r="B42" s="31">
        <f>rendement!B16-AVERAGE(rendement!B$14:B$49)</f>
        <v>1.5849974515304351E-2</v>
      </c>
      <c r="C42" s="31">
        <f>rendement!C16-AVERAGE(rendement!C$14:C$49)</f>
        <v>8.2511754530325207E-2</v>
      </c>
      <c r="D42" s="31">
        <f>rendement!D16-AVERAGE(rendement!D$14:D$49)</f>
        <v>6.2424892159142042E-2</v>
      </c>
      <c r="E42" s="31">
        <f>rendement!E16-AVERAGE(rendement!E$14:E$49)</f>
        <v>0.1161695617629589</v>
      </c>
      <c r="F42" s="31">
        <f>rendement!F16-AVERAGE(rendement!F$14:F$49)</f>
        <v>3.6248906649475339E-2</v>
      </c>
      <c r="G42" s="31">
        <f>rendement!G16-AVERAGE(rendement!G$14:G$49)</f>
        <v>5.6934301971482901E-2</v>
      </c>
      <c r="H42" s="31">
        <f>rendement!H16-AVERAGE(rendement!H$14:H$49)</f>
        <v>5.886234634874165E-2</v>
      </c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</row>
    <row r="43" spans="1:31" ht="14.1" customHeight="1">
      <c r="A43" s="23">
        <v>37376</v>
      </c>
      <c r="B43" s="31">
        <f>rendement!B17-AVERAGE(rendement!B$14:B$49)</f>
        <v>-0.19003478303324856</v>
      </c>
      <c r="C43" s="31">
        <f>rendement!C17-AVERAGE(rendement!C$14:C$49)</f>
        <v>-3.279508994043176E-2</v>
      </c>
      <c r="D43" s="31">
        <f>rendement!D17-AVERAGE(rendement!D$14:D$49)</f>
        <v>-1.8884232071587861E-2</v>
      </c>
      <c r="E43" s="31">
        <f>rendement!E17-AVERAGE(rendement!E$14:E$49)</f>
        <v>6.9632242692437923E-2</v>
      </c>
      <c r="F43" s="31">
        <f>rendement!F17-AVERAGE(rendement!F$14:F$49)</f>
        <v>-0.14022766564775596</v>
      </c>
      <c r="G43" s="31">
        <f>rendement!G17-AVERAGE(rendement!G$14:G$49)</f>
        <v>-4.9292647953786198E-3</v>
      </c>
      <c r="H43" s="31">
        <f>rendement!H17-AVERAGE(rendement!H$14:H$49)</f>
        <v>-0.21577266598143363</v>
      </c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</row>
    <row r="44" spans="1:31" ht="14.1" customHeight="1">
      <c r="A44" s="23">
        <v>37407</v>
      </c>
      <c r="B44" s="31">
        <f>rendement!B18-AVERAGE(rendement!B$14:B$49)</f>
        <v>0.11056350772688427</v>
      </c>
      <c r="C44" s="31">
        <f>rendement!C18-AVERAGE(rendement!C$14:C$49)</f>
        <v>-4.5660380165346681E-2</v>
      </c>
      <c r="D44" s="31">
        <f>rendement!D18-AVERAGE(rendement!D$14:D$49)</f>
        <v>-4.2057692371330696E-2</v>
      </c>
      <c r="E44" s="31">
        <f>rendement!E18-AVERAGE(rendement!E$14:E$49)</f>
        <v>-3.1720001318342156E-2</v>
      </c>
      <c r="F44" s="31">
        <f>rendement!F18-AVERAGE(rendement!F$14:F$49)</f>
        <v>-2.8691021367750744E-2</v>
      </c>
      <c r="G44" s="31">
        <f>rendement!G18-AVERAGE(rendement!G$14:G$49)</f>
        <v>-7.0749520174850977E-2</v>
      </c>
      <c r="H44" s="31">
        <f>rendement!H18-AVERAGE(rendement!H$14:H$49)</f>
        <v>4.8337914668482258E-2</v>
      </c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</row>
    <row r="45" spans="1:31" ht="14.1" customHeight="1">
      <c r="A45" s="23">
        <v>37435</v>
      </c>
      <c r="B45" s="31">
        <f>rendement!B19-AVERAGE(rendement!B$14:B$49)</f>
        <v>-0.10549652388886675</v>
      </c>
      <c r="C45" s="31">
        <f>rendement!C19-AVERAGE(rendement!C$14:C$49)</f>
        <v>-0.17682608010278594</v>
      </c>
      <c r="D45" s="31">
        <f>rendement!D19-AVERAGE(rendement!D$14:D$49)</f>
        <v>-0.1623235873060693</v>
      </c>
      <c r="E45" s="31">
        <f>rendement!E19-AVERAGE(rendement!E$14:E$49)</f>
        <v>-8.6116426380354966E-2</v>
      </c>
      <c r="F45" s="31">
        <f>rendement!F19-AVERAGE(rendement!F$14:F$49)</f>
        <v>8.0402380017304861E-2</v>
      </c>
      <c r="G45" s="31">
        <f>rendement!G19-AVERAGE(rendement!G$14:G$49)</f>
        <v>-0.30372127640271596</v>
      </c>
      <c r="H45" s="31">
        <f>rendement!H19-AVERAGE(rendement!H$14:H$49)</f>
        <v>-0.19830202901939328</v>
      </c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</row>
    <row r="46" spans="1:31" ht="14.1" customHeight="1">
      <c r="A46" s="23">
        <v>37468</v>
      </c>
      <c r="B46" s="31">
        <f>rendement!B20-AVERAGE(rendement!B$14:B$49)</f>
        <v>-8.6108798404157527E-2</v>
      </c>
      <c r="C46" s="31">
        <f>rendement!C20-AVERAGE(rendement!C$14:C$49)</f>
        <v>-9.551608344715172E-2</v>
      </c>
      <c r="D46" s="31">
        <f>rendement!D20-AVERAGE(rendement!D$14:D$49)</f>
        <v>1.2100977218040283E-2</v>
      </c>
      <c r="E46" s="31">
        <f>rendement!E20-AVERAGE(rendement!E$14:E$49)</f>
        <v>-0.18694223454209394</v>
      </c>
      <c r="F46" s="31">
        <f>rendement!F20-AVERAGE(rendement!F$14:F$49)</f>
        <v>-0.12804190033496862</v>
      </c>
      <c r="G46" s="31">
        <f>rendement!G20-AVERAGE(rendement!G$14:G$49)</f>
        <v>-0.14845056319567351</v>
      </c>
      <c r="H46" s="31">
        <f>rendement!H20-AVERAGE(rendement!H$14:H$49)</f>
        <v>-2.1810189254400987E-2</v>
      </c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</row>
    <row r="47" spans="1:31" ht="14.1" customHeight="1">
      <c r="A47" s="23">
        <v>37498</v>
      </c>
      <c r="B47" s="31">
        <f>rendement!B21-AVERAGE(rendement!B$14:B$49)</f>
        <v>-9.9935400299674126E-2</v>
      </c>
      <c r="C47" s="31">
        <f>rendement!C21-AVERAGE(rendement!C$14:C$49)</f>
        <v>-8.2862738383543966E-2</v>
      </c>
      <c r="D47" s="31">
        <f>rendement!D21-AVERAGE(rendement!D$14:D$49)</f>
        <v>2.245678225301689E-2</v>
      </c>
      <c r="E47" s="31">
        <f>rendement!E21-AVERAGE(rendement!E$14:E$49)</f>
        <v>3.1598840085846007E-2</v>
      </c>
      <c r="F47" s="31">
        <f>rendement!F21-AVERAGE(rendement!F$14:F$49)</f>
        <v>2.5704345807299783E-2</v>
      </c>
      <c r="G47" s="31">
        <f>rendement!G21-AVERAGE(rendement!G$14:G$49)</f>
        <v>-9.4924021211424278E-2</v>
      </c>
      <c r="H47" s="31">
        <f>rendement!H21-AVERAGE(rendement!H$14:H$49)</f>
        <v>6.9011391272650033E-2</v>
      </c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</row>
    <row r="48" spans="1:31" ht="14.1" customHeight="1">
      <c r="A48" s="23">
        <v>37529</v>
      </c>
      <c r="B48" s="31">
        <f>rendement!B22-AVERAGE(rendement!B$14:B$49)</f>
        <v>-0.19607099292671537</v>
      </c>
      <c r="C48" s="31">
        <f>rendement!C22-AVERAGE(rendement!C$14:C$49)</f>
        <v>-0.15995557615525507</v>
      </c>
      <c r="D48" s="31">
        <f>rendement!D22-AVERAGE(rendement!D$14:D$49)</f>
        <v>-6.2036165536605865E-3</v>
      </c>
      <c r="E48" s="31">
        <f>rendement!E22-AVERAGE(rendement!E$14:E$49)</f>
        <v>-8.9698057382823076E-2</v>
      </c>
      <c r="F48" s="31">
        <f>rendement!F22-AVERAGE(rendement!F$14:F$49)</f>
        <v>-0.11214816207877455</v>
      </c>
      <c r="G48" s="31">
        <f>rendement!G22-AVERAGE(rendement!G$14:G$49)</f>
        <v>5.1383778445956485E-2</v>
      </c>
      <c r="H48" s="31">
        <f>rendement!H22-AVERAGE(rendement!H$14:H$49)</f>
        <v>-0.25610571600726717</v>
      </c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</row>
    <row r="49" spans="1:31" ht="14.1" customHeight="1">
      <c r="A49" s="23">
        <v>37560</v>
      </c>
      <c r="B49" s="31">
        <f>rendement!B23-AVERAGE(rendement!B$14:B$49)</f>
        <v>0.25584410309505651</v>
      </c>
      <c r="C49" s="31">
        <f>rendement!C23-AVERAGE(rendement!C$14:C$49)</f>
        <v>-0.18746722112671979</v>
      </c>
      <c r="D49" s="31">
        <f>rendement!D23-AVERAGE(rendement!D$14:D$49)</f>
        <v>8.0867045047944563E-2</v>
      </c>
      <c r="E49" s="31">
        <f>rendement!E23-AVERAGE(rendement!E$14:E$49)</f>
        <v>7.9183297096017791E-2</v>
      </c>
      <c r="F49" s="31">
        <f>rendement!F23-AVERAGE(rendement!F$14:F$49)</f>
        <v>0.20389631284296431</v>
      </c>
      <c r="G49" s="31">
        <f>rendement!G23-AVERAGE(rendement!G$14:G$49)</f>
        <v>-2.5596403498355916E-2</v>
      </c>
      <c r="H49" s="31">
        <f>rendement!H23-AVERAGE(rendement!H$14:H$49)</f>
        <v>0.30357713159829391</v>
      </c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</row>
    <row r="50" spans="1:31" ht="14.1" customHeight="1">
      <c r="A50" s="23">
        <v>37589</v>
      </c>
      <c r="B50" s="31">
        <f>rendement!B24-AVERAGE(rendement!B$14:B$49)</f>
        <v>0.11660128705971072</v>
      </c>
      <c r="C50" s="31">
        <f>rendement!C24-AVERAGE(rendement!C$14:C$49)</f>
        <v>0.25796980837478101</v>
      </c>
      <c r="D50" s="31">
        <f>rendement!D24-AVERAGE(rendement!D$14:D$49)</f>
        <v>-3.1848745781357546E-2</v>
      </c>
      <c r="E50" s="31">
        <f>rendement!E24-AVERAGE(rendement!E$14:E$49)</f>
        <v>9.0197911473254899E-2</v>
      </c>
      <c r="F50" s="31">
        <f>rendement!F24-AVERAGE(rendement!F$14:F$49)</f>
        <v>7.8829249043398969E-2</v>
      </c>
      <c r="G50" s="31">
        <f>rendement!G24-AVERAGE(rendement!G$14:G$49)</f>
        <v>2.6297303298798876E-2</v>
      </c>
      <c r="H50" s="31">
        <f>rendement!H24-AVERAGE(rendement!H$14:H$49)</f>
        <v>0.10931141084116301</v>
      </c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</row>
    <row r="51" spans="1:31" ht="14.1" customHeight="1">
      <c r="A51" s="23">
        <v>37621</v>
      </c>
      <c r="B51" s="31">
        <f>rendement!B25-AVERAGE(rendement!B$14:B$49)</f>
        <v>-3.8370864791434471E-2</v>
      </c>
      <c r="C51" s="31">
        <f>rendement!C25-AVERAGE(rendement!C$14:C$49)</f>
        <v>-0.12099688433410326</v>
      </c>
      <c r="D51" s="31">
        <f>rendement!D25-AVERAGE(rendement!D$14:D$49)</f>
        <v>-6.1762555808773288E-2</v>
      </c>
      <c r="E51" s="31">
        <f>rendement!E25-AVERAGE(rendement!E$14:E$49)</f>
        <v>1.4773916528136113E-2</v>
      </c>
      <c r="F51" s="31">
        <f>rendement!F25-AVERAGE(rendement!F$14:F$49)</f>
        <v>-0.10641371972662655</v>
      </c>
      <c r="G51" s="31">
        <f>rendement!G25-AVERAGE(rendement!G$14:G$49)</f>
        <v>-0.20081996322413156</v>
      </c>
      <c r="H51" s="31">
        <f>rendement!H25-AVERAGE(rendement!H$14:H$49)</f>
        <v>-0.11357552309218615</v>
      </c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</row>
    <row r="52" spans="1:31" ht="14.1" customHeight="1">
      <c r="A52" s="23">
        <v>37652</v>
      </c>
      <c r="B52" s="31">
        <f>rendement!B26-AVERAGE(rendement!B$14:B$49)</f>
        <v>-9.2050970234583224E-2</v>
      </c>
      <c r="C52" s="31">
        <f>rendement!C26-AVERAGE(rendement!C$14:C$49)</f>
        <v>1.8629955747449731E-2</v>
      </c>
      <c r="D52" s="31">
        <f>rendement!D26-AVERAGE(rendement!D$14:D$49)</f>
        <v>-3.8232623195369308E-3</v>
      </c>
      <c r="E52" s="31">
        <f>rendement!E26-AVERAGE(rendement!E$14:E$49)</f>
        <v>1.2420080936335579E-2</v>
      </c>
      <c r="F52" s="31">
        <f>rendement!F26-AVERAGE(rendement!F$14:F$49)</f>
        <v>-8.2532129997000436E-2</v>
      </c>
      <c r="G52" s="31">
        <f>rendement!G26-AVERAGE(rendement!G$14:G$49)</f>
        <v>-5.3259773232817734E-2</v>
      </c>
      <c r="H52" s="31">
        <f>rendement!H26-AVERAGE(rendement!H$14:H$49)</f>
        <v>-3.1663106394398252E-3</v>
      </c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</row>
    <row r="53" spans="1:31" ht="14.1" customHeight="1">
      <c r="A53" s="23">
        <v>37680</v>
      </c>
      <c r="B53" s="31">
        <f>rendement!B27-AVERAGE(rendement!B$14:B$49)</f>
        <v>-0.149637588623526</v>
      </c>
      <c r="C53" s="31">
        <f>rendement!C27-AVERAGE(rendement!C$14:C$49)</f>
        <v>1.9646423466465134E-2</v>
      </c>
      <c r="D53" s="31">
        <f>rendement!D27-AVERAGE(rendement!D$14:D$49)</f>
        <v>-2.3834959238755317E-2</v>
      </c>
      <c r="E53" s="31">
        <f>rendement!E27-AVERAGE(rendement!E$14:E$49)</f>
        <v>-7.817407770633622E-2</v>
      </c>
      <c r="F53" s="31">
        <f>rendement!F27-AVERAGE(rendement!F$14:F$49)</f>
        <v>1.7738554865313401E-3</v>
      </c>
      <c r="G53" s="31">
        <f>rendement!G27-AVERAGE(rendement!G$14:G$49)</f>
        <v>3.9697455022115982E-2</v>
      </c>
      <c r="H53" s="31">
        <f>rendement!H27-AVERAGE(rendement!H$14:H$49)</f>
        <v>1.3018484666545991E-3</v>
      </c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</row>
    <row r="54" spans="1:31" ht="14.1" customHeight="1">
      <c r="A54" s="23">
        <v>37711</v>
      </c>
      <c r="B54" s="31">
        <f>rendement!B28-AVERAGE(rendement!B$14:B$49)</f>
        <v>-2.4594645200886639E-2</v>
      </c>
      <c r="C54" s="31">
        <f>rendement!C28-AVERAGE(rendement!C$14:C$49)</f>
        <v>-0.40850520177531513</v>
      </c>
      <c r="D54" s="31">
        <f>rendement!D28-AVERAGE(rendement!D$14:D$49)</f>
        <v>9.6379104501825949E-2</v>
      </c>
      <c r="E54" s="31">
        <f>rendement!E28-AVERAGE(rendement!E$14:E$49)</f>
        <v>5.6187604469155585E-2</v>
      </c>
      <c r="F54" s="31">
        <f>rendement!F28-AVERAGE(rendement!F$14:F$49)</f>
        <v>2.433211338799943E-2</v>
      </c>
      <c r="G54" s="31">
        <f>rendement!G28-AVERAGE(rendement!G$14:G$49)</f>
        <v>-2.0018126439140992E-2</v>
      </c>
      <c r="H54" s="31">
        <f>rendement!H28-AVERAGE(rendement!H$14:H$49)</f>
        <v>2.9603444019701856E-3</v>
      </c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</row>
    <row r="55" spans="1:31" ht="14.1" customHeight="1">
      <c r="A55" s="23">
        <v>37741</v>
      </c>
      <c r="B55" s="31">
        <f>rendement!B29-AVERAGE(rendement!B$14:B$49)</f>
        <v>0.16392793439883324</v>
      </c>
      <c r="C55" s="31">
        <f>rendement!C29-AVERAGE(rendement!C$14:C$49)</f>
        <v>0.222406366123824</v>
      </c>
      <c r="D55" s="31">
        <f>rendement!D29-AVERAGE(rendement!D$14:D$49)</f>
        <v>-2.8399104796883172E-2</v>
      </c>
      <c r="E55" s="31">
        <f>rendement!E29-AVERAGE(rendement!E$14:E$49)</f>
        <v>-3.3557838277235998E-2</v>
      </c>
      <c r="F55" s="31">
        <f>rendement!F29-AVERAGE(rendement!F$14:F$49)</f>
        <v>5.7299001794827387E-2</v>
      </c>
      <c r="G55" s="31">
        <f>rendement!G29-AVERAGE(rendement!G$14:G$49)</f>
        <v>-9.397281684712662E-2</v>
      </c>
      <c r="H55" s="31">
        <f>rendement!H29-AVERAGE(rendement!H$14:H$49)</f>
        <v>0.10436427802766614</v>
      </c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</row>
    <row r="56" spans="1:31" ht="14.1" customHeight="1">
      <c r="A56" s="23">
        <v>37771</v>
      </c>
      <c r="B56" s="31">
        <f>rendement!B30-AVERAGE(rendement!B$14:B$49)</f>
        <v>9.7713994141830532E-2</v>
      </c>
      <c r="C56" s="31">
        <f>rendement!C30-AVERAGE(rendement!C$14:C$49)</f>
        <v>0.10911191841596272</v>
      </c>
      <c r="D56" s="31">
        <f>rendement!D30-AVERAGE(rendement!D$14:D$49)</f>
        <v>-3.8274749704876231E-2</v>
      </c>
      <c r="E56" s="31">
        <f>rendement!E30-AVERAGE(rendement!E$14:E$49)</f>
        <v>0.14077694399137833</v>
      </c>
      <c r="F56" s="31">
        <f>rendement!F30-AVERAGE(rendement!F$14:F$49)</f>
        <v>-3.4836593123846141E-2</v>
      </c>
      <c r="G56" s="31">
        <f>rendement!G30-AVERAGE(rendement!G$14:G$49)</f>
        <v>0.22773937923184912</v>
      </c>
      <c r="H56" s="31">
        <f>rendement!H30-AVERAGE(rendement!H$14:H$49)</f>
        <v>1.2545804601334762E-2</v>
      </c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</row>
    <row r="57" spans="1:31" ht="14.1" customHeight="1">
      <c r="A57" s="23">
        <v>37802</v>
      </c>
      <c r="B57" s="31">
        <f>rendement!B31-AVERAGE(rendement!B$14:B$49)</f>
        <v>1.5159282493049264E-2</v>
      </c>
      <c r="C57" s="31">
        <f>rendement!C31-AVERAGE(rendement!C$14:C$49)</f>
        <v>3.7934322580608512E-2</v>
      </c>
      <c r="D57" s="31">
        <f>rendement!D31-AVERAGE(rendement!D$14:D$49)</f>
        <v>-5.1946508294450265E-2</v>
      </c>
      <c r="E57" s="31">
        <f>rendement!E31-AVERAGE(rendement!E$14:E$49)</f>
        <v>7.7006058021277024E-2</v>
      </c>
      <c r="F57" s="31">
        <f>rendement!F31-AVERAGE(rendement!F$14:F$49)</f>
        <v>4.4039988467957578E-2</v>
      </c>
      <c r="G57" s="31">
        <f>rendement!G31-AVERAGE(rendement!G$14:G$49)</f>
        <v>5.2793726031201624E-3</v>
      </c>
      <c r="H57" s="31">
        <f>rendement!H31-AVERAGE(rendement!H$14:H$49)</f>
        <v>-3.4477333570286962E-2</v>
      </c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</row>
    <row r="58" spans="1:31" ht="14.1" customHeight="1">
      <c r="A58" s="23">
        <v>37833</v>
      </c>
      <c r="B58" s="31">
        <f>rendement!B32-AVERAGE(rendement!B$14:B$49)</f>
        <v>-5.1786608077748958E-2</v>
      </c>
      <c r="C58" s="31">
        <f>rendement!C32-AVERAGE(rendement!C$14:C$49)</f>
        <v>7.230344737270053E-2</v>
      </c>
      <c r="D58" s="31">
        <f>rendement!D32-AVERAGE(rendement!D$14:D$49)</f>
        <v>-2.2037732019857762E-4</v>
      </c>
      <c r="E58" s="31">
        <f>rendement!E32-AVERAGE(rendement!E$14:E$49)</f>
        <v>3.3491514627201242E-2</v>
      </c>
      <c r="F58" s="31">
        <f>rendement!F32-AVERAGE(rendement!F$14:F$49)</f>
        <v>3.2631399675957268E-2</v>
      </c>
      <c r="G58" s="31">
        <f>rendement!G32-AVERAGE(rendement!G$14:G$49)</f>
        <v>9.8836417337393595E-2</v>
      </c>
      <c r="H58" s="31">
        <f>rendement!H32-AVERAGE(rendement!H$14:H$49)</f>
        <v>-4.4457768682812017E-2</v>
      </c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</row>
    <row r="59" spans="1:31" ht="14.1" customHeight="1">
      <c r="A59" s="23">
        <v>37862</v>
      </c>
      <c r="B59" s="31">
        <f>rendement!B33-AVERAGE(rendement!B$14:B$49)</f>
        <v>-5.3853641316474757E-2</v>
      </c>
      <c r="C59" s="31">
        <f>rendement!C33-AVERAGE(rendement!C$14:C$49)</f>
        <v>2.9813509849756482E-2</v>
      </c>
      <c r="D59" s="31">
        <f>rendement!D33-AVERAGE(rendement!D$14:D$49)</f>
        <v>-4.5569230070370878E-2</v>
      </c>
      <c r="E59" s="31">
        <f>rendement!E33-AVERAGE(rendement!E$14:E$49)</f>
        <v>-8.3729694068940042E-2</v>
      </c>
      <c r="F59" s="31">
        <f>rendement!F33-AVERAGE(rendement!F$14:F$49)</f>
        <v>0.16697071173873659</v>
      </c>
      <c r="G59" s="31">
        <f>rendement!G33-AVERAGE(rendement!G$14:G$49)</f>
        <v>1.2040248710437157E-2</v>
      </c>
      <c r="H59" s="31">
        <f>rendement!H33-AVERAGE(rendement!H$14:H$49)</f>
        <v>3.3948644231124286E-2</v>
      </c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</row>
    <row r="60" spans="1:31" ht="14.1" customHeight="1">
      <c r="A60" s="23">
        <v>37894</v>
      </c>
      <c r="B60" s="31">
        <f>rendement!B34-AVERAGE(rendement!B$14:B$49)</f>
        <v>2.2366182745483781E-3</v>
      </c>
      <c r="C60" s="31">
        <f>rendement!C34-AVERAGE(rendement!C$14:C$49)</f>
        <v>4.5815041254556051E-2</v>
      </c>
      <c r="D60" s="31">
        <f>rendement!D34-AVERAGE(rendement!D$14:D$49)</f>
        <v>-3.1705744723189364E-3</v>
      </c>
      <c r="E60" s="31">
        <f>rendement!E34-AVERAGE(rendement!E$14:E$49)</f>
        <v>-1.2867460637064823E-2</v>
      </c>
      <c r="F60" s="31">
        <f>rendement!F34-AVERAGE(rendement!F$14:F$49)</f>
        <v>-0.10960190181413272</v>
      </c>
      <c r="G60" s="31">
        <f>rendement!G34-AVERAGE(rendement!G$14:G$49)</f>
        <v>-1.2859931368724695E-2</v>
      </c>
      <c r="H60" s="31">
        <f>rendement!H34-AVERAGE(rendement!H$14:H$49)</f>
        <v>5.0925668511384671E-2</v>
      </c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</row>
    <row r="61" spans="1:31" ht="14.1" customHeight="1">
      <c r="A61" s="23">
        <v>37925</v>
      </c>
      <c r="B61" s="31">
        <f>rendement!B35-AVERAGE(rendement!B$14:B$49)</f>
        <v>8.6508699959715218E-2</v>
      </c>
      <c r="C61" s="31">
        <f>rendement!C35-AVERAGE(rendement!C$14:C$49)</f>
        <v>-2.4357592444197024E-4</v>
      </c>
      <c r="D61" s="31">
        <f>rendement!D35-AVERAGE(rendement!D$14:D$49)</f>
        <v>1.4265016170312526E-2</v>
      </c>
      <c r="E61" s="31">
        <f>rendement!E35-AVERAGE(rendement!E$14:E$49)</f>
        <v>-1.035732563016655E-2</v>
      </c>
      <c r="F61" s="31">
        <f>rendement!F35-AVERAGE(rendement!F$14:F$49)</f>
        <v>-5.8528897842245339E-2</v>
      </c>
      <c r="G61" s="31">
        <f>rendement!G35-AVERAGE(rendement!G$14:G$49)</f>
        <v>-3.4755942972670276E-2</v>
      </c>
      <c r="H61" s="31">
        <f>rendement!H35-AVERAGE(rendement!H$14:H$49)</f>
        <v>0.11470271597520663</v>
      </c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</row>
    <row r="62" spans="1:31" ht="14.1" customHeight="1">
      <c r="A62" s="23">
        <v>37953</v>
      </c>
      <c r="B62" s="31">
        <f>rendement!B36-AVERAGE(rendement!B$14:B$49)</f>
        <v>-1.799496776353484E-2</v>
      </c>
      <c r="C62" s="31">
        <f>rendement!C36-AVERAGE(rendement!C$14:C$49)</f>
        <v>-1.8919976818159046E-2</v>
      </c>
      <c r="D62" s="31">
        <f>rendement!D36-AVERAGE(rendement!D$14:D$49)</f>
        <v>-2.2636915981239514E-2</v>
      </c>
      <c r="E62" s="31">
        <f>rendement!E36-AVERAGE(rendement!E$14:E$49)</f>
        <v>2.6706383195602083E-2</v>
      </c>
      <c r="F62" s="31">
        <f>rendement!F36-AVERAGE(rendement!F$14:F$49)</f>
        <v>-1.3549515449501693E-2</v>
      </c>
      <c r="G62" s="31">
        <f>rendement!G36-AVERAGE(rendement!G$14:G$49)</f>
        <v>-1.9963951168294414E-2</v>
      </c>
      <c r="H62" s="31">
        <f>rendement!H36-AVERAGE(rendement!H$14:H$49)</f>
        <v>-8.8665441529119746E-2</v>
      </c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</row>
    <row r="63" spans="1:31" ht="14.1" customHeight="1">
      <c r="A63" s="23">
        <v>37986</v>
      </c>
      <c r="B63" s="31">
        <f>rendement!B37-AVERAGE(rendement!B$14:B$49)</f>
        <v>0.12482116405476959</v>
      </c>
      <c r="C63" s="31">
        <f>rendement!C37-AVERAGE(rendement!C$14:C$49)</f>
        <v>0.23550928188295958</v>
      </c>
      <c r="D63" s="31">
        <f>rendement!D37-AVERAGE(rendement!D$14:D$49)</f>
        <v>4.4800030377434838E-2</v>
      </c>
      <c r="E63" s="31">
        <f>rendement!E37-AVERAGE(rendement!E$14:E$49)</f>
        <v>-7.8280798936119153E-3</v>
      </c>
      <c r="F63" s="31">
        <f>rendement!F37-AVERAGE(rendement!F$14:F$49)</f>
        <v>6.5609277482400932E-2</v>
      </c>
      <c r="G63" s="31">
        <f>rendement!G37-AVERAGE(rendement!G$14:G$49)</f>
        <v>-0.10867183548111635</v>
      </c>
      <c r="H63" s="31">
        <f>rendement!H37-AVERAGE(rendement!H$14:H$49)</f>
        <v>-8.6288467613557115E-2</v>
      </c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</row>
    <row r="64" spans="1:31" ht="14.1" customHeight="1">
      <c r="A64" s="23">
        <v>38016</v>
      </c>
      <c r="B64" s="31">
        <f>rendement!B38-AVERAGE(rendement!B$14:B$49)</f>
        <v>-1.0476216808433584E-2</v>
      </c>
      <c r="C64" s="31">
        <f>rendement!C38-AVERAGE(rendement!C$14:C$49)</f>
        <v>-0.16436563667751616</v>
      </c>
      <c r="D64" s="31">
        <f>rendement!D38-AVERAGE(rendement!D$14:D$49)</f>
        <v>3.1541743772505217E-2</v>
      </c>
      <c r="E64" s="31">
        <f>rendement!E38-AVERAGE(rendement!E$14:E$49)</f>
        <v>1.0354239189578413E-2</v>
      </c>
      <c r="F64" s="31">
        <f>rendement!F38-AVERAGE(rendement!F$14:F$49)</f>
        <v>1.3214316129207013E-2</v>
      </c>
      <c r="G64" s="31">
        <f>rendement!G38-AVERAGE(rendement!G$14:G$49)</f>
        <v>-1.2796048645988968E-2</v>
      </c>
      <c r="H64" s="31">
        <f>rendement!H38-AVERAGE(rendement!H$14:H$49)</f>
        <v>0.1792624467272097</v>
      </c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</row>
    <row r="65" spans="1:31" ht="14.1" customHeight="1">
      <c r="A65" s="23">
        <v>38044</v>
      </c>
      <c r="B65" s="31">
        <f>rendement!B39-AVERAGE(rendement!B$14:B$49)</f>
        <v>-4.8577482958622249E-2</v>
      </c>
      <c r="C65" s="31">
        <f>rendement!C39-AVERAGE(rendement!C$14:C$49)</f>
        <v>1.1192269984103383E-2</v>
      </c>
      <c r="D65" s="31">
        <f>rendement!D39-AVERAGE(rendement!D$14:D$49)</f>
        <v>7.1711055401471671E-3</v>
      </c>
      <c r="E65" s="31">
        <f>rendement!E39-AVERAGE(rendement!E$14:E$49)</f>
        <v>-0.19556970415690564</v>
      </c>
      <c r="F65" s="31">
        <f>rendement!F39-AVERAGE(rendement!F$14:F$49)</f>
        <v>-0.12007121498437898</v>
      </c>
      <c r="G65" s="31">
        <f>rendement!G39-AVERAGE(rendement!G$14:G$49)</f>
        <v>6.5599186381371757E-2</v>
      </c>
      <c r="H65" s="31">
        <f>rendement!H39-AVERAGE(rendement!H$14:H$49)</f>
        <v>5.7182628829030767E-2</v>
      </c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</row>
    <row r="66" spans="1:31" ht="14.1" customHeight="1">
      <c r="A66" s="23">
        <v>38077</v>
      </c>
      <c r="B66" s="31">
        <f>rendement!B40-AVERAGE(rendement!B$14:B$49)</f>
        <v>3.3464588022199662E-2</v>
      </c>
      <c r="C66" s="31">
        <f>rendement!C40-AVERAGE(rendement!C$14:C$49)</f>
        <v>7.1229243054124494E-2</v>
      </c>
      <c r="D66" s="31">
        <f>rendement!D40-AVERAGE(rendement!D$14:D$49)</f>
        <v>-6.2955355576222061E-2</v>
      </c>
      <c r="E66" s="31">
        <f>rendement!E40-AVERAGE(rendement!E$14:E$49)</f>
        <v>-0.10957195508124978</v>
      </c>
      <c r="F66" s="31">
        <f>rendement!F40-AVERAGE(rendement!F$14:F$49)</f>
        <v>2.2596519271903592E-2</v>
      </c>
      <c r="G66" s="31">
        <f>rendement!G40-AVERAGE(rendement!G$14:G$49)</f>
        <v>5.3419747931055084E-2</v>
      </c>
      <c r="H66" s="31">
        <f>rendement!H40-AVERAGE(rendement!H$14:H$49)</f>
        <v>-0.13324975098860953</v>
      </c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</row>
    <row r="67" spans="1:31" ht="14.1" customHeight="1">
      <c r="A67" s="23">
        <v>38107</v>
      </c>
      <c r="B67" s="31">
        <f>rendement!B41-AVERAGE(rendement!B$14:B$49)</f>
        <v>2.619392316049279E-2</v>
      </c>
      <c r="C67" s="31">
        <f>rendement!C41-AVERAGE(rendement!C$14:C$49)</f>
        <v>3.6527601111814231E-2</v>
      </c>
      <c r="D67" s="31">
        <f>rendement!D41-AVERAGE(rendement!D$14:D$49)</f>
        <v>6.1259461485388758E-2</v>
      </c>
      <c r="E67" s="31">
        <f>rendement!E41-AVERAGE(rendement!E$14:E$49)</f>
        <v>1.2422761042842959E-2</v>
      </c>
      <c r="F67" s="31">
        <f>rendement!F41-AVERAGE(rendement!F$14:F$49)</f>
        <v>5.0052066925685881E-2</v>
      </c>
      <c r="G67" s="31">
        <f>rendement!G41-AVERAGE(rendement!G$14:G$49)</f>
        <v>-3.8459401518436576E-2</v>
      </c>
      <c r="H67" s="31">
        <f>rendement!H41-AVERAGE(rendement!H$14:H$49)</f>
        <v>-0.51569507201962894</v>
      </c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</row>
    <row r="68" spans="1:31" ht="14.1" customHeight="1">
      <c r="A68" s="23">
        <v>38138</v>
      </c>
      <c r="B68" s="31">
        <f>rendement!B42-AVERAGE(rendement!B$14:B$49)</f>
        <v>-3.6075855316543629E-2</v>
      </c>
      <c r="C68" s="31">
        <f>rendement!C42-AVERAGE(rendement!C$14:C$49)</f>
        <v>5.5647784229401216E-3</v>
      </c>
      <c r="D68" s="31">
        <f>rendement!D42-AVERAGE(rendement!D$14:D$49)</f>
        <v>2.8660539935134437E-2</v>
      </c>
      <c r="E68" s="31">
        <f>rendement!E42-AVERAGE(rendement!E$14:E$49)</f>
        <v>-8.7150397215420117E-2</v>
      </c>
      <c r="F68" s="31">
        <f>rendement!F42-AVERAGE(rendement!F$14:F$49)</f>
        <v>6.8591559448402117E-3</v>
      </c>
      <c r="G68" s="31">
        <f>rendement!G42-AVERAGE(rendement!G$14:G$49)</f>
        <v>4.4755478807160437E-2</v>
      </c>
      <c r="H68" s="31">
        <f>rendement!H42-AVERAGE(rendement!H$14:H$49)</f>
        <v>0.48099145706762875</v>
      </c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</row>
    <row r="69" spans="1:31" ht="14.1" customHeight="1">
      <c r="A69" s="23">
        <v>38168</v>
      </c>
      <c r="B69" s="31">
        <f>rendement!B43-AVERAGE(rendement!B$14:B$49)</f>
        <v>3.2885787174566569E-2</v>
      </c>
      <c r="C69" s="31">
        <f>rendement!C43-AVERAGE(rendement!C$14:C$49)</f>
        <v>0.10539012900102554</v>
      </c>
      <c r="D69" s="31">
        <f>rendement!D43-AVERAGE(rendement!D$14:D$49)</f>
        <v>-2.1391933411009888E-3</v>
      </c>
      <c r="E69" s="31">
        <f>rendement!E43-AVERAGE(rendement!E$14:E$49)</f>
        <v>0.11231623194845131</v>
      </c>
      <c r="F69" s="31">
        <f>rendement!F43-AVERAGE(rendement!F$14:F$49)</f>
        <v>8.8139677266379696E-2</v>
      </c>
      <c r="G69" s="31">
        <f>rendement!G43-AVERAGE(rendement!G$14:G$49)</f>
        <v>0.12819190345669809</v>
      </c>
      <c r="H69" s="31">
        <f>rendement!H43-AVERAGE(rendement!H$14:H$49)</f>
        <v>9.6496060177517926E-2</v>
      </c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</row>
    <row r="70" spans="1:31" ht="14.1" customHeight="1">
      <c r="A70" s="23">
        <v>38198</v>
      </c>
      <c r="B70" s="31">
        <f>rendement!B44-AVERAGE(rendement!B$14:B$49)</f>
        <v>5.5598116482097046E-2</v>
      </c>
      <c r="C70" s="31">
        <f>rendement!C44-AVERAGE(rendement!C$14:C$49)</f>
        <v>-0.12549918065735474</v>
      </c>
      <c r="D70" s="31">
        <f>rendement!D44-AVERAGE(rendement!D$14:D$49)</f>
        <v>-9.7095573296819837E-3</v>
      </c>
      <c r="E70" s="31">
        <f>rendement!E44-AVERAGE(rendement!E$14:E$49)</f>
        <v>-0.10151693324884814</v>
      </c>
      <c r="F70" s="31">
        <f>rendement!F44-AVERAGE(rendement!F$14:F$49)</f>
        <v>-6.5440942137315425E-2</v>
      </c>
      <c r="G70" s="31">
        <f>rendement!G44-AVERAGE(rendement!G$14:G$49)</f>
        <v>7.4369485807663713E-3</v>
      </c>
      <c r="H70" s="31">
        <f>rendement!H44-AVERAGE(rendement!H$14:H$49)</f>
        <v>-0.11247731856561979</v>
      </c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</row>
    <row r="71" spans="1:31" ht="14.1" customHeight="1">
      <c r="A71" s="23">
        <v>38230</v>
      </c>
      <c r="B71" s="31">
        <f>rendement!B45-AVERAGE(rendement!B$14:B$49)</f>
        <v>2.9233203972856645E-2</v>
      </c>
      <c r="C71" s="31">
        <f>rendement!C45-AVERAGE(rendement!C$14:C$49)</f>
        <v>2.7731262242168216E-2</v>
      </c>
      <c r="D71" s="31">
        <f>rendement!D45-AVERAGE(rendement!D$14:D$49)</f>
        <v>4.7975721771078693E-2</v>
      </c>
      <c r="E71" s="31">
        <f>rendement!E45-AVERAGE(rendement!E$14:E$49)</f>
        <v>6.4502219357745583E-2</v>
      </c>
      <c r="F71" s="31">
        <f>rendement!F45-AVERAGE(rendement!F$14:F$49)</f>
        <v>2.640148009326437E-2</v>
      </c>
      <c r="G71" s="31">
        <f>rendement!G45-AVERAGE(rendement!G$14:G$49)</f>
        <v>-9.1613454389002959E-3</v>
      </c>
      <c r="H71" s="31">
        <f>rendement!H45-AVERAGE(rendement!H$14:H$49)</f>
        <v>1.1287088235339745E-2</v>
      </c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</row>
    <row r="72" spans="1:31" ht="14.1" customHeight="1">
      <c r="A72" s="23">
        <v>38260</v>
      </c>
      <c r="B72" s="31">
        <f>rendement!B46-AVERAGE(rendement!B$14:B$49)</f>
        <v>1.7815348691240622E-2</v>
      </c>
      <c r="C72" s="31">
        <f>rendement!C46-AVERAGE(rendement!C$14:C$49)</f>
        <v>0.2084175736072709</v>
      </c>
      <c r="D72" s="31">
        <f>rendement!D46-AVERAGE(rendement!D$14:D$49)</f>
        <v>-3.2898087192858236E-2</v>
      </c>
      <c r="E72" s="31">
        <f>rendement!E46-AVERAGE(rendement!E$14:E$49)</f>
        <v>-5.600162619241985E-2</v>
      </c>
      <c r="F72" s="31">
        <f>rendement!F46-AVERAGE(rendement!F$14:F$49)</f>
        <v>1.5775418070603446E-2</v>
      </c>
      <c r="G72" s="31">
        <f>rendement!G46-AVERAGE(rendement!G$14:G$49)</f>
        <v>5.5308366383316696E-2</v>
      </c>
      <c r="H72" s="31">
        <f>rendement!H46-AVERAGE(rendement!H$14:H$49)</f>
        <v>-2.5354686710717975E-2</v>
      </c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</row>
    <row r="73" spans="1:31" ht="14.1" customHeight="1">
      <c r="A73" s="23">
        <v>38289</v>
      </c>
      <c r="B73" s="31">
        <f>rendement!B47-AVERAGE(rendement!B$14:B$49)</f>
        <v>-1.5318933716956244E-2</v>
      </c>
      <c r="C73" s="31">
        <f>rendement!C47-AVERAGE(rendement!C$14:C$49)</f>
        <v>-0.17679580985607488</v>
      </c>
      <c r="D73" s="31">
        <f>rendement!D47-AVERAGE(rendement!D$14:D$49)</f>
        <v>3.378643627773089E-2</v>
      </c>
      <c r="E73" s="31">
        <f>rendement!E47-AVERAGE(rendement!E$14:E$49)</f>
        <v>-2.6611808967197781E-2</v>
      </c>
      <c r="F73" s="31">
        <f>rendement!F47-AVERAGE(rendement!F$14:F$49)</f>
        <v>1.4547086740382369E-2</v>
      </c>
      <c r="G73" s="31">
        <f>rendement!G47-AVERAGE(rendement!G$14:G$49)</f>
        <v>0.30300507597893839</v>
      </c>
      <c r="H73" s="31">
        <f>rendement!H47-AVERAGE(rendement!H$14:H$49)</f>
        <v>-0.16019735342378238</v>
      </c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</row>
    <row r="74" spans="1:31" ht="14.1" customHeight="1">
      <c r="A74" s="23">
        <v>38321</v>
      </c>
      <c r="B74" s="31">
        <f>rendement!B48-AVERAGE(rendement!B$14:B$49)</f>
        <v>8.0612511974757182E-3</v>
      </c>
      <c r="C74" s="31">
        <f>rendement!C48-AVERAGE(rendement!C$14:C$49)</f>
        <v>4.0744963404861424E-2</v>
      </c>
      <c r="D74" s="31">
        <f>rendement!D48-AVERAGE(rendement!D$14:D$49)</f>
        <v>3.0730682032116607E-2</v>
      </c>
      <c r="E74" s="31">
        <f>rendement!E48-AVERAGE(rendement!E$14:E$49)</f>
        <v>0.10729501381380391</v>
      </c>
      <c r="F74" s="31">
        <f>rendement!F48-AVERAGE(rendement!F$14:F$49)</f>
        <v>6.6153217221163657E-2</v>
      </c>
      <c r="G74" s="31">
        <f>rendement!G48-AVERAGE(rendement!G$14:G$49)</f>
        <v>0.21820937987434758</v>
      </c>
      <c r="H74" s="31">
        <f>rendement!H48-AVERAGE(rendement!H$14:H$49)</f>
        <v>0.36416357560678975</v>
      </c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</row>
    <row r="75" spans="1:31" ht="14.1" customHeight="1">
      <c r="A75" s="23">
        <v>38352</v>
      </c>
      <c r="B75" s="31">
        <f>rendement!B49-AVERAGE(rendement!B$14:B$49)</f>
        <v>3.5188774489645455E-2</v>
      </c>
      <c r="C75" s="31">
        <f>rendement!C49-AVERAGE(rendement!C$14:C$49)</f>
        <v>9.9601883580466843E-2</v>
      </c>
      <c r="D75" s="31">
        <f>rendement!D49-AVERAGE(rendement!D$14:D$49)</f>
        <v>4.8155869168885305E-2</v>
      </c>
      <c r="E75" s="31">
        <f>rendement!E49-AVERAGE(rendement!E$14:E$49)</f>
        <v>5.1022916557911878E-2</v>
      </c>
      <c r="F75" s="31">
        <f>rendement!F49-AVERAGE(rendement!F$14:F$49)</f>
        <v>-3.2358352305009337E-4</v>
      </c>
      <c r="G75" s="31">
        <f>rendement!G49-AVERAGE(rendement!G$14:G$49)</f>
        <v>-7.1926060107027873E-2</v>
      </c>
      <c r="H75" s="31">
        <f>rendement!H49-AVERAGE(rendement!H$14:H$49)</f>
        <v>-6.2429282282634155E-2</v>
      </c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</row>
    <row r="76" spans="1:31" s="17" customFormat="1" ht="14.1" customHeight="1">
      <c r="A76" s="22" t="s">
        <v>6</v>
      </c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</row>
    <row r="77" spans="1:31" ht="14.1" customHeight="1">
      <c r="A77" s="23">
        <v>37652</v>
      </c>
      <c r="B77" s="31">
        <f>rendement!B26-AVERAGE(rendement!B$26:B$61)</f>
        <v>-0.10085825719199902</v>
      </c>
      <c r="C77" s="31">
        <f>rendement!C26-AVERAGE(rendement!C$26:C$61)</f>
        <v>-1.8177938177447034E-3</v>
      </c>
      <c r="D77" s="31">
        <f>rendement!D26-AVERAGE(rendement!D$26:D$61)</f>
        <v>-4.9861037896937344E-3</v>
      </c>
      <c r="E77" s="31">
        <f>rendement!E26-AVERAGE(rendement!E$26:E$61)</f>
        <v>1.6595997102058883E-3</v>
      </c>
      <c r="F77" s="31">
        <f>rendement!F26-AVERAGE(rendement!F$26:F$61)</f>
        <v>-8.8821451923259645E-2</v>
      </c>
      <c r="G77" s="31">
        <f>rendement!G26-AVERAGE(rendement!G$26:G$61)</f>
        <v>-8.7351498661367488E-2</v>
      </c>
      <c r="H77" s="31">
        <f>rendement!H26-AVERAGE(rendement!H$26:H$61)</f>
        <v>-5.1083293835910088E-3</v>
      </c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</row>
    <row r="78" spans="1:31" ht="14.1" customHeight="1">
      <c r="A78" s="23">
        <v>37680</v>
      </c>
      <c r="B78" s="31">
        <f>rendement!B27-AVERAGE(rendement!B$26:B$61)</f>
        <v>-0.15844487558094178</v>
      </c>
      <c r="C78" s="31">
        <f>rendement!C27-AVERAGE(rendement!C$26:C$61)</f>
        <v>-8.0132609872930229E-4</v>
      </c>
      <c r="D78" s="31">
        <f>rendement!D27-AVERAGE(rendement!D$26:D$61)</f>
        <v>-2.4997800708912121E-2</v>
      </c>
      <c r="E78" s="31">
        <f>rendement!E27-AVERAGE(rendement!E$26:E$61)</f>
        <v>-8.8934558932465907E-2</v>
      </c>
      <c r="F78" s="31">
        <f>rendement!F27-AVERAGE(rendement!F$26:F$61)</f>
        <v>-4.5154664397278688E-3</v>
      </c>
      <c r="G78" s="31">
        <f>rendement!G27-AVERAGE(rendement!G$26:G$61)</f>
        <v>5.6057295935662277E-3</v>
      </c>
      <c r="H78" s="31">
        <f>rendement!H27-AVERAGE(rendement!H$26:H$61)</f>
        <v>-6.4017027749658432E-4</v>
      </c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</row>
    <row r="79" spans="1:31" ht="14.1" customHeight="1">
      <c r="A79" s="23">
        <v>37711</v>
      </c>
      <c r="B79" s="31">
        <f>rendement!B28-AVERAGE(rendement!B$26:B$61)</f>
        <v>-3.3401932158302436E-2</v>
      </c>
      <c r="C79" s="31">
        <f>rendement!C28-AVERAGE(rendement!C$26:C$61)</f>
        <v>-0.42895295134050954</v>
      </c>
      <c r="D79" s="31">
        <f>rendement!D28-AVERAGE(rendement!D$26:D$61)</f>
        <v>9.5216263031669149E-2</v>
      </c>
      <c r="E79" s="31">
        <f>rendement!E28-AVERAGE(rendement!E$26:E$61)</f>
        <v>4.5427123243025891E-2</v>
      </c>
      <c r="F79" s="31">
        <f>rendement!F28-AVERAGE(rendement!F$26:F$61)</f>
        <v>1.8042791461740218E-2</v>
      </c>
      <c r="G79" s="31">
        <f>rendement!G28-AVERAGE(rendement!G$26:G$61)</f>
        <v>-5.4109851867690746E-2</v>
      </c>
      <c r="H79" s="31">
        <f>rendement!H28-AVERAGE(rendement!H$26:H$61)</f>
        <v>1.018325657819002E-3</v>
      </c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</row>
    <row r="80" spans="1:31" ht="14.1" customHeight="1">
      <c r="A80" s="23">
        <v>37741</v>
      </c>
      <c r="B80" s="31">
        <f>rendement!B29-AVERAGE(rendement!B$26:B$61)</f>
        <v>0.15512064744141746</v>
      </c>
      <c r="C80" s="31">
        <f>rendement!C29-AVERAGE(rendement!C$26:C$61)</f>
        <v>0.20195861655862957</v>
      </c>
      <c r="D80" s="31">
        <f>rendement!D29-AVERAGE(rendement!D$26:D$61)</f>
        <v>-2.9561946267039976E-2</v>
      </c>
      <c r="E80" s="31">
        <f>rendement!E29-AVERAGE(rendement!E$26:E$61)</f>
        <v>-4.4318319503365691E-2</v>
      </c>
      <c r="F80" s="31">
        <f>rendement!F29-AVERAGE(rendement!F$26:F$61)</f>
        <v>5.1009679868568178E-2</v>
      </c>
      <c r="G80" s="31">
        <f>rendement!G29-AVERAGE(rendement!G$26:G$61)</f>
        <v>-0.12806454227567637</v>
      </c>
      <c r="H80" s="31">
        <f>rendement!H29-AVERAGE(rendement!H$26:H$61)</f>
        <v>0.10242225928351495</v>
      </c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</row>
    <row r="81" spans="1:31" ht="14.1" customHeight="1">
      <c r="A81" s="23">
        <v>37771</v>
      </c>
      <c r="B81" s="31">
        <f>rendement!B30-AVERAGE(rendement!B$26:B$61)</f>
        <v>8.8906707184414735E-2</v>
      </c>
      <c r="C81" s="31">
        <f>rendement!C30-AVERAGE(rendement!C$26:C$61)</f>
        <v>8.8664168850768291E-2</v>
      </c>
      <c r="D81" s="31">
        <f>rendement!D30-AVERAGE(rendement!D$26:D$61)</f>
        <v>-3.9437591175033038E-2</v>
      </c>
      <c r="E81" s="31">
        <f>rendement!E30-AVERAGE(rendement!E$26:E$61)</f>
        <v>0.13001646276524864</v>
      </c>
      <c r="F81" s="31">
        <f>rendement!F30-AVERAGE(rendement!F$26:F$61)</f>
        <v>-4.1125915050105349E-2</v>
      </c>
      <c r="G81" s="31">
        <f>rendement!G30-AVERAGE(rendement!G$26:G$61)</f>
        <v>0.19364765380329935</v>
      </c>
      <c r="H81" s="31">
        <f>rendement!H30-AVERAGE(rendement!H$26:H$61)</f>
        <v>1.0603785857183579E-2</v>
      </c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</row>
    <row r="82" spans="1:31" ht="14.1" customHeight="1">
      <c r="A82" s="23">
        <v>37802</v>
      </c>
      <c r="B82" s="31">
        <f>rendement!B31-AVERAGE(rendement!B$26:B$61)</f>
        <v>6.3519955356334673E-3</v>
      </c>
      <c r="C82" s="31">
        <f>rendement!C31-AVERAGE(rendement!C$26:C$61)</f>
        <v>1.7486573015414075E-2</v>
      </c>
      <c r="D82" s="31">
        <f>rendement!D31-AVERAGE(rendement!D$26:D$61)</f>
        <v>-5.3109349764607072E-2</v>
      </c>
      <c r="E82" s="31">
        <f>rendement!E31-AVERAGE(rendement!E$26:E$61)</f>
        <v>6.6245576795147337E-2</v>
      </c>
      <c r="F82" s="31">
        <f>rendement!F31-AVERAGE(rendement!F$26:F$61)</f>
        <v>3.7750666541698369E-2</v>
      </c>
      <c r="G82" s="31">
        <f>rendement!G31-AVERAGE(rendement!G$26:G$61)</f>
        <v>-2.8812352825429592E-2</v>
      </c>
      <c r="H82" s="31">
        <f>rendement!H31-AVERAGE(rendement!H$26:H$61)</f>
        <v>-3.6419352314438144E-2</v>
      </c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</row>
    <row r="83" spans="1:31" ht="14.1" customHeight="1">
      <c r="A83" s="23">
        <v>37833</v>
      </c>
      <c r="B83" s="31">
        <f>rendement!B32-AVERAGE(rendement!B$26:B$61)</f>
        <v>-6.0593895035164755E-2</v>
      </c>
      <c r="C83" s="31">
        <f>rendement!C32-AVERAGE(rendement!C$26:C$61)</f>
        <v>5.1855697807506096E-2</v>
      </c>
      <c r="D83" s="31">
        <f>rendement!D32-AVERAGE(rendement!D$26:D$61)</f>
        <v>-1.3832187903553813E-3</v>
      </c>
      <c r="E83" s="31">
        <f>rendement!E32-AVERAGE(rendement!E$26:E$61)</f>
        <v>2.2731033401071552E-2</v>
      </c>
      <c r="F83" s="31">
        <f>rendement!F32-AVERAGE(rendement!F$26:F$61)</f>
        <v>2.6342077749698059E-2</v>
      </c>
      <c r="G83" s="31">
        <f>rendement!G32-AVERAGE(rendement!G$26:G$61)</f>
        <v>6.4744691908843841E-2</v>
      </c>
      <c r="H83" s="31">
        <f>rendement!H32-AVERAGE(rendement!H$26:H$61)</f>
        <v>-4.6399787426963199E-2</v>
      </c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</row>
    <row r="84" spans="1:31" ht="14.1" customHeight="1">
      <c r="A84" s="23">
        <v>37862</v>
      </c>
      <c r="B84" s="31">
        <f>rendement!B33-AVERAGE(rendement!B$26:B$61)</f>
        <v>-6.2660928273890554E-2</v>
      </c>
      <c r="C84" s="31">
        <f>rendement!C33-AVERAGE(rendement!C$26:C$61)</f>
        <v>9.3657602845620448E-3</v>
      </c>
      <c r="D84" s="31">
        <f>rendement!D33-AVERAGE(rendement!D$26:D$61)</f>
        <v>-4.6732071540527685E-2</v>
      </c>
      <c r="E84" s="31">
        <f>rendement!E33-AVERAGE(rendement!E$26:E$61)</f>
        <v>-9.4490175295069728E-2</v>
      </c>
      <c r="F84" s="31">
        <f>rendement!F33-AVERAGE(rendement!F$26:F$61)</f>
        <v>0.16068138981247737</v>
      </c>
      <c r="G84" s="31">
        <f>rendement!G33-AVERAGE(rendement!G$26:G$61)</f>
        <v>-2.2051476718112598E-2</v>
      </c>
      <c r="H84" s="31">
        <f>rendement!H33-AVERAGE(rendement!H$26:H$61)</f>
        <v>3.2006625486973105E-2</v>
      </c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</row>
    <row r="85" spans="1:31" ht="14.1" customHeight="1">
      <c r="A85" s="23">
        <v>37894</v>
      </c>
      <c r="B85" s="31">
        <f>rendement!B34-AVERAGE(rendement!B$26:B$61)</f>
        <v>-6.5706686828674197E-3</v>
      </c>
      <c r="C85" s="31">
        <f>rendement!C34-AVERAGE(rendement!C$26:C$61)</f>
        <v>2.5367291689361613E-2</v>
      </c>
      <c r="D85" s="31">
        <f>rendement!D34-AVERAGE(rendement!D$26:D$61)</f>
        <v>-4.33341594247574E-3</v>
      </c>
      <c r="E85" s="31">
        <f>rendement!E34-AVERAGE(rendement!E$26:E$61)</f>
        <v>-2.3627941863194515E-2</v>
      </c>
      <c r="F85" s="31">
        <f>rendement!F34-AVERAGE(rendement!F$26:F$61)</f>
        <v>-0.11589122374039193</v>
      </c>
      <c r="G85" s="31">
        <f>rendement!G34-AVERAGE(rendement!G$26:G$61)</f>
        <v>-4.6951656797274449E-2</v>
      </c>
      <c r="H85" s="31">
        <f>rendement!H34-AVERAGE(rendement!H$26:H$61)</f>
        <v>4.8983649767233489E-2</v>
      </c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</row>
    <row r="86" spans="1:31" ht="14.1" customHeight="1">
      <c r="A86" s="23">
        <v>37925</v>
      </c>
      <c r="B86" s="31">
        <f>rendement!B35-AVERAGE(rendement!B$26:B$61)</f>
        <v>7.7701413002299421E-2</v>
      </c>
      <c r="C86" s="31">
        <f>rendement!C35-AVERAGE(rendement!C$26:C$61)</f>
        <v>-2.0691325489636404E-2</v>
      </c>
      <c r="D86" s="31">
        <f>rendement!D35-AVERAGE(rendement!D$26:D$61)</f>
        <v>1.3102174700155723E-2</v>
      </c>
      <c r="E86" s="31">
        <f>rendement!E35-AVERAGE(rendement!E$26:E$61)</f>
        <v>-2.1117806856296242E-2</v>
      </c>
      <c r="F86" s="31">
        <f>rendement!F35-AVERAGE(rendement!F$26:F$61)</f>
        <v>-6.4818219768504548E-2</v>
      </c>
      <c r="G86" s="31">
        <f>rendement!G35-AVERAGE(rendement!G$26:G$61)</f>
        <v>-6.884766840122003E-2</v>
      </c>
      <c r="H86" s="31">
        <f>rendement!H35-AVERAGE(rendement!H$26:H$61)</f>
        <v>0.11276069723105545</v>
      </c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</row>
    <row r="87" spans="1:31" ht="14.1" customHeight="1">
      <c r="A87" s="23">
        <v>37953</v>
      </c>
      <c r="B87" s="31">
        <f>rendement!B36-AVERAGE(rendement!B$26:B$61)</f>
        <v>-2.6802254720950637E-2</v>
      </c>
      <c r="C87" s="31">
        <f>rendement!C36-AVERAGE(rendement!C$26:C$61)</f>
        <v>-3.936772638335348E-2</v>
      </c>
      <c r="D87" s="31">
        <f>rendement!D36-AVERAGE(rendement!D$26:D$61)</f>
        <v>-2.3799757451396317E-2</v>
      </c>
      <c r="E87" s="31">
        <f>rendement!E36-AVERAGE(rendement!E$26:E$61)</f>
        <v>1.5945901969472393E-2</v>
      </c>
      <c r="F87" s="31">
        <f>rendement!F36-AVERAGE(rendement!F$26:F$61)</f>
        <v>-1.98388373757609E-2</v>
      </c>
      <c r="G87" s="31">
        <f>rendement!G36-AVERAGE(rendement!G$26:G$61)</f>
        <v>-5.4055676596844168E-2</v>
      </c>
      <c r="H87" s="31">
        <f>rendement!H36-AVERAGE(rendement!H$26:H$61)</f>
        <v>-9.0607460273270934E-2</v>
      </c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</row>
    <row r="88" spans="1:31" ht="14.1" customHeight="1">
      <c r="A88" s="23">
        <v>37986</v>
      </c>
      <c r="B88" s="31">
        <f>rendement!B37-AVERAGE(rendement!B$26:B$61)</f>
        <v>0.11601387709735379</v>
      </c>
      <c r="C88" s="31">
        <f>rendement!C37-AVERAGE(rendement!C$26:C$61)</f>
        <v>0.21506153231776515</v>
      </c>
      <c r="D88" s="31">
        <f>rendement!D37-AVERAGE(rendement!D$26:D$61)</f>
        <v>4.3637188907278031E-2</v>
      </c>
      <c r="E88" s="31">
        <f>rendement!E37-AVERAGE(rendement!E$26:E$61)</f>
        <v>-1.8588561119741605E-2</v>
      </c>
      <c r="F88" s="31">
        <f>rendement!F37-AVERAGE(rendement!F$26:F$61)</f>
        <v>5.931995555614173E-2</v>
      </c>
      <c r="G88" s="31">
        <f>rendement!G37-AVERAGE(rendement!G$26:G$61)</f>
        <v>-0.1427635609096661</v>
      </c>
      <c r="H88" s="31">
        <f>rendement!H37-AVERAGE(rendement!H$26:H$61)</f>
        <v>-8.8230486357708304E-2</v>
      </c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</row>
    <row r="89" spans="1:31" ht="14.1" customHeight="1">
      <c r="A89" s="23">
        <v>38016</v>
      </c>
      <c r="B89" s="31">
        <f>rendement!B38-AVERAGE(rendement!B$26:B$61)</f>
        <v>-1.9283503765849381E-2</v>
      </c>
      <c r="C89" s="31">
        <f>rendement!C38-AVERAGE(rendement!C$26:C$61)</f>
        <v>-0.1848133862427106</v>
      </c>
      <c r="D89" s="31">
        <f>rendement!D38-AVERAGE(rendement!D$26:D$61)</f>
        <v>3.0378902302348409E-2</v>
      </c>
      <c r="E89" s="31">
        <f>rendement!E38-AVERAGE(rendement!E$26:E$61)</f>
        <v>-4.06242036551277E-4</v>
      </c>
      <c r="F89" s="31">
        <f>rendement!F38-AVERAGE(rendement!F$26:F$61)</f>
        <v>6.9249942029478047E-3</v>
      </c>
      <c r="G89" s="31">
        <f>rendement!G38-AVERAGE(rendement!G$26:G$61)</f>
        <v>-4.6887774074538723E-2</v>
      </c>
      <c r="H89" s="31">
        <f>rendement!H38-AVERAGE(rendement!H$26:H$61)</f>
        <v>0.17732042798305853</v>
      </c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</row>
    <row r="90" spans="1:31" ht="14.1" customHeight="1">
      <c r="A90" s="23">
        <v>38044</v>
      </c>
      <c r="B90" s="31">
        <f>rendement!B39-AVERAGE(rendement!B$26:B$61)</f>
        <v>-5.7384769916038046E-2</v>
      </c>
      <c r="C90" s="31">
        <f>rendement!C39-AVERAGE(rendement!C$26:C$61)</f>
        <v>-9.2554795810910525E-3</v>
      </c>
      <c r="D90" s="31">
        <f>rendement!D39-AVERAGE(rendement!D$26:D$61)</f>
        <v>6.0082640699903635E-3</v>
      </c>
      <c r="E90" s="31">
        <f>rendement!E39-AVERAGE(rendement!E$26:E$61)</f>
        <v>-0.20633018538303532</v>
      </c>
      <c r="F90" s="31">
        <f>rendement!F39-AVERAGE(rendement!F$26:F$61)</f>
        <v>-0.12636053691063817</v>
      </c>
      <c r="G90" s="31">
        <f>rendement!G39-AVERAGE(rendement!G$26:G$61)</f>
        <v>3.1507460952822003E-2</v>
      </c>
      <c r="H90" s="31">
        <f>rendement!H39-AVERAGE(rendement!H$26:H$61)</f>
        <v>5.5240610084879585E-2</v>
      </c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</row>
    <row r="91" spans="1:31" ht="14.1" customHeight="1">
      <c r="A91" s="23">
        <v>38077</v>
      </c>
      <c r="B91" s="31">
        <f>rendement!B40-AVERAGE(rendement!B$26:B$61)</f>
        <v>2.4657301064783869E-2</v>
      </c>
      <c r="C91" s="31">
        <f>rendement!C40-AVERAGE(rendement!C$26:C$61)</f>
        <v>5.078149348893006E-2</v>
      </c>
      <c r="D91" s="31">
        <f>rendement!D40-AVERAGE(rendement!D$26:D$61)</f>
        <v>-6.4118197046378861E-2</v>
      </c>
      <c r="E91" s="31">
        <f>rendement!E40-AVERAGE(rendement!E$26:E$61)</f>
        <v>-0.12033243630737947</v>
      </c>
      <c r="F91" s="31">
        <f>rendement!F40-AVERAGE(rendement!F$26:F$61)</f>
        <v>1.6307197345644384E-2</v>
      </c>
      <c r="G91" s="31">
        <f>rendement!G40-AVERAGE(rendement!G$26:G$61)</f>
        <v>1.9328022502505329E-2</v>
      </c>
      <c r="H91" s="31">
        <f>rendement!H40-AVERAGE(rendement!H$26:H$61)</f>
        <v>-0.1351917697327607</v>
      </c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</row>
    <row r="92" spans="1:31" ht="14.1" customHeight="1">
      <c r="A92" s="23">
        <v>38107</v>
      </c>
      <c r="B92" s="31">
        <f>rendement!B41-AVERAGE(rendement!B$26:B$61)</f>
        <v>1.7386636203076993E-2</v>
      </c>
      <c r="C92" s="31">
        <f>rendement!C41-AVERAGE(rendement!C$26:C$61)</f>
        <v>1.6079851546619797E-2</v>
      </c>
      <c r="D92" s="31">
        <f>rendement!D41-AVERAGE(rendement!D$26:D$61)</f>
        <v>6.0096620015231951E-2</v>
      </c>
      <c r="E92" s="31">
        <f>rendement!E41-AVERAGE(rendement!E$26:E$61)</f>
        <v>1.6622798167132691E-3</v>
      </c>
      <c r="F92" s="31">
        <f>rendement!F41-AVERAGE(rendement!F$26:F$61)</f>
        <v>4.3762744999426673E-2</v>
      </c>
      <c r="G92" s="31">
        <f>rendement!G41-AVERAGE(rendement!G$26:G$61)</f>
        <v>-7.255112694698633E-2</v>
      </c>
      <c r="H92" s="31">
        <f>rendement!H41-AVERAGE(rendement!H$26:H$61)</f>
        <v>-0.51763709076378017</v>
      </c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</row>
    <row r="93" spans="1:31" ht="14.1" customHeight="1">
      <c r="A93" s="23">
        <v>38138</v>
      </c>
      <c r="B93" s="31">
        <f>rendement!B42-AVERAGE(rendement!B$26:B$61)</f>
        <v>-4.4883142273959425E-2</v>
      </c>
      <c r="C93" s="31">
        <f>rendement!C42-AVERAGE(rendement!C$26:C$61)</f>
        <v>-1.4882971142254314E-2</v>
      </c>
      <c r="D93" s="31">
        <f>rendement!D42-AVERAGE(rendement!D$26:D$61)</f>
        <v>2.7497698464977634E-2</v>
      </c>
      <c r="E93" s="31">
        <f>rendement!E42-AVERAGE(rendement!E$26:E$61)</f>
        <v>-9.7910878441549803E-2</v>
      </c>
      <c r="F93" s="31">
        <f>rendement!F42-AVERAGE(rendement!F$26:F$61)</f>
        <v>5.6983401858100302E-4</v>
      </c>
      <c r="G93" s="31">
        <f>rendement!G42-AVERAGE(rendement!G$26:G$61)</f>
        <v>1.0663753378610683E-2</v>
      </c>
      <c r="H93" s="31">
        <f>rendement!H42-AVERAGE(rendement!H$26:H$61)</f>
        <v>0.47904943832347757</v>
      </c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</row>
    <row r="94" spans="1:31" ht="14.1" customHeight="1">
      <c r="A94" s="23">
        <v>38168</v>
      </c>
      <c r="B94" s="31">
        <f>rendement!B43-AVERAGE(rendement!B$26:B$61)</f>
        <v>2.4078500217150769E-2</v>
      </c>
      <c r="C94" s="31">
        <f>rendement!C43-AVERAGE(rendement!C$26:C$61)</f>
        <v>8.4942379435831106E-2</v>
      </c>
      <c r="D94" s="31">
        <f>rendement!D43-AVERAGE(rendement!D$26:D$61)</f>
        <v>-3.3020348112577924E-3</v>
      </c>
      <c r="E94" s="31">
        <f>rendement!E43-AVERAGE(rendement!E$26:E$61)</f>
        <v>0.10155575072232161</v>
      </c>
      <c r="F94" s="31">
        <f>rendement!F43-AVERAGE(rendement!F$26:F$61)</f>
        <v>8.1850355340120487E-2</v>
      </c>
      <c r="G94" s="31">
        <f>rendement!G43-AVERAGE(rendement!G$26:G$61)</f>
        <v>9.4100178028148337E-2</v>
      </c>
      <c r="H94" s="31">
        <f>rendement!H43-AVERAGE(rendement!H$26:H$61)</f>
        <v>9.4554041433366737E-2</v>
      </c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</row>
    <row r="95" spans="1:31" ht="14.1" customHeight="1">
      <c r="A95" s="23">
        <v>38198</v>
      </c>
      <c r="B95" s="31">
        <f>rendement!B44-AVERAGE(rendement!B$26:B$61)</f>
        <v>4.6790829524681249E-2</v>
      </c>
      <c r="C95" s="31">
        <f>rendement!C44-AVERAGE(rendement!C$26:C$61)</f>
        <v>-0.14594693022254918</v>
      </c>
      <c r="D95" s="31">
        <f>rendement!D44-AVERAGE(rendement!D$26:D$61)</f>
        <v>-1.0872398799838787E-2</v>
      </c>
      <c r="E95" s="31">
        <f>rendement!E44-AVERAGE(rendement!E$26:E$61)</f>
        <v>-0.11227741447497784</v>
      </c>
      <c r="F95" s="31">
        <f>rendement!F44-AVERAGE(rendement!F$26:F$61)</f>
        <v>-7.1730264063574634E-2</v>
      </c>
      <c r="G95" s="31">
        <f>rendement!G44-AVERAGE(rendement!G$26:G$61)</f>
        <v>-2.6654776847783383E-2</v>
      </c>
      <c r="H95" s="31">
        <f>rendement!H44-AVERAGE(rendement!H$26:H$61)</f>
        <v>-0.11441933730977098</v>
      </c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</row>
    <row r="96" spans="1:31" ht="14.1" customHeight="1">
      <c r="A96" s="23">
        <v>38230</v>
      </c>
      <c r="B96" s="31">
        <f>rendement!B45-AVERAGE(rendement!B$26:B$61)</f>
        <v>2.0425917015440848E-2</v>
      </c>
      <c r="C96" s="31">
        <f>rendement!C45-AVERAGE(rendement!C$26:C$61)</f>
        <v>7.2835126769737815E-3</v>
      </c>
      <c r="D96" s="31">
        <f>rendement!D45-AVERAGE(rendement!D$26:D$61)</f>
        <v>4.6812880300921886E-2</v>
      </c>
      <c r="E96" s="31">
        <f>rendement!E45-AVERAGE(rendement!E$26:E$61)</f>
        <v>5.3741738131615882E-2</v>
      </c>
      <c r="F96" s="31">
        <f>rendement!F45-AVERAGE(rendement!F$26:F$61)</f>
        <v>2.0112158167005158E-2</v>
      </c>
      <c r="G96" s="31">
        <f>rendement!G45-AVERAGE(rendement!G$26:G$61)</f>
        <v>-4.3253070867450047E-2</v>
      </c>
      <c r="H96" s="31">
        <f>rendement!H45-AVERAGE(rendement!H$26:H$61)</f>
        <v>9.3450694911885613E-3</v>
      </c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</row>
    <row r="97" spans="1:31" ht="14.1" customHeight="1">
      <c r="A97" s="23">
        <v>38260</v>
      </c>
      <c r="B97" s="31">
        <f>rendement!B46-AVERAGE(rendement!B$26:B$61)</f>
        <v>9.0080617338248233E-3</v>
      </c>
      <c r="C97" s="31">
        <f>rendement!C46-AVERAGE(rendement!C$26:C$61)</f>
        <v>0.18796982404207646</v>
      </c>
      <c r="D97" s="31">
        <f>rendement!D46-AVERAGE(rendement!D$26:D$61)</f>
        <v>-3.4060928663015036E-2</v>
      </c>
      <c r="E97" s="31">
        <f>rendement!E46-AVERAGE(rendement!E$26:E$61)</f>
        <v>-6.6762107418549543E-2</v>
      </c>
      <c r="F97" s="31">
        <f>rendement!F46-AVERAGE(rendement!F$26:F$61)</f>
        <v>9.4860961443442356E-3</v>
      </c>
      <c r="G97" s="31">
        <f>rendement!G46-AVERAGE(rendement!G$26:G$61)</f>
        <v>2.1216640954766941E-2</v>
      </c>
      <c r="H97" s="31">
        <f>rendement!H46-AVERAGE(rendement!H$26:H$61)</f>
        <v>-2.7296705454869161E-2</v>
      </c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</row>
    <row r="98" spans="1:31" ht="14.1" customHeight="1">
      <c r="A98" s="23">
        <v>38289</v>
      </c>
      <c r="B98" s="31">
        <f>rendement!B47-AVERAGE(rendement!B$26:B$61)</f>
        <v>-2.4126220674372041E-2</v>
      </c>
      <c r="C98" s="31">
        <f>rendement!C47-AVERAGE(rendement!C$26:C$61)</f>
        <v>-0.19724355942126931</v>
      </c>
      <c r="D98" s="31">
        <f>rendement!D47-AVERAGE(rendement!D$26:D$61)</f>
        <v>3.2623594807574083E-2</v>
      </c>
      <c r="E98" s="31">
        <f>rendement!E47-AVERAGE(rendement!E$26:E$61)</f>
        <v>-3.7372290193327468E-2</v>
      </c>
      <c r="F98" s="31">
        <f>rendement!F47-AVERAGE(rendement!F$26:F$61)</f>
        <v>8.2577648141231603E-3</v>
      </c>
      <c r="G98" s="31">
        <f>rendement!G47-AVERAGE(rendement!G$26:G$61)</f>
        <v>0.26891335055038862</v>
      </c>
      <c r="H98" s="31">
        <f>rendement!H47-AVERAGE(rendement!H$26:H$61)</f>
        <v>-0.16213937216793356</v>
      </c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</row>
    <row r="99" spans="1:31" ht="14.1" customHeight="1">
      <c r="A99" s="23">
        <v>38321</v>
      </c>
      <c r="B99" s="31">
        <f>rendement!B48-AVERAGE(rendement!B$26:B$61)</f>
        <v>-7.4603575994007911E-4</v>
      </c>
      <c r="C99" s="31">
        <f>rendement!C48-AVERAGE(rendement!C$26:C$61)</f>
        <v>2.029721383966699E-2</v>
      </c>
      <c r="D99" s="31">
        <f>rendement!D48-AVERAGE(rendement!D$26:D$61)</f>
        <v>2.9567840561959803E-2</v>
      </c>
      <c r="E99" s="31">
        <f>rendement!E48-AVERAGE(rendement!E$26:E$61)</f>
        <v>9.6534532587674207E-2</v>
      </c>
      <c r="F99" s="31">
        <f>rendement!F48-AVERAGE(rendement!F$26:F$61)</f>
        <v>5.9863895294904455E-2</v>
      </c>
      <c r="G99" s="31">
        <f>rendement!G48-AVERAGE(rendement!G$26:G$61)</f>
        <v>0.18411765444579781</v>
      </c>
      <c r="H99" s="31">
        <f>rendement!H48-AVERAGE(rendement!H$26:H$61)</f>
        <v>0.36222155686263857</v>
      </c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</row>
    <row r="100" spans="1:31" ht="14.1" customHeight="1">
      <c r="A100" s="23">
        <v>38352</v>
      </c>
      <c r="B100" s="31">
        <f>rendement!B49-AVERAGE(rendement!B$26:B$61)</f>
        <v>2.6381487532229658E-2</v>
      </c>
      <c r="C100" s="31">
        <f>rendement!C49-AVERAGE(rendement!C$26:C$61)</f>
        <v>7.9154134015272409E-2</v>
      </c>
      <c r="D100" s="31">
        <f>rendement!D49-AVERAGE(rendement!D$26:D$61)</f>
        <v>4.6993027698728498E-2</v>
      </c>
      <c r="E100" s="31">
        <f>rendement!E49-AVERAGE(rendement!E$26:E$61)</f>
        <v>4.0262435331782184E-2</v>
      </c>
      <c r="F100" s="31">
        <f>rendement!F49-AVERAGE(rendement!F$26:F$61)</f>
        <v>-6.6129054493093021E-3</v>
      </c>
      <c r="G100" s="31">
        <f>rendement!G49-AVERAGE(rendement!G$26:G$61)</f>
        <v>-0.10601778553557764</v>
      </c>
      <c r="H100" s="31">
        <f>rendement!H49-AVERAGE(rendement!H$26:H$61)</f>
        <v>-6.4371301026785344E-2</v>
      </c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</row>
    <row r="101" spans="1:31" ht="14.1" customHeight="1">
      <c r="A101" s="23">
        <v>38383</v>
      </c>
      <c r="B101" s="31">
        <f>rendement!B50-AVERAGE(rendement!B$26:B$61)</f>
        <v>-7.8384258154648959E-2</v>
      </c>
      <c r="C101" s="31">
        <f>rendement!C50-AVERAGE(rendement!C$26:C$61)</f>
        <v>-3.1067193103851122E-2</v>
      </c>
      <c r="D101" s="31">
        <f>rendement!D50-AVERAGE(rendement!D$26:D$61)</f>
        <v>1.6859414684881502E-2</v>
      </c>
      <c r="E101" s="31">
        <f>rendement!E50-AVERAGE(rendement!E$26:E$61)</f>
        <v>-1.0997082287475021E-2</v>
      </c>
      <c r="F101" s="31">
        <f>rendement!F50-AVERAGE(rendement!F$26:F$61)</f>
        <v>-1.9854456921921483E-2</v>
      </c>
      <c r="G101" s="31">
        <f>rendement!G50-AVERAGE(rendement!G$26:G$61)</f>
        <v>0.13342172123455265</v>
      </c>
      <c r="H101" s="31">
        <f>rendement!H50-AVERAGE(rendement!H$26:H$61)</f>
        <v>-0.14949649693340883</v>
      </c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</row>
    <row r="102" spans="1:31" ht="14.1" customHeight="1">
      <c r="A102" s="23">
        <v>38411</v>
      </c>
      <c r="B102" s="31">
        <f>rendement!B51-AVERAGE(rendement!B$26:B$61)</f>
        <v>1.5370488067269039E-2</v>
      </c>
      <c r="C102" s="31">
        <f>rendement!C51-AVERAGE(rendement!C$26:C$61)</f>
        <v>4.6527152594162929E-2</v>
      </c>
      <c r="D102" s="31">
        <f>rendement!D51-AVERAGE(rendement!D$26:D$61)</f>
        <v>1.0691976731416239E-2</v>
      </c>
      <c r="E102" s="31">
        <f>rendement!E51-AVERAGE(rendement!E$26:E$61)</f>
        <v>8.8754467697887487E-3</v>
      </c>
      <c r="F102" s="31">
        <f>rendement!F51-AVERAGE(rendement!F$26:F$61)</f>
        <v>-4.6803063654056322E-2</v>
      </c>
      <c r="G102" s="31">
        <f>rendement!G51-AVERAGE(rendement!G$26:G$61)</f>
        <v>7.0051182434055434E-2</v>
      </c>
      <c r="H102" s="31">
        <f>rendement!H51-AVERAGE(rendement!H$26:H$61)</f>
        <v>8.414252696631426E-2</v>
      </c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</row>
    <row r="103" spans="1:31" ht="14.1" customHeight="1">
      <c r="A103" s="23">
        <v>38442</v>
      </c>
      <c r="B103" s="31">
        <f>rendement!B52-AVERAGE(rendement!B$26:B$61)</f>
        <v>-1.2674420360658151E-2</v>
      </c>
      <c r="C103" s="31">
        <f>rendement!C52-AVERAGE(rendement!C$26:C$61)</f>
        <v>2.8662510096155312E-2</v>
      </c>
      <c r="D103" s="31">
        <f>rendement!D52-AVERAGE(rendement!D$26:D$61)</f>
        <v>2.0379618547524785E-2</v>
      </c>
      <c r="E103" s="31">
        <f>rendement!E52-AVERAGE(rendement!E$26:E$61)</f>
        <v>7.1233800033910194E-2</v>
      </c>
      <c r="F103" s="31">
        <f>rendement!F52-AVERAGE(rendement!F$26:F$61)</f>
        <v>-4.3393538986734405E-2</v>
      </c>
      <c r="G103" s="31">
        <f>rendement!G52-AVERAGE(rendement!G$26:G$61)</f>
        <v>-0.10639999983504553</v>
      </c>
      <c r="H103" s="31">
        <f>rendement!H52-AVERAGE(rendement!H$26:H$61)</f>
        <v>0.12460786240790531</v>
      </c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</row>
    <row r="104" spans="1:31" ht="14.1" customHeight="1">
      <c r="A104" s="23">
        <v>38471</v>
      </c>
      <c r="B104" s="31">
        <f>rendement!B53-AVERAGE(rendement!B$26:B$61)</f>
        <v>7.4558345219153882E-3</v>
      </c>
      <c r="C104" s="31">
        <f>rendement!C53-AVERAGE(rendement!C$26:C$61)</f>
        <v>-5.5267331439099758E-3</v>
      </c>
      <c r="D104" s="31">
        <f>rendement!D53-AVERAGE(rendement!D$26:D$61)</f>
        <v>1.8529406999431182E-2</v>
      </c>
      <c r="E104" s="31">
        <f>rendement!E53-AVERAGE(rendement!E$26:E$61)</f>
        <v>2.0973085842780185E-2</v>
      </c>
      <c r="F104" s="31">
        <f>rendement!F53-AVERAGE(rendement!F$26:F$61)</f>
        <v>4.244189914819646E-2</v>
      </c>
      <c r="G104" s="31">
        <f>rendement!G53-AVERAGE(rendement!G$26:G$61)</f>
        <v>-0.24006948435493686</v>
      </c>
      <c r="H104" s="31">
        <f>rendement!H53-AVERAGE(rendement!H$26:H$61)</f>
        <v>-0.31951882050664687</v>
      </c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</row>
    <row r="105" spans="1:31" ht="14.1" customHeight="1">
      <c r="A105" s="23">
        <v>38503</v>
      </c>
      <c r="B105" s="31">
        <f>rendement!B54-AVERAGE(rendement!B$26:B$61)</f>
        <v>-1.4981352618326223E-2</v>
      </c>
      <c r="C105" s="31">
        <f>rendement!C54-AVERAGE(rendement!C$26:C$61)</f>
        <v>-1.3631208679983006E-2</v>
      </c>
      <c r="D105" s="31">
        <f>rendement!D54-AVERAGE(rendement!D$26:D$61)</f>
        <v>-2.5668230654679249E-2</v>
      </c>
      <c r="E105" s="31">
        <f>rendement!E54-AVERAGE(rendement!E$26:E$61)</f>
        <v>-1.2728597090462231E-2</v>
      </c>
      <c r="F105" s="31">
        <f>rendement!F54-AVERAGE(rendement!F$26:F$61)</f>
        <v>1.6319794324210962E-2</v>
      </c>
      <c r="G105" s="31">
        <f>rendement!G54-AVERAGE(rendement!G$26:G$61)</f>
        <v>-3.8319891567492465E-2</v>
      </c>
      <c r="H105" s="31">
        <f>rendement!H54-AVERAGE(rendement!H$26:H$61)</f>
        <v>9.3816564899449936E-2</v>
      </c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</row>
    <row r="106" spans="1:31" ht="14.1" customHeight="1">
      <c r="A106" s="23">
        <v>38533</v>
      </c>
      <c r="B106" s="31">
        <f>rendement!B55-AVERAGE(rendement!B$26:B$61)</f>
        <v>1.8524846451908491E-2</v>
      </c>
      <c r="C106" s="31">
        <f>rendement!C55-AVERAGE(rendement!C$26:C$61)</f>
        <v>-2.8203715461669774E-3</v>
      </c>
      <c r="D106" s="31">
        <f>rendement!D55-AVERAGE(rendement!D$26:D$61)</f>
        <v>-3.4919291793771005E-2</v>
      </c>
      <c r="E106" s="31">
        <f>rendement!E55-AVERAGE(rendement!E$26:E$61)</f>
        <v>9.0096832918250117E-2</v>
      </c>
      <c r="F106" s="31">
        <f>rendement!F55-AVERAGE(rendement!F$26:F$61)</f>
        <v>-4.1169536732180059E-2</v>
      </c>
      <c r="G106" s="31">
        <f>rendement!G55-AVERAGE(rendement!G$26:G$61)</f>
        <v>-6.9201951689840308E-2</v>
      </c>
      <c r="H106" s="31">
        <f>rendement!H55-AVERAGE(rendement!H$26:H$61)</f>
        <v>-0.12533200081647242</v>
      </c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</row>
    <row r="107" spans="1:31" ht="14.1" customHeight="1">
      <c r="A107" s="23">
        <v>38562</v>
      </c>
      <c r="B107" s="31">
        <f>rendement!B56-AVERAGE(rendement!B$26:B$61)</f>
        <v>3.1870957455411297E-2</v>
      </c>
      <c r="C107" s="31">
        <f>rendement!C56-AVERAGE(rendement!C$26:C$61)</f>
        <v>4.8618108863453927E-2</v>
      </c>
      <c r="D107" s="31">
        <f>rendement!D56-AVERAGE(rendement!D$26:D$61)</f>
        <v>-1.92518996416557E-2</v>
      </c>
      <c r="E107" s="31">
        <f>rendement!E56-AVERAGE(rendement!E$26:E$61)</f>
        <v>-1.9561610705995554E-3</v>
      </c>
      <c r="F107" s="31">
        <f>rendement!F56-AVERAGE(rendement!F$26:F$61)</f>
        <v>2.7277341276269441E-2</v>
      </c>
      <c r="G107" s="31">
        <f>rendement!G56-AVERAGE(rendement!G$26:G$61)</f>
        <v>8.3204140110212613E-2</v>
      </c>
      <c r="H107" s="31">
        <f>rendement!H56-AVERAGE(rendement!H$26:H$61)</f>
        <v>0.28707634781476155</v>
      </c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</row>
    <row r="108" spans="1:31" ht="14.1" customHeight="1">
      <c r="A108" s="23">
        <v>38595</v>
      </c>
      <c r="B108" s="31">
        <f>rendement!B57-AVERAGE(rendement!B$26:B$61)</f>
        <v>-1.2425323465080323E-2</v>
      </c>
      <c r="C108" s="31">
        <f>rendement!C57-AVERAGE(rendement!C$26:C$61)</f>
        <v>1.8408950182283411E-2</v>
      </c>
      <c r="D108" s="31">
        <f>rendement!D57-AVERAGE(rendement!D$26:D$61)</f>
        <v>-5.9407440956139451E-3</v>
      </c>
      <c r="E108" s="31">
        <f>rendement!E57-AVERAGE(rendement!E$26:E$61)</f>
        <v>0.15402103846964482</v>
      </c>
      <c r="F108" s="31">
        <f>rendement!F57-AVERAGE(rendement!F$26:F$61)</f>
        <v>6.3579617778982689E-2</v>
      </c>
      <c r="G108" s="31">
        <f>rendement!G57-AVERAGE(rendement!G$26:G$61)</f>
        <v>5.4120150533657138E-2</v>
      </c>
      <c r="H108" s="31">
        <f>rendement!H57-AVERAGE(rendement!H$26:H$61)</f>
        <v>-0.20665244459206383</v>
      </c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</row>
    <row r="109" spans="1:31" ht="14.1" customHeight="1">
      <c r="A109" s="23">
        <v>38625</v>
      </c>
      <c r="B109" s="31">
        <f>rendement!B58-AVERAGE(rendement!B$26:B$61)</f>
        <v>-1.7552999791467759E-3</v>
      </c>
      <c r="C109" s="31">
        <f>rendement!C58-AVERAGE(rendement!C$26:C$61)</f>
        <v>-1.9697237605088083E-2</v>
      </c>
      <c r="D109" s="31">
        <f>rendement!D58-AVERAGE(rendement!D$26:D$61)</f>
        <v>-1.0992855834285154E-2</v>
      </c>
      <c r="E109" s="31">
        <f>rendement!E58-AVERAGE(rendement!E$26:E$61)</f>
        <v>7.3146317718303516E-3</v>
      </c>
      <c r="F109" s="31">
        <f>rendement!F58-AVERAGE(rendement!F$26:F$61)</f>
        <v>-6.540549543653626E-2</v>
      </c>
      <c r="G109" s="31">
        <f>rendement!G58-AVERAGE(rendement!G$26:G$61)</f>
        <v>4.6481020495009823E-2</v>
      </c>
      <c r="H109" s="31">
        <f>rendement!H58-AVERAGE(rendement!H$26:H$61)</f>
        <v>3.9790689007800174E-2</v>
      </c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</row>
    <row r="110" spans="1:31" ht="14.1" customHeight="1">
      <c r="A110" s="23">
        <v>38656</v>
      </c>
      <c r="B110" s="31">
        <f>rendement!B59-AVERAGE(rendement!B$26:B$61)</f>
        <v>-2.1955590967621405E-3</v>
      </c>
      <c r="C110" s="31">
        <f>rendement!C59-AVERAGE(rendement!C$26:C$61)</f>
        <v>-5.0229403798017172E-2</v>
      </c>
      <c r="D110" s="31">
        <f>rendement!D59-AVERAGE(rendement!D$26:D$61)</f>
        <v>-1.3607125272910957E-2</v>
      </c>
      <c r="E110" s="31">
        <f>rendement!E59-AVERAGE(rendement!E$26:E$61)</f>
        <v>-2.8784061500411011E-2</v>
      </c>
      <c r="F110" s="31">
        <f>rendement!F59-AVERAGE(rendement!F$26:F$61)</f>
        <v>-4.4169362623650548E-3</v>
      </c>
      <c r="G110" s="31">
        <f>rendement!G59-AVERAGE(rendement!G$26:G$61)</f>
        <v>-2.7379364414419766E-3</v>
      </c>
      <c r="H110" s="31">
        <f>rendement!H59-AVERAGE(rendement!H$26:H$61)</f>
        <v>-2.6841390196718537E-2</v>
      </c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</row>
    <row r="111" spans="1:31" ht="14.1" customHeight="1">
      <c r="A111" s="23">
        <v>38686</v>
      </c>
      <c r="B111" s="31">
        <f>rendement!B60-AVERAGE(rendement!B$26:B$61)</f>
        <v>4.6308383954919159E-2</v>
      </c>
      <c r="C111" s="31">
        <f>rendement!C60-AVERAGE(rendement!C$26:C$61)</f>
        <v>0.13234329609686493</v>
      </c>
      <c r="D111" s="31">
        <f>rendement!D60-AVERAGE(rendement!D$26:D$61)</f>
        <v>-1.7113258101945038E-2</v>
      </c>
      <c r="E111" s="31">
        <f>rendement!E60-AVERAGE(rendement!E$26:E$61)</f>
        <v>6.7087595226621749E-2</v>
      </c>
      <c r="F111" s="31">
        <f>rendement!F60-AVERAGE(rendement!F$26:F$61)</f>
        <v>7.096883697840832E-2</v>
      </c>
      <c r="G111" s="31">
        <f>rendement!G60-AVERAGE(rendement!G$26:G$61)</f>
        <v>0.10975228242639655</v>
      </c>
      <c r="H111" s="31">
        <f>rendement!H60-AVERAGE(rendement!H$26:H$61)</f>
        <v>7.0802701538624002E-2</v>
      </c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</row>
    <row r="112" spans="1:31" ht="14.1" customHeight="1">
      <c r="A112" s="23">
        <v>38716</v>
      </c>
      <c r="B112" s="31">
        <f>rendement!B61-AVERAGE(rendement!B$26:B$61)</f>
        <v>-1.418118629483222E-2</v>
      </c>
      <c r="C112" s="31">
        <f>rendement!C61-AVERAGE(rendement!C$26:C$61)</f>
        <v>-0.16408246978543362</v>
      </c>
      <c r="D112" s="31">
        <f>rendement!D61-AVERAGE(rendement!D$26:D$61)</f>
        <v>-3.0206651678696701E-2</v>
      </c>
      <c r="E112" s="31">
        <f>rendement!E61-AVERAGE(rendement!E$26:E$61)</f>
        <v>-8.4500457326528566E-3</v>
      </c>
      <c r="F112" s="31">
        <f>rendement!F61-AVERAGE(rendement!F$26:F$61)</f>
        <v>-6.0111242108423231E-2</v>
      </c>
      <c r="G112" s="31">
        <f>rendement!G61-AVERAGE(rendement!G$26:G$61)</f>
        <v>-5.7735501382580046E-3</v>
      </c>
      <c r="H112" s="31">
        <f>rendement!H61-AVERAGE(rendement!H$26:H$61)</f>
        <v>-6.9460864562565908E-2</v>
      </c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</row>
    <row r="113" spans="1:31" s="17" customFormat="1" ht="14.1" customHeight="1">
      <c r="A113" s="22" t="s">
        <v>7</v>
      </c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</row>
    <row r="114" spans="1:31" ht="14.1" customHeight="1">
      <c r="A114" s="23">
        <v>38016</v>
      </c>
      <c r="B114" s="24">
        <f>rendement!B38-AVERAGE(rendement!B$38:B$73)</f>
        <v>-3.0878026925324494E-2</v>
      </c>
      <c r="C114" s="24">
        <f>rendement!C38-AVERAGE(rendement!C$38:C$73)</f>
        <v>-0.18458874640289996</v>
      </c>
      <c r="D114" s="24">
        <f>rendement!D38-AVERAGE(rendement!D$38:D$73)</f>
        <v>2.6688255048638442E-2</v>
      </c>
      <c r="E114" s="24">
        <f>rendement!E38-AVERAGE(rendement!E$38:E$73)</f>
        <v>6.3865433186087311E-3</v>
      </c>
      <c r="F114" s="24">
        <f>rendement!F38-AVERAGE(rendement!F$38:F$73)</f>
        <v>4.8268960788116193E-3</v>
      </c>
      <c r="G114" s="24">
        <f>rendement!G38-AVERAGE(rendement!G$38:G$73)</f>
        <v>-4.0387694330364439E-2</v>
      </c>
      <c r="H114" s="24">
        <f>rendement!H38-AVERAGE(rendement!H$38:H$73)</f>
        <v>0.17226780088282126</v>
      </c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  <c r="AD114" s="24"/>
      <c r="AE114" s="24"/>
    </row>
    <row r="115" spans="1:31" ht="14.1" customHeight="1">
      <c r="A115" s="23">
        <v>38044</v>
      </c>
      <c r="B115" s="24">
        <f>rendement!B39-AVERAGE(rendement!B$38:B$73)</f>
        <v>-6.8979293075513162E-2</v>
      </c>
      <c r="C115" s="24">
        <f>rendement!C39-AVERAGE(rendement!C$38:C$73)</f>
        <v>-9.0308397412804126E-3</v>
      </c>
      <c r="D115" s="24">
        <f>rendement!D39-AVERAGE(rendement!D$38:D$73)</f>
        <v>2.3176168162803955E-3</v>
      </c>
      <c r="E115" s="24">
        <f>rendement!E39-AVERAGE(rendement!E$38:E$73)</f>
        <v>-0.19953740002787532</v>
      </c>
      <c r="F115" s="24">
        <f>rendement!F39-AVERAGE(rendement!F$38:F$73)</f>
        <v>-0.12845863503477437</v>
      </c>
      <c r="G115" s="24">
        <f>rendement!G39-AVERAGE(rendement!G$38:G$73)</f>
        <v>3.8007540696996286E-2</v>
      </c>
      <c r="H115" s="24">
        <f>rendement!H39-AVERAGE(rendement!H$38:H$73)</f>
        <v>5.0187982984642325E-2</v>
      </c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</row>
    <row r="116" spans="1:31" ht="14.1" customHeight="1">
      <c r="A116" s="23">
        <v>38077</v>
      </c>
      <c r="B116" s="24">
        <f>rendement!B40-AVERAGE(rendement!B$38:B$73)</f>
        <v>1.3062777905308758E-2</v>
      </c>
      <c r="C116" s="24">
        <f>rendement!C40-AVERAGE(rendement!C$38:C$73)</f>
        <v>5.1006133328740696E-2</v>
      </c>
      <c r="D116" s="24">
        <f>rendement!D40-AVERAGE(rendement!D$38:D$73)</f>
        <v>-6.7808844300088836E-2</v>
      </c>
      <c r="E116" s="24">
        <f>rendement!E40-AVERAGE(rendement!E$38:E$73)</f>
        <v>-0.11353965095221946</v>
      </c>
      <c r="F116" s="24">
        <f>rendement!F40-AVERAGE(rendement!F$38:F$73)</f>
        <v>1.4209099221508197E-2</v>
      </c>
      <c r="G116" s="24">
        <f>rendement!G40-AVERAGE(rendement!G$38:G$73)</f>
        <v>2.5828102246679613E-2</v>
      </c>
      <c r="H116" s="24">
        <f>rendement!H40-AVERAGE(rendement!H$38:H$73)</f>
        <v>-0.14024439683299797</v>
      </c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</row>
    <row r="117" spans="1:31" ht="14.1" customHeight="1">
      <c r="A117" s="23">
        <v>38107</v>
      </c>
      <c r="B117" s="24">
        <f>rendement!B41-AVERAGE(rendement!B$38:B$73)</f>
        <v>5.7921130436018823E-3</v>
      </c>
      <c r="C117" s="24">
        <f>rendement!C41-AVERAGE(rendement!C$38:C$73)</f>
        <v>1.6304491386430437E-2</v>
      </c>
      <c r="D117" s="24">
        <f>rendement!D41-AVERAGE(rendement!D$38:D$73)</f>
        <v>5.6405972761521983E-2</v>
      </c>
      <c r="E117" s="24">
        <f>rendement!E41-AVERAGE(rendement!E$38:E$73)</f>
        <v>8.4550651718732772E-3</v>
      </c>
      <c r="F117" s="24">
        <f>rendement!F41-AVERAGE(rendement!F$38:F$73)</f>
        <v>4.1664646875290486E-2</v>
      </c>
      <c r="G117" s="24">
        <f>rendement!G41-AVERAGE(rendement!G$38:G$73)</f>
        <v>-6.6051047202812047E-2</v>
      </c>
      <c r="H117" s="24">
        <f>rendement!H41-AVERAGE(rendement!H$38:H$73)</f>
        <v>-0.52268971786401741</v>
      </c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</row>
    <row r="118" spans="1:31" ht="14.1" customHeight="1">
      <c r="A118" s="23">
        <v>38138</v>
      </c>
      <c r="B118" s="24">
        <f>rendement!B42-AVERAGE(rendement!B$38:B$73)</f>
        <v>-5.6477665433434535E-2</v>
      </c>
      <c r="C118" s="24">
        <f>rendement!C42-AVERAGE(rendement!C$38:C$73)</f>
        <v>-1.4658331302443674E-2</v>
      </c>
      <c r="D118" s="24">
        <f>rendement!D42-AVERAGE(rendement!D$38:D$73)</f>
        <v>2.3807051211267666E-2</v>
      </c>
      <c r="E118" s="24">
        <f>rendement!E42-AVERAGE(rendement!E$38:E$73)</f>
        <v>-9.1118093086389795E-2</v>
      </c>
      <c r="F118" s="24">
        <f>rendement!F42-AVERAGE(rendement!F$38:F$73)</f>
        <v>-1.5282641055551823E-3</v>
      </c>
      <c r="G118" s="24">
        <f>rendement!G42-AVERAGE(rendement!G$38:G$73)</f>
        <v>1.7163833122784966E-2</v>
      </c>
      <c r="H118" s="24">
        <f>rendement!H42-AVERAGE(rendement!H$38:H$73)</f>
        <v>0.47399681122324033</v>
      </c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</row>
    <row r="119" spans="1:31" ht="14.1" customHeight="1">
      <c r="A119" s="23">
        <v>38168</v>
      </c>
      <c r="B119" s="24">
        <f>rendement!B43-AVERAGE(rendement!B$38:B$73)</f>
        <v>1.2483977057675658E-2</v>
      </c>
      <c r="C119" s="24">
        <f>rendement!C43-AVERAGE(rendement!C$38:C$73)</f>
        <v>8.5167019275641742E-2</v>
      </c>
      <c r="D119" s="24">
        <f>rendement!D43-AVERAGE(rendement!D$38:D$73)</f>
        <v>-6.9926820649677613E-3</v>
      </c>
      <c r="E119" s="24">
        <f>rendement!E43-AVERAGE(rendement!E$38:E$73)</f>
        <v>0.10834853607748161</v>
      </c>
      <c r="F119" s="24">
        <f>rendement!F43-AVERAGE(rendement!F$38:F$73)</f>
        <v>7.9752257215984307E-2</v>
      </c>
      <c r="G119" s="24">
        <f>rendement!G43-AVERAGE(rendement!G$38:G$73)</f>
        <v>0.10060025777232262</v>
      </c>
      <c r="H119" s="24">
        <f>rendement!H43-AVERAGE(rendement!H$38:H$73)</f>
        <v>8.9501414333129484E-2</v>
      </c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</row>
    <row r="120" spans="1:31" ht="14.1" customHeight="1">
      <c r="A120" s="23">
        <v>38198</v>
      </c>
      <c r="B120" s="24">
        <f>rendement!B44-AVERAGE(rendement!B$38:B$73)</f>
        <v>3.519630636520614E-2</v>
      </c>
      <c r="C120" s="24">
        <f>rendement!C44-AVERAGE(rendement!C$38:C$73)</f>
        <v>-0.14572229038273854</v>
      </c>
      <c r="D120" s="24">
        <f>rendement!D44-AVERAGE(rendement!D$38:D$73)</f>
        <v>-1.4563046053548755E-2</v>
      </c>
      <c r="E120" s="24">
        <f>rendement!E44-AVERAGE(rendement!E$38:E$73)</f>
        <v>-0.10548462911981783</v>
      </c>
      <c r="F120" s="24">
        <f>rendement!F44-AVERAGE(rendement!F$38:F$73)</f>
        <v>-7.3828362187710814E-2</v>
      </c>
      <c r="G120" s="24">
        <f>rendement!G44-AVERAGE(rendement!G$38:G$73)</f>
        <v>-2.01546971036091E-2</v>
      </c>
      <c r="H120" s="24">
        <f>rendement!H44-AVERAGE(rendement!H$38:H$73)</f>
        <v>-0.11947196441000824</v>
      </c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</row>
    <row r="121" spans="1:31" ht="14.1" customHeight="1">
      <c r="A121" s="23">
        <v>38230</v>
      </c>
      <c r="B121" s="24">
        <f>rendement!B45-AVERAGE(rendement!B$38:B$73)</f>
        <v>8.8313938559657374E-3</v>
      </c>
      <c r="C121" s="24">
        <f>rendement!C45-AVERAGE(rendement!C$38:C$73)</f>
        <v>7.5081525167844214E-3</v>
      </c>
      <c r="D121" s="24">
        <f>rendement!D45-AVERAGE(rendement!D$38:D$73)</f>
        <v>4.3122233047211918E-2</v>
      </c>
      <c r="E121" s="24">
        <f>rendement!E45-AVERAGE(rendement!E$38:E$73)</f>
        <v>6.053452348677589E-2</v>
      </c>
      <c r="F121" s="24">
        <f>rendement!F45-AVERAGE(rendement!F$38:F$73)</f>
        <v>1.8014060042868974E-2</v>
      </c>
      <c r="G121" s="24">
        <f>rendement!G45-AVERAGE(rendement!G$38:G$73)</f>
        <v>-3.6752991123275763E-2</v>
      </c>
      <c r="H121" s="24">
        <f>rendement!H45-AVERAGE(rendement!H$38:H$73)</f>
        <v>4.2924423909513022E-3</v>
      </c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</row>
    <row r="122" spans="1:31" ht="14.1" customHeight="1">
      <c r="A122" s="23">
        <v>38260</v>
      </c>
      <c r="B122" s="24">
        <f>rendement!B46-AVERAGE(rendement!B$38:B$73)</f>
        <v>-2.5864614256502867E-3</v>
      </c>
      <c r="C122" s="24">
        <f>rendement!C46-AVERAGE(rendement!C$38:C$73)</f>
        <v>0.1881944638818871</v>
      </c>
      <c r="D122" s="24">
        <f>rendement!D46-AVERAGE(rendement!D$38:D$73)</f>
        <v>-3.7751575916725011E-2</v>
      </c>
      <c r="E122" s="24">
        <f>rendement!E46-AVERAGE(rendement!E$38:E$73)</f>
        <v>-5.9969322063389535E-2</v>
      </c>
      <c r="F122" s="24">
        <f>rendement!F46-AVERAGE(rendement!F$38:F$73)</f>
        <v>7.3879980202080503E-3</v>
      </c>
      <c r="G122" s="24">
        <f>rendement!G46-AVERAGE(rendement!G$38:G$73)</f>
        <v>2.7716720698941225E-2</v>
      </c>
      <c r="H122" s="24">
        <f>rendement!H46-AVERAGE(rendement!H$38:H$73)</f>
        <v>-3.2349332555106421E-2</v>
      </c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</row>
    <row r="123" spans="1:31" ht="14.1" customHeight="1">
      <c r="A123" s="23">
        <v>38289</v>
      </c>
      <c r="B123" s="24">
        <f>rendement!B47-AVERAGE(rendement!B$38:B$73)</f>
        <v>-3.572074383384715E-2</v>
      </c>
      <c r="C123" s="24">
        <f>rendement!C47-AVERAGE(rendement!C$38:C$73)</f>
        <v>-0.19701891958145867</v>
      </c>
      <c r="D123" s="24">
        <f>rendement!D47-AVERAGE(rendement!D$38:D$73)</f>
        <v>2.8932947553864115E-2</v>
      </c>
      <c r="E123" s="24">
        <f>rendement!E47-AVERAGE(rendement!E$38:E$73)</f>
        <v>-3.0579504838167463E-2</v>
      </c>
      <c r="F123" s="24">
        <f>rendement!F47-AVERAGE(rendement!F$38:F$73)</f>
        <v>6.1596666899869749E-3</v>
      </c>
      <c r="G123" s="24">
        <f>rendement!G47-AVERAGE(rendement!G$38:G$73)</f>
        <v>0.27541343029456289</v>
      </c>
      <c r="H123" s="24">
        <f>rendement!H47-AVERAGE(rendement!H$38:H$73)</f>
        <v>-0.16719199926817083</v>
      </c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</row>
    <row r="124" spans="1:31" ht="14.1" customHeight="1">
      <c r="A124" s="23">
        <v>38321</v>
      </c>
      <c r="B124" s="24">
        <f>rendement!B48-AVERAGE(rendement!B$38:B$73)</f>
        <v>-1.234055891941519E-2</v>
      </c>
      <c r="C124" s="24">
        <f>rendement!C48-AVERAGE(rendement!C$38:C$73)</f>
        <v>2.052185367947763E-2</v>
      </c>
      <c r="D124" s="24">
        <f>rendement!D48-AVERAGE(rendement!D$38:D$73)</f>
        <v>2.5877193308249835E-2</v>
      </c>
      <c r="E124" s="24">
        <f>rendement!E48-AVERAGE(rendement!E$38:E$73)</f>
        <v>0.10332731794283422</v>
      </c>
      <c r="F124" s="24">
        <f>rendement!F48-AVERAGE(rendement!F$38:F$73)</f>
        <v>5.7765797170768268E-2</v>
      </c>
      <c r="G124" s="24">
        <f>rendement!G48-AVERAGE(rendement!G$38:G$73)</f>
        <v>0.1906177341899721</v>
      </c>
      <c r="H124" s="24">
        <f>rendement!H48-AVERAGE(rendement!H$38:H$73)</f>
        <v>0.35716892976240133</v>
      </c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</row>
    <row r="125" spans="1:31" ht="14.1" customHeight="1">
      <c r="A125" s="23">
        <v>38352</v>
      </c>
      <c r="B125" s="24">
        <f>rendement!B49-AVERAGE(rendement!B$38:B$73)</f>
        <v>1.4786964372754547E-2</v>
      </c>
      <c r="C125" s="24">
        <f>rendement!C49-AVERAGE(rendement!C$38:C$73)</f>
        <v>7.9378773855083046E-2</v>
      </c>
      <c r="D125" s="24">
        <f>rendement!D49-AVERAGE(rendement!D$38:D$73)</f>
        <v>4.330238044501853E-2</v>
      </c>
      <c r="E125" s="24">
        <f>rendement!E49-AVERAGE(rendement!E$38:E$73)</f>
        <v>4.7055220686942192E-2</v>
      </c>
      <c r="F125" s="24">
        <f>rendement!F49-AVERAGE(rendement!F$38:F$73)</f>
        <v>-8.7110035734454874E-3</v>
      </c>
      <c r="G125" s="24">
        <f>rendement!G49-AVERAGE(rendement!G$38:G$73)</f>
        <v>-9.9517705791403344E-2</v>
      </c>
      <c r="H125" s="24">
        <f>rendement!H49-AVERAGE(rendement!H$38:H$73)</f>
        <v>-6.9423928127022597E-2</v>
      </c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</row>
    <row r="126" spans="1:31" ht="14.1" customHeight="1">
      <c r="A126" s="23">
        <v>38383</v>
      </c>
      <c r="B126" s="24">
        <f>rendement!B50-AVERAGE(rendement!B$38:B$73)</f>
        <v>-8.9978781314124068E-2</v>
      </c>
      <c r="C126" s="24">
        <f>rendement!C50-AVERAGE(rendement!C$38:C$73)</f>
        <v>-3.0842553264040482E-2</v>
      </c>
      <c r="D126" s="24">
        <f>rendement!D50-AVERAGE(rendement!D$38:D$73)</f>
        <v>1.3168767431171534E-2</v>
      </c>
      <c r="E126" s="24">
        <f>rendement!E50-AVERAGE(rendement!E$38:E$73)</f>
        <v>-4.2042969323150122E-3</v>
      </c>
      <c r="F126" s="24">
        <f>rendement!F50-AVERAGE(rendement!F$38:F$73)</f>
        <v>-2.195255504605767E-2</v>
      </c>
      <c r="G126" s="24">
        <f>rendement!G50-AVERAGE(rendement!G$38:G$73)</f>
        <v>0.13992180097872695</v>
      </c>
      <c r="H126" s="24">
        <f>rendement!H50-AVERAGE(rendement!H$38:H$73)</f>
        <v>-0.1545491240336461</v>
      </c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</row>
    <row r="127" spans="1:31" ht="14.1" customHeight="1">
      <c r="A127" s="23">
        <v>38411</v>
      </c>
      <c r="B127" s="24">
        <f>rendement!B51-AVERAGE(rendement!B$38:B$73)</f>
        <v>3.7759649077939283E-3</v>
      </c>
      <c r="C127" s="24">
        <f>rendement!C51-AVERAGE(rendement!C$38:C$73)</f>
        <v>4.6751792433973573E-2</v>
      </c>
      <c r="D127" s="24">
        <f>rendement!D51-AVERAGE(rendement!D$38:D$73)</f>
        <v>7.001329477706271E-3</v>
      </c>
      <c r="E127" s="24">
        <f>rendement!E51-AVERAGE(rendement!E$38:E$73)</f>
        <v>1.5668232124948757E-2</v>
      </c>
      <c r="F127" s="24">
        <f>rendement!F51-AVERAGE(rendement!F$38:F$73)</f>
        <v>-4.8901161778192509E-2</v>
      </c>
      <c r="G127" s="24">
        <f>rendement!G51-AVERAGE(rendement!G$38:G$73)</f>
        <v>7.6551262178229718E-2</v>
      </c>
      <c r="H127" s="24">
        <f>rendement!H51-AVERAGE(rendement!H$38:H$73)</f>
        <v>7.9089899866077007E-2</v>
      </c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</row>
    <row r="128" spans="1:31" ht="14.1" customHeight="1">
      <c r="A128" s="23">
        <v>38442</v>
      </c>
      <c r="B128" s="24">
        <f>rendement!B52-AVERAGE(rendement!B$38:B$73)</f>
        <v>-2.4268943520133264E-2</v>
      </c>
      <c r="C128" s="24">
        <f>rendement!C52-AVERAGE(rendement!C$38:C$73)</f>
        <v>2.8887149935965951E-2</v>
      </c>
      <c r="D128" s="24">
        <f>rendement!D52-AVERAGE(rendement!D$38:D$73)</f>
        <v>1.6688971293814817E-2</v>
      </c>
      <c r="E128" s="24">
        <f>rendement!E52-AVERAGE(rendement!E$38:E$73)</f>
        <v>7.8026585389070202E-2</v>
      </c>
      <c r="F128" s="24">
        <f>rendement!F52-AVERAGE(rendement!F$38:F$73)</f>
        <v>-4.5491637110870592E-2</v>
      </c>
      <c r="G128" s="24">
        <f>rendement!G52-AVERAGE(rendement!G$38:G$73)</f>
        <v>-9.9899920090871244E-2</v>
      </c>
      <c r="H128" s="24">
        <f>rendement!H52-AVERAGE(rendement!H$38:H$73)</f>
        <v>0.11955523530766805</v>
      </c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</row>
    <row r="129" spans="1:31" ht="14.1" customHeight="1">
      <c r="A129" s="23">
        <v>38471</v>
      </c>
      <c r="B129" s="24">
        <f>rendement!B53-AVERAGE(rendement!B$38:B$73)</f>
        <v>-4.1386886375597218E-3</v>
      </c>
      <c r="C129" s="24">
        <f>rendement!C53-AVERAGE(rendement!C$38:C$73)</f>
        <v>-5.3020933040993359E-3</v>
      </c>
      <c r="D129" s="24">
        <f>rendement!D53-AVERAGE(rendement!D$38:D$73)</f>
        <v>1.4838759745721214E-2</v>
      </c>
      <c r="E129" s="24">
        <f>rendement!E53-AVERAGE(rendement!E$38:E$73)</f>
        <v>2.7765871197940193E-2</v>
      </c>
      <c r="F129" s="24">
        <f>rendement!F53-AVERAGE(rendement!F$38:F$73)</f>
        <v>4.0343801024060273E-2</v>
      </c>
      <c r="G129" s="24">
        <f>rendement!G53-AVERAGE(rendement!G$38:G$73)</f>
        <v>-0.23356940461076259</v>
      </c>
      <c r="H129" s="24">
        <f>rendement!H53-AVERAGE(rendement!H$38:H$73)</f>
        <v>-0.32457144760688411</v>
      </c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</row>
    <row r="130" spans="1:31" ht="14.1" customHeight="1">
      <c r="A130" s="23">
        <v>38503</v>
      </c>
      <c r="B130" s="24">
        <f>rendement!B54-AVERAGE(rendement!B$38:B$73)</f>
        <v>-2.6575875777801336E-2</v>
      </c>
      <c r="C130" s="24">
        <f>rendement!C54-AVERAGE(rendement!C$38:C$73)</f>
        <v>-1.3406568840172366E-2</v>
      </c>
      <c r="D130" s="24">
        <f>rendement!D54-AVERAGE(rendement!D$38:D$73)</f>
        <v>-2.9358877908389217E-2</v>
      </c>
      <c r="E130" s="24">
        <f>rendement!E54-AVERAGE(rendement!E$38:E$73)</f>
        <v>-5.9358117353022228E-3</v>
      </c>
      <c r="F130" s="24">
        <f>rendement!F54-AVERAGE(rendement!F$38:F$73)</f>
        <v>1.4221696200074775E-2</v>
      </c>
      <c r="G130" s="24">
        <f>rendement!G54-AVERAGE(rendement!G$38:G$73)</f>
        <v>-3.1819811823318181E-2</v>
      </c>
      <c r="H130" s="24">
        <f>rendement!H54-AVERAGE(rendement!H$38:H$73)</f>
        <v>8.8763937799212683E-2</v>
      </c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</row>
    <row r="131" spans="1:31" ht="14.1" customHeight="1">
      <c r="A131" s="23">
        <v>38533</v>
      </c>
      <c r="B131" s="24">
        <f>rendement!B55-AVERAGE(rendement!B$38:B$73)</f>
        <v>6.93032329243338E-3</v>
      </c>
      <c r="C131" s="24">
        <f>rendement!C55-AVERAGE(rendement!C$38:C$73)</f>
        <v>-2.5957317063563376E-3</v>
      </c>
      <c r="D131" s="24">
        <f>rendement!D55-AVERAGE(rendement!D$38:D$73)</f>
        <v>-3.8609939047480973E-2</v>
      </c>
      <c r="E131" s="24">
        <f>rendement!E55-AVERAGE(rendement!E$38:E$73)</f>
        <v>9.6889618273410125E-2</v>
      </c>
      <c r="F131" s="24">
        <f>rendement!F55-AVERAGE(rendement!F$38:F$73)</f>
        <v>-4.3267634856316246E-2</v>
      </c>
      <c r="G131" s="24">
        <f>rendement!G55-AVERAGE(rendement!G$38:G$73)</f>
        <v>-6.2701871945666024E-2</v>
      </c>
      <c r="H131" s="24">
        <f>rendement!H55-AVERAGE(rendement!H$38:H$73)</f>
        <v>-0.13038462791670968</v>
      </c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</row>
    <row r="132" spans="1:31" ht="14.1" customHeight="1">
      <c r="A132" s="23">
        <v>38562</v>
      </c>
      <c r="B132" s="24">
        <f>rendement!B56-AVERAGE(rendement!B$38:B$73)</f>
        <v>2.0276434295936188E-2</v>
      </c>
      <c r="C132" s="24">
        <f>rendement!C56-AVERAGE(rendement!C$38:C$73)</f>
        <v>4.884274870326457E-2</v>
      </c>
      <c r="D132" s="24">
        <f>rendement!D56-AVERAGE(rendement!D$38:D$73)</f>
        <v>-2.2942546895365668E-2</v>
      </c>
      <c r="E132" s="24">
        <f>rendement!E56-AVERAGE(rendement!E$38:E$73)</f>
        <v>4.8366242845604528E-3</v>
      </c>
      <c r="F132" s="24">
        <f>rendement!F56-AVERAGE(rendement!F$38:F$73)</f>
        <v>2.5179243152133258E-2</v>
      </c>
      <c r="G132" s="24">
        <f>rendement!G56-AVERAGE(rendement!G$38:G$73)</f>
        <v>8.9704219854386896E-2</v>
      </c>
      <c r="H132" s="24">
        <f>rendement!H56-AVERAGE(rendement!H$38:H$73)</f>
        <v>0.28202372071452431</v>
      </c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</row>
    <row r="133" spans="1:31" ht="14.1" customHeight="1">
      <c r="A133" s="23">
        <v>38595</v>
      </c>
      <c r="B133" s="24">
        <f>rendement!B57-AVERAGE(rendement!B$38:B$73)</f>
        <v>-2.4019846624555433E-2</v>
      </c>
      <c r="C133" s="24">
        <f>rendement!C57-AVERAGE(rendement!C$38:C$73)</f>
        <v>1.8633590022094051E-2</v>
      </c>
      <c r="D133" s="24">
        <f>rendement!D57-AVERAGE(rendement!D$38:D$73)</f>
        <v>-9.6313913493239131E-3</v>
      </c>
      <c r="E133" s="24">
        <f>rendement!E57-AVERAGE(rendement!E$38:E$73)</f>
        <v>0.16081382382480483</v>
      </c>
      <c r="F133" s="24">
        <f>rendement!F57-AVERAGE(rendement!F$38:F$73)</f>
        <v>6.1481519654846509E-2</v>
      </c>
      <c r="G133" s="24">
        <f>rendement!G57-AVERAGE(rendement!G$38:G$73)</f>
        <v>6.0620230277831422E-2</v>
      </c>
      <c r="H133" s="24">
        <f>rendement!H57-AVERAGE(rendement!H$38:H$73)</f>
        <v>-0.2117050716923011</v>
      </c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</row>
    <row r="134" spans="1:31" ht="14.1" customHeight="1">
      <c r="A134" s="23">
        <v>38625</v>
      </c>
      <c r="B134" s="24">
        <f>rendement!B58-AVERAGE(rendement!B$38:B$73)</f>
        <v>-1.3349823138621885E-2</v>
      </c>
      <c r="C134" s="24">
        <f>rendement!C58-AVERAGE(rendement!C$38:C$73)</f>
        <v>-1.9472597765277443E-2</v>
      </c>
      <c r="D134" s="24">
        <f>rendement!D58-AVERAGE(rendement!D$38:D$73)</f>
        <v>-1.4683503087995122E-2</v>
      </c>
      <c r="E134" s="24">
        <f>rendement!E58-AVERAGE(rendement!E$38:E$73)</f>
        <v>1.410741712699036E-2</v>
      </c>
      <c r="F134" s="24">
        <f>rendement!F58-AVERAGE(rendement!F$38:F$73)</f>
        <v>-6.750359356067244E-2</v>
      </c>
      <c r="G134" s="24">
        <f>rendement!G58-AVERAGE(rendement!G$38:G$73)</f>
        <v>5.2981100239184106E-2</v>
      </c>
      <c r="H134" s="24">
        <f>rendement!H58-AVERAGE(rendement!H$38:H$73)</f>
        <v>3.4738061907562914E-2</v>
      </c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</row>
    <row r="135" spans="1:31" ht="14.1" customHeight="1">
      <c r="A135" s="23">
        <v>38656</v>
      </c>
      <c r="B135" s="24">
        <f>rendement!B59-AVERAGE(rendement!B$38:B$73)</f>
        <v>-1.3790082256237251E-2</v>
      </c>
      <c r="C135" s="24">
        <f>rendement!C59-AVERAGE(rendement!C$38:C$73)</f>
        <v>-5.0004763958206529E-2</v>
      </c>
      <c r="D135" s="24">
        <f>rendement!D59-AVERAGE(rendement!D$38:D$73)</f>
        <v>-1.7297772526620923E-2</v>
      </c>
      <c r="E135" s="24">
        <f>rendement!E59-AVERAGE(rendement!E$38:E$73)</f>
        <v>-2.1991276145251003E-2</v>
      </c>
      <c r="F135" s="24">
        <f>rendement!F59-AVERAGE(rendement!F$38:F$73)</f>
        <v>-6.5150343865012401E-3</v>
      </c>
      <c r="G135" s="24">
        <f>rendement!G59-AVERAGE(rendement!G$38:G$73)</f>
        <v>3.762143302732307E-3</v>
      </c>
      <c r="H135" s="24">
        <f>rendement!H59-AVERAGE(rendement!H$38:H$73)</f>
        <v>-3.1894017296955797E-2</v>
      </c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</row>
    <row r="136" spans="1:31" ht="14.1" customHeight="1">
      <c r="A136" s="23">
        <v>38686</v>
      </c>
      <c r="B136" s="24">
        <f>rendement!B60-AVERAGE(rendement!B$38:B$73)</f>
        <v>3.471386079544405E-2</v>
      </c>
      <c r="C136" s="24">
        <f>rendement!C60-AVERAGE(rendement!C$38:C$73)</f>
        <v>0.13256793593667557</v>
      </c>
      <c r="D136" s="24">
        <f>rendement!D60-AVERAGE(rendement!D$38:D$73)</f>
        <v>-2.0803905355655006E-2</v>
      </c>
      <c r="E136" s="24">
        <f>rendement!E60-AVERAGE(rendement!E$38:E$73)</f>
        <v>7.3880380581781757E-2</v>
      </c>
      <c r="F136" s="24">
        <f>rendement!F60-AVERAGE(rendement!F$38:F$73)</f>
        <v>6.887073885427214E-2</v>
      </c>
      <c r="G136" s="24">
        <f>rendement!G60-AVERAGE(rendement!G$38:G$73)</f>
        <v>0.11625236217057083</v>
      </c>
      <c r="H136" s="24">
        <f>rendement!H60-AVERAGE(rendement!H$38:H$73)</f>
        <v>6.5750074438386749E-2</v>
      </c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</row>
    <row r="137" spans="1:31" ht="14.1" customHeight="1">
      <c r="A137" s="23">
        <v>38716</v>
      </c>
      <c r="B137" s="24">
        <f>rendement!B61-AVERAGE(rendement!B$38:B$73)</f>
        <v>-2.5775709454307329E-2</v>
      </c>
      <c r="C137" s="24">
        <f>rendement!C61-AVERAGE(rendement!C$38:C$73)</f>
        <v>-0.16385782994562298</v>
      </c>
      <c r="D137" s="24">
        <f>rendement!D61-AVERAGE(rendement!D$38:D$73)</f>
        <v>-3.3897298932406672E-2</v>
      </c>
      <c r="E137" s="24">
        <f>rendement!E61-AVERAGE(rendement!E$38:E$73)</f>
        <v>-1.6572603774928484E-3</v>
      </c>
      <c r="F137" s="24">
        <f>rendement!F61-AVERAGE(rendement!F$38:F$73)</f>
        <v>-6.2209340232559418E-2</v>
      </c>
      <c r="G137" s="24">
        <f>rendement!G61-AVERAGE(rendement!G$38:G$73)</f>
        <v>7.2652960591627902E-4</v>
      </c>
      <c r="H137" s="24">
        <f>rendement!H61-AVERAGE(rendement!H$38:H$73)</f>
        <v>-7.4513491662803161E-2</v>
      </c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4"/>
    </row>
    <row r="138" spans="1:31" ht="14.1" customHeight="1">
      <c r="A138" s="23">
        <v>38748</v>
      </c>
      <c r="B138" s="24">
        <f>rendement!B62-AVERAGE(rendement!B$38:B$73)</f>
        <v>4.9135487503526615E-2</v>
      </c>
      <c r="C138" s="24">
        <f>rendement!C62-AVERAGE(rendement!C$38:C$73)</f>
        <v>-2.9478485883821161E-2</v>
      </c>
      <c r="D138" s="24">
        <f>rendement!D62-AVERAGE(rendement!D$38:D$73)</f>
        <v>-5.0342648383242095E-2</v>
      </c>
      <c r="E138" s="24">
        <f>rendement!E62-AVERAGE(rendement!E$38:E$73)</f>
        <v>-5.500503395677904E-2</v>
      </c>
      <c r="F138" s="24">
        <f>rendement!F62-AVERAGE(rendement!F$38:F$73)</f>
        <v>6.8349764080744946E-2</v>
      </c>
      <c r="G138" s="24">
        <f>rendement!G62-AVERAGE(rendement!G$38:G$73)</f>
        <v>3.6757172778870029E-2</v>
      </c>
      <c r="H138" s="24">
        <f>rendement!H62-AVERAGE(rendement!H$38:H$73)</f>
        <v>0.23847306884865813</v>
      </c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</row>
    <row r="139" spans="1:31" ht="14.1" customHeight="1">
      <c r="A139" s="23">
        <v>38776</v>
      </c>
      <c r="B139" s="24">
        <f>rendement!B63-AVERAGE(rendement!B$38:B$73)</f>
        <v>5.2510527473002486E-2</v>
      </c>
      <c r="C139" s="24">
        <f>rendement!C63-AVERAGE(rendement!C$38:C$73)</f>
        <v>1.8774210974847948E-2</v>
      </c>
      <c r="D139" s="24">
        <f>rendement!D63-AVERAGE(rendement!D$38:D$73)</f>
        <v>-4.9032763738157915E-3</v>
      </c>
      <c r="E139" s="24">
        <f>rendement!E63-AVERAGE(rendement!E$38:E$73)</f>
        <v>-4.097992670590582E-2</v>
      </c>
      <c r="F139" s="24">
        <f>rendement!F63-AVERAGE(rendement!F$38:F$73)</f>
        <v>-5.1885331952321985E-2</v>
      </c>
      <c r="G139" s="24">
        <f>rendement!G63-AVERAGE(rendement!G$38:G$73)</f>
        <v>-0.20031360994957914</v>
      </c>
      <c r="H139" s="24">
        <f>rendement!H63-AVERAGE(rendement!H$38:H$73)</f>
        <v>-0.27527018575057433</v>
      </c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</row>
    <row r="140" spans="1:31" ht="14.1" customHeight="1">
      <c r="A140" s="23">
        <v>38807</v>
      </c>
      <c r="B140" s="24">
        <f>rendement!B64-AVERAGE(rendement!B$38:B$73)</f>
        <v>-2.8907388198726028E-2</v>
      </c>
      <c r="C140" s="24">
        <f>rendement!C64-AVERAGE(rendement!C$38:C$73)</f>
        <v>1.704581522409292E-2</v>
      </c>
      <c r="D140" s="24">
        <f>rendement!D64-AVERAGE(rendement!D$38:D$73)</f>
        <v>2.0055910992895231E-2</v>
      </c>
      <c r="E140" s="24">
        <f>rendement!E64-AVERAGE(rendement!E$38:E$73)</f>
        <v>4.6335400797989076E-2</v>
      </c>
      <c r="F140" s="24">
        <f>rendement!F64-AVERAGE(rendement!F$38:F$73)</f>
        <v>7.2257301737326061E-3</v>
      </c>
      <c r="G140" s="24">
        <f>rendement!G64-AVERAGE(rendement!G$38:G$73)</f>
        <v>-0.10985398600654808</v>
      </c>
      <c r="H140" s="24">
        <f>rendement!H64-AVERAGE(rendement!H$38:H$73)</f>
        <v>8.5982691577795561E-2</v>
      </c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</row>
    <row r="141" spans="1:31" ht="14.1" customHeight="1">
      <c r="A141" s="23">
        <v>38835</v>
      </c>
      <c r="B141" s="24">
        <f>rendement!B65-AVERAGE(rendement!B$38:B$73)</f>
        <v>-3.9947484983742974E-2</v>
      </c>
      <c r="C141" s="24">
        <f>rendement!C65-AVERAGE(rendement!C$38:C$73)</f>
        <v>-3.7019001200114213E-2</v>
      </c>
      <c r="D141" s="24">
        <f>rendement!D65-AVERAGE(rendement!D$38:D$73)</f>
        <v>-1.7167157150589356E-2</v>
      </c>
      <c r="E141" s="24">
        <f>rendement!E65-AVERAGE(rendement!E$38:E$73)</f>
        <v>-0.23385766120805021</v>
      </c>
      <c r="F141" s="24">
        <f>rendement!F65-AVERAGE(rendement!F$38:F$73)</f>
        <v>-0.12464857269059579</v>
      </c>
      <c r="G141" s="24">
        <f>rendement!G65-AVERAGE(rendement!G$38:G$73)</f>
        <v>2.2110431032031697E-2</v>
      </c>
      <c r="H141" s="24">
        <f>rendement!H65-AVERAGE(rendement!H$38:H$73)</f>
        <v>-7.2811777383178775E-2</v>
      </c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</row>
    <row r="142" spans="1:31" ht="14.1" customHeight="1">
      <c r="A142" s="23">
        <v>38868</v>
      </c>
      <c r="B142" s="24">
        <f>rendement!B66-AVERAGE(rendement!B$38:B$73)</f>
        <v>-1.451069678291057E-2</v>
      </c>
      <c r="C142" s="24">
        <f>rendement!C66-AVERAGE(rendement!C$38:C$73)</f>
        <v>-8.0011502732643194E-3</v>
      </c>
      <c r="D142" s="24">
        <f>rendement!D66-AVERAGE(rendement!D$38:D$73)</f>
        <v>2.0286027599767845E-2</v>
      </c>
      <c r="E142" s="24">
        <f>rendement!E66-AVERAGE(rendement!E$38:E$73)</f>
        <v>4.3641255626453074E-2</v>
      </c>
      <c r="F142" s="24">
        <f>rendement!F66-AVERAGE(rendement!F$38:F$73)</f>
        <v>-6.9472928163561196E-2</v>
      </c>
      <c r="G142" s="24">
        <f>rendement!G66-AVERAGE(rendement!G$38:G$73)</f>
        <v>-0.25116170376599228</v>
      </c>
      <c r="H142" s="24">
        <f>rendement!H66-AVERAGE(rendement!H$38:H$73)</f>
        <v>0.12610578668151434</v>
      </c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/>
      <c r="AD142" s="24"/>
      <c r="AE142" s="24"/>
    </row>
    <row r="143" spans="1:31" ht="14.1" customHeight="1">
      <c r="A143" s="23">
        <v>38898</v>
      </c>
      <c r="B143" s="24">
        <f>rendement!B67-AVERAGE(rendement!B$38:B$73)</f>
        <v>5.9095378798404041E-2</v>
      </c>
      <c r="C143" s="24">
        <f>rendement!C67-AVERAGE(rendement!C$38:C$73)</f>
        <v>-3.3250947239743214E-2</v>
      </c>
      <c r="D143" s="24">
        <f>rendement!D67-AVERAGE(rendement!D$38:D$73)</f>
        <v>-1.1807348810105669E-2</v>
      </c>
      <c r="E143" s="24">
        <f>rendement!E67-AVERAGE(rendement!E$38:E$73)</f>
        <v>3.6972250062347209E-2</v>
      </c>
      <c r="F143" s="24">
        <f>rendement!F67-AVERAGE(rendement!F$38:F$73)</f>
        <v>2.2945108648589476E-2</v>
      </c>
      <c r="G143" s="24">
        <f>rendement!G67-AVERAGE(rendement!G$38:G$73)</f>
        <v>-7.0219590833024717E-2</v>
      </c>
      <c r="H143" s="24">
        <f>rendement!H67-AVERAGE(rendement!H$38:H$73)</f>
        <v>-0.20816173859897616</v>
      </c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/>
    </row>
    <row r="144" spans="1:31" ht="14.1" customHeight="1">
      <c r="A144" s="23">
        <v>38929</v>
      </c>
      <c r="B144" s="24">
        <f>rendement!B68-AVERAGE(rendement!B$38:B$73)</f>
        <v>6.3824539977225397E-2</v>
      </c>
      <c r="C144" s="24">
        <f>rendement!C68-AVERAGE(rendement!C$38:C$73)</f>
        <v>0.12525817052261773</v>
      </c>
      <c r="D144" s="24">
        <f>rendement!D68-AVERAGE(rendement!D$38:D$73)</f>
        <v>3.6142732738474112E-2</v>
      </c>
      <c r="E144" s="24">
        <f>rendement!E68-AVERAGE(rendement!E$38:E$73)</f>
        <v>-8.5273848085594961E-2</v>
      </c>
      <c r="F144" s="24">
        <f>rendement!F68-AVERAGE(rendement!F$38:F$73)</f>
        <v>2.6748949980855322E-2</v>
      </c>
      <c r="G144" s="24">
        <f>rendement!G68-AVERAGE(rendement!G$38:G$73)</f>
        <v>9.9362186292828586E-2</v>
      </c>
      <c r="H144" s="24">
        <f>rendement!H68-AVERAGE(rendement!H$38:H$73)</f>
        <v>0.12953981231371695</v>
      </c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</row>
    <row r="145" spans="1:31" ht="14.1" customHeight="1">
      <c r="A145" s="23">
        <v>38960</v>
      </c>
      <c r="B145" s="24">
        <f>rendement!B69-AVERAGE(rendement!B$38:B$73)</f>
        <v>2.8536740548304497E-2</v>
      </c>
      <c r="C145" s="24">
        <f>rendement!C69-AVERAGE(rendement!C$38:C$73)</f>
        <v>6.0991721213687101E-2</v>
      </c>
      <c r="D145" s="24">
        <f>rendement!D69-AVERAGE(rendement!D$38:D$73)</f>
        <v>2.6363370418884882E-2</v>
      </c>
      <c r="E145" s="24">
        <f>rendement!E69-AVERAGE(rendement!E$38:E$73)</f>
        <v>-1.5615307741607349E-2</v>
      </c>
      <c r="F145" s="24">
        <f>rendement!F69-AVERAGE(rendement!F$38:F$73)</f>
        <v>6.0591881360618813E-2</v>
      </c>
      <c r="G145" s="24">
        <f>rendement!G69-AVERAGE(rendement!G$38:G$73)</f>
        <v>-4.4946739802459473E-2</v>
      </c>
      <c r="H145" s="24">
        <f>rendement!H69-AVERAGE(rendement!H$38:H$73)</f>
        <v>-8.9590078026914474E-2</v>
      </c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</row>
    <row r="146" spans="1:31" ht="14.1" customHeight="1">
      <c r="A146" s="23">
        <v>38989</v>
      </c>
      <c r="B146" s="24">
        <f>rendement!B70-AVERAGE(rendement!B$38:B$73)</f>
        <v>3.6141305536528223E-2</v>
      </c>
      <c r="C146" s="24">
        <f>rendement!C70-AVERAGE(rendement!C$38:C$73)</f>
        <v>2.1691783808129809E-3</v>
      </c>
      <c r="D146" s="24">
        <f>rendement!D70-AVERAGE(rendement!D$38:D$73)</f>
        <v>-2.4921705880690823E-3</v>
      </c>
      <c r="E146" s="24">
        <f>rendement!E70-AVERAGE(rendement!E$38:E$73)</f>
        <v>2.8289281414632012E-2</v>
      </c>
      <c r="F146" s="24">
        <f>rendement!F70-AVERAGE(rendement!F$38:F$73)</f>
        <v>5.687713697279357E-2</v>
      </c>
      <c r="G146" s="24">
        <f>rendement!G70-AVERAGE(rendement!G$38:G$73)</f>
        <v>1.560654817514158E-2</v>
      </c>
      <c r="H146" s="24">
        <f>rendement!H70-AVERAGE(rendement!H$38:H$73)</f>
        <v>5.5765771739711726E-3</v>
      </c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</row>
    <row r="147" spans="1:31" ht="14.1" customHeight="1">
      <c r="A147" s="23">
        <v>39021</v>
      </c>
      <c r="B147" s="24">
        <f>rendement!B71-AVERAGE(rendement!B$38:B$73)</f>
        <v>4.1830772429600038E-2</v>
      </c>
      <c r="C147" s="24">
        <f>rendement!C71-AVERAGE(rendement!C$38:C$73)</f>
        <v>0.28603989547564973</v>
      </c>
      <c r="D147" s="24">
        <f>rendement!D71-AVERAGE(rendement!D$38:D$73)</f>
        <v>3.0368086278079638E-2</v>
      </c>
      <c r="E147" s="24">
        <f>rendement!E71-AVERAGE(rendement!E$38:E$73)</f>
        <v>-5.908201624732147E-2</v>
      </c>
      <c r="F147" s="24">
        <f>rendement!F71-AVERAGE(rendement!F$38:F$73)</f>
        <v>4.3180565270959807E-2</v>
      </c>
      <c r="G147" s="24">
        <f>rendement!G71-AVERAGE(rendement!G$38:G$73)</f>
        <v>4.7423373743036679E-2</v>
      </c>
      <c r="H147" s="24">
        <f>rendement!H71-AVERAGE(rendement!H$38:H$73)</f>
        <v>0.23552720890307186</v>
      </c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</row>
    <row r="148" spans="1:31" ht="14.1" customHeight="1">
      <c r="A148" s="23">
        <v>39051</v>
      </c>
      <c r="B148" s="24">
        <f>rendement!B72-AVERAGE(rendement!B$38:B$73)</f>
        <v>-1.8747859714981815E-2</v>
      </c>
      <c r="C148" s="24">
        <f>rendement!C72-AVERAGE(rendement!C$38:C$73)</f>
        <v>-0.31800705838459192</v>
      </c>
      <c r="D148" s="24">
        <f>rendement!D72-AVERAGE(rendement!D$38:D$73)</f>
        <v>-2.9168007819114994E-2</v>
      </c>
      <c r="E148" s="24">
        <f>rendement!E72-AVERAGE(rendement!E$38:E$73)</f>
        <v>9.3950114916078659E-2</v>
      </c>
      <c r="F148" s="24">
        <f>rendement!F72-AVERAGE(rendement!F$38:F$73)</f>
        <v>1.7039309619319636E-2</v>
      </c>
      <c r="G148" s="24">
        <f>rendement!G72-AVERAGE(rendement!G$38:G$73)</f>
        <v>9.0304953993833231E-2</v>
      </c>
      <c r="H148" s="24">
        <f>rendement!H72-AVERAGE(rendement!H$38:H$73)</f>
        <v>-0.13325980597475831</v>
      </c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4"/>
    </row>
    <row r="149" spans="1:31" ht="14.1" customHeight="1">
      <c r="A149" s="23">
        <v>39080</v>
      </c>
      <c r="B149" s="24">
        <f>rendement!B73-AVERAGE(rendement!B$38:B$73)</f>
        <v>4.406906185817492E-2</v>
      </c>
      <c r="C149" s="24">
        <f>rendement!C73-AVERAGE(rendement!C$38:C$73)</f>
        <v>2.8214812428404401E-2</v>
      </c>
      <c r="D149" s="24">
        <f>rendement!D73-AVERAGE(rendement!D$38:D$73)</f>
        <v>-5.1456136050636271E-3</v>
      </c>
      <c r="E149" s="24">
        <f>rendement!E73-AVERAGE(rendement!E$38:E$73)</f>
        <v>6.8546976917956803E-2</v>
      </c>
      <c r="F149" s="24">
        <f>rendement!F73-AVERAGE(rendement!F$38:F$73)</f>
        <v>1.1538188370706921E-2</v>
      </c>
      <c r="G149" s="24">
        <f>rendement!G73-AVERAGE(rendement!G$38:G$73)</f>
        <v>-0.16008115926589353</v>
      </c>
      <c r="H149" s="24">
        <f>rendement!H73-AVERAGE(rendement!H$38:H$73)</f>
        <v>0.11954124789167968</v>
      </c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  <c r="AC149" s="24"/>
      <c r="AD149" s="24"/>
      <c r="AE149" s="24"/>
    </row>
    <row r="150" spans="1:31" s="17" customFormat="1" ht="14.1" customHeight="1">
      <c r="A150" s="22" t="s">
        <v>8</v>
      </c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</row>
    <row r="151" spans="1:31" ht="14.1" customHeight="1">
      <c r="A151" s="23">
        <v>38383</v>
      </c>
      <c r="B151" s="24">
        <f>rendement!B50-AVERAGE(rendement!B$50:B$85)</f>
        <v>-9.4483284102239246E-2</v>
      </c>
      <c r="C151" s="24">
        <f>rendement!C50-AVERAGE(rendement!C$50:C$85)</f>
        <v>-3.7263253974814156E-2</v>
      </c>
      <c r="D151" s="24">
        <f>rendement!D50-AVERAGE(rendement!D$50:D$85)</f>
        <v>1.8581218957448638E-2</v>
      </c>
      <c r="E151" s="24">
        <f>rendement!E50-AVERAGE(rendement!E$50:E$85)</f>
        <v>-6.7037591395023863E-3</v>
      </c>
      <c r="F151" s="24">
        <f>rendement!F50-AVERAGE(rendement!F$50:F$85)</f>
        <v>-2.3500661053140411E-2</v>
      </c>
      <c r="G151" s="24">
        <f>rendement!G50-AVERAGE(rendement!G$50:G$85)</f>
        <v>0.14744661028183767</v>
      </c>
      <c r="H151" s="24">
        <f>rendement!H50-AVERAGE(rendement!H$50:H$85)</f>
        <v>-0.1522540905401725</v>
      </c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4"/>
      <c r="AD151" s="24"/>
      <c r="AE151" s="24"/>
    </row>
    <row r="152" spans="1:31" ht="14.1" customHeight="1">
      <c r="A152" s="23">
        <v>38411</v>
      </c>
      <c r="B152" s="24">
        <f>rendement!B51-AVERAGE(rendement!B$50:B$85)</f>
        <v>-7.2853788032124778E-4</v>
      </c>
      <c r="C152" s="24">
        <f>rendement!C51-AVERAGE(rendement!C$50:C$85)</f>
        <v>4.0331091723199895E-2</v>
      </c>
      <c r="D152" s="24">
        <f>rendement!D51-AVERAGE(rendement!D$50:D$85)</f>
        <v>1.2413781003983375E-2</v>
      </c>
      <c r="E152" s="24">
        <f>rendement!E51-AVERAGE(rendement!E$50:E$85)</f>
        <v>1.3168769917761383E-2</v>
      </c>
      <c r="F152" s="24">
        <f>rendement!F51-AVERAGE(rendement!F$50:F$85)</f>
        <v>-5.0449267785275254E-2</v>
      </c>
      <c r="G152" s="24">
        <f>rendement!G51-AVERAGE(rendement!G$50:G$85)</f>
        <v>8.4076071481340442E-2</v>
      </c>
      <c r="H152" s="24">
        <f>rendement!H51-AVERAGE(rendement!H$50:H$85)</f>
        <v>8.138493335955059E-2</v>
      </c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4"/>
      <c r="AD152" s="24"/>
      <c r="AE152" s="24"/>
    </row>
    <row r="153" spans="1:31" ht="14.1" customHeight="1">
      <c r="A153" s="23">
        <v>38442</v>
      </c>
      <c r="B153" s="24">
        <f>rendement!B52-AVERAGE(rendement!B$50:B$85)</f>
        <v>-2.8773446308248438E-2</v>
      </c>
      <c r="C153" s="24">
        <f>rendement!C52-AVERAGE(rendement!C$50:C$85)</f>
        <v>2.2466449225192274E-2</v>
      </c>
      <c r="D153" s="24">
        <f>rendement!D52-AVERAGE(rendement!D$50:D$85)</f>
        <v>2.210142282009192E-2</v>
      </c>
      <c r="E153" s="24">
        <f>rendement!E52-AVERAGE(rendement!E$50:E$85)</f>
        <v>7.552712318188283E-2</v>
      </c>
      <c r="F153" s="24">
        <f>rendement!F52-AVERAGE(rendement!F$50:F$85)</f>
        <v>-4.7039743117953337E-2</v>
      </c>
      <c r="G153" s="24">
        <f>rendement!G52-AVERAGE(rendement!G$50:G$85)</f>
        <v>-9.2375110787760506E-2</v>
      </c>
      <c r="H153" s="24">
        <f>rendement!H52-AVERAGE(rendement!H$50:H$85)</f>
        <v>0.12185026880114164</v>
      </c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/>
      <c r="AD153" s="24"/>
      <c r="AE153" s="24"/>
    </row>
    <row r="154" spans="1:31" ht="14.1" customHeight="1">
      <c r="A154" s="23">
        <v>38471</v>
      </c>
      <c r="B154" s="24">
        <f>rendement!B53-AVERAGE(rendement!B$50:B$85)</f>
        <v>-8.6431914256748978E-3</v>
      </c>
      <c r="C154" s="24">
        <f>rendement!C53-AVERAGE(rendement!C$50:C$85)</f>
        <v>-1.1722794014873011E-2</v>
      </c>
      <c r="D154" s="24">
        <f>rendement!D53-AVERAGE(rendement!D$50:D$85)</f>
        <v>2.0251211271998318E-2</v>
      </c>
      <c r="E154" s="24">
        <f>rendement!E53-AVERAGE(rendement!E$50:E$85)</f>
        <v>2.5266408990752817E-2</v>
      </c>
      <c r="F154" s="24">
        <f>rendement!F53-AVERAGE(rendement!F$50:F$85)</f>
        <v>3.8795695016977536E-2</v>
      </c>
      <c r="G154" s="24">
        <f>rendement!G53-AVERAGE(rendement!G$50:G$85)</f>
        <v>-0.22604459530765186</v>
      </c>
      <c r="H154" s="24">
        <f>rendement!H53-AVERAGE(rendement!H$50:H$85)</f>
        <v>-0.32227641411341057</v>
      </c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  <c r="AC154" s="24"/>
      <c r="AD154" s="24"/>
      <c r="AE154" s="24"/>
    </row>
    <row r="155" spans="1:31" ht="14.1" customHeight="1">
      <c r="A155" s="23">
        <v>38503</v>
      </c>
      <c r="B155" s="24">
        <f>rendement!B54-AVERAGE(rendement!B$50:B$85)</f>
        <v>-3.108037856591651E-2</v>
      </c>
      <c r="C155" s="24">
        <f>rendement!C54-AVERAGE(rendement!C$50:C$85)</f>
        <v>-1.982726955094604E-2</v>
      </c>
      <c r="D155" s="24">
        <f>rendement!D54-AVERAGE(rendement!D$50:D$85)</f>
        <v>-2.3946426382112113E-2</v>
      </c>
      <c r="E155" s="24">
        <f>rendement!E54-AVERAGE(rendement!E$50:E$85)</f>
        <v>-8.4352739424895969E-3</v>
      </c>
      <c r="F155" s="24">
        <f>rendement!F54-AVERAGE(rendement!F$50:F$85)</f>
        <v>1.2673590192992034E-2</v>
      </c>
      <c r="G155" s="24">
        <f>rendement!G54-AVERAGE(rendement!G$50:G$85)</f>
        <v>-2.4295002520207446E-2</v>
      </c>
      <c r="H155" s="24">
        <f>rendement!H54-AVERAGE(rendement!H$50:H$85)</f>
        <v>9.1058971292686267E-2</v>
      </c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  <c r="AC155" s="24"/>
      <c r="AD155" s="24"/>
      <c r="AE155" s="24"/>
    </row>
    <row r="156" spans="1:31" ht="14.1" customHeight="1">
      <c r="A156" s="23">
        <v>38533</v>
      </c>
      <c r="B156" s="24">
        <f>rendement!B55-AVERAGE(rendement!B$50:B$85)</f>
        <v>2.4258205043182039E-3</v>
      </c>
      <c r="C156" s="24">
        <f>rendement!C55-AVERAGE(rendement!C$50:C$85)</f>
        <v>-9.0164324171300124E-3</v>
      </c>
      <c r="D156" s="24">
        <f>rendement!D55-AVERAGE(rendement!D$50:D$85)</f>
        <v>-3.3197487521203869E-2</v>
      </c>
      <c r="E156" s="24">
        <f>rendement!E55-AVERAGE(rendement!E$50:E$85)</f>
        <v>9.4390156066222752E-2</v>
      </c>
      <c r="F156" s="24">
        <f>rendement!F55-AVERAGE(rendement!F$50:F$85)</f>
        <v>-4.4815740863398984E-2</v>
      </c>
      <c r="G156" s="24">
        <f>rendement!G55-AVERAGE(rendement!G$50:G$85)</f>
        <v>-5.5177062642555286E-2</v>
      </c>
      <c r="H156" s="24">
        <f>rendement!H55-AVERAGE(rendement!H$50:H$85)</f>
        <v>-0.12808959442323609</v>
      </c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  <c r="AD156" s="24"/>
      <c r="AE156" s="24"/>
    </row>
    <row r="157" spans="1:31" ht="14.1" customHeight="1">
      <c r="A157" s="23">
        <v>38562</v>
      </c>
      <c r="B157" s="24">
        <f>rendement!B56-AVERAGE(rendement!B$50:B$85)</f>
        <v>1.5771931507821014E-2</v>
      </c>
      <c r="C157" s="24">
        <f>rendement!C56-AVERAGE(rendement!C$50:C$85)</f>
        <v>4.2422047992490892E-2</v>
      </c>
      <c r="D157" s="24">
        <f>rendement!D56-AVERAGE(rendement!D$50:D$85)</f>
        <v>-1.7530095369088564E-2</v>
      </c>
      <c r="E157" s="24">
        <f>rendement!E56-AVERAGE(rendement!E$50:E$85)</f>
        <v>2.3371620773730787E-3</v>
      </c>
      <c r="F157" s="24">
        <f>rendement!F56-AVERAGE(rendement!F$50:F$85)</f>
        <v>2.3631137145050517E-2</v>
      </c>
      <c r="G157" s="24">
        <f>rendement!G56-AVERAGE(rendement!G$50:G$85)</f>
        <v>9.7229029157497621E-2</v>
      </c>
      <c r="H157" s="24">
        <f>rendement!H56-AVERAGE(rendement!H$50:H$85)</f>
        <v>0.2843187542079979</v>
      </c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  <c r="AD157" s="24"/>
      <c r="AE157" s="24"/>
    </row>
    <row r="158" spans="1:31" ht="14.1" customHeight="1">
      <c r="A158" s="23">
        <v>38595</v>
      </c>
      <c r="B158" s="24">
        <f>rendement!B57-AVERAGE(rendement!B$50:B$85)</f>
        <v>-2.852434941267061E-2</v>
      </c>
      <c r="C158" s="24">
        <f>rendement!C57-AVERAGE(rendement!C$50:C$85)</f>
        <v>1.2212889311320375E-2</v>
      </c>
      <c r="D158" s="24">
        <f>rendement!D57-AVERAGE(rendement!D$50:D$85)</f>
        <v>-4.2189398230468101E-3</v>
      </c>
      <c r="E158" s="24">
        <f>rendement!E57-AVERAGE(rendement!E$50:E$85)</f>
        <v>0.15831436161761747</v>
      </c>
      <c r="F158" s="24">
        <f>rendement!F57-AVERAGE(rendement!F$50:F$85)</f>
        <v>5.9933413647763764E-2</v>
      </c>
      <c r="G158" s="24">
        <f>rendement!G57-AVERAGE(rendement!G$50:G$85)</f>
        <v>6.8145039580942146E-2</v>
      </c>
      <c r="H158" s="24">
        <f>rendement!H57-AVERAGE(rendement!H$50:H$85)</f>
        <v>-0.2094100381988275</v>
      </c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  <c r="AC158" s="24"/>
      <c r="AD158" s="24"/>
      <c r="AE158" s="24"/>
    </row>
    <row r="159" spans="1:31" ht="14.1" customHeight="1">
      <c r="A159" s="23">
        <v>38625</v>
      </c>
      <c r="B159" s="24">
        <f>rendement!B58-AVERAGE(rendement!B$50:B$85)</f>
        <v>-1.7854325926737063E-2</v>
      </c>
      <c r="C159" s="24">
        <f>rendement!C58-AVERAGE(rendement!C$50:C$85)</f>
        <v>-2.5893298476051117E-2</v>
      </c>
      <c r="D159" s="24">
        <f>rendement!D58-AVERAGE(rendement!D$50:D$85)</f>
        <v>-9.2710515617180182E-3</v>
      </c>
      <c r="E159" s="24">
        <f>rendement!E58-AVERAGE(rendement!E$50:E$85)</f>
        <v>1.1607954919802986E-2</v>
      </c>
      <c r="F159" s="24">
        <f>rendement!F58-AVERAGE(rendement!F$50:F$85)</f>
        <v>-6.9051699567755184E-2</v>
      </c>
      <c r="G159" s="24">
        <f>rendement!G58-AVERAGE(rendement!G$50:G$85)</f>
        <v>6.0505909542294838E-2</v>
      </c>
      <c r="H159" s="24">
        <f>rendement!H58-AVERAGE(rendement!H$50:H$85)</f>
        <v>3.7033095401036498E-2</v>
      </c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4"/>
      <c r="AC159" s="24"/>
      <c r="AD159" s="24"/>
      <c r="AE159" s="24"/>
    </row>
    <row r="160" spans="1:31" ht="14.1" customHeight="1">
      <c r="A160" s="23">
        <v>38656</v>
      </c>
      <c r="B160" s="24">
        <f>rendement!B59-AVERAGE(rendement!B$50:B$85)</f>
        <v>-1.8294585044352427E-2</v>
      </c>
      <c r="C160" s="24">
        <f>rendement!C59-AVERAGE(rendement!C$50:C$85)</f>
        <v>-5.6425464668980206E-2</v>
      </c>
      <c r="D160" s="24">
        <f>rendement!D59-AVERAGE(rendement!D$50:D$85)</f>
        <v>-1.1885321000343821E-2</v>
      </c>
      <c r="E160" s="24">
        <f>rendement!E59-AVERAGE(rendement!E$50:E$85)</f>
        <v>-2.4490738352438379E-2</v>
      </c>
      <c r="F160" s="24">
        <f>rendement!F59-AVERAGE(rendement!F$50:F$85)</f>
        <v>-8.0631403935839813E-3</v>
      </c>
      <c r="G160" s="24">
        <f>rendement!G59-AVERAGE(rendement!G$50:G$85)</f>
        <v>1.1286952605843038E-2</v>
      </c>
      <c r="H160" s="24">
        <f>rendement!H59-AVERAGE(rendement!H$50:H$85)</f>
        <v>-2.959898380348221E-2</v>
      </c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  <c r="AA160" s="24"/>
      <c r="AB160" s="24"/>
      <c r="AC160" s="24"/>
      <c r="AD160" s="24"/>
      <c r="AE160" s="24"/>
    </row>
    <row r="161" spans="1:31" ht="14.1" customHeight="1">
      <c r="A161" s="23">
        <v>38686</v>
      </c>
      <c r="B161" s="24">
        <f>rendement!B60-AVERAGE(rendement!B$50:B$85)</f>
        <v>3.0209358007328872E-2</v>
      </c>
      <c r="C161" s="24">
        <f>rendement!C60-AVERAGE(rendement!C$50:C$85)</f>
        <v>0.12614723522590188</v>
      </c>
      <c r="D161" s="24">
        <f>rendement!D60-AVERAGE(rendement!D$50:D$85)</f>
        <v>-1.5391453829377903E-2</v>
      </c>
      <c r="E161" s="24">
        <f>rendement!E60-AVERAGE(rendement!E$50:E$85)</f>
        <v>7.1380918374594385E-2</v>
      </c>
      <c r="F161" s="24">
        <f>rendement!F60-AVERAGE(rendement!F$50:F$85)</f>
        <v>6.7322632847189395E-2</v>
      </c>
      <c r="G161" s="24">
        <f>rendement!G60-AVERAGE(rendement!G$50:G$85)</f>
        <v>0.12377717147368156</v>
      </c>
      <c r="H161" s="24">
        <f>rendement!H60-AVERAGE(rendement!H$50:H$85)</f>
        <v>6.8045107931860332E-2</v>
      </c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24"/>
      <c r="AB161" s="24"/>
      <c r="AC161" s="24"/>
      <c r="AD161" s="24"/>
      <c r="AE161" s="24"/>
    </row>
    <row r="162" spans="1:31" ht="14.1" customHeight="1">
      <c r="A162" s="23">
        <v>38716</v>
      </c>
      <c r="B162" s="24">
        <f>rendement!B61-AVERAGE(rendement!B$50:B$85)</f>
        <v>-3.0280212242422506E-2</v>
      </c>
      <c r="C162" s="24">
        <f>rendement!C61-AVERAGE(rendement!C$50:C$85)</f>
        <v>-0.17027853065639667</v>
      </c>
      <c r="D162" s="24">
        <f>rendement!D61-AVERAGE(rendement!D$50:D$85)</f>
        <v>-2.8484847406129565E-2</v>
      </c>
      <c r="E162" s="24">
        <f>rendement!E61-AVERAGE(rendement!E$50:E$85)</f>
        <v>-4.1567225846802225E-3</v>
      </c>
      <c r="F162" s="24">
        <f>rendement!F61-AVERAGE(rendement!F$50:F$85)</f>
        <v>-6.3757446239642163E-2</v>
      </c>
      <c r="G162" s="24">
        <f>rendement!G61-AVERAGE(rendement!G$50:G$85)</f>
        <v>8.2513389090270103E-3</v>
      </c>
      <c r="H162" s="24">
        <f>rendement!H61-AVERAGE(rendement!H$50:H$85)</f>
        <v>-7.2218458169329577E-2</v>
      </c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  <c r="AA162" s="24"/>
      <c r="AB162" s="24"/>
      <c r="AC162" s="24"/>
      <c r="AD162" s="24"/>
      <c r="AE162" s="24"/>
    </row>
    <row r="163" spans="1:31" ht="14.1" customHeight="1">
      <c r="A163" s="23">
        <v>38748</v>
      </c>
      <c r="B163" s="24">
        <f>rendement!B62-AVERAGE(rendement!B$50:B$85)</f>
        <v>4.4630984715411437E-2</v>
      </c>
      <c r="C163" s="24">
        <f>rendement!C62-AVERAGE(rendement!C$50:C$85)</f>
        <v>-3.5899186594594838E-2</v>
      </c>
      <c r="D163" s="24">
        <f>rendement!D62-AVERAGE(rendement!D$50:D$85)</f>
        <v>-4.4930196856964991E-2</v>
      </c>
      <c r="E163" s="24">
        <f>rendement!E62-AVERAGE(rendement!E$50:E$85)</f>
        <v>-5.7504496163966412E-2</v>
      </c>
      <c r="F163" s="24">
        <f>rendement!F62-AVERAGE(rendement!F$50:F$85)</f>
        <v>6.6801658073662201E-2</v>
      </c>
      <c r="G163" s="24">
        <f>rendement!G62-AVERAGE(rendement!G$50:G$85)</f>
        <v>4.428198208198076E-2</v>
      </c>
      <c r="H163" s="24">
        <f>rendement!H62-AVERAGE(rendement!H$50:H$85)</f>
        <v>0.24076810234213172</v>
      </c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4"/>
      <c r="AB163" s="24"/>
      <c r="AC163" s="24"/>
      <c r="AD163" s="24"/>
      <c r="AE163" s="24"/>
    </row>
    <row r="164" spans="1:31" ht="14.1" customHeight="1">
      <c r="A164" s="23">
        <v>38776</v>
      </c>
      <c r="B164" s="24">
        <f>rendement!B63-AVERAGE(rendement!B$50:B$85)</f>
        <v>4.8006024684887308E-2</v>
      </c>
      <c r="C164" s="24">
        <f>rendement!C63-AVERAGE(rendement!C$50:C$85)</f>
        <v>1.2353510264074273E-2</v>
      </c>
      <c r="D164" s="24">
        <f>rendement!D63-AVERAGE(rendement!D$50:D$85)</f>
        <v>5.0917515246131197E-4</v>
      </c>
      <c r="E164" s="24">
        <f>rendement!E63-AVERAGE(rendement!E$50:E$85)</f>
        <v>-4.3479388913093192E-2</v>
      </c>
      <c r="F164" s="24">
        <f>rendement!F63-AVERAGE(rendement!F$50:F$85)</f>
        <v>-5.3433437959404723E-2</v>
      </c>
      <c r="G164" s="24">
        <f>rendement!G63-AVERAGE(rendement!G$50:G$85)</f>
        <v>-0.19278880064646842</v>
      </c>
      <c r="H164" s="24">
        <f>rendement!H63-AVERAGE(rendement!H$50:H$85)</f>
        <v>-0.27297515225710078</v>
      </c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  <c r="AA164" s="24"/>
      <c r="AB164" s="24"/>
      <c r="AC164" s="24"/>
      <c r="AD164" s="24"/>
      <c r="AE164" s="24"/>
    </row>
    <row r="165" spans="1:31" ht="14.1" customHeight="1">
      <c r="A165" s="23">
        <v>38807</v>
      </c>
      <c r="B165" s="24">
        <f>rendement!B64-AVERAGE(rendement!B$50:B$85)</f>
        <v>-3.3411890986841206E-2</v>
      </c>
      <c r="C165" s="24">
        <f>rendement!C64-AVERAGE(rendement!C$50:C$85)</f>
        <v>1.0625114513319244E-2</v>
      </c>
      <c r="D165" s="24">
        <f>rendement!D64-AVERAGE(rendement!D$50:D$85)</f>
        <v>2.5468362519172335E-2</v>
      </c>
      <c r="E165" s="24">
        <f>rendement!E64-AVERAGE(rendement!E$50:E$85)</f>
        <v>4.3835938590801697E-2</v>
      </c>
      <c r="F165" s="24">
        <f>rendement!F64-AVERAGE(rendement!F$50:F$85)</f>
        <v>5.677624166649865E-3</v>
      </c>
      <c r="G165" s="24">
        <f>rendement!G64-AVERAGE(rendement!G$50:G$85)</f>
        <v>-0.10232917670343736</v>
      </c>
      <c r="H165" s="24">
        <f>rendement!H64-AVERAGE(rendement!H$50:H$85)</f>
        <v>8.8277725071269145E-2</v>
      </c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4"/>
      <c r="AC165" s="24"/>
      <c r="AD165" s="24"/>
      <c r="AE165" s="24"/>
    </row>
    <row r="166" spans="1:31" ht="14.1" customHeight="1">
      <c r="A166" s="23">
        <v>38835</v>
      </c>
      <c r="B166" s="24">
        <f>rendement!B65-AVERAGE(rendement!B$50:B$85)</f>
        <v>-4.4451987771858145E-2</v>
      </c>
      <c r="C166" s="24">
        <f>rendement!C65-AVERAGE(rendement!C$50:C$85)</f>
        <v>-4.343970191088789E-2</v>
      </c>
      <c r="D166" s="24">
        <f>rendement!D65-AVERAGE(rendement!D$50:D$85)</f>
        <v>-1.1754705624312252E-2</v>
      </c>
      <c r="E166" s="24">
        <f>rendement!E65-AVERAGE(rendement!E$50:E$85)</f>
        <v>-0.23635712341523757</v>
      </c>
      <c r="F166" s="24">
        <f>rendement!F65-AVERAGE(rendement!F$50:F$85)</f>
        <v>-0.12619667869767853</v>
      </c>
      <c r="G166" s="24">
        <f>rendement!G65-AVERAGE(rendement!G$50:G$85)</f>
        <v>2.9635240335142428E-2</v>
      </c>
      <c r="H166" s="24">
        <f>rendement!H65-AVERAGE(rendement!H$50:H$85)</f>
        <v>-7.0516743889705191E-2</v>
      </c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  <c r="AA166" s="24"/>
      <c r="AB166" s="24"/>
      <c r="AC166" s="24"/>
      <c r="AD166" s="24"/>
      <c r="AE166" s="24"/>
    </row>
    <row r="167" spans="1:31" ht="14.1" customHeight="1">
      <c r="A167" s="23">
        <v>38868</v>
      </c>
      <c r="B167" s="24">
        <f>rendement!B66-AVERAGE(rendement!B$50:B$85)</f>
        <v>-1.9015199571025744E-2</v>
      </c>
      <c r="C167" s="24">
        <f>rendement!C66-AVERAGE(rendement!C$50:C$85)</f>
        <v>-1.4421850984037995E-2</v>
      </c>
      <c r="D167" s="24">
        <f>rendement!D66-AVERAGE(rendement!D$50:D$85)</f>
        <v>2.5698479126044949E-2</v>
      </c>
      <c r="E167" s="24">
        <f>rendement!E66-AVERAGE(rendement!E$50:E$85)</f>
        <v>4.1141793419265694E-2</v>
      </c>
      <c r="F167" s="24">
        <f>rendement!F66-AVERAGE(rendement!F$50:F$85)</f>
        <v>-7.102103417064394E-2</v>
      </c>
      <c r="G167" s="24">
        <f>rendement!G66-AVERAGE(rendement!G$50:G$85)</f>
        <v>-0.24363689446288156</v>
      </c>
      <c r="H167" s="24">
        <f>rendement!H66-AVERAGE(rendement!H$50:H$85)</f>
        <v>0.12840082017498794</v>
      </c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  <c r="AA167" s="24"/>
      <c r="AB167" s="24"/>
      <c r="AC167" s="24"/>
      <c r="AD167" s="24"/>
      <c r="AE167" s="24"/>
    </row>
    <row r="168" spans="1:31" ht="14.1" customHeight="1">
      <c r="A168" s="23">
        <v>38898</v>
      </c>
      <c r="B168" s="24">
        <f>rendement!B67-AVERAGE(rendement!B$50:B$85)</f>
        <v>5.4590876010288863E-2</v>
      </c>
      <c r="C168" s="24">
        <f>rendement!C67-AVERAGE(rendement!C$50:C$85)</f>
        <v>-3.9671647950516892E-2</v>
      </c>
      <c r="D168" s="24">
        <f>rendement!D67-AVERAGE(rendement!D$50:D$85)</f>
        <v>-6.3948972838285658E-3</v>
      </c>
      <c r="E168" s="24">
        <f>rendement!E67-AVERAGE(rendement!E$50:E$85)</f>
        <v>3.4472787855159837E-2</v>
      </c>
      <c r="F168" s="24">
        <f>rendement!F67-AVERAGE(rendement!F$50:F$85)</f>
        <v>2.1397002641506735E-2</v>
      </c>
      <c r="G168" s="24">
        <f>rendement!G67-AVERAGE(rendement!G$50:G$85)</f>
        <v>-6.2694781529913979E-2</v>
      </c>
      <c r="H168" s="24">
        <f>rendement!H67-AVERAGE(rendement!H$50:H$85)</f>
        <v>-0.20586670510550256</v>
      </c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  <c r="AA168" s="24"/>
      <c r="AB168" s="24"/>
      <c r="AC168" s="24"/>
      <c r="AD168" s="24"/>
      <c r="AE168" s="24"/>
    </row>
    <row r="169" spans="1:31" ht="14.1" customHeight="1">
      <c r="A169" s="23">
        <v>38929</v>
      </c>
      <c r="B169" s="24">
        <f>rendement!B68-AVERAGE(rendement!B$50:B$85)</f>
        <v>5.932003718911022E-2</v>
      </c>
      <c r="C169" s="24">
        <f>rendement!C68-AVERAGE(rendement!C$50:C$85)</f>
        <v>0.11883746981184405</v>
      </c>
      <c r="D169" s="24">
        <f>rendement!D68-AVERAGE(rendement!D$50:D$85)</f>
        <v>4.1555184264751216E-2</v>
      </c>
      <c r="E169" s="24">
        <f>rendement!E68-AVERAGE(rendement!E$50:E$85)</f>
        <v>-8.7773310292782333E-2</v>
      </c>
      <c r="F169" s="24">
        <f>rendement!F68-AVERAGE(rendement!F$50:F$85)</f>
        <v>2.520084397377258E-2</v>
      </c>
      <c r="G169" s="24">
        <f>rendement!G68-AVERAGE(rendement!G$50:G$85)</f>
        <v>0.10688699559593931</v>
      </c>
      <c r="H169" s="24">
        <f>rendement!H68-AVERAGE(rendement!H$50:H$85)</f>
        <v>0.13183484580719054</v>
      </c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  <c r="AA169" s="24"/>
      <c r="AB169" s="24"/>
      <c r="AC169" s="24"/>
      <c r="AD169" s="24"/>
      <c r="AE169" s="24"/>
    </row>
    <row r="170" spans="1:31" ht="14.1" customHeight="1">
      <c r="A170" s="23">
        <v>38960</v>
      </c>
      <c r="B170" s="24">
        <f>rendement!B69-AVERAGE(rendement!B$50:B$85)</f>
        <v>2.4032237760189319E-2</v>
      </c>
      <c r="C170" s="24">
        <f>rendement!C69-AVERAGE(rendement!C$50:C$85)</f>
        <v>5.4571020502913424E-2</v>
      </c>
      <c r="D170" s="24">
        <f>rendement!D69-AVERAGE(rendement!D$50:D$85)</f>
        <v>3.1775821945161986E-2</v>
      </c>
      <c r="E170" s="24">
        <f>rendement!E69-AVERAGE(rendement!E$50:E$85)</f>
        <v>-1.8114769948794723E-2</v>
      </c>
      <c r="F170" s="24">
        <f>rendement!F69-AVERAGE(rendement!F$50:F$85)</f>
        <v>5.9043775353536068E-2</v>
      </c>
      <c r="G170" s="24">
        <f>rendement!G69-AVERAGE(rendement!G$50:G$85)</f>
        <v>-3.7421930499348735E-2</v>
      </c>
      <c r="H170" s="24">
        <f>rendement!H69-AVERAGE(rendement!H$50:H$85)</f>
        <v>-8.7295044533440891E-2</v>
      </c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  <c r="AA170" s="24"/>
      <c r="AB170" s="24"/>
      <c r="AC170" s="24"/>
      <c r="AD170" s="24"/>
      <c r="AE170" s="24"/>
    </row>
    <row r="171" spans="1:31" ht="14.1" customHeight="1">
      <c r="A171" s="23">
        <v>38989</v>
      </c>
      <c r="B171" s="24">
        <f>rendement!B70-AVERAGE(rendement!B$50:B$85)</f>
        <v>3.1636802748413045E-2</v>
      </c>
      <c r="C171" s="24">
        <f>rendement!C70-AVERAGE(rendement!C$50:C$85)</f>
        <v>-4.2515223299606948E-3</v>
      </c>
      <c r="D171" s="24">
        <f>rendement!D70-AVERAGE(rendement!D$50:D$85)</f>
        <v>2.9202809382080216E-3</v>
      </c>
      <c r="E171" s="24">
        <f>rendement!E70-AVERAGE(rendement!E$50:E$85)</f>
        <v>2.5789819207444636E-2</v>
      </c>
      <c r="F171" s="24">
        <f>rendement!F70-AVERAGE(rendement!F$50:F$85)</f>
        <v>5.5329030965710832E-2</v>
      </c>
      <c r="G171" s="24">
        <f>rendement!G70-AVERAGE(rendement!G$50:G$85)</f>
        <v>2.3131357478252311E-2</v>
      </c>
      <c r="H171" s="24">
        <f>rendement!H70-AVERAGE(rendement!H$50:H$85)</f>
        <v>7.8716106674447586E-3</v>
      </c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24"/>
      <c r="AB171" s="24"/>
      <c r="AC171" s="24"/>
      <c r="AD171" s="24"/>
      <c r="AE171" s="24"/>
    </row>
    <row r="172" spans="1:31" ht="14.1" customHeight="1">
      <c r="A172" s="23">
        <v>39021</v>
      </c>
      <c r="B172" s="24">
        <f>rendement!B71-AVERAGE(rendement!B$50:B$85)</f>
        <v>3.732626964148486E-2</v>
      </c>
      <c r="C172" s="24">
        <f>rendement!C71-AVERAGE(rendement!C$50:C$85)</f>
        <v>0.27961919476487607</v>
      </c>
      <c r="D172" s="24">
        <f>rendement!D71-AVERAGE(rendement!D$50:D$85)</f>
        <v>3.5780537804356742E-2</v>
      </c>
      <c r="E172" s="24">
        <f>rendement!E71-AVERAGE(rendement!E$50:E$85)</f>
        <v>-6.1581478454508849E-2</v>
      </c>
      <c r="F172" s="24">
        <f>rendement!F71-AVERAGE(rendement!F$50:F$85)</f>
        <v>4.163245926387707E-2</v>
      </c>
      <c r="G172" s="24">
        <f>rendement!G71-AVERAGE(rendement!G$50:G$85)</f>
        <v>5.494818304614741E-2</v>
      </c>
      <c r="H172" s="24">
        <f>rendement!H71-AVERAGE(rendement!H$50:H$85)</f>
        <v>0.23782224239654545</v>
      </c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24"/>
      <c r="AC172" s="24"/>
      <c r="AD172" s="24"/>
      <c r="AE172" s="24"/>
    </row>
    <row r="173" spans="1:31" ht="14.1" customHeight="1">
      <c r="A173" s="23">
        <v>39051</v>
      </c>
      <c r="B173" s="24">
        <f>rendement!B72-AVERAGE(rendement!B$50:B$85)</f>
        <v>-2.325236250309699E-2</v>
      </c>
      <c r="C173" s="24">
        <f>rendement!C72-AVERAGE(rendement!C$50:C$85)</f>
        <v>-0.32442775909536559</v>
      </c>
      <c r="D173" s="24">
        <f>rendement!D72-AVERAGE(rendement!D$50:D$85)</f>
        <v>-2.375555629283789E-2</v>
      </c>
      <c r="E173" s="24">
        <f>rendement!E72-AVERAGE(rendement!E$50:E$85)</f>
        <v>9.1450652708891286E-2</v>
      </c>
      <c r="F173" s="24">
        <f>rendement!F72-AVERAGE(rendement!F$50:F$85)</f>
        <v>1.5491203612236895E-2</v>
      </c>
      <c r="G173" s="24">
        <f>rendement!G72-AVERAGE(rendement!G$50:G$85)</f>
        <v>9.7829763296943956E-2</v>
      </c>
      <c r="H173" s="24">
        <f>rendement!H72-AVERAGE(rendement!H$50:H$85)</f>
        <v>-0.13096477248128471</v>
      </c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24"/>
      <c r="AC173" s="24"/>
      <c r="AD173" s="24"/>
      <c r="AE173" s="24"/>
    </row>
    <row r="174" spans="1:31" ht="14.1" customHeight="1">
      <c r="A174" s="23">
        <v>39080</v>
      </c>
      <c r="B174" s="24">
        <f>rendement!B73-AVERAGE(rendement!B$50:B$85)</f>
        <v>3.9564559070059742E-2</v>
      </c>
      <c r="C174" s="24">
        <f>rendement!C73-AVERAGE(rendement!C$50:C$85)</f>
        <v>2.1794111717630724E-2</v>
      </c>
      <c r="D174" s="24">
        <f>rendement!D73-AVERAGE(rendement!D$50:D$85)</f>
        <v>2.6683792121347683E-4</v>
      </c>
      <c r="E174" s="24">
        <f>rendement!E73-AVERAGE(rendement!E$50:E$85)</f>
        <v>6.6047514710769431E-2</v>
      </c>
      <c r="F174" s="24">
        <f>rendement!F73-AVERAGE(rendement!F$50:F$85)</f>
        <v>9.9900823636241802E-3</v>
      </c>
      <c r="G174" s="24">
        <f>rendement!G73-AVERAGE(rendement!G$50:G$85)</f>
        <v>-0.15255634996278281</v>
      </c>
      <c r="H174" s="24">
        <f>rendement!H73-AVERAGE(rendement!H$50:H$85)</f>
        <v>0.12183628138515326</v>
      </c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/>
      <c r="AC174" s="24"/>
      <c r="AD174" s="24"/>
      <c r="AE174" s="24"/>
    </row>
    <row r="175" spans="1:31" ht="14.1" customHeight="1">
      <c r="A175" s="23">
        <v>39113</v>
      </c>
      <c r="B175" s="24">
        <f>rendement!B74-AVERAGE(rendement!B$50:B$85)</f>
        <v>3.7975581532919453E-2</v>
      </c>
      <c r="C175" s="24">
        <f>rendement!C74-AVERAGE(rendement!C$50:C$85)</f>
        <v>5.3694010332330171E-2</v>
      </c>
      <c r="D175" s="24">
        <f>rendement!D74-AVERAGE(rendement!D$50:D$85)</f>
        <v>1.0344640678348253E-2</v>
      </c>
      <c r="E175" s="24">
        <f>rendement!E74-AVERAGE(rendement!E$50:E$85)</f>
        <v>-4.0433895581463673E-2</v>
      </c>
      <c r="F175" s="24">
        <f>rendement!F74-AVERAGE(rendement!F$50:F$85)</f>
        <v>2.6044548822865266E-2</v>
      </c>
      <c r="G175" s="24">
        <f>rendement!G74-AVERAGE(rendement!G$50:G$85)</f>
        <v>-3.3545771174273167E-2</v>
      </c>
      <c r="H175" s="24">
        <f>rendement!H74-AVERAGE(rendement!H$50:H$85)</f>
        <v>-5.4194951466363071E-2</v>
      </c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  <c r="AA175" s="24"/>
      <c r="AB175" s="24"/>
      <c r="AC175" s="24"/>
      <c r="AD175" s="24"/>
      <c r="AE175" s="24"/>
    </row>
    <row r="176" spans="1:31" ht="14.1" customHeight="1">
      <c r="A176" s="23">
        <v>39141</v>
      </c>
      <c r="B176" s="24">
        <f>rendement!B75-AVERAGE(rendement!B$50:B$85)</f>
        <v>-3.5579513362870643E-2</v>
      </c>
      <c r="C176" s="24">
        <f>rendement!C75-AVERAGE(rendement!C$50:C$85)</f>
        <v>-7.398645633246278E-3</v>
      </c>
      <c r="D176" s="24">
        <f>rendement!D75-AVERAGE(rendement!D$50:D$85)</f>
        <v>-6.1080796442962756E-2</v>
      </c>
      <c r="E176" s="24">
        <f>rendement!E75-AVERAGE(rendement!E$50:E$85)</f>
        <v>7.8567051680834069E-2</v>
      </c>
      <c r="F176" s="24">
        <f>rendement!F75-AVERAGE(rendement!F$50:F$85)</f>
        <v>-9.8099771047838791E-2</v>
      </c>
      <c r="G176" s="24">
        <f>rendement!G75-AVERAGE(rendement!G$50:G$85)</f>
        <v>-6.9226290364320292E-2</v>
      </c>
      <c r="H176" s="24">
        <f>rendement!H75-AVERAGE(rendement!H$50:H$85)</f>
        <v>4.4993852690289153E-3</v>
      </c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  <c r="AA176" s="24"/>
      <c r="AB176" s="24"/>
      <c r="AC176" s="24"/>
      <c r="AD176" s="24"/>
      <c r="AE176" s="24"/>
    </row>
    <row r="177" spans="1:31" ht="14.1" customHeight="1">
      <c r="A177" s="23">
        <v>39171</v>
      </c>
      <c r="B177" s="24">
        <f>rendement!B76-AVERAGE(rendement!B$50:B$85)</f>
        <v>5.5753348782240905E-2</v>
      </c>
      <c r="C177" s="24">
        <f>rendement!C76-AVERAGE(rendement!C$50:C$85)</f>
        <v>0.23223824694482165</v>
      </c>
      <c r="D177" s="24">
        <f>rendement!D76-AVERAGE(rendement!D$50:D$85)</f>
        <v>-3.4683268472214056E-2</v>
      </c>
      <c r="E177" s="24">
        <f>rendement!E76-AVERAGE(rendement!E$50:E$85)</f>
        <v>-7.582551941494999E-3</v>
      </c>
      <c r="F177" s="24">
        <f>rendement!F76-AVERAGE(rendement!F$50:F$85)</f>
        <v>-1.7603246395529716E-2</v>
      </c>
      <c r="G177" s="24">
        <f>rendement!G76-AVERAGE(rendement!G$50:G$85)</f>
        <v>8.1461848019270089E-2</v>
      </c>
      <c r="H177" s="24">
        <f>rendement!H76-AVERAGE(rendement!H$50:H$85)</f>
        <v>-6.3150210245763796E-2</v>
      </c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  <c r="AA177" s="24"/>
      <c r="AB177" s="24"/>
      <c r="AC177" s="24"/>
      <c r="AD177" s="24"/>
      <c r="AE177" s="24"/>
    </row>
    <row r="178" spans="1:31" ht="14.1" customHeight="1">
      <c r="A178" s="23">
        <v>39202</v>
      </c>
      <c r="B178" s="24">
        <f>rendement!B77-AVERAGE(rendement!B$50:B$85)</f>
        <v>-3.144643941356938E-2</v>
      </c>
      <c r="C178" s="24">
        <f>rendement!C77-AVERAGE(rendement!C$50:C$85)</f>
        <v>-0.13676605421799617</v>
      </c>
      <c r="D178" s="24">
        <f>rendement!D77-AVERAGE(rendement!D$50:D$85)</f>
        <v>5.2173532716329872E-2</v>
      </c>
      <c r="E178" s="24">
        <f>rendement!E77-AVERAGE(rendement!E$50:E$85)</f>
        <v>-9.6600206247955955E-3</v>
      </c>
      <c r="F178" s="24">
        <f>rendement!F77-AVERAGE(rendement!F$50:F$85)</f>
        <v>6.4748031496520156E-2</v>
      </c>
      <c r="G178" s="24">
        <f>rendement!G77-AVERAGE(rendement!G$50:G$85)</f>
        <v>-1.6403522416782577E-2</v>
      </c>
      <c r="H178" s="24">
        <f>rendement!H77-AVERAGE(rendement!H$50:H$85)</f>
        <v>9.4297031892530414E-2</v>
      </c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  <c r="AC178" s="24"/>
      <c r="AD178" s="24"/>
      <c r="AE178" s="24"/>
    </row>
    <row r="179" spans="1:31" ht="14.1" customHeight="1">
      <c r="A179" s="23">
        <v>39233</v>
      </c>
      <c r="B179" s="24">
        <f>rendement!B78-AVERAGE(rendement!B$50:B$85)</f>
        <v>5.2198537912836199E-2</v>
      </c>
      <c r="C179" s="24">
        <f>rendement!C78-AVERAGE(rendement!C$50:C$85)</f>
        <v>-1.0720427880851811E-2</v>
      </c>
      <c r="D179" s="24">
        <f>rendement!D78-AVERAGE(rendement!D$50:D$85)</f>
        <v>-1.6304118941779841E-2</v>
      </c>
      <c r="E179" s="24">
        <f>rendement!E78-AVERAGE(rendement!E$50:E$85)</f>
        <v>4.0064013788564987E-2</v>
      </c>
      <c r="F179" s="24">
        <f>rendement!F78-AVERAGE(rendement!F$50:F$85)</f>
        <v>1.7848242024103782E-2</v>
      </c>
      <c r="G179" s="24">
        <f>rendement!G78-AVERAGE(rendement!G$50:G$85)</f>
        <v>0.1508241640265777</v>
      </c>
      <c r="H179" s="24">
        <f>rendement!H78-AVERAGE(rendement!H$50:H$85)</f>
        <v>2.0655666837114083E-2</v>
      </c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  <c r="AA179" s="24"/>
      <c r="AB179" s="24"/>
      <c r="AC179" s="24"/>
      <c r="AD179" s="24"/>
      <c r="AE179" s="24"/>
    </row>
    <row r="180" spans="1:31" ht="14.1" customHeight="1">
      <c r="A180" s="23">
        <v>39262</v>
      </c>
      <c r="B180" s="24">
        <f>rendement!B79-AVERAGE(rendement!B$50:B$85)</f>
        <v>-9.4128809493794104E-3</v>
      </c>
      <c r="C180" s="24">
        <f>rendement!C79-AVERAGE(rendement!C$50:C$85)</f>
        <v>-2.3257391764711373E-2</v>
      </c>
      <c r="D180" s="24">
        <f>rendement!D79-AVERAGE(rendement!D$50:D$85)</f>
        <v>-2.7825503429476067E-2</v>
      </c>
      <c r="E180" s="24">
        <f>rendement!E79-AVERAGE(rendement!E$50:E$85)</f>
        <v>-9.2237839868188939E-2</v>
      </c>
      <c r="F180" s="24">
        <f>rendement!F79-AVERAGE(rendement!F$50:F$85)</f>
        <v>9.5523891598364635E-2</v>
      </c>
      <c r="G180" s="24">
        <f>rendement!G79-AVERAGE(rendement!G$50:G$85)</f>
        <v>-4.9700882274048279E-2</v>
      </c>
      <c r="H180" s="24">
        <f>rendement!H79-AVERAGE(rendement!H$50:H$85)</f>
        <v>3.5328077956591541E-2</v>
      </c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  <c r="AA180" s="24"/>
      <c r="AB180" s="24"/>
      <c r="AC180" s="24"/>
      <c r="AD180" s="24"/>
      <c r="AE180" s="24"/>
    </row>
    <row r="181" spans="1:31" ht="14.1" customHeight="1">
      <c r="A181" s="23">
        <v>39294</v>
      </c>
      <c r="B181" s="24">
        <f>rendement!B80-AVERAGE(rendement!B$50:B$85)</f>
        <v>-7.1313363506752839E-2</v>
      </c>
      <c r="C181" s="24">
        <f>rendement!C80-AVERAGE(rendement!C$50:C$85)</f>
        <v>-8.3110493688600379E-2</v>
      </c>
      <c r="D181" s="24">
        <f>rendement!D80-AVERAGE(rendement!D$50:D$85)</f>
        <v>-1.9743841570931005E-2</v>
      </c>
      <c r="E181" s="24">
        <f>rendement!E80-AVERAGE(rendement!E$50:E$85)</f>
        <v>-7.8026004622771164E-2</v>
      </c>
      <c r="F181" s="24">
        <f>rendement!F80-AVERAGE(rendement!F$50:F$85)</f>
        <v>-0.16630608768370264</v>
      </c>
      <c r="G181" s="24">
        <f>rendement!G80-AVERAGE(rendement!G$50:G$85)</f>
        <v>1.9674071738425218E-2</v>
      </c>
      <c r="H181" s="24">
        <f>rendement!H80-AVERAGE(rendement!H$50:H$85)</f>
        <v>-6.1134146977917005E-3</v>
      </c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B181" s="24"/>
      <c r="AC181" s="24"/>
      <c r="AD181" s="24"/>
      <c r="AE181" s="24"/>
    </row>
    <row r="182" spans="1:31" ht="14.1" customHeight="1">
      <c r="A182" s="23">
        <v>39325</v>
      </c>
      <c r="B182" s="24">
        <f>rendement!B81-AVERAGE(rendement!B$50:B$85)</f>
        <v>4.6925897985442139E-3</v>
      </c>
      <c r="C182" s="24">
        <f>rendement!C81-AVERAGE(rendement!C$50:C$85)</f>
        <v>2.5822029692545836E-2</v>
      </c>
      <c r="D182" s="24">
        <f>rendement!D81-AVERAGE(rendement!D$50:D$85)</f>
        <v>1.969746059688755E-2</v>
      </c>
      <c r="E182" s="24">
        <f>rendement!E81-AVERAGE(rendement!E$50:E$85)</f>
        <v>8.6432033517341827E-2</v>
      </c>
      <c r="F182" s="24">
        <f>rendement!F81-AVERAGE(rendement!F$50:F$85)</f>
        <v>-1.5905575943471119E-2</v>
      </c>
      <c r="G182" s="24">
        <f>rendement!G81-AVERAGE(rendement!G$50:G$85)</f>
        <v>6.6455845025383264E-3</v>
      </c>
      <c r="H182" s="24">
        <f>rendement!H81-AVERAGE(rendement!H$50:H$85)</f>
        <v>4.9111833567699777E-2</v>
      </c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  <c r="AD182" s="24"/>
      <c r="AE182" s="24"/>
    </row>
    <row r="183" spans="1:31" ht="14.1" customHeight="1">
      <c r="A183" s="23">
        <v>39353</v>
      </c>
      <c r="B183" s="24">
        <f>rendement!B82-AVERAGE(rendement!B$50:B$85)</f>
        <v>4.61235494063027E-2</v>
      </c>
      <c r="C183" s="24">
        <f>rendement!C82-AVERAGE(rendement!C$50:C$85)</f>
        <v>4.306115914213314E-2</v>
      </c>
      <c r="D183" s="24">
        <f>rendement!D82-AVERAGE(rendement!D$50:D$85)</f>
        <v>5.9956672978471771E-2</v>
      </c>
      <c r="E183" s="24">
        <f>rendement!E82-AVERAGE(rendement!E$50:E$85)</f>
        <v>-2.7893389436876106E-2</v>
      </c>
      <c r="F183" s="24">
        <f>rendement!F82-AVERAGE(rendement!F$50:F$85)</f>
        <v>-3.2633868817099537E-2</v>
      </c>
      <c r="G183" s="24">
        <f>rendement!G82-AVERAGE(rendement!G$50:G$85)</f>
        <v>7.0382629148371206E-2</v>
      </c>
      <c r="H183" s="24">
        <f>rendement!H82-AVERAGE(rendement!H$50:H$85)</f>
        <v>5.4304796462131284E-3</v>
      </c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</row>
    <row r="184" spans="1:31" ht="14.1" customHeight="1">
      <c r="A184" s="23">
        <v>39386</v>
      </c>
      <c r="B184" s="24">
        <f>rendement!B83-AVERAGE(rendement!B$50:B$85)</f>
        <v>-2.5642142204561992E-2</v>
      </c>
      <c r="C184" s="24">
        <f>rendement!C83-AVERAGE(rendement!C$50:C$85)</f>
        <v>1.9646353470964162E-2</v>
      </c>
      <c r="D184" s="24">
        <f>rendement!D83-AVERAGE(rendement!D$50:D$85)</f>
        <v>-9.5003985854808133E-3</v>
      </c>
      <c r="E184" s="24">
        <f>rendement!E83-AVERAGE(rendement!E$50:E$85)</f>
        <v>-2.2469164217539805E-2</v>
      </c>
      <c r="F184" s="24">
        <f>rendement!F83-AVERAGE(rendement!F$50:F$85)</f>
        <v>0.29848514355007666</v>
      </c>
      <c r="G184" s="24">
        <f>rendement!G83-AVERAGE(rendement!G$50:G$85)</f>
        <v>0.14559494483878829</v>
      </c>
      <c r="H184" s="24">
        <f>rendement!H83-AVERAGE(rendement!H$50:H$85)</f>
        <v>-1.8401077814314409E-2</v>
      </c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  <c r="AA184" s="24"/>
      <c r="AB184" s="24"/>
      <c r="AC184" s="24"/>
      <c r="AD184" s="24"/>
      <c r="AE184" s="24"/>
    </row>
    <row r="185" spans="1:31" ht="14.1" customHeight="1">
      <c r="A185" s="23">
        <v>39416</v>
      </c>
      <c r="B185" s="24">
        <f>rendement!B84-AVERAGE(rendement!B$50:B$85)</f>
        <v>-0.10283556893342526</v>
      </c>
      <c r="C185" s="24">
        <f>rendement!C84-AVERAGE(rendement!C$50:C$85)</f>
        <v>-1.6757521048198817E-2</v>
      </c>
      <c r="D185" s="24">
        <f>rendement!D84-AVERAGE(rendement!D$50:D$85)</f>
        <v>3.7276893606131588E-2</v>
      </c>
      <c r="E185" s="24">
        <f>rendement!E84-AVERAGE(rendement!E$50:E$85)</f>
        <v>-0.11281893223718896</v>
      </c>
      <c r="F185" s="24">
        <f>rendement!F84-AVERAGE(rendement!F$50:F$85)</f>
        <v>-0.12995659875833238</v>
      </c>
      <c r="G185" s="24">
        <f>rendement!G84-AVERAGE(rendement!G$50:G$85)</f>
        <v>-0.10940377118214015</v>
      </c>
      <c r="H185" s="24">
        <f>rendement!H84-AVERAGE(rendement!H$50:H$85)</f>
        <v>-0.10298791674848826</v>
      </c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4"/>
      <c r="AB185" s="24"/>
      <c r="AC185" s="24"/>
      <c r="AD185" s="24"/>
      <c r="AE185" s="24"/>
    </row>
    <row r="186" spans="1:31" ht="14.1" customHeight="1">
      <c r="A186" s="23">
        <v>39447</v>
      </c>
      <c r="B186" s="24">
        <f>rendement!B85-AVERAGE(rendement!B$50:B$85)</f>
        <v>7.0765150839808194E-2</v>
      </c>
      <c r="C186" s="24">
        <f>rendement!C85-AVERAGE(rendement!C$50:C$85)</f>
        <v>-4.5292687777398151E-2</v>
      </c>
      <c r="D186" s="24">
        <f>rendement!D85-AVERAGE(rendement!D$50:D$85)</f>
        <v>-1.6872607907252403E-2</v>
      </c>
      <c r="E186" s="24">
        <f>rendement!E85-AVERAGE(rendement!E$50:E$85)</f>
        <v>-2.0075600887268397E-2</v>
      </c>
      <c r="F186" s="24">
        <f>rendement!F85-AVERAGE(rendement!F$50:F$85)</f>
        <v>1.2263991737970527E-2</v>
      </c>
      <c r="G186" s="24">
        <f>rendement!G85-AVERAGE(rendement!G$50:G$85)</f>
        <v>3.5585055333731068E-2</v>
      </c>
      <c r="H186" s="24">
        <f>rendement!H85-AVERAGE(rendement!H$50:H$85)</f>
        <v>7.648833448003986E-2</v>
      </c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  <c r="AB186" s="24"/>
      <c r="AC186" s="24"/>
      <c r="AD186" s="24"/>
      <c r="AE186" s="24"/>
    </row>
    <row r="187" spans="1:31" s="17" customFormat="1" ht="14.1" customHeight="1">
      <c r="A187" s="22"/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</row>
    <row r="188" spans="1:31" ht="14.1" customHeight="1">
      <c r="A188" s="23"/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  <c r="AA188" s="24"/>
      <c r="AB188" s="24"/>
      <c r="AC188" s="24"/>
      <c r="AD188" s="24"/>
      <c r="AE188" s="24"/>
    </row>
    <row r="189" spans="1:31" ht="14.1" customHeight="1">
      <c r="A189" s="23"/>
      <c r="B189" s="24"/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  <c r="AA189" s="24"/>
      <c r="AB189" s="24"/>
      <c r="AC189" s="24"/>
      <c r="AD189" s="24"/>
      <c r="AE189" s="24"/>
    </row>
    <row r="190" spans="1:31" ht="14.1" customHeight="1">
      <c r="A190" s="23"/>
      <c r="B190" s="24"/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</row>
    <row r="191" spans="1:31" ht="14.1" customHeight="1">
      <c r="A191" s="23"/>
      <c r="B191" s="24"/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  <c r="AD191" s="24"/>
      <c r="AE191" s="24"/>
    </row>
    <row r="192" spans="1:31" ht="14.1" customHeight="1">
      <c r="A192" s="23"/>
      <c r="B192" s="24"/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  <c r="AA192" s="24"/>
      <c r="AB192" s="24"/>
      <c r="AC192" s="24"/>
      <c r="AD192" s="24"/>
      <c r="AE192" s="24"/>
    </row>
    <row r="193" spans="1:31" ht="14.1" customHeight="1">
      <c r="A193" s="23"/>
      <c r="B193" s="24"/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  <c r="AA193" s="24"/>
      <c r="AB193" s="24"/>
      <c r="AC193" s="24"/>
      <c r="AD193" s="24"/>
      <c r="AE193" s="24"/>
    </row>
    <row r="194" spans="1:31" ht="14.1" customHeight="1">
      <c r="A194" s="23"/>
      <c r="B194" s="24"/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  <c r="AA194" s="24"/>
      <c r="AB194" s="24"/>
      <c r="AC194" s="24"/>
      <c r="AD194" s="24"/>
      <c r="AE194" s="24"/>
    </row>
    <row r="195" spans="1:31" ht="14.1" customHeight="1">
      <c r="A195" s="23"/>
      <c r="B195" s="24"/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  <c r="AA195" s="24"/>
      <c r="AB195" s="24"/>
      <c r="AC195" s="24"/>
      <c r="AD195" s="24"/>
      <c r="AE195" s="24"/>
    </row>
    <row r="196" spans="1:31" ht="14.1" customHeight="1">
      <c r="A196" s="23"/>
      <c r="B196" s="24"/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  <c r="AA196" s="24"/>
      <c r="AB196" s="24"/>
      <c r="AC196" s="24"/>
      <c r="AD196" s="24"/>
      <c r="AE196" s="24"/>
    </row>
    <row r="197" spans="1:31" ht="14.1" customHeight="1">
      <c r="A197" s="23"/>
      <c r="B197" s="24"/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  <c r="AA197" s="24"/>
      <c r="AB197" s="24"/>
      <c r="AC197" s="24"/>
      <c r="AD197" s="24"/>
      <c r="AE197" s="24"/>
    </row>
    <row r="198" spans="1:31" ht="14.1" customHeight="1">
      <c r="A198" s="23"/>
      <c r="B198" s="24"/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  <c r="AA198" s="24"/>
      <c r="AB198" s="24"/>
      <c r="AC198" s="24"/>
      <c r="AD198" s="24"/>
      <c r="AE198" s="24"/>
    </row>
    <row r="199" spans="1:31" ht="14.1" customHeight="1">
      <c r="A199" s="23"/>
      <c r="B199" s="24"/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  <c r="AA199" s="24"/>
      <c r="AB199" s="24"/>
      <c r="AC199" s="24"/>
      <c r="AD199" s="24"/>
      <c r="AE199" s="24"/>
    </row>
    <row r="200" spans="1:31" ht="14.1" customHeight="1">
      <c r="A200" s="23"/>
      <c r="B200" s="24"/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AA200" s="24"/>
      <c r="AB200" s="24"/>
      <c r="AC200" s="24"/>
      <c r="AD200" s="24"/>
      <c r="AE200" s="24"/>
    </row>
    <row r="201" spans="1:31" ht="14.1" customHeight="1">
      <c r="A201" s="23"/>
      <c r="B201" s="24"/>
      <c r="C201" s="24"/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  <c r="AA201" s="24"/>
      <c r="AB201" s="24"/>
      <c r="AC201" s="24"/>
      <c r="AD201" s="24"/>
      <c r="AE201" s="24"/>
    </row>
    <row r="202" spans="1:31" ht="14.1" customHeight="1">
      <c r="A202" s="23"/>
      <c r="B202" s="24"/>
      <c r="C202" s="24"/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  <c r="AA202" s="24"/>
      <c r="AB202" s="24"/>
      <c r="AC202" s="24"/>
      <c r="AD202" s="24"/>
      <c r="AE202" s="24"/>
    </row>
    <row r="203" spans="1:31" ht="14.1" customHeight="1">
      <c r="A203" s="23"/>
      <c r="B203" s="24"/>
      <c r="C203" s="24"/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  <c r="AA203" s="24"/>
      <c r="AB203" s="24"/>
      <c r="AC203" s="24"/>
      <c r="AD203" s="24"/>
      <c r="AE203" s="24"/>
    </row>
    <row r="204" spans="1:31" ht="14.1" customHeight="1">
      <c r="A204" s="23"/>
      <c r="B204" s="24"/>
      <c r="C204" s="24"/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  <c r="AA204" s="24"/>
      <c r="AB204" s="24"/>
      <c r="AC204" s="24"/>
      <c r="AD204" s="24"/>
      <c r="AE204" s="24"/>
    </row>
    <row r="205" spans="1:31" ht="14.1" customHeight="1">
      <c r="A205" s="23"/>
      <c r="B205" s="24"/>
      <c r="C205" s="24"/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  <c r="AA205" s="24"/>
      <c r="AB205" s="24"/>
      <c r="AC205" s="24"/>
      <c r="AD205" s="24"/>
      <c r="AE205" s="24"/>
    </row>
    <row r="206" spans="1:31" ht="14.1" customHeight="1">
      <c r="A206" s="23"/>
      <c r="B206" s="24"/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  <c r="AA206" s="24"/>
      <c r="AB206" s="24"/>
      <c r="AC206" s="24"/>
      <c r="AD206" s="24"/>
      <c r="AE206" s="24"/>
    </row>
    <row r="207" spans="1:31" ht="14.1" customHeight="1">
      <c r="A207" s="23"/>
      <c r="B207" s="24"/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  <c r="AA207" s="24"/>
      <c r="AB207" s="24"/>
      <c r="AC207" s="24"/>
      <c r="AD207" s="24"/>
      <c r="AE207" s="24"/>
    </row>
    <row r="208" spans="1:31" ht="14.1" customHeight="1">
      <c r="A208" s="23"/>
      <c r="B208" s="24"/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  <c r="AA208" s="24"/>
      <c r="AB208" s="24"/>
      <c r="AC208" s="24"/>
      <c r="AD208" s="24"/>
      <c r="AE208" s="24"/>
    </row>
    <row r="209" spans="1:31" ht="14.1" customHeight="1">
      <c r="A209" s="23"/>
      <c r="B209" s="24"/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  <c r="AA209" s="24"/>
      <c r="AB209" s="24"/>
      <c r="AC209" s="24"/>
      <c r="AD209" s="24"/>
      <c r="AE209" s="24"/>
    </row>
    <row r="210" spans="1:31" ht="14.1" customHeight="1">
      <c r="A210" s="23"/>
      <c r="B210" s="24"/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  <c r="AA210" s="24"/>
      <c r="AB210" s="24"/>
      <c r="AC210" s="24"/>
      <c r="AD210" s="24"/>
      <c r="AE210" s="24"/>
    </row>
    <row r="211" spans="1:31" ht="14.1" customHeight="1">
      <c r="A211" s="23"/>
      <c r="B211" s="24"/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  <c r="AA211" s="24"/>
      <c r="AB211" s="24"/>
      <c r="AC211" s="24"/>
      <c r="AD211" s="24"/>
      <c r="AE211" s="24"/>
    </row>
    <row r="212" spans="1:31" ht="14.1" customHeight="1">
      <c r="A212" s="23"/>
      <c r="B212" s="24"/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  <c r="AA212" s="24"/>
      <c r="AB212" s="24"/>
      <c r="AC212" s="24"/>
      <c r="AD212" s="24"/>
      <c r="AE212" s="24"/>
    </row>
    <row r="213" spans="1:31" ht="14.1" customHeight="1">
      <c r="A213" s="23"/>
      <c r="B213" s="24"/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  <c r="AA213" s="24"/>
      <c r="AB213" s="24"/>
      <c r="AC213" s="24"/>
      <c r="AD213" s="24"/>
      <c r="AE213" s="24"/>
    </row>
    <row r="214" spans="1:31" ht="14.1" customHeight="1">
      <c r="A214" s="23"/>
      <c r="B214" s="24"/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  <c r="AA214" s="24"/>
      <c r="AB214" s="24"/>
      <c r="AC214" s="24"/>
      <c r="AD214" s="24"/>
      <c r="AE214" s="24"/>
    </row>
    <row r="215" spans="1:31" ht="14.1" customHeight="1">
      <c r="A215" s="23"/>
      <c r="B215" s="24"/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  <c r="AA215" s="24"/>
      <c r="AB215" s="24"/>
      <c r="AC215" s="24"/>
      <c r="AD215" s="24"/>
      <c r="AE215" s="24"/>
    </row>
    <row r="216" spans="1:31" ht="14.1" customHeight="1">
      <c r="A216" s="23"/>
      <c r="B216" s="24"/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  <c r="AA216" s="24"/>
      <c r="AB216" s="24"/>
      <c r="AC216" s="24"/>
      <c r="AD216" s="24"/>
      <c r="AE216" s="24"/>
    </row>
    <row r="217" spans="1:31" ht="14.1" customHeight="1">
      <c r="A217" s="23"/>
      <c r="B217" s="24"/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  <c r="AA217" s="24"/>
      <c r="AB217" s="24"/>
      <c r="AC217" s="24"/>
      <c r="AD217" s="24"/>
      <c r="AE217" s="24"/>
    </row>
    <row r="218" spans="1:31" ht="14.1" customHeight="1">
      <c r="A218" s="23"/>
      <c r="B218" s="24"/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  <c r="AA218" s="24"/>
      <c r="AB218" s="24"/>
      <c r="AC218" s="24"/>
      <c r="AD218" s="24"/>
      <c r="AE218" s="24"/>
    </row>
    <row r="219" spans="1:31" ht="14.1" customHeight="1">
      <c r="A219" s="23"/>
      <c r="B219" s="24"/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  <c r="AA219" s="24"/>
      <c r="AB219" s="24"/>
      <c r="AC219" s="24"/>
      <c r="AD219" s="24"/>
      <c r="AE219" s="24"/>
    </row>
    <row r="220" spans="1:31" ht="14.1" customHeight="1">
      <c r="A220" s="23"/>
      <c r="B220" s="24"/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  <c r="AA220" s="24"/>
      <c r="AB220" s="24"/>
      <c r="AC220" s="24"/>
      <c r="AD220" s="24"/>
      <c r="AE220" s="24"/>
    </row>
    <row r="221" spans="1:31" ht="14.1" customHeight="1">
      <c r="A221" s="23"/>
      <c r="B221" s="24"/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  <c r="AA221" s="24"/>
      <c r="AB221" s="24"/>
      <c r="AC221" s="24"/>
      <c r="AD221" s="24"/>
      <c r="AE221" s="24"/>
    </row>
    <row r="222" spans="1:31" ht="14.1" customHeight="1">
      <c r="A222" s="23"/>
      <c r="B222" s="24"/>
      <c r="C222" s="24"/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  <c r="AA222" s="24"/>
      <c r="AB222" s="24"/>
      <c r="AC222" s="24"/>
      <c r="AD222" s="24"/>
      <c r="AE222" s="24"/>
    </row>
    <row r="223" spans="1:31" ht="14.1" customHeight="1">
      <c r="A223" s="23"/>
      <c r="B223" s="24"/>
      <c r="C223" s="24"/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  <c r="AA223" s="24"/>
      <c r="AB223" s="24"/>
      <c r="AC223" s="24"/>
      <c r="AD223" s="24"/>
      <c r="AE223" s="24"/>
    </row>
    <row r="224" spans="1:31" s="17" customFormat="1" ht="14.1" customHeight="1">
      <c r="A224" s="22"/>
      <c r="B224" s="22"/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</row>
    <row r="225" spans="1:31" ht="14.1" customHeight="1">
      <c r="A225" s="23"/>
      <c r="B225" s="24"/>
      <c r="C225" s="24"/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  <c r="AA225" s="24"/>
      <c r="AB225" s="24"/>
      <c r="AC225" s="24"/>
      <c r="AD225" s="24"/>
      <c r="AE225" s="24"/>
    </row>
    <row r="226" spans="1:31" ht="14.1" customHeight="1">
      <c r="A226" s="23"/>
      <c r="B226" s="24"/>
      <c r="C226" s="24"/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  <c r="AA226" s="24"/>
      <c r="AB226" s="24"/>
      <c r="AC226" s="24"/>
      <c r="AD226" s="24"/>
      <c r="AE226" s="24"/>
    </row>
    <row r="227" spans="1:31" ht="14.1" customHeight="1">
      <c r="A227" s="23"/>
      <c r="B227" s="24"/>
      <c r="C227" s="24"/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  <c r="AA227" s="24"/>
      <c r="AB227" s="24"/>
      <c r="AC227" s="24"/>
      <c r="AD227" s="24"/>
      <c r="AE227" s="24"/>
    </row>
    <row r="228" spans="1:31" ht="14.1" customHeight="1">
      <c r="A228" s="23"/>
      <c r="B228" s="24"/>
      <c r="C228" s="24"/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  <c r="AA228" s="24"/>
      <c r="AB228" s="24"/>
      <c r="AC228" s="24"/>
      <c r="AD228" s="24"/>
      <c r="AE228" s="24"/>
    </row>
    <row r="229" spans="1:31" ht="14.1" customHeight="1">
      <c r="A229" s="23"/>
      <c r="B229" s="24"/>
      <c r="C229" s="24"/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  <c r="AA229" s="24"/>
      <c r="AB229" s="24"/>
      <c r="AC229" s="24"/>
      <c r="AD229" s="24"/>
      <c r="AE229" s="24"/>
    </row>
    <row r="230" spans="1:31" ht="14.1" customHeight="1">
      <c r="A230" s="23"/>
      <c r="B230" s="24"/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  <c r="AA230" s="24"/>
      <c r="AB230" s="24"/>
      <c r="AC230" s="24"/>
      <c r="AD230" s="24"/>
      <c r="AE230" s="24"/>
    </row>
    <row r="231" spans="1:31" ht="14.1" customHeight="1">
      <c r="A231" s="23"/>
      <c r="B231" s="24"/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  <c r="AA231" s="24"/>
      <c r="AB231" s="24"/>
      <c r="AC231" s="24"/>
      <c r="AD231" s="24"/>
      <c r="AE231" s="24"/>
    </row>
    <row r="232" spans="1:31" ht="14.1" customHeight="1">
      <c r="A232" s="23"/>
      <c r="B232" s="24"/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  <c r="AA232" s="24"/>
      <c r="AB232" s="24"/>
      <c r="AC232" s="24"/>
      <c r="AD232" s="24"/>
      <c r="AE232" s="24"/>
    </row>
    <row r="233" spans="1:31" ht="14.1" customHeight="1">
      <c r="A233" s="23"/>
      <c r="B233" s="24"/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  <c r="AA233" s="24"/>
      <c r="AB233" s="24"/>
      <c r="AC233" s="24"/>
      <c r="AD233" s="24"/>
      <c r="AE233" s="24"/>
    </row>
    <row r="234" spans="1:31" ht="14.1" customHeight="1">
      <c r="A234" s="23"/>
      <c r="B234" s="24"/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  <c r="AA234" s="24"/>
      <c r="AB234" s="24"/>
      <c r="AC234" s="24"/>
      <c r="AD234" s="24"/>
      <c r="AE234" s="24"/>
    </row>
    <row r="235" spans="1:31" ht="14.1" customHeight="1">
      <c r="A235" s="23"/>
      <c r="B235" s="24"/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  <c r="AA235" s="24"/>
      <c r="AB235" s="24"/>
      <c r="AC235" s="24"/>
      <c r="AD235" s="24"/>
      <c r="AE235" s="24"/>
    </row>
    <row r="236" spans="1:31" ht="14.1" customHeight="1">
      <c r="A236" s="23"/>
      <c r="B236" s="24"/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  <c r="AA236" s="24"/>
      <c r="AB236" s="24"/>
      <c r="AC236" s="24"/>
      <c r="AD236" s="24"/>
      <c r="AE236" s="24"/>
    </row>
    <row r="237" spans="1:31" ht="14.1" customHeight="1">
      <c r="A237" s="23"/>
      <c r="B237" s="24"/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  <c r="AA237" s="24"/>
      <c r="AB237" s="24"/>
      <c r="AC237" s="24"/>
      <c r="AD237" s="24"/>
      <c r="AE237" s="24"/>
    </row>
    <row r="238" spans="1:31" ht="14.1" customHeight="1">
      <c r="A238" s="23"/>
      <c r="B238" s="24"/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  <c r="AA238" s="24"/>
      <c r="AB238" s="24"/>
      <c r="AC238" s="24"/>
      <c r="AD238" s="24"/>
      <c r="AE238" s="24"/>
    </row>
    <row r="239" spans="1:31" ht="14.1" customHeight="1">
      <c r="A239" s="23"/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  <c r="AA239" s="24"/>
      <c r="AB239" s="24"/>
      <c r="AC239" s="24"/>
      <c r="AD239" s="24"/>
      <c r="AE239" s="24"/>
    </row>
    <row r="240" spans="1:31" ht="14.1" customHeight="1">
      <c r="A240" s="23"/>
      <c r="B240" s="24"/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  <c r="AA240" s="24"/>
      <c r="AB240" s="24"/>
      <c r="AC240" s="24"/>
      <c r="AD240" s="24"/>
      <c r="AE240" s="24"/>
    </row>
    <row r="241" spans="1:31" ht="14.1" customHeight="1">
      <c r="A241" s="23"/>
      <c r="B241" s="24"/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  <c r="AA241" s="24"/>
      <c r="AB241" s="24"/>
      <c r="AC241" s="24"/>
      <c r="AD241" s="24"/>
      <c r="AE241" s="24"/>
    </row>
    <row r="242" spans="1:31" ht="14.1" customHeight="1">
      <c r="A242" s="23"/>
      <c r="B242" s="24"/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  <c r="AA242" s="24"/>
      <c r="AB242" s="24"/>
      <c r="AC242" s="24"/>
      <c r="AD242" s="24"/>
      <c r="AE242" s="24"/>
    </row>
    <row r="243" spans="1:31" ht="14.1" customHeight="1">
      <c r="A243" s="23"/>
      <c r="B243" s="24"/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  <c r="AA243" s="24"/>
      <c r="AB243" s="24"/>
      <c r="AC243" s="24"/>
      <c r="AD243" s="24"/>
      <c r="AE243" s="24"/>
    </row>
    <row r="244" spans="1:31" ht="14.1" customHeight="1">
      <c r="A244" s="23"/>
      <c r="B244" s="24"/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  <c r="AA244" s="24"/>
      <c r="AB244" s="24"/>
      <c r="AC244" s="24"/>
      <c r="AD244" s="24"/>
      <c r="AE244" s="24"/>
    </row>
    <row r="245" spans="1:31" ht="14.1" customHeight="1">
      <c r="A245" s="23"/>
      <c r="B245" s="24"/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  <c r="AA245" s="24"/>
      <c r="AB245" s="24"/>
      <c r="AC245" s="24"/>
      <c r="AD245" s="24"/>
      <c r="AE245" s="24"/>
    </row>
    <row r="246" spans="1:31" ht="14.1" customHeight="1">
      <c r="A246" s="23"/>
      <c r="B246" s="24"/>
      <c r="C246" s="24"/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  <c r="AA246" s="24"/>
      <c r="AB246" s="24"/>
      <c r="AC246" s="24"/>
      <c r="AD246" s="24"/>
      <c r="AE246" s="24"/>
    </row>
    <row r="247" spans="1:31" ht="14.1" customHeight="1">
      <c r="A247" s="23"/>
      <c r="B247" s="24"/>
      <c r="C247" s="24"/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  <c r="AA247" s="24"/>
      <c r="AB247" s="24"/>
      <c r="AC247" s="24"/>
      <c r="AD247" s="24"/>
      <c r="AE247" s="24"/>
    </row>
    <row r="248" spans="1:31" ht="14.1" customHeight="1">
      <c r="A248" s="23"/>
      <c r="B248" s="24"/>
      <c r="C248" s="24"/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  <c r="AA248" s="24"/>
      <c r="AB248" s="24"/>
      <c r="AC248" s="24"/>
      <c r="AD248" s="24"/>
      <c r="AE248" s="24"/>
    </row>
    <row r="249" spans="1:31" ht="14.1" customHeight="1">
      <c r="A249" s="23"/>
      <c r="B249" s="24"/>
      <c r="C249" s="24"/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  <c r="AC249" s="24"/>
      <c r="AD249" s="24"/>
      <c r="AE249" s="24"/>
    </row>
    <row r="250" spans="1:31" ht="14.1" customHeight="1">
      <c r="A250" s="23"/>
      <c r="B250" s="24"/>
      <c r="C250" s="24"/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  <c r="AA250" s="24"/>
      <c r="AB250" s="24"/>
      <c r="AC250" s="24"/>
      <c r="AD250" s="24"/>
      <c r="AE250" s="24"/>
    </row>
    <row r="251" spans="1:31" ht="14.1" customHeight="1">
      <c r="A251" s="23"/>
      <c r="B251" s="24"/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  <c r="AA251" s="24"/>
      <c r="AB251" s="24"/>
      <c r="AC251" s="24"/>
      <c r="AD251" s="24"/>
      <c r="AE251" s="24"/>
    </row>
    <row r="252" spans="1:31" ht="14.1" customHeight="1">
      <c r="A252" s="23"/>
      <c r="B252" s="24"/>
      <c r="C252" s="24"/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  <c r="AA252" s="24"/>
      <c r="AB252" s="24"/>
      <c r="AC252" s="24"/>
      <c r="AD252" s="24"/>
      <c r="AE252" s="24"/>
    </row>
    <row r="253" spans="1:31" ht="14.1" customHeight="1">
      <c r="A253" s="23"/>
      <c r="B253" s="24"/>
      <c r="C253" s="24"/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  <c r="AA253" s="24"/>
      <c r="AB253" s="24"/>
      <c r="AC253" s="24"/>
      <c r="AD253" s="24"/>
      <c r="AE253" s="24"/>
    </row>
    <row r="254" spans="1:31" ht="14.1" customHeight="1">
      <c r="A254" s="23"/>
      <c r="B254" s="24"/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  <c r="AA254" s="24"/>
      <c r="AB254" s="24"/>
      <c r="AC254" s="24"/>
      <c r="AD254" s="24"/>
      <c r="AE254" s="24"/>
    </row>
    <row r="255" spans="1:31" ht="14.1" customHeight="1">
      <c r="A255" s="23"/>
      <c r="B255" s="24"/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  <c r="AA255" s="24"/>
      <c r="AB255" s="24"/>
      <c r="AC255" s="24"/>
      <c r="AD255" s="24"/>
      <c r="AE255" s="24"/>
    </row>
    <row r="256" spans="1:31" ht="14.1" customHeight="1">
      <c r="A256" s="23"/>
      <c r="B256" s="24"/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  <c r="AA256" s="24"/>
      <c r="AB256" s="24"/>
      <c r="AC256" s="24"/>
      <c r="AD256" s="24"/>
      <c r="AE256" s="24"/>
    </row>
    <row r="257" spans="1:31" ht="14.1" customHeight="1">
      <c r="A257" s="23"/>
      <c r="B257" s="24"/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  <c r="AA257" s="24"/>
      <c r="AB257" s="24"/>
      <c r="AC257" s="24"/>
      <c r="AD257" s="24"/>
      <c r="AE257" s="24"/>
    </row>
    <row r="258" spans="1:31" ht="14.1" customHeight="1">
      <c r="A258" s="23"/>
      <c r="B258" s="24"/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  <c r="AA258" s="24"/>
      <c r="AB258" s="24"/>
      <c r="AC258" s="24"/>
      <c r="AD258" s="24"/>
      <c r="AE258" s="24"/>
    </row>
    <row r="259" spans="1:31" ht="14.1" customHeight="1">
      <c r="A259" s="23"/>
      <c r="B259" s="24"/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  <c r="AA259" s="24"/>
      <c r="AB259" s="24"/>
      <c r="AC259" s="24"/>
      <c r="AD259" s="24"/>
      <c r="AE259" s="24"/>
    </row>
    <row r="260" spans="1:31" ht="14.1" customHeight="1">
      <c r="A260" s="23"/>
      <c r="B260" s="24"/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  <c r="AA260" s="24"/>
      <c r="AB260" s="24"/>
      <c r="AC260" s="24"/>
      <c r="AD260" s="24"/>
      <c r="AE260" s="24"/>
    </row>
    <row r="261" spans="1:31" s="17" customFormat="1" ht="14.1" customHeight="1">
      <c r="A261" s="22"/>
      <c r="B261" s="22"/>
      <c r="C261" s="2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  <c r="AA261" s="22"/>
      <c r="AB261" s="22"/>
      <c r="AC261" s="22"/>
      <c r="AD261" s="22"/>
      <c r="AE261" s="22"/>
    </row>
    <row r="262" spans="1:31" ht="14.1" customHeight="1">
      <c r="A262" s="23"/>
      <c r="B262" s="24"/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  <c r="AA262" s="24"/>
      <c r="AB262" s="24"/>
      <c r="AC262" s="24"/>
      <c r="AD262" s="24"/>
      <c r="AE262" s="24"/>
    </row>
    <row r="263" spans="1:31" ht="14.1" customHeight="1">
      <c r="A263" s="23"/>
      <c r="B263" s="24"/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  <c r="AA263" s="24"/>
      <c r="AB263" s="24"/>
      <c r="AC263" s="24"/>
      <c r="AD263" s="24"/>
      <c r="AE263" s="24"/>
    </row>
    <row r="264" spans="1:31" ht="14.1" customHeight="1">
      <c r="A264" s="23"/>
      <c r="B264" s="24"/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  <c r="AA264" s="24"/>
      <c r="AB264" s="24"/>
      <c r="AC264" s="24"/>
      <c r="AD264" s="24"/>
      <c r="AE264" s="24"/>
    </row>
    <row r="265" spans="1:31" ht="14.1" customHeight="1">
      <c r="A265" s="23"/>
      <c r="B265" s="24"/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  <c r="AA265" s="24"/>
      <c r="AB265" s="24"/>
      <c r="AC265" s="24"/>
      <c r="AD265" s="24"/>
      <c r="AE265" s="24"/>
    </row>
    <row r="266" spans="1:31" ht="14.1" customHeight="1">
      <c r="A266" s="23"/>
      <c r="B266" s="24"/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  <c r="AA266" s="24"/>
      <c r="AB266" s="24"/>
      <c r="AC266" s="24"/>
      <c r="AD266" s="24"/>
      <c r="AE266" s="24"/>
    </row>
    <row r="267" spans="1:31" ht="14.1" customHeight="1">
      <c r="A267" s="23"/>
      <c r="B267" s="24"/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  <c r="AA267" s="24"/>
      <c r="AB267" s="24"/>
      <c r="AC267" s="24"/>
      <c r="AD267" s="24"/>
      <c r="AE267" s="24"/>
    </row>
    <row r="268" spans="1:31" ht="14.1" customHeight="1">
      <c r="A268" s="23"/>
      <c r="B268" s="24"/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  <c r="AC268" s="24"/>
      <c r="AD268" s="24"/>
      <c r="AE268" s="24"/>
    </row>
    <row r="269" spans="1:31" ht="14.1" customHeight="1">
      <c r="A269" s="23"/>
      <c r="B269" s="24"/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  <c r="AA269" s="24"/>
      <c r="AB269" s="24"/>
      <c r="AC269" s="24"/>
      <c r="AD269" s="24"/>
      <c r="AE269" s="24"/>
    </row>
    <row r="270" spans="1:31" ht="14.1" customHeight="1">
      <c r="A270" s="23"/>
      <c r="B270" s="24"/>
      <c r="C270" s="24"/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  <c r="AA270" s="24"/>
      <c r="AB270" s="24"/>
      <c r="AC270" s="24"/>
      <c r="AD270" s="24"/>
      <c r="AE270" s="24"/>
    </row>
    <row r="271" spans="1:31" ht="14.1" customHeight="1">
      <c r="A271" s="23"/>
      <c r="B271" s="24"/>
      <c r="C271" s="24"/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  <c r="AA271" s="24"/>
      <c r="AB271" s="24"/>
      <c r="AC271" s="24"/>
      <c r="AD271" s="24"/>
      <c r="AE271" s="24"/>
    </row>
    <row r="272" spans="1:31" ht="14.1" customHeight="1">
      <c r="A272" s="23"/>
      <c r="B272" s="24"/>
      <c r="C272" s="24"/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  <c r="AA272" s="24"/>
      <c r="AB272" s="24"/>
      <c r="AC272" s="24"/>
      <c r="AD272" s="24"/>
      <c r="AE272" s="24"/>
    </row>
    <row r="273" spans="1:31" ht="14.1" customHeight="1">
      <c r="A273" s="23"/>
      <c r="B273" s="24"/>
      <c r="C273" s="24"/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  <c r="AA273" s="24"/>
      <c r="AB273" s="24"/>
      <c r="AC273" s="24"/>
      <c r="AD273" s="24"/>
      <c r="AE273" s="24"/>
    </row>
    <row r="274" spans="1:31" ht="14.1" customHeight="1">
      <c r="A274" s="23"/>
      <c r="B274" s="24"/>
      <c r="C274" s="24"/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  <c r="AA274" s="24"/>
      <c r="AB274" s="24"/>
      <c r="AC274" s="24"/>
      <c r="AD274" s="24"/>
      <c r="AE274" s="24"/>
    </row>
    <row r="275" spans="1:31" ht="14.1" customHeight="1">
      <c r="A275" s="23"/>
      <c r="B275" s="24"/>
      <c r="C275" s="24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  <c r="AA275" s="24"/>
      <c r="AB275" s="24"/>
      <c r="AC275" s="24"/>
      <c r="AD275" s="24"/>
      <c r="AE275" s="24"/>
    </row>
    <row r="276" spans="1:31" ht="14.1" customHeight="1">
      <c r="A276" s="23"/>
      <c r="B276" s="24"/>
      <c r="C276" s="24"/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  <c r="AA276" s="24"/>
      <c r="AB276" s="24"/>
      <c r="AC276" s="24"/>
      <c r="AD276" s="24"/>
      <c r="AE276" s="24"/>
    </row>
    <row r="277" spans="1:31" ht="14.1" customHeight="1">
      <c r="A277" s="23"/>
      <c r="B277" s="24"/>
      <c r="C277" s="24"/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  <c r="AA277" s="24"/>
      <c r="AB277" s="24"/>
      <c r="AC277" s="24"/>
      <c r="AD277" s="24"/>
      <c r="AE277" s="24"/>
    </row>
    <row r="278" spans="1:31" ht="14.1" customHeight="1">
      <c r="A278" s="23"/>
      <c r="B278" s="24"/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  <c r="AA278" s="24"/>
      <c r="AB278" s="24"/>
      <c r="AC278" s="24"/>
      <c r="AD278" s="24"/>
      <c r="AE278" s="24"/>
    </row>
    <row r="279" spans="1:31" ht="14.1" customHeight="1">
      <c r="A279" s="23"/>
      <c r="B279" s="24"/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  <c r="AA279" s="24"/>
      <c r="AB279" s="24"/>
      <c r="AC279" s="24"/>
      <c r="AD279" s="24"/>
      <c r="AE279" s="24"/>
    </row>
    <row r="280" spans="1:31" ht="14.1" customHeight="1">
      <c r="A280" s="23"/>
      <c r="B280" s="24"/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  <c r="AA280" s="24"/>
      <c r="AB280" s="24"/>
      <c r="AC280" s="24"/>
      <c r="AD280" s="24"/>
      <c r="AE280" s="24"/>
    </row>
    <row r="281" spans="1:31" ht="14.1" customHeight="1">
      <c r="A281" s="23"/>
      <c r="B281" s="24"/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  <c r="AA281" s="24"/>
      <c r="AB281" s="24"/>
      <c r="AC281" s="24"/>
      <c r="AD281" s="24"/>
      <c r="AE281" s="24"/>
    </row>
    <row r="282" spans="1:31" ht="14.1" customHeight="1">
      <c r="A282" s="23"/>
      <c r="B282" s="24"/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  <c r="AA282" s="24"/>
      <c r="AB282" s="24"/>
      <c r="AC282" s="24"/>
      <c r="AD282" s="24"/>
      <c r="AE282" s="24"/>
    </row>
    <row r="283" spans="1:31" ht="14.1" customHeight="1">
      <c r="A283" s="23"/>
      <c r="B283" s="24"/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  <c r="AA283" s="24"/>
      <c r="AB283" s="24"/>
      <c r="AC283" s="24"/>
      <c r="AD283" s="24"/>
      <c r="AE283" s="24"/>
    </row>
    <row r="284" spans="1:31" ht="14.1" customHeight="1">
      <c r="A284" s="23"/>
      <c r="B284" s="24"/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  <c r="AA284" s="24"/>
      <c r="AB284" s="24"/>
      <c r="AC284" s="24"/>
      <c r="AD284" s="24"/>
      <c r="AE284" s="24"/>
    </row>
    <row r="285" spans="1:31" ht="14.1" customHeight="1">
      <c r="A285" s="23"/>
      <c r="B285" s="24"/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  <c r="AA285" s="24"/>
      <c r="AB285" s="24"/>
      <c r="AC285" s="24"/>
      <c r="AD285" s="24"/>
      <c r="AE285" s="24"/>
    </row>
    <row r="286" spans="1:31" ht="14.1" customHeight="1">
      <c r="A286" s="23"/>
      <c r="B286" s="24"/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  <c r="AA286" s="24"/>
      <c r="AB286" s="24"/>
      <c r="AC286" s="24"/>
      <c r="AD286" s="24"/>
      <c r="AE286" s="24"/>
    </row>
    <row r="287" spans="1:31" ht="14.1" customHeight="1">
      <c r="A287" s="23"/>
      <c r="B287" s="24"/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  <c r="AA287" s="24"/>
      <c r="AB287" s="24"/>
      <c r="AC287" s="24"/>
      <c r="AD287" s="24"/>
      <c r="AE287" s="24"/>
    </row>
    <row r="288" spans="1:31" ht="14.1" customHeight="1">
      <c r="A288" s="23"/>
      <c r="B288" s="24"/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  <c r="AA288" s="24"/>
      <c r="AB288" s="24"/>
      <c r="AC288" s="24"/>
      <c r="AD288" s="24"/>
      <c r="AE288" s="24"/>
    </row>
    <row r="289" spans="1:31" ht="14.1" customHeight="1">
      <c r="A289" s="23"/>
      <c r="B289" s="24"/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  <c r="AA289" s="24"/>
      <c r="AB289" s="24"/>
      <c r="AC289" s="24"/>
      <c r="AD289" s="24"/>
      <c r="AE289" s="24"/>
    </row>
    <row r="290" spans="1:31" ht="14.1" customHeight="1">
      <c r="A290" s="23"/>
      <c r="B290" s="24"/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  <c r="AA290" s="24"/>
      <c r="AB290" s="24"/>
      <c r="AC290" s="24"/>
      <c r="AD290" s="24"/>
      <c r="AE290" s="24"/>
    </row>
    <row r="291" spans="1:31" ht="14.1" customHeight="1">
      <c r="A291" s="23"/>
      <c r="B291" s="24"/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24"/>
      <c r="AB291" s="24"/>
      <c r="AC291" s="24"/>
      <c r="AD291" s="24"/>
      <c r="AE291" s="24"/>
    </row>
    <row r="292" spans="1:31" ht="14.1" customHeight="1">
      <c r="A292" s="23"/>
      <c r="B292" s="24"/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  <c r="AA292" s="24"/>
      <c r="AB292" s="24"/>
      <c r="AC292" s="24"/>
      <c r="AD292" s="24"/>
      <c r="AE292" s="24"/>
    </row>
    <row r="293" spans="1:31" ht="14.1" customHeight="1">
      <c r="A293" s="23"/>
      <c r="B293" s="24"/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  <c r="AA293" s="24"/>
      <c r="AB293" s="24"/>
      <c r="AC293" s="24"/>
      <c r="AD293" s="24"/>
      <c r="AE293" s="24"/>
    </row>
    <row r="294" spans="1:31" ht="14.1" customHeight="1">
      <c r="A294" s="23"/>
      <c r="B294" s="24"/>
      <c r="C294" s="24"/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  <c r="AA294" s="24"/>
      <c r="AB294" s="24"/>
      <c r="AC294" s="24"/>
      <c r="AD294" s="24"/>
      <c r="AE294" s="24"/>
    </row>
    <row r="295" spans="1:31" ht="14.1" customHeight="1">
      <c r="A295" s="23"/>
      <c r="B295" s="24"/>
      <c r="C295" s="24"/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  <c r="AA295" s="24"/>
      <c r="AB295" s="24"/>
      <c r="AC295" s="24"/>
      <c r="AD295" s="24"/>
      <c r="AE295" s="24"/>
    </row>
    <row r="296" spans="1:31" ht="14.1" customHeight="1">
      <c r="A296" s="23"/>
      <c r="B296" s="24"/>
      <c r="C296" s="24"/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  <c r="AA296" s="24"/>
      <c r="AB296" s="24"/>
      <c r="AC296" s="24"/>
      <c r="AD296" s="24"/>
      <c r="AE296" s="24"/>
    </row>
    <row r="297" spans="1:31" ht="14.1" customHeight="1">
      <c r="A297" s="23"/>
      <c r="B297" s="24"/>
      <c r="C297" s="24"/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24"/>
      <c r="AB297" s="24"/>
      <c r="AC297" s="24"/>
      <c r="AD297" s="24"/>
      <c r="AE297" s="24"/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F31"/>
  <sheetViews>
    <sheetView tabSelected="1" workbookViewId="0">
      <selection activeCell="E3" sqref="E3"/>
    </sheetView>
  </sheetViews>
  <sheetFormatPr baseColWidth="10" defaultRowHeight="14.1" customHeight="1"/>
  <cols>
    <col min="1" max="1" width="18.7109375" style="29" customWidth="1"/>
    <col min="2" max="32" width="10.28515625" style="29" customWidth="1"/>
  </cols>
  <sheetData>
    <row r="1" spans="1:31" ht="14.1" customHeight="1">
      <c r="A1" s="26" t="s">
        <v>9</v>
      </c>
      <c r="B1" s="19" t="s">
        <v>10</v>
      </c>
      <c r="C1" s="20" t="s">
        <v>11</v>
      </c>
      <c r="D1" s="20" t="s">
        <v>14</v>
      </c>
      <c r="E1" s="20" t="s">
        <v>15</v>
      </c>
      <c r="F1" s="20" t="s">
        <v>12</v>
      </c>
      <c r="G1" s="20" t="s">
        <v>13</v>
      </c>
      <c r="H1" s="20" t="s">
        <v>16</v>
      </c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1"/>
      <c r="X1" s="20"/>
      <c r="Y1" s="20"/>
      <c r="Z1" s="20"/>
      <c r="AA1" s="20"/>
      <c r="AB1" s="20"/>
      <c r="AC1" s="20"/>
      <c r="AD1" s="20"/>
      <c r="AE1" s="20"/>
    </row>
    <row r="2" spans="1:31" ht="14.1" customHeight="1">
      <c r="A2" s="27" t="s">
        <v>10</v>
      </c>
      <c r="B2" s="30" t="e">
        <f>MMULT(TRANSPOSE('rdmt moyen'!B3:H38),'rdmt moyen'!B3:H38)/36</f>
        <v>#VALUE!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</row>
    <row r="3" spans="1:31" ht="14.1" customHeight="1">
      <c r="A3" s="28" t="s">
        <v>11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</row>
    <row r="4" spans="1:31" ht="14.1" customHeight="1">
      <c r="A4" s="28" t="s">
        <v>14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</row>
    <row r="5" spans="1:31" ht="14.1" customHeight="1">
      <c r="A5" s="28" t="s">
        <v>15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</row>
    <row r="6" spans="1:31" ht="14.1" customHeight="1">
      <c r="A6" s="28" t="s">
        <v>12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</row>
    <row r="7" spans="1:31" ht="14.1" customHeight="1">
      <c r="A7" s="28" t="s">
        <v>13</v>
      </c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</row>
    <row r="8" spans="1:31" ht="14.1" customHeight="1">
      <c r="A8" s="28" t="s">
        <v>16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</row>
    <row r="9" spans="1:31" ht="14.1" customHeight="1">
      <c r="A9" s="28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</row>
    <row r="10" spans="1:31" ht="14.1" customHeight="1">
      <c r="A10" s="28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</row>
    <row r="11" spans="1:31" ht="14.1" customHeight="1">
      <c r="A11" s="28"/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</row>
    <row r="12" spans="1:31" ht="14.1" customHeight="1">
      <c r="A12" s="28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</row>
    <row r="13" spans="1:31" ht="14.1" customHeight="1">
      <c r="A13" s="28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</row>
    <row r="14" spans="1:31" ht="14.1" customHeight="1">
      <c r="A14" s="28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</row>
    <row r="15" spans="1:31" ht="14.1" customHeight="1">
      <c r="A15" s="28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</row>
    <row r="16" spans="1:31" ht="14.1" customHeight="1">
      <c r="A16" s="28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</row>
    <row r="17" spans="1:31" ht="14.1" customHeight="1">
      <c r="A17" s="28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</row>
    <row r="18" spans="1:31" ht="14.1" customHeight="1">
      <c r="A18" s="28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</row>
    <row r="19" spans="1:31" ht="14.1" customHeight="1">
      <c r="A19" s="28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</row>
    <row r="20" spans="1:31" ht="14.1" customHeight="1">
      <c r="A20" s="28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</row>
    <row r="21" spans="1:31" ht="14.1" customHeight="1">
      <c r="A21" s="28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</row>
    <row r="22" spans="1:31" ht="14.1" customHeight="1">
      <c r="A22" s="28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</row>
    <row r="23" spans="1:31" ht="14.1" customHeight="1">
      <c r="A23" s="12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</row>
    <row r="24" spans="1:31" ht="14.1" customHeight="1">
      <c r="A24" s="28"/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</row>
    <row r="25" spans="1:31" ht="14.1" customHeight="1">
      <c r="A25" s="28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</row>
    <row r="26" spans="1:31" ht="14.1" customHeight="1">
      <c r="A26" s="28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</row>
    <row r="27" spans="1:31" ht="14.1" customHeight="1">
      <c r="A27" s="28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</row>
    <row r="28" spans="1:31" ht="14.1" customHeight="1">
      <c r="A28" s="28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</row>
    <row r="29" spans="1:31" ht="14.1" customHeight="1">
      <c r="A29" s="28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</row>
    <row r="30" spans="1:31" ht="14.1" customHeight="1">
      <c r="A30" s="28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</row>
    <row r="31" spans="1:31" ht="14.1" customHeight="1">
      <c r="A31" s="28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rendement</vt:lpstr>
      <vt:lpstr>rdmt moyen</vt:lpstr>
      <vt:lpstr>Covariance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2011-07-21T19:54:52Z</dcterms:created>
  <dcterms:modified xsi:type="dcterms:W3CDTF">2011-08-01T13:48:18Z</dcterms:modified>
</cp:coreProperties>
</file>