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5" windowWidth="18795" windowHeight="8700"/>
  </bookViews>
  <sheets>
    <sheet name="Projets_En_Cours" sheetId="1" r:id="rId1"/>
  </sheets>
  <definedNames>
    <definedName name="_xlnm._FilterDatabase" localSheetId="0" hidden="1">Projets_En_Cours!$A$1:$BH$1</definedName>
    <definedName name="_xlnm.Print_Titles" localSheetId="0">Projets_En_Cours!$1:$1</definedName>
    <definedName name="_xlnm.Print_Area" localSheetId="0">Projets_En_Cours!$A$1:$Z$1</definedName>
  </definedNames>
  <calcPr calcId="125725" fullCalcOnLoad="1"/>
</workbook>
</file>

<file path=xl/calcChain.xml><?xml version="1.0" encoding="utf-8"?>
<calcChain xmlns="http://schemas.openxmlformats.org/spreadsheetml/2006/main">
  <c r="AZ1" i="1"/>
  <c r="BD1" s="1"/>
  <c r="BB1" l="1"/>
  <c r="BF1"/>
  <c r="AG15" l="1"/>
  <c r="AG13"/>
  <c r="AG11"/>
  <c r="AG9"/>
  <c r="AG7"/>
  <c r="AG5"/>
  <c r="AG3"/>
  <c r="AG16"/>
  <c r="AG14"/>
  <c r="AG12"/>
  <c r="AG10"/>
  <c r="AG8"/>
  <c r="AG6"/>
  <c r="AG4"/>
</calcChain>
</file>

<file path=xl/sharedStrings.xml><?xml version="1.0" encoding="utf-8"?>
<sst xmlns="http://schemas.openxmlformats.org/spreadsheetml/2006/main" count="118" uniqueCount="41">
  <si>
    <t>N° de projet</t>
  </si>
  <si>
    <t xml:space="preserve">            Client</t>
  </si>
  <si>
    <t>CA</t>
  </si>
  <si>
    <t>Transfert H1 +5</t>
  </si>
  <si>
    <t>Transfert H2 +5</t>
  </si>
  <si>
    <t>Lct + 5</t>
  </si>
  <si>
    <t>Date du jour</t>
  </si>
  <si>
    <t>Date à + 10 jours</t>
  </si>
  <si>
    <t>Date du jours - 5 jours</t>
  </si>
  <si>
    <t>Date du jours + 5 jours</t>
  </si>
  <si>
    <t>15083A</t>
  </si>
  <si>
    <t>FAIT</t>
  </si>
  <si>
    <t xml:space="preserve"> =SI(D2&lt;$BF$1;SI(AB2&lt;&gt;"";"Fait";"A faire");"")</t>
  </si>
  <si>
    <t xml:space="preserve"> =SI(E2&lt;$BF$1;SI(AA2&lt;&gt;"";"Fait";"A faire");SI(AC2&lt;&gt;"";"Fait";"A faire");SI(AD2&lt;&gt;"";"Fait";"A faire");"")</t>
  </si>
  <si>
    <t>17141A</t>
  </si>
  <si>
    <t>17141B</t>
  </si>
  <si>
    <t>17141C</t>
  </si>
  <si>
    <t>17141D</t>
  </si>
  <si>
    <t>17141E</t>
  </si>
  <si>
    <t>17142A</t>
  </si>
  <si>
    <t>17143A</t>
  </si>
  <si>
    <t>PE00213_01</t>
  </si>
  <si>
    <t>PE00213_02</t>
  </si>
  <si>
    <t>PE00213_03</t>
  </si>
  <si>
    <t>Rien</t>
  </si>
  <si>
    <t>PE00320_01</t>
  </si>
  <si>
    <t>S24</t>
  </si>
  <si>
    <t>PE00354_01</t>
  </si>
  <si>
    <t>S19</t>
  </si>
  <si>
    <t>PE00354_02</t>
  </si>
  <si>
    <t>02/08/2013
13/08/2013</t>
  </si>
  <si>
    <t>H1</t>
  </si>
  <si>
    <t>H2</t>
  </si>
  <si>
    <t>Date
Servi composants
1</t>
  </si>
  <si>
    <t>Date
Servi composants
2</t>
  </si>
  <si>
    <t>Date
Servi composants
3</t>
  </si>
  <si>
    <t>Date
Servi composants
4</t>
  </si>
  <si>
    <t>MRP 1</t>
  </si>
  <si>
    <t>MRP 2</t>
  </si>
  <si>
    <t>MRP 3</t>
  </si>
  <si>
    <t>MRP 4</t>
  </si>
</sst>
</file>

<file path=xl/styles.xml><?xml version="1.0" encoding="utf-8"?>
<styleSheet xmlns="http://schemas.openxmlformats.org/spreadsheetml/2006/main">
  <numFmts count="1">
    <numFmt numFmtId="164" formatCode="dd/mm/yy"/>
  </numFmts>
  <fonts count="6">
    <font>
      <sz val="8"/>
      <name val="Times New Roman"/>
      <family val="1"/>
    </font>
    <font>
      <sz val="8"/>
      <name val="Times New Roman"/>
      <family val="1"/>
    </font>
    <font>
      <b/>
      <sz val="8"/>
      <name val="Times New Roman"/>
      <family val="1"/>
    </font>
    <font>
      <b/>
      <sz val="8"/>
      <name val="FuturaA Bk BT"/>
    </font>
    <font>
      <b/>
      <sz val="8"/>
      <color theme="0"/>
      <name val="Times New Roman"/>
      <family val="1"/>
    </font>
    <font>
      <b/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5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2" fillId="6" borderId="1" xfId="1" applyFont="1" applyFill="1" applyBorder="1" applyAlignment="1">
      <alignment horizontal="center" vertical="center" wrapText="1"/>
    </xf>
    <xf numFmtId="0" fontId="2" fillId="7" borderId="1" xfId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14" fontId="1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49" fontId="3" fillId="7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64" fontId="0" fillId="0" borderId="1" xfId="0" applyNumberFormat="1" applyBorder="1"/>
    <xf numFmtId="0" fontId="4" fillId="9" borderId="1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5" fillId="7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49" fontId="3" fillId="0" borderId="1" xfId="0" applyNumberFormat="1" applyFont="1" applyBorder="1" applyAlignment="1" applyProtection="1">
      <alignment horizontal="center" vertical="center"/>
      <protection locked="0"/>
    </xf>
    <xf numFmtId="0" fontId="0" fillId="0" borderId="2" xfId="0" applyBorder="1"/>
    <xf numFmtId="14" fontId="0" fillId="0" borderId="1" xfId="0" applyNumberFormat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/>
    <xf numFmtId="0" fontId="5" fillId="0" borderId="1" xfId="0" applyFont="1" applyBorder="1" applyAlignment="1" applyProtection="1">
      <alignment horizontal="center" vertical="center"/>
      <protection locked="0"/>
    </xf>
    <xf numFmtId="0" fontId="0" fillId="9" borderId="1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  <protection locked="0"/>
    </xf>
    <xf numFmtId="14" fontId="1" fillId="0" borderId="2" xfId="0" applyNumberFormat="1" applyFont="1" applyBorder="1" applyAlignment="1">
      <alignment wrapText="1"/>
    </xf>
    <xf numFmtId="0" fontId="1" fillId="0" borderId="1" xfId="0" applyFont="1" applyBorder="1"/>
    <xf numFmtId="0" fontId="0" fillId="0" borderId="3" xfId="0" applyBorder="1"/>
    <xf numFmtId="0" fontId="0" fillId="0" borderId="3" xfId="0" applyBorder="1" applyAlignment="1">
      <alignment wrapText="1"/>
    </xf>
    <xf numFmtId="0" fontId="1" fillId="0" borderId="3" xfId="0" applyFont="1" applyBorder="1"/>
    <xf numFmtId="0" fontId="1" fillId="0" borderId="3" xfId="0" applyFont="1" applyFill="1" applyBorder="1"/>
    <xf numFmtId="0" fontId="1" fillId="0" borderId="3" xfId="0" applyFont="1" applyBorder="1" applyAlignment="1">
      <alignment vertic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Fill="1" applyBorder="1"/>
  </cellXfs>
  <cellStyles count="2">
    <cellStyle name="Normal" xfId="0" builtinId="0"/>
    <cellStyle name="Normal 3" xfId="1"/>
  </cellStyles>
  <dxfs count="5">
    <dxf>
      <font>
        <b/>
        <i val="0"/>
        <condense val="0"/>
        <extend val="0"/>
        <color indexed="14"/>
      </font>
      <fill>
        <patternFill>
          <bgColor indexed="42"/>
        </patternFill>
      </fill>
    </dxf>
    <dxf>
      <font>
        <b val="0"/>
        <i/>
        <condense val="0"/>
        <extend val="0"/>
        <color indexed="12"/>
      </font>
      <fill>
        <patternFill>
          <bgColor indexed="43"/>
        </patternFill>
      </fill>
    </dxf>
    <dxf>
      <font>
        <b/>
        <i val="0"/>
        <condense val="0"/>
        <extend val="0"/>
        <color indexed="10"/>
      </font>
      <fill>
        <patternFill>
          <bgColor indexed="13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457200</xdr:rowOff>
    </xdr:from>
    <xdr:to>
      <xdr:col>1</xdr:col>
      <xdr:colOff>133350</xdr:colOff>
      <xdr:row>0</xdr:row>
      <xdr:rowOff>600075</xdr:rowOff>
    </xdr:to>
    <xdr:sp macro="" textlink="">
      <xdr:nvSpPr>
        <xdr:cNvPr id="2" name="Text Box 23"/>
        <xdr:cNvSpPr txBox="1">
          <a:spLocks noChangeArrowheads="1"/>
        </xdr:cNvSpPr>
      </xdr:nvSpPr>
      <xdr:spPr bwMode="auto">
        <a:xfrm>
          <a:off x="57150" y="457200"/>
          <a:ext cx="1057275" cy="142875"/>
        </a:xfrm>
        <a:prstGeom prst="rect">
          <a:avLst/>
        </a:prstGeom>
        <a:solidFill>
          <a:srgbClr val="FFFF99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800" b="0" i="1" strike="noStrike">
              <a:solidFill>
                <a:srgbClr val="0000FF"/>
              </a:solidFill>
              <a:latin typeface="Times New Roman"/>
              <a:cs typeface="Times New Roman"/>
            </a:rPr>
            <a:t>Dates passées</a:t>
          </a:r>
        </a:p>
      </xdr:txBody>
    </xdr:sp>
    <xdr:clientData/>
  </xdr:twoCellAnchor>
  <xdr:twoCellAnchor>
    <xdr:from>
      <xdr:col>1</xdr:col>
      <xdr:colOff>133350</xdr:colOff>
      <xdr:row>0</xdr:row>
      <xdr:rowOff>457200</xdr:rowOff>
    </xdr:from>
    <xdr:to>
      <xdr:col>1</xdr:col>
      <xdr:colOff>1181100</xdr:colOff>
      <xdr:row>0</xdr:row>
      <xdr:rowOff>600075</xdr:rowOff>
    </xdr:to>
    <xdr:sp macro="" textlink="">
      <xdr:nvSpPr>
        <xdr:cNvPr id="3" name="Text Box 24"/>
        <xdr:cNvSpPr txBox="1">
          <a:spLocks noChangeArrowheads="1"/>
        </xdr:cNvSpPr>
      </xdr:nvSpPr>
      <xdr:spPr bwMode="auto">
        <a:xfrm>
          <a:off x="1114425" y="457200"/>
          <a:ext cx="1047750" cy="1428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1" i="0" strike="noStrike">
              <a:solidFill>
                <a:srgbClr val="FF0000"/>
              </a:solidFill>
              <a:latin typeface="Times New Roman"/>
              <a:cs typeface="Times New Roman"/>
            </a:rPr>
            <a:t>Date du jours + 10 jours</a:t>
          </a:r>
        </a:p>
      </xdr:txBody>
    </xdr:sp>
    <xdr:clientData/>
  </xdr:twoCellAnchor>
  <xdr:twoCellAnchor>
    <xdr:from>
      <xdr:col>1</xdr:col>
      <xdr:colOff>1181100</xdr:colOff>
      <xdr:row>0</xdr:row>
      <xdr:rowOff>457200</xdr:rowOff>
    </xdr:from>
    <xdr:to>
      <xdr:col>1</xdr:col>
      <xdr:colOff>2143125</xdr:colOff>
      <xdr:row>0</xdr:row>
      <xdr:rowOff>600075</xdr:rowOff>
    </xdr:to>
    <xdr:sp macro="" textlink="">
      <xdr:nvSpPr>
        <xdr:cNvPr id="4" name="Text Box 25"/>
        <xdr:cNvSpPr txBox="1">
          <a:spLocks noChangeArrowheads="1"/>
        </xdr:cNvSpPr>
      </xdr:nvSpPr>
      <xdr:spPr bwMode="auto">
        <a:xfrm>
          <a:off x="2162175" y="457200"/>
          <a:ext cx="666750" cy="142875"/>
        </a:xfrm>
        <a:prstGeom prst="rect">
          <a:avLst/>
        </a:prstGeom>
        <a:solidFill>
          <a:srgbClr val="CCFFCC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fr-FR" sz="800" b="1" i="0" strike="noStrike">
              <a:solidFill>
                <a:srgbClr val="FF00FF"/>
              </a:solidFill>
              <a:latin typeface="Times New Roman"/>
              <a:cs typeface="Times New Roman"/>
            </a:rPr>
            <a:t>Date du jours - 5 jours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BF17"/>
  <sheetViews>
    <sheetView showGridLines="0" tabSelected="1"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E5" sqref="AE5"/>
    </sheetView>
  </sheetViews>
  <sheetFormatPr baseColWidth="10" defaultRowHeight="11.25" outlineLevelCol="1"/>
  <cols>
    <col min="1" max="1" width="17.1640625" style="21" customWidth="1"/>
    <col min="2" max="2" width="32.33203125" style="46" hidden="1" customWidth="1"/>
    <col min="3" max="3" width="5" style="21" hidden="1" customWidth="1"/>
    <col min="4" max="5" width="10.83203125" style="39" customWidth="1" outlineLevel="1"/>
    <col min="6" max="6" width="10.83203125" style="39" hidden="1" customWidth="1" outlineLevel="1"/>
    <col min="7" max="7" width="10.83203125" style="47" hidden="1" customWidth="1" outlineLevel="1"/>
    <col min="8" max="16" width="10.83203125" style="39" hidden="1" customWidth="1" outlineLevel="1"/>
    <col min="17" max="17" width="10.83203125" style="15" hidden="1" customWidth="1" outlineLevel="1"/>
    <col min="18" max="18" width="10.83203125" style="15" hidden="1" customWidth="1"/>
    <col min="19" max="22" width="12" style="21" hidden="1" customWidth="1" outlineLevel="1"/>
    <col min="23" max="26" width="12" style="27" customWidth="1" outlineLevel="1"/>
    <col min="27" max="30" width="12" style="21" customWidth="1" outlineLevel="1"/>
    <col min="31" max="32" width="12" style="21" customWidth="1"/>
    <col min="33" max="33" width="40.1640625" style="21" bestFit="1" customWidth="1"/>
    <col min="34" max="34" width="86.83203125" style="21" bestFit="1" customWidth="1"/>
    <col min="35" max="50" width="12" style="21"/>
    <col min="51" max="56" width="12" style="21" customWidth="1"/>
    <col min="57" max="57" width="12" style="21"/>
    <col min="58" max="58" width="15.5" style="21" bestFit="1" customWidth="1"/>
    <col min="59" max="16384" width="12" style="21"/>
  </cols>
  <sheetData>
    <row r="1" spans="1:58" s="1" customFormat="1" ht="120.75" customHeight="1">
      <c r="A1" s="1" t="s">
        <v>0</v>
      </c>
      <c r="B1" s="1" t="s">
        <v>1</v>
      </c>
      <c r="C1" s="1" t="s">
        <v>2</v>
      </c>
      <c r="D1" s="2" t="s">
        <v>31</v>
      </c>
      <c r="E1" s="2" t="s">
        <v>32</v>
      </c>
      <c r="F1" s="3"/>
      <c r="G1" s="4"/>
      <c r="H1" s="4"/>
      <c r="I1" s="5"/>
      <c r="J1" s="5"/>
      <c r="K1" s="6"/>
      <c r="L1" s="6"/>
      <c r="M1" s="7"/>
      <c r="N1" s="7"/>
      <c r="O1" s="2"/>
      <c r="P1" s="2"/>
      <c r="Q1" s="8"/>
      <c r="R1" s="2"/>
      <c r="S1" s="9"/>
      <c r="T1" s="10"/>
      <c r="U1" s="11"/>
      <c r="V1" s="12"/>
      <c r="W1" s="9" t="s">
        <v>33</v>
      </c>
      <c r="X1" s="10" t="s">
        <v>34</v>
      </c>
      <c r="Y1" s="11" t="s">
        <v>35</v>
      </c>
      <c r="Z1" s="12" t="s">
        <v>36</v>
      </c>
      <c r="AA1" s="13" t="s">
        <v>37</v>
      </c>
      <c r="AB1" s="14" t="s">
        <v>38</v>
      </c>
      <c r="AC1" s="11" t="s">
        <v>39</v>
      </c>
      <c r="AD1" s="12" t="s">
        <v>40</v>
      </c>
      <c r="AG1" s="1" t="s">
        <v>3</v>
      </c>
      <c r="AH1" s="1" t="s">
        <v>4</v>
      </c>
      <c r="AI1" s="1" t="s">
        <v>5</v>
      </c>
      <c r="AY1" s="15" t="s">
        <v>6</v>
      </c>
      <c r="AZ1" s="16">
        <f ca="1">TODAY()</f>
        <v>41508</v>
      </c>
      <c r="BA1" s="15" t="s">
        <v>7</v>
      </c>
      <c r="BB1" s="16">
        <f ca="1">AZ1+10</f>
        <v>41518</v>
      </c>
      <c r="BC1" s="17" t="s">
        <v>8</v>
      </c>
      <c r="BD1" s="18">
        <f ca="1">AZ1-5</f>
        <v>41503</v>
      </c>
      <c r="BE1" s="17" t="s">
        <v>9</v>
      </c>
      <c r="BF1" s="19">
        <f ca="1">AZ1+5</f>
        <v>41513</v>
      </c>
    </row>
    <row r="2" spans="1:58">
      <c r="A2" s="20" t="s">
        <v>10</v>
      </c>
      <c r="B2" s="21"/>
      <c r="D2" s="22">
        <v>41067.341666666667</v>
      </c>
      <c r="E2" s="22">
        <v>41199.427083333336</v>
      </c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3" t="s">
        <v>11</v>
      </c>
      <c r="X2" s="23" t="s">
        <v>11</v>
      </c>
      <c r="Y2" s="23" t="s">
        <v>11</v>
      </c>
      <c r="Z2" s="23" t="s">
        <v>11</v>
      </c>
      <c r="AA2" s="24" t="s">
        <v>11</v>
      </c>
      <c r="AB2" s="23" t="s">
        <v>11</v>
      </c>
      <c r="AC2" s="23" t="s">
        <v>11</v>
      </c>
      <c r="AD2" s="23" t="s">
        <v>11</v>
      </c>
      <c r="AG2" s="25" t="s">
        <v>12</v>
      </c>
      <c r="AH2" s="25" t="s">
        <v>13</v>
      </c>
    </row>
    <row r="3" spans="1:58">
      <c r="A3" s="26" t="s">
        <v>14</v>
      </c>
      <c r="B3" s="21"/>
      <c r="D3" s="22">
        <v>41296.362500000003</v>
      </c>
      <c r="E3" s="22">
        <v>41368.659722222219</v>
      </c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3" t="s">
        <v>11</v>
      </c>
      <c r="X3" s="23" t="s">
        <v>11</v>
      </c>
      <c r="Y3" s="23" t="s">
        <v>11</v>
      </c>
      <c r="Z3" s="23" t="s">
        <v>11</v>
      </c>
      <c r="AA3" s="24" t="s">
        <v>11</v>
      </c>
      <c r="AB3" s="23" t="s">
        <v>11</v>
      </c>
      <c r="AC3" s="23" t="s">
        <v>11</v>
      </c>
      <c r="AD3" s="23" t="s">
        <v>11</v>
      </c>
      <c r="AG3" s="27" t="str">
        <f t="shared" ref="AG3:AG16" ca="1" si="0">IF(D3&lt;$BF$1,IF(AB3&lt;&gt;"","Fait","A faire"),"")</f>
        <v>Fait</v>
      </c>
    </row>
    <row r="4" spans="1:58">
      <c r="A4" s="26" t="s">
        <v>15</v>
      </c>
      <c r="B4" s="21"/>
      <c r="D4" s="22">
        <v>41296.362500000003</v>
      </c>
      <c r="E4" s="22">
        <v>41389.586805555555</v>
      </c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  <c r="V4" s="22"/>
      <c r="W4" s="23" t="s">
        <v>11</v>
      </c>
      <c r="X4" s="23" t="s">
        <v>11</v>
      </c>
      <c r="Y4" s="23" t="s">
        <v>11</v>
      </c>
      <c r="Z4" s="23" t="s">
        <v>11</v>
      </c>
      <c r="AA4" s="24" t="s">
        <v>11</v>
      </c>
      <c r="AB4" s="23" t="s">
        <v>11</v>
      </c>
      <c r="AC4" s="23" t="s">
        <v>11</v>
      </c>
      <c r="AD4" s="23" t="s">
        <v>11</v>
      </c>
      <c r="AG4" s="27" t="str">
        <f t="shared" ca="1" si="0"/>
        <v>Fait</v>
      </c>
    </row>
    <row r="5" spans="1:58">
      <c r="A5" s="26" t="s">
        <v>16</v>
      </c>
      <c r="B5" s="21"/>
      <c r="D5" s="22">
        <v>41296.362500000003</v>
      </c>
      <c r="E5" s="22">
        <v>41368.354166666664</v>
      </c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  <c r="V5" s="22"/>
      <c r="W5" s="23" t="s">
        <v>11</v>
      </c>
      <c r="X5" s="23" t="s">
        <v>11</v>
      </c>
      <c r="Y5" s="23" t="s">
        <v>11</v>
      </c>
      <c r="Z5" s="23" t="s">
        <v>11</v>
      </c>
      <c r="AA5" s="24" t="s">
        <v>11</v>
      </c>
      <c r="AB5" s="23" t="s">
        <v>11</v>
      </c>
      <c r="AC5" s="23" t="s">
        <v>11</v>
      </c>
      <c r="AD5" s="23" t="s">
        <v>11</v>
      </c>
      <c r="AG5" s="27" t="str">
        <f t="shared" ca="1" si="0"/>
        <v>Fait</v>
      </c>
    </row>
    <row r="6" spans="1:58">
      <c r="A6" s="26" t="s">
        <v>17</v>
      </c>
      <c r="B6" s="21"/>
      <c r="D6" s="22">
        <v>41296.362500000003</v>
      </c>
      <c r="E6" s="22">
        <v>41382.367361111108</v>
      </c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3" t="s">
        <v>11</v>
      </c>
      <c r="X6" s="23" t="s">
        <v>11</v>
      </c>
      <c r="Y6" s="23" t="s">
        <v>11</v>
      </c>
      <c r="Z6" s="23" t="s">
        <v>11</v>
      </c>
      <c r="AA6" s="24" t="s">
        <v>11</v>
      </c>
      <c r="AB6" s="23" t="s">
        <v>11</v>
      </c>
      <c r="AC6" s="23" t="s">
        <v>11</v>
      </c>
      <c r="AD6" s="23" t="s">
        <v>11</v>
      </c>
      <c r="AG6" s="27" t="str">
        <f t="shared" ca="1" si="0"/>
        <v>Fait</v>
      </c>
    </row>
    <row r="7" spans="1:58">
      <c r="A7" s="26" t="s">
        <v>18</v>
      </c>
      <c r="B7" s="21"/>
      <c r="D7" s="22">
        <v>41296.362500000003</v>
      </c>
      <c r="E7" s="22">
        <v>41389.570833333331</v>
      </c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3" t="s">
        <v>11</v>
      </c>
      <c r="X7" s="23" t="s">
        <v>11</v>
      </c>
      <c r="Y7" s="23" t="s">
        <v>11</v>
      </c>
      <c r="Z7" s="23" t="s">
        <v>11</v>
      </c>
      <c r="AA7" s="24" t="s">
        <v>11</v>
      </c>
      <c r="AB7" s="23" t="s">
        <v>11</v>
      </c>
      <c r="AC7" s="23" t="s">
        <v>11</v>
      </c>
      <c r="AD7" s="23" t="s">
        <v>11</v>
      </c>
      <c r="AG7" s="27" t="str">
        <f t="shared" ca="1" si="0"/>
        <v>Fait</v>
      </c>
    </row>
    <row r="8" spans="1:58">
      <c r="A8" s="28" t="s">
        <v>19</v>
      </c>
      <c r="B8" s="21"/>
      <c r="D8" s="22">
        <v>41523.487500000003</v>
      </c>
      <c r="E8" s="22">
        <v>41547.354166666664</v>
      </c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AA8" s="29"/>
      <c r="AG8" s="27" t="str">
        <f t="shared" ca="1" si="0"/>
        <v/>
      </c>
    </row>
    <row r="9" spans="1:58">
      <c r="A9" s="26" t="s">
        <v>20</v>
      </c>
      <c r="B9" s="21"/>
      <c r="D9" s="22">
        <v>41312.375</v>
      </c>
      <c r="E9" s="22">
        <v>41396.583333333336</v>
      </c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30">
        <v>41428</v>
      </c>
      <c r="X9" s="30">
        <v>41428</v>
      </c>
      <c r="Y9" s="30">
        <v>41428</v>
      </c>
      <c r="Z9" s="30">
        <v>41428</v>
      </c>
      <c r="AA9" s="24" t="s">
        <v>11</v>
      </c>
      <c r="AB9" s="23" t="s">
        <v>11</v>
      </c>
      <c r="AC9" s="23" t="s">
        <v>11</v>
      </c>
      <c r="AD9" s="23" t="s">
        <v>11</v>
      </c>
      <c r="AG9" s="27" t="str">
        <f t="shared" ca="1" si="0"/>
        <v>Fait</v>
      </c>
    </row>
    <row r="10" spans="1:58">
      <c r="A10" s="26" t="s">
        <v>21</v>
      </c>
      <c r="B10" s="21"/>
      <c r="D10" s="22">
        <v>41344.612500000003</v>
      </c>
      <c r="E10" s="22">
        <v>41366.375</v>
      </c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  <c r="V10" s="22"/>
      <c r="W10" s="23" t="s">
        <v>11</v>
      </c>
      <c r="X10" s="23" t="s">
        <v>11</v>
      </c>
      <c r="Y10" s="23" t="s">
        <v>11</v>
      </c>
      <c r="Z10" s="23" t="s">
        <v>11</v>
      </c>
      <c r="AA10" s="24" t="s">
        <v>11</v>
      </c>
      <c r="AB10" s="23" t="s">
        <v>11</v>
      </c>
      <c r="AC10" s="23" t="s">
        <v>11</v>
      </c>
      <c r="AD10" s="23" t="s">
        <v>11</v>
      </c>
      <c r="AG10" s="27" t="str">
        <f t="shared" ca="1" si="0"/>
        <v>Fait</v>
      </c>
    </row>
    <row r="11" spans="1:58">
      <c r="A11" s="26" t="s">
        <v>22</v>
      </c>
      <c r="B11" s="21"/>
      <c r="D11" s="22">
        <v>41344.487500000003</v>
      </c>
      <c r="E11" s="22">
        <v>41379.375694444447</v>
      </c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3" t="s">
        <v>11</v>
      </c>
      <c r="X11" s="23" t="s">
        <v>11</v>
      </c>
      <c r="Y11" s="23" t="s">
        <v>11</v>
      </c>
      <c r="Z11" s="23" t="s">
        <v>11</v>
      </c>
      <c r="AA11" s="24" t="s">
        <v>11</v>
      </c>
      <c r="AB11" s="23" t="s">
        <v>11</v>
      </c>
      <c r="AC11" s="23" t="s">
        <v>11</v>
      </c>
      <c r="AD11" s="23" t="s">
        <v>11</v>
      </c>
      <c r="AG11" s="27" t="str">
        <f t="shared" ca="1" si="0"/>
        <v>Fait</v>
      </c>
    </row>
    <row r="12" spans="1:58">
      <c r="A12" s="31" t="s">
        <v>23</v>
      </c>
      <c r="B12" s="21"/>
      <c r="D12" s="22">
        <v>41341.404166666667</v>
      </c>
      <c r="E12" s="22">
        <v>41474.614583333336</v>
      </c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  <c r="V12" s="22"/>
      <c r="W12" s="32">
        <v>41451</v>
      </c>
      <c r="X12" s="32" t="s">
        <v>24</v>
      </c>
      <c r="Y12" s="32" t="s">
        <v>24</v>
      </c>
      <c r="Z12" s="32" t="s">
        <v>24</v>
      </c>
      <c r="AA12" s="33">
        <v>41493</v>
      </c>
      <c r="AB12" s="33">
        <v>41493</v>
      </c>
      <c r="AC12" s="33">
        <v>41493</v>
      </c>
      <c r="AD12" s="33">
        <v>41493</v>
      </c>
      <c r="AG12" s="27" t="str">
        <f t="shared" ca="1" si="0"/>
        <v>Fait</v>
      </c>
    </row>
    <row r="13" spans="1:58">
      <c r="A13" s="34" t="s">
        <v>25</v>
      </c>
      <c r="B13" s="21"/>
      <c r="D13" s="22">
        <v>41417.487500000003</v>
      </c>
      <c r="E13" s="22">
        <v>41466.369444444441</v>
      </c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35" t="s">
        <v>26</v>
      </c>
      <c r="X13" s="35" t="s">
        <v>26</v>
      </c>
      <c r="Y13" s="30">
        <v>41458</v>
      </c>
      <c r="Z13" s="35" t="s">
        <v>26</v>
      </c>
      <c r="AA13" s="36">
        <v>41428</v>
      </c>
      <c r="AB13" s="30">
        <v>41428</v>
      </c>
      <c r="AC13" s="30">
        <v>41428</v>
      </c>
      <c r="AD13" s="30">
        <v>41428</v>
      </c>
      <c r="AG13" s="27" t="str">
        <f t="shared" ca="1" si="0"/>
        <v>Fait</v>
      </c>
    </row>
    <row r="14" spans="1:58">
      <c r="A14" s="26" t="s">
        <v>27</v>
      </c>
      <c r="B14" s="21"/>
      <c r="D14" s="22">
        <v>41393.654166666667</v>
      </c>
      <c r="E14" s="22">
        <v>41438.379166666666</v>
      </c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30">
        <v>41451</v>
      </c>
      <c r="X14" s="30">
        <v>41451</v>
      </c>
      <c r="Y14" s="30">
        <v>41451</v>
      </c>
      <c r="Z14" s="30">
        <v>41451</v>
      </c>
      <c r="AA14" s="36">
        <v>41428</v>
      </c>
      <c r="AB14" s="35" t="s">
        <v>28</v>
      </c>
      <c r="AC14" s="30">
        <v>41428</v>
      </c>
      <c r="AD14" s="30">
        <v>41428</v>
      </c>
      <c r="AG14" s="27" t="str">
        <f t="shared" ca="1" si="0"/>
        <v>Fait</v>
      </c>
    </row>
    <row r="15" spans="1:58">
      <c r="A15" s="34" t="s">
        <v>29</v>
      </c>
      <c r="B15" s="21"/>
      <c r="D15" s="22">
        <v>41512.654166666667</v>
      </c>
      <c r="E15" s="22">
        <v>41521.362500000003</v>
      </c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AA15" s="29"/>
      <c r="AG15" s="27" t="str">
        <f t="shared" ca="1" si="0"/>
        <v>A faire</v>
      </c>
    </row>
    <row r="16" spans="1:58" ht="22.5">
      <c r="A16" s="37">
        <v>41488</v>
      </c>
      <c r="B16" s="21"/>
      <c r="D16" s="22">
        <v>41486.362500000003</v>
      </c>
      <c r="E16" s="22">
        <v>41487.347222222219</v>
      </c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32">
        <v>41488</v>
      </c>
      <c r="X16" s="32" t="s">
        <v>24</v>
      </c>
      <c r="Y16" s="32" t="s">
        <v>24</v>
      </c>
      <c r="Z16" s="32" t="s">
        <v>24</v>
      </c>
      <c r="AA16" s="38" t="s">
        <v>30</v>
      </c>
      <c r="AB16" s="39" t="s">
        <v>24</v>
      </c>
      <c r="AC16" s="39" t="s">
        <v>24</v>
      </c>
      <c r="AD16" s="39" t="s">
        <v>24</v>
      </c>
      <c r="AG16" s="27" t="str">
        <f t="shared" ca="1" si="0"/>
        <v>Fait</v>
      </c>
    </row>
    <row r="17" spans="1:26">
      <c r="A17" s="40"/>
      <c r="B17" s="41"/>
      <c r="C17" s="40"/>
      <c r="D17" s="42"/>
      <c r="E17" s="42"/>
      <c r="F17" s="42"/>
      <c r="G17" s="43"/>
      <c r="H17" s="42"/>
      <c r="I17" s="42"/>
      <c r="J17" s="42"/>
      <c r="K17" s="42"/>
      <c r="L17" s="42"/>
      <c r="M17" s="42"/>
      <c r="N17" s="42"/>
      <c r="O17" s="42"/>
      <c r="P17" s="42"/>
      <c r="Q17" s="44"/>
      <c r="R17" s="44"/>
      <c r="S17" s="40"/>
      <c r="T17" s="40"/>
      <c r="U17" s="40"/>
      <c r="V17" s="40"/>
      <c r="W17" s="45"/>
      <c r="X17" s="45"/>
      <c r="Y17" s="45"/>
      <c r="Z17" s="45"/>
    </row>
  </sheetData>
  <autoFilter ref="A1:BH1"/>
  <conditionalFormatting sqref="W6:AD7 W9:AD11 W13:AD14 W1:Z1048576">
    <cfRule type="cellIs" dxfId="4" priority="198" stopIfTrue="1" operator="between">
      <formula>41275</formula>
      <formula>54789</formula>
    </cfRule>
    <cfRule type="cellIs" dxfId="3" priority="199" stopIfTrue="1" operator="equal">
      <formula>"X"</formula>
    </cfRule>
  </conditionalFormatting>
  <conditionalFormatting sqref="D1:V1048576">
    <cfRule type="cellIs" dxfId="2" priority="195" stopIfTrue="1" operator="between">
      <formula>$AZ$1</formula>
      <formula>$BB$1</formula>
    </cfRule>
    <cfRule type="cellIs" dxfId="1" priority="196" stopIfTrue="1" operator="lessThan">
      <formula>$AZ$1</formula>
    </cfRule>
    <cfRule type="cellIs" dxfId="0" priority="197" stopIfTrue="1" operator="between">
      <formula>$AZ$1</formula>
      <formula>$BD$1</formula>
    </cfRule>
  </conditionalFormatting>
  <printOptions horizontalCentered="1"/>
  <pageMargins left="0.15748031496062992" right="0.15748031496062992" top="0.19685039370078741" bottom="0.39370078740157483" header="0" footer="0.19685039370078741"/>
  <pageSetup paperSize="9" scale="63" fitToHeight="0" orientation="landscape" verticalDpi="300" r:id="rId1"/>
  <headerFooter alignWithMargins="0">
    <oddFooter>&amp;L&amp;P / &amp;N&amp;C&amp;Z&amp;F&amp;R&amp;D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Projets_En_Cours</vt:lpstr>
      <vt:lpstr>Projets_En_Cours!Impression_des_titres</vt:lpstr>
      <vt:lpstr>Projets_En_Cours!Zone_d_impression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philippe.robert</dc:creator>
  <cp:lastModifiedBy>philippe.robert</cp:lastModifiedBy>
  <dcterms:created xsi:type="dcterms:W3CDTF">2013-08-22T08:42:05Z</dcterms:created>
  <dcterms:modified xsi:type="dcterms:W3CDTF">2013-08-22T08:45:29Z</dcterms:modified>
</cp:coreProperties>
</file>