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0" windowWidth="17265" windowHeight="7830"/>
  </bookViews>
  <sheets>
    <sheet name="Feuil1" sheetId="5" r:id="rId1"/>
  </sheets>
  <definedNames>
    <definedName name="_xlnm._FilterDatabase" localSheetId="0" hidden="1">Feuil1!$A$3:$R$18</definedName>
    <definedName name="Dates_Deb">Feuil1!$E$4:$E$18</definedName>
    <definedName name="_xlnm.Print_Titles" localSheetId="0">Feuil1!$1:$3</definedName>
    <definedName name="Pays">Feuil1!$H$4:$H$18</definedName>
    <definedName name="Pourct">Feuil1!$A$4:$A$18</definedName>
    <definedName name="Spec">#REF!</definedName>
    <definedName name="Spécificités">#REF!</definedName>
    <definedName name="_xlnm.Print_Area" localSheetId="0">Feuil1!$A$1:$S$18</definedName>
  </definedNames>
  <calcPr calcId="145621"/>
</workbook>
</file>

<file path=xl/calcChain.xml><?xml version="1.0" encoding="utf-8"?>
<calcChain xmlns="http://schemas.openxmlformats.org/spreadsheetml/2006/main">
  <c r="F19" i="5" l="1"/>
  <c r="E19" i="5"/>
  <c r="D19" i="5"/>
  <c r="D23" i="5"/>
  <c r="F21" i="5" l="1"/>
  <c r="I19" i="5"/>
  <c r="E21" i="5"/>
  <c r="D21" i="5"/>
</calcChain>
</file>

<file path=xl/sharedStrings.xml><?xml version="1.0" encoding="utf-8"?>
<sst xmlns="http://schemas.openxmlformats.org/spreadsheetml/2006/main" count="31" uniqueCount="19">
  <si>
    <t>Prix de vente</t>
  </si>
  <si>
    <t>Fr</t>
  </si>
  <si>
    <t>ExpD</t>
  </si>
  <si>
    <t>ExpI</t>
  </si>
  <si>
    <t>Tot Fr</t>
  </si>
  <si>
    <t>Tot ExpI</t>
  </si>
  <si>
    <t>Tot ExpD</t>
  </si>
  <si>
    <t>Pays</t>
  </si>
  <si>
    <t>Dates déb</t>
  </si>
  <si>
    <t>Pourct</t>
  </si>
  <si>
    <t>Fr &gt;=70% à 6 mois</t>
  </si>
  <si>
    <t>ExpI &gt;=70% à 6 mois</t>
  </si>
  <si>
    <t>ExpD &gt;=70% à 6 mois</t>
  </si>
  <si>
    <t>Si j'ai 70% et + en colonne A , si j'ai ExpI en colonne H et prendre les données à 6 mois de plus que aujourd'hui en E1, alors faire la somme de I</t>
  </si>
  <si>
    <t>Si j'ai 70% et + en colonne A , si j'ai ExpD en colonne H et prendre les données à 6 mois de plus que aujourd'hui en E1, alors faire la somme de I</t>
  </si>
  <si>
    <t>Utilisé sous excel 2007 et 2010</t>
  </si>
  <si>
    <t>Si j'ai 70% et + en colonne A , si j'ai Fr en colonne H et ne prendre que les données à 6 mois de plus que aujourd'hui en E1, alors faire la somme de I</t>
  </si>
  <si>
    <t>Formules ==&gt;</t>
  </si>
  <si>
    <t>Résultats attendus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</si>
</sst>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K€&quot;_);\(#,##0.00\ &quot;K€&quot;\)"/>
    <numFmt numFmtId="165" formatCode="d/m/yy;@"/>
  </numFmts>
  <fonts count="15" x14ac:knownFonts="1"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8"/>
      <color rgb="FFFF000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color rgb="FF00B050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rgb="FFFF0000"/>
      <name val="Arial"/>
      <family val="2"/>
    </font>
    <font>
      <b/>
      <sz val="8"/>
      <name val="Arial"/>
      <family val="2"/>
    </font>
    <font>
      <b/>
      <sz val="2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8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14" fontId="0" fillId="0" borderId="0" xfId="0" applyNumberFormat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14" fontId="6" fillId="0" borderId="0" xfId="0" applyNumberFormat="1" applyFont="1" applyAlignment="1">
      <alignment vertical="center"/>
    </xf>
    <xf numFmtId="0" fontId="0" fillId="0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14" fontId="8" fillId="0" borderId="1" xfId="0" applyNumberFormat="1" applyFont="1" applyFill="1" applyBorder="1" applyAlignment="1">
      <alignment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vertical="center"/>
    </xf>
    <xf numFmtId="14" fontId="8" fillId="0" borderId="1" xfId="0" applyNumberFormat="1" applyFont="1" applyFill="1" applyBorder="1" applyAlignment="1">
      <alignment vertical="center"/>
    </xf>
    <xf numFmtId="165" fontId="9" fillId="0" borderId="1" xfId="0" applyNumberFormat="1" applyFont="1" applyFill="1" applyBorder="1" applyAlignment="1">
      <alignment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14" fontId="0" fillId="0" borderId="0" xfId="0" applyNumberFormat="1" applyBorder="1" applyAlignment="1">
      <alignment vertical="center"/>
    </xf>
    <xf numFmtId="14" fontId="1" fillId="0" borderId="3" xfId="0" applyNumberFormat="1" applyFont="1" applyBorder="1" applyAlignment="1">
      <alignment horizontal="center" vertical="center" wrapText="1"/>
    </xf>
    <xf numFmtId="14" fontId="1" fillId="0" borderId="5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14" fontId="0" fillId="0" borderId="1" xfId="0" applyNumberFormat="1" applyBorder="1" applyAlignment="1">
      <alignment vertical="center"/>
    </xf>
    <xf numFmtId="14" fontId="0" fillId="0" borderId="1" xfId="0" applyNumberFormat="1" applyFill="1" applyBorder="1" applyAlignment="1">
      <alignment vertical="center" wrapText="1"/>
    </xf>
    <xf numFmtId="14" fontId="0" fillId="0" borderId="1" xfId="0" applyNumberFormat="1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13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14" fontId="7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1" fillId="0" borderId="7" xfId="0" applyNumberFormat="1" applyFont="1" applyBorder="1" applyAlignment="1">
      <alignment vertical="center" wrapText="1"/>
    </xf>
    <xf numFmtId="14" fontId="1" fillId="0" borderId="8" xfId="0" applyNumberFormat="1" applyFont="1" applyBorder="1" applyAlignment="1">
      <alignment vertical="center" wrapText="1"/>
    </xf>
    <xf numFmtId="165" fontId="6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vertical="center" wrapText="1"/>
    </xf>
    <xf numFmtId="14" fontId="4" fillId="0" borderId="1" xfId="0" applyNumberFormat="1" applyFont="1" applyFill="1" applyBorder="1" applyAlignment="1">
      <alignment vertical="center" wrapText="1"/>
    </xf>
    <xf numFmtId="14" fontId="12" fillId="0" borderId="1" xfId="0" applyNumberFormat="1" applyFont="1" applyFill="1" applyBorder="1" applyAlignment="1">
      <alignment vertical="center" wrapText="1"/>
    </xf>
    <xf numFmtId="0" fontId="0" fillId="0" borderId="10" xfId="0" applyNumberFormat="1" applyFill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14" fontId="8" fillId="0" borderId="9" xfId="0" applyNumberFormat="1" applyFont="1" applyFill="1" applyBorder="1" applyAlignment="1">
      <alignment vertical="center"/>
    </xf>
    <xf numFmtId="165" fontId="9" fillId="0" borderId="9" xfId="0" applyNumberFormat="1" applyFont="1" applyFill="1" applyBorder="1" applyAlignment="1">
      <alignment vertical="center"/>
    </xf>
    <xf numFmtId="0" fontId="8" fillId="0" borderId="9" xfId="0" applyNumberFormat="1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14" fontId="4" fillId="0" borderId="9" xfId="0" applyNumberFormat="1" applyFont="1" applyFill="1" applyBorder="1" applyAlignment="1">
      <alignment horizontal="center" vertical="center" wrapText="1"/>
    </xf>
    <xf numFmtId="14" fontId="8" fillId="0" borderId="10" xfId="0" applyNumberFormat="1" applyFont="1" applyFill="1" applyBorder="1" applyAlignment="1">
      <alignment vertical="center"/>
    </xf>
    <xf numFmtId="165" fontId="9" fillId="0" borderId="10" xfId="0" applyNumberFormat="1" applyFont="1" applyFill="1" applyBorder="1" applyAlignment="1">
      <alignment vertical="center"/>
    </xf>
    <xf numFmtId="0" fontId="8" fillId="0" borderId="1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14" fontId="8" fillId="0" borderId="1" xfId="0" applyNumberFormat="1" applyFont="1" applyFill="1" applyBorder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8" fillId="0" borderId="1" xfId="0" applyFont="1" applyFill="1" applyBorder="1" applyAlignment="1">
      <alignment vertical="center"/>
    </xf>
    <xf numFmtId="14" fontId="11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14" fontId="4" fillId="0" borderId="10" xfId="0" applyNumberFormat="1" applyFont="1" applyFill="1" applyBorder="1" applyAlignment="1">
      <alignment vertical="center" wrapText="1"/>
    </xf>
    <xf numFmtId="14" fontId="10" fillId="0" borderId="10" xfId="0" applyNumberFormat="1" applyFont="1" applyFill="1" applyBorder="1" applyAlignment="1">
      <alignment vertical="center" wrapText="1"/>
    </xf>
    <xf numFmtId="14" fontId="8" fillId="0" borderId="0" xfId="0" applyNumberFormat="1" applyFont="1" applyFill="1" applyBorder="1" applyAlignment="1">
      <alignment vertical="center" wrapText="1"/>
    </xf>
    <xf numFmtId="14" fontId="8" fillId="0" borderId="0" xfId="0" applyNumberFormat="1" applyFont="1" applyFill="1" applyBorder="1" applyAlignment="1">
      <alignment horizontal="center" vertical="center"/>
    </xf>
    <xf numFmtId="14" fontId="8" fillId="0" borderId="0" xfId="0" applyNumberFormat="1" applyFont="1" applyFill="1" applyBorder="1" applyAlignment="1">
      <alignment vertical="center"/>
    </xf>
    <xf numFmtId="165" fontId="9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14" fontId="10" fillId="0" borderId="0" xfId="0" applyNumberFormat="1" applyFont="1" applyFill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164" fontId="0" fillId="0" borderId="1" xfId="0" applyNumberForma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164" fontId="0" fillId="4" borderId="0" xfId="0" applyNumberFormat="1" applyFill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64" fontId="0" fillId="6" borderId="0" xfId="0" applyNumberFormat="1" applyFill="1" applyAlignment="1">
      <alignment vertical="center"/>
    </xf>
    <xf numFmtId="164" fontId="0" fillId="7" borderId="0" xfId="0" applyNumberFormat="1" applyFill="1" applyAlignment="1">
      <alignment vertical="center"/>
    </xf>
    <xf numFmtId="164" fontId="8" fillId="8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center" vertical="center"/>
    </xf>
    <xf numFmtId="14" fontId="0" fillId="0" borderId="0" xfId="0" applyNumberFormat="1" applyFill="1" applyAlignment="1">
      <alignment vertical="center"/>
    </xf>
    <xf numFmtId="14" fontId="0" fillId="0" borderId="0" xfId="0" applyNumberFormat="1" applyFill="1" applyAlignment="1">
      <alignment vertical="center" wrapText="1"/>
    </xf>
    <xf numFmtId="14" fontId="0" fillId="0" borderId="0" xfId="0" applyNumberFormat="1" applyFill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14" fontId="2" fillId="0" borderId="0" xfId="0" applyNumberFormat="1" applyFont="1" applyFill="1" applyBorder="1" applyAlignment="1">
      <alignment vertical="center" wrapText="1"/>
    </xf>
    <xf numFmtId="14" fontId="3" fillId="0" borderId="4" xfId="0" applyNumberFormat="1" applyFont="1" applyFill="1" applyBorder="1" applyAlignment="1">
      <alignment vertical="center"/>
    </xf>
    <xf numFmtId="14" fontId="1" fillId="0" borderId="3" xfId="0" applyNumberFormat="1" applyFont="1" applyFill="1" applyBorder="1" applyAlignment="1">
      <alignment horizontal="center" vertical="center" wrapText="1"/>
    </xf>
    <xf numFmtId="14" fontId="9" fillId="9" borderId="0" xfId="0" applyNumberFormat="1" applyFont="1" applyFill="1" applyBorder="1" applyAlignment="1">
      <alignment horizontal="center" vertical="center"/>
    </xf>
    <xf numFmtId="164" fontId="0" fillId="0" borderId="0" xfId="0" applyNumberFormat="1" applyFill="1" applyAlignment="1">
      <alignment vertical="center"/>
    </xf>
    <xf numFmtId="0" fontId="8" fillId="0" borderId="0" xfId="0" applyFont="1" applyFill="1" applyAlignment="1">
      <alignment vertical="center"/>
    </xf>
    <xf numFmtId="4" fontId="0" fillId="0" borderId="0" xfId="0" applyNumberFormat="1" applyFill="1" applyAlignment="1">
      <alignment vertical="center"/>
    </xf>
    <xf numFmtId="164" fontId="0" fillId="0" borderId="1" xfId="0" applyNumberFormat="1" applyFont="1" applyFill="1" applyBorder="1" applyAlignment="1">
      <alignment vertical="center" wrapText="1"/>
    </xf>
    <xf numFmtId="164" fontId="0" fillId="0" borderId="1" xfId="0" applyNumberFormat="1" applyFill="1" applyBorder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4" fontId="2" fillId="0" borderId="6" xfId="0" applyNumberFormat="1" applyFont="1" applyFill="1" applyBorder="1" applyAlignment="1">
      <alignment horizontal="center" vertical="center" wrapText="1"/>
    </xf>
    <xf numFmtId="9" fontId="8" fillId="0" borderId="1" xfId="0" applyNumberFormat="1" applyFont="1" applyFill="1" applyBorder="1" applyAlignment="1">
      <alignment horizontal="center" vertical="center" wrapText="1"/>
    </xf>
    <xf numFmtId="9" fontId="0" fillId="0" borderId="1" xfId="0" applyNumberFormat="1" applyFill="1" applyBorder="1" applyAlignment="1">
      <alignment horizontal="center" vertical="center" wrapText="1"/>
    </xf>
    <xf numFmtId="9" fontId="8" fillId="0" borderId="1" xfId="0" applyNumberFormat="1" applyFont="1" applyFill="1" applyBorder="1" applyAlignment="1">
      <alignment horizontal="center" vertical="center"/>
    </xf>
    <xf numFmtId="9" fontId="0" fillId="0" borderId="1" xfId="0" applyNumberFormat="1" applyFill="1" applyBorder="1" applyAlignment="1">
      <alignment horizontal="center" vertical="center"/>
    </xf>
    <xf numFmtId="9" fontId="8" fillId="0" borderId="0" xfId="0" applyNumberFormat="1" applyFont="1" applyFill="1" applyBorder="1" applyAlignment="1">
      <alignment horizontal="center" vertical="center"/>
    </xf>
    <xf numFmtId="9" fontId="0" fillId="2" borderId="1" xfId="0" applyNumberFormat="1" applyFont="1" applyFill="1" applyBorder="1" applyAlignment="1">
      <alignment horizontal="center" vertical="center" wrapText="1"/>
    </xf>
    <xf numFmtId="9" fontId="8" fillId="2" borderId="1" xfId="0" applyNumberFormat="1" applyFont="1" applyFill="1" applyBorder="1" applyAlignment="1">
      <alignment horizontal="center" vertical="center"/>
    </xf>
    <xf numFmtId="9" fontId="0" fillId="2" borderId="1" xfId="0" applyNumberFormat="1" applyFill="1" applyBorder="1" applyAlignment="1">
      <alignment horizontal="center" vertical="center"/>
    </xf>
    <xf numFmtId="9" fontId="0" fillId="0" borderId="0" xfId="0" applyNumberForma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0" fillId="10" borderId="0" xfId="0" applyNumberFormat="1" applyFill="1" applyAlignment="1">
      <alignment horizontal="center" vertical="center"/>
    </xf>
    <xf numFmtId="14" fontId="0" fillId="10" borderId="0" xfId="0" applyNumberFormat="1" applyFill="1" applyAlignment="1">
      <alignment vertical="center" wrapText="1"/>
    </xf>
    <xf numFmtId="14" fontId="0" fillId="10" borderId="0" xfId="0" applyNumberFormat="1" applyFill="1" applyAlignment="1">
      <alignment horizontal="left" vertical="center"/>
    </xf>
    <xf numFmtId="0" fontId="3" fillId="10" borderId="0" xfId="0" applyFont="1" applyFill="1" applyAlignment="1">
      <alignment horizontal="center" vertical="center"/>
    </xf>
    <xf numFmtId="0" fontId="3" fillId="10" borderId="0" xfId="0" applyNumberFormat="1" applyFont="1" applyFill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14" fontId="3" fillId="10" borderId="0" xfId="0" applyNumberFormat="1" applyFont="1" applyFill="1" applyAlignment="1">
      <alignment horizontal="center" vertical="center"/>
    </xf>
    <xf numFmtId="14" fontId="3" fillId="11" borderId="0" xfId="0" applyNumberFormat="1" applyFont="1" applyFill="1" applyAlignment="1">
      <alignment horizontal="center" vertical="center"/>
    </xf>
    <xf numFmtId="4" fontId="0" fillId="11" borderId="0" xfId="0" applyNumberFormat="1" applyFill="1" applyAlignment="1">
      <alignment horizontal="center" vertical="center"/>
    </xf>
    <xf numFmtId="14" fontId="3" fillId="5" borderId="0" xfId="0" applyNumberFormat="1" applyFont="1" applyFill="1" applyAlignment="1">
      <alignment horizontal="center" vertical="center"/>
    </xf>
    <xf numFmtId="14" fontId="0" fillId="5" borderId="0" xfId="0" applyNumberFormat="1" applyFill="1" applyAlignment="1">
      <alignment horizontal="center" vertical="center"/>
    </xf>
    <xf numFmtId="14" fontId="0" fillId="5" borderId="0" xfId="0" applyNumberFormat="1" applyFill="1" applyAlignment="1">
      <alignment vertical="center" wrapText="1"/>
    </xf>
    <xf numFmtId="14" fontId="0" fillId="5" borderId="0" xfId="0" applyNumberFormat="1" applyFill="1" applyAlignment="1">
      <alignment horizontal="left" vertical="center"/>
    </xf>
    <xf numFmtId="0" fontId="3" fillId="5" borderId="0" xfId="0" applyFont="1" applyFill="1" applyAlignment="1">
      <alignment horizontal="center" vertical="center"/>
    </xf>
    <xf numFmtId="14" fontId="0" fillId="5" borderId="0" xfId="0" applyNumberFormat="1" applyFill="1" applyAlignment="1">
      <alignment vertical="center"/>
    </xf>
    <xf numFmtId="14" fontId="0" fillId="11" borderId="0" xfId="0" applyNumberFormat="1" applyFill="1" applyAlignment="1">
      <alignment horizontal="center" vertical="center"/>
    </xf>
    <xf numFmtId="14" fontId="0" fillId="11" borderId="0" xfId="0" applyNumberFormat="1" applyFill="1" applyAlignment="1">
      <alignment vertical="center" wrapText="1"/>
    </xf>
    <xf numFmtId="14" fontId="0" fillId="11" borderId="0" xfId="0" applyNumberFormat="1" applyFill="1" applyAlignment="1">
      <alignment horizontal="left" vertical="center"/>
    </xf>
    <xf numFmtId="0" fontId="3" fillId="11" borderId="0" xfId="0" applyFont="1" applyFill="1" applyAlignment="1">
      <alignment horizontal="center" vertical="center"/>
    </xf>
    <xf numFmtId="14" fontId="0" fillId="11" borderId="0" xfId="0" applyNumberFormat="1" applyFill="1" applyAlignment="1">
      <alignment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14" fontId="8" fillId="0" borderId="0" xfId="0" applyNumberFormat="1" applyFont="1" applyFill="1" applyBorder="1" applyAlignment="1">
      <alignment horizontal="center" vertical="center" wrapText="1"/>
    </xf>
    <xf numFmtId="9" fontId="5" fillId="0" borderId="0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 wrapText="1"/>
    </xf>
    <xf numFmtId="4" fontId="9" fillId="6" borderId="0" xfId="0" applyNumberFormat="1" applyFont="1" applyFill="1" applyBorder="1" applyAlignment="1">
      <alignment horizontal="center" vertical="center"/>
    </xf>
    <xf numFmtId="164" fontId="8" fillId="10" borderId="1" xfId="0" applyNumberFormat="1" applyFont="1" applyFill="1" applyBorder="1" applyAlignment="1">
      <alignment vertical="center" wrapText="1"/>
    </xf>
    <xf numFmtId="164" fontId="0" fillId="10" borderId="1" xfId="0" applyNumberFormat="1" applyFont="1" applyFill="1" applyBorder="1" applyAlignment="1">
      <alignment vertical="center" wrapText="1"/>
    </xf>
    <xf numFmtId="0" fontId="8" fillId="10" borderId="1" xfId="0" applyFont="1" applyFill="1" applyBorder="1" applyAlignment="1">
      <alignment vertical="center" wrapText="1"/>
    </xf>
    <xf numFmtId="0" fontId="0" fillId="10" borderId="1" xfId="0" applyFill="1" applyBorder="1" applyAlignment="1">
      <alignment vertical="center" wrapText="1"/>
    </xf>
    <xf numFmtId="0" fontId="0" fillId="10" borderId="1" xfId="0" applyFont="1" applyFill="1" applyBorder="1" applyAlignment="1">
      <alignment vertical="center" wrapText="1"/>
    </xf>
    <xf numFmtId="14" fontId="8" fillId="11" borderId="1" xfId="0" applyNumberFormat="1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8" fillId="5" borderId="1" xfId="0" applyFont="1" applyFill="1" applyBorder="1" applyAlignment="1">
      <alignment horizontal="right" vertical="center"/>
    </xf>
    <xf numFmtId="14" fontId="8" fillId="5" borderId="1" xfId="0" applyNumberFormat="1" applyFont="1" applyFill="1" applyBorder="1" applyAlignment="1">
      <alignment horizontal="right" vertical="center"/>
    </xf>
    <xf numFmtId="0" fontId="0" fillId="5" borderId="1" xfId="0" applyFill="1" applyBorder="1" applyAlignment="1">
      <alignment horizontal="right" vertical="center"/>
    </xf>
    <xf numFmtId="164" fontId="8" fillId="5" borderId="1" xfId="0" applyNumberFormat="1" applyFont="1" applyFill="1" applyBorder="1" applyAlignment="1">
      <alignment vertical="center"/>
    </xf>
    <xf numFmtId="164" fontId="0" fillId="5" borderId="1" xfId="0" applyNumberFormat="1" applyFill="1" applyBorder="1" applyAlignment="1">
      <alignment vertical="center"/>
    </xf>
    <xf numFmtId="14" fontId="0" fillId="12" borderId="0" xfId="0" applyNumberFormat="1" applyFill="1" applyAlignment="1">
      <alignment vertical="center" wrapText="1"/>
    </xf>
    <xf numFmtId="0" fontId="0" fillId="12" borderId="0" xfId="0" applyNumberFormat="1" applyFill="1" applyAlignment="1">
      <alignment horizontal="center" vertical="center"/>
    </xf>
    <xf numFmtId="164" fontId="8" fillId="11" borderId="1" xfId="0" applyNumberFormat="1" applyFont="1" applyFill="1" applyBorder="1" applyAlignment="1">
      <alignment vertical="center"/>
    </xf>
    <xf numFmtId="9" fontId="8" fillId="9" borderId="1" xfId="0" applyNumberFormat="1" applyFont="1" applyFill="1" applyBorder="1" applyAlignment="1">
      <alignment horizontal="center" vertical="center" wrapText="1"/>
    </xf>
    <xf numFmtId="9" fontId="0" fillId="9" borderId="1" xfId="0" applyNumberFormat="1" applyFill="1" applyBorder="1" applyAlignment="1">
      <alignment horizontal="center" vertical="center" wrapText="1"/>
    </xf>
    <xf numFmtId="14" fontId="8" fillId="9" borderId="1" xfId="0" applyNumberFormat="1" applyFont="1" applyFill="1" applyBorder="1" applyAlignment="1">
      <alignment horizontal="center" vertical="center" wrapText="1"/>
    </xf>
    <xf numFmtId="14" fontId="0" fillId="9" borderId="1" xfId="0" applyNumberFormat="1" applyFill="1" applyBorder="1" applyAlignment="1">
      <alignment horizontal="center" vertical="center" wrapText="1"/>
    </xf>
    <xf numFmtId="14" fontId="8" fillId="9" borderId="1" xfId="0" applyNumberFormat="1" applyFont="1" applyFill="1" applyBorder="1" applyAlignment="1">
      <alignment horizontal="center" vertical="center"/>
    </xf>
    <xf numFmtId="9" fontId="8" fillId="9" borderId="1" xfId="0" applyNumberFormat="1" applyFont="1" applyFill="1" applyBorder="1" applyAlignment="1">
      <alignment horizontal="center" vertical="center"/>
    </xf>
    <xf numFmtId="14" fontId="0" fillId="9" borderId="1" xfId="0" applyNumberFormat="1" applyFill="1" applyBorder="1" applyAlignment="1">
      <alignment horizontal="center" vertical="center"/>
    </xf>
    <xf numFmtId="14" fontId="14" fillId="2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  <color rgb="FFFFFFCC"/>
      <color rgb="FF99CC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57"/>
  <sheetViews>
    <sheetView tabSelected="1" zoomScale="90" zoomScaleNormal="90" workbookViewId="0">
      <pane ySplit="3" topLeftCell="A4" activePane="bottomLeft" state="frozen"/>
      <selection pane="bottomLeft" activeCell="C25" sqref="C25"/>
    </sheetView>
  </sheetViews>
  <sheetFormatPr baseColWidth="10" defaultRowHeight="12.75" x14ac:dyDescent="0.2"/>
  <cols>
    <col min="1" max="1" width="12.42578125" style="4" bestFit="1" customWidth="1"/>
    <col min="2" max="2" width="10.42578125" style="3" bestFit="1" customWidth="1"/>
    <col min="3" max="3" width="12.85546875" style="7" bestFit="1" customWidth="1"/>
    <col min="4" max="4" width="15.7109375" style="67" bestFit="1" customWidth="1"/>
    <col min="5" max="5" width="17.42578125" style="4" customWidth="1"/>
    <col min="6" max="6" width="20.7109375" style="4" customWidth="1"/>
    <col min="7" max="7" width="6.85546875" style="4" bestFit="1" customWidth="1"/>
    <col min="8" max="8" width="12.85546875" style="4" customWidth="1"/>
    <col min="9" max="9" width="12.5703125" style="3" customWidth="1"/>
    <col min="10" max="10" width="10.7109375" style="3" hidden="1" customWidth="1"/>
    <col min="11" max="12" width="10.5703125" style="3" hidden="1" customWidth="1"/>
    <col min="13" max="13" width="10.7109375" style="3" hidden="1" customWidth="1"/>
    <col min="14" max="14" width="9.5703125" style="10" hidden="1" customWidth="1"/>
    <col min="15" max="15" width="7.7109375" style="6" hidden="1" customWidth="1"/>
    <col min="16" max="16" width="7.85546875" style="3" hidden="1" customWidth="1"/>
    <col min="17" max="17" width="22" style="25" hidden="1" customWidth="1"/>
    <col min="18" max="18" width="5.7109375" style="24" hidden="1" customWidth="1"/>
    <col min="19" max="19" width="13.5703125" style="2" hidden="1" customWidth="1"/>
    <col min="20" max="20" width="12.85546875" style="2" bestFit="1" customWidth="1"/>
    <col min="21" max="16384" width="11.42578125" style="2"/>
  </cols>
  <sheetData>
    <row r="1" spans="1:20" ht="22.5" customHeight="1" x14ac:dyDescent="0.2">
      <c r="A1" s="108"/>
      <c r="B1" s="96"/>
      <c r="C1" s="96"/>
      <c r="D1" s="96"/>
    </row>
    <row r="2" spans="1:20" ht="13.5" thickBot="1" x14ac:dyDescent="0.25">
      <c r="A2" s="90"/>
      <c r="B2" s="91"/>
      <c r="C2" s="92"/>
      <c r="D2" s="97"/>
      <c r="E2" s="97"/>
      <c r="F2" s="93"/>
      <c r="G2" s="117"/>
      <c r="H2" s="93"/>
      <c r="I2" s="91"/>
      <c r="J2" s="92"/>
      <c r="K2" s="91"/>
      <c r="L2" s="91"/>
      <c r="M2" s="91"/>
      <c r="N2" s="91"/>
      <c r="O2" s="90"/>
      <c r="P2" s="91"/>
      <c r="Q2" s="94"/>
      <c r="R2" s="95"/>
      <c r="S2" s="84"/>
    </row>
    <row r="3" spans="1:20" s="1" customFormat="1" ht="76.5" customHeight="1" x14ac:dyDescent="0.2">
      <c r="A3" s="5" t="s">
        <v>9</v>
      </c>
      <c r="B3" s="98"/>
      <c r="C3" s="26"/>
      <c r="D3" s="61"/>
      <c r="E3" s="26" t="s">
        <v>8</v>
      </c>
      <c r="F3" s="26"/>
      <c r="G3" s="26"/>
      <c r="H3" s="26" t="s">
        <v>7</v>
      </c>
      <c r="I3" s="26" t="s">
        <v>0</v>
      </c>
      <c r="J3" s="26"/>
      <c r="K3" s="26"/>
      <c r="L3" s="26"/>
      <c r="M3" s="26"/>
      <c r="N3" s="9"/>
      <c r="O3" s="8"/>
      <c r="P3" s="8"/>
      <c r="Q3" s="40"/>
      <c r="R3" s="41"/>
      <c r="S3" s="27"/>
      <c r="T3" s="2"/>
    </row>
    <row r="4" spans="1:20" ht="19.5" customHeight="1" x14ac:dyDescent="0.2">
      <c r="A4" s="160">
        <v>0.7</v>
      </c>
      <c r="B4" s="22"/>
      <c r="C4" s="22"/>
      <c r="D4" s="70"/>
      <c r="E4" s="162">
        <v>42339</v>
      </c>
      <c r="F4" s="72"/>
      <c r="G4" s="71"/>
      <c r="H4" s="147" t="s">
        <v>1</v>
      </c>
      <c r="I4" s="145">
        <v>119.8</v>
      </c>
      <c r="J4" s="14"/>
      <c r="K4" s="12"/>
      <c r="L4" s="12"/>
      <c r="M4" s="32"/>
      <c r="N4" s="42"/>
      <c r="O4" s="11"/>
      <c r="P4" s="11"/>
      <c r="Q4" s="60"/>
      <c r="R4" s="38"/>
      <c r="S4" s="13"/>
      <c r="T4" s="84"/>
    </row>
    <row r="5" spans="1:20" x14ac:dyDescent="0.2">
      <c r="A5" s="161">
        <v>0.7</v>
      </c>
      <c r="B5" s="30"/>
      <c r="C5" s="30"/>
      <c r="D5" s="62"/>
      <c r="E5" s="163">
        <v>42339</v>
      </c>
      <c r="F5" s="35"/>
      <c r="G5" s="35"/>
      <c r="H5" s="148" t="s">
        <v>1</v>
      </c>
      <c r="I5" s="146">
        <v>161</v>
      </c>
      <c r="J5" s="14"/>
      <c r="K5" s="12"/>
      <c r="L5" s="12"/>
      <c r="M5" s="12"/>
      <c r="N5" s="42"/>
      <c r="O5" s="11"/>
      <c r="P5" s="11"/>
      <c r="Q5" s="46"/>
      <c r="R5" s="46"/>
      <c r="S5" s="13"/>
      <c r="T5" s="100"/>
    </row>
    <row r="6" spans="1:20" ht="12.75" customHeight="1" x14ac:dyDescent="0.2">
      <c r="A6" s="109">
        <v>0.4</v>
      </c>
      <c r="B6" s="30"/>
      <c r="C6" s="30"/>
      <c r="D6" s="62"/>
      <c r="E6" s="105">
        <v>42213</v>
      </c>
      <c r="F6" s="35"/>
      <c r="G6" s="35"/>
      <c r="H6" s="148" t="s">
        <v>1</v>
      </c>
      <c r="I6" s="83">
        <v>73.600000000000009</v>
      </c>
      <c r="J6" s="32"/>
      <c r="K6" s="12"/>
      <c r="L6" s="12"/>
      <c r="M6" s="12"/>
      <c r="N6" s="42"/>
      <c r="O6" s="11"/>
      <c r="P6" s="11"/>
      <c r="Q6" s="44"/>
      <c r="R6" s="44"/>
      <c r="S6" s="28"/>
      <c r="T6" s="84"/>
    </row>
    <row r="7" spans="1:20" x14ac:dyDescent="0.2">
      <c r="A7" s="110">
        <v>0.4</v>
      </c>
      <c r="B7" s="30"/>
      <c r="C7" s="30"/>
      <c r="D7" s="62"/>
      <c r="E7" s="105">
        <v>42205</v>
      </c>
      <c r="F7" s="35"/>
      <c r="G7" s="35"/>
      <c r="H7" s="148" t="s">
        <v>1</v>
      </c>
      <c r="I7" s="83">
        <v>168</v>
      </c>
      <c r="J7" s="32"/>
      <c r="K7" s="12"/>
      <c r="L7" s="12"/>
      <c r="M7" s="12"/>
      <c r="N7" s="42"/>
      <c r="O7" s="11"/>
      <c r="P7" s="11"/>
      <c r="Q7" s="44"/>
      <c r="R7" s="44"/>
      <c r="S7" s="28"/>
      <c r="T7" s="84"/>
    </row>
    <row r="8" spans="1:20" s="23" customFormat="1" x14ac:dyDescent="0.2">
      <c r="A8" s="114">
        <v>0.7</v>
      </c>
      <c r="B8" s="29"/>
      <c r="C8" s="29"/>
      <c r="D8" s="63"/>
      <c r="E8" s="106">
        <v>42371</v>
      </c>
      <c r="F8" s="34"/>
      <c r="G8" s="34"/>
      <c r="H8" s="149" t="s">
        <v>1</v>
      </c>
      <c r="I8" s="103">
        <v>716</v>
      </c>
      <c r="J8" s="14"/>
      <c r="K8" s="12"/>
      <c r="L8" s="12"/>
      <c r="M8" s="33"/>
      <c r="N8" s="42"/>
      <c r="O8" s="11"/>
      <c r="P8" s="11"/>
      <c r="Q8" s="38"/>
      <c r="R8" s="39"/>
      <c r="S8" s="28"/>
      <c r="T8" s="101"/>
    </row>
    <row r="9" spans="1:20" ht="13.5" thickBot="1" x14ac:dyDescent="0.25">
      <c r="A9" s="110">
        <v>0.4</v>
      </c>
      <c r="B9" s="30"/>
      <c r="C9" s="30"/>
      <c r="D9" s="62"/>
      <c r="E9" s="105">
        <v>42329</v>
      </c>
      <c r="F9" s="35"/>
      <c r="G9" s="35"/>
      <c r="H9" s="148" t="s">
        <v>1</v>
      </c>
      <c r="I9" s="83">
        <v>708.7</v>
      </c>
      <c r="J9" s="32"/>
      <c r="K9" s="12"/>
      <c r="L9" s="12"/>
      <c r="M9" s="12"/>
      <c r="N9" s="42"/>
      <c r="O9" s="11"/>
      <c r="P9" s="11"/>
      <c r="Q9" s="44"/>
      <c r="R9" s="44"/>
      <c r="S9" s="28"/>
      <c r="T9" s="84"/>
    </row>
    <row r="10" spans="1:20" ht="13.5" thickTop="1" x14ac:dyDescent="0.2">
      <c r="A10" s="165">
        <v>0.7</v>
      </c>
      <c r="B10" s="30"/>
      <c r="C10" s="14"/>
      <c r="D10" s="66"/>
      <c r="E10" s="164">
        <v>42213</v>
      </c>
      <c r="F10" s="17"/>
      <c r="G10" s="15"/>
      <c r="H10" s="150" t="s">
        <v>3</v>
      </c>
      <c r="I10" s="159">
        <v>208</v>
      </c>
      <c r="J10" s="50"/>
      <c r="K10" s="50"/>
      <c r="L10" s="50"/>
      <c r="M10" s="50"/>
      <c r="N10" s="51"/>
      <c r="O10" s="52"/>
      <c r="P10" s="53"/>
      <c r="Q10" s="54"/>
      <c r="R10" s="54"/>
      <c r="S10" s="49"/>
      <c r="T10" s="84"/>
    </row>
    <row r="11" spans="1:20" x14ac:dyDescent="0.2">
      <c r="A11" s="115">
        <v>0.7</v>
      </c>
      <c r="B11" s="30"/>
      <c r="C11" s="22"/>
      <c r="D11" s="65"/>
      <c r="E11" s="15">
        <v>42391</v>
      </c>
      <c r="F11" s="21"/>
      <c r="G11" s="16"/>
      <c r="H11" s="152" t="s">
        <v>2</v>
      </c>
      <c r="I11" s="18">
        <v>521</v>
      </c>
      <c r="J11" s="19"/>
      <c r="K11" s="19"/>
      <c r="L11" s="19"/>
      <c r="M11" s="19"/>
      <c r="N11" s="20"/>
      <c r="O11" s="21"/>
      <c r="P11" s="11"/>
      <c r="Q11" s="45"/>
      <c r="R11" s="45"/>
      <c r="S11" s="13"/>
      <c r="T11" s="102"/>
    </row>
    <row r="12" spans="1:20" x14ac:dyDescent="0.2">
      <c r="A12" s="165">
        <v>0.7</v>
      </c>
      <c r="B12" s="30"/>
      <c r="C12" s="22"/>
      <c r="D12" s="65"/>
      <c r="E12" s="164">
        <v>42254</v>
      </c>
      <c r="F12" s="21"/>
      <c r="G12" s="16"/>
      <c r="H12" s="152" t="s">
        <v>2</v>
      </c>
      <c r="I12" s="155">
        <v>199</v>
      </c>
      <c r="J12" s="55"/>
      <c r="K12" s="55"/>
      <c r="L12" s="55"/>
      <c r="M12" s="55"/>
      <c r="N12" s="56"/>
      <c r="O12" s="57"/>
      <c r="P12" s="47"/>
      <c r="Q12" s="73"/>
      <c r="R12" s="73"/>
      <c r="S12" s="48"/>
      <c r="T12" s="84"/>
    </row>
    <row r="13" spans="1:20" x14ac:dyDescent="0.2">
      <c r="A13" s="165">
        <v>0.7</v>
      </c>
      <c r="B13" s="30"/>
      <c r="C13" s="14"/>
      <c r="D13" s="66"/>
      <c r="E13" s="164">
        <v>42186</v>
      </c>
      <c r="F13" s="17"/>
      <c r="G13" s="15"/>
      <c r="H13" s="153" t="s">
        <v>2</v>
      </c>
      <c r="I13" s="155">
        <v>434900</v>
      </c>
      <c r="J13" s="19"/>
      <c r="K13" s="19"/>
      <c r="L13" s="19"/>
      <c r="M13" s="19"/>
      <c r="N13" s="20"/>
      <c r="O13" s="21"/>
      <c r="P13" s="43"/>
      <c r="Q13" s="39"/>
      <c r="R13" s="39"/>
      <c r="S13" s="13"/>
      <c r="T13" s="84"/>
    </row>
    <row r="14" spans="1:20" ht="12.75" customHeight="1" x14ac:dyDescent="0.2">
      <c r="A14" s="112">
        <v>0.2</v>
      </c>
      <c r="B14" s="37"/>
      <c r="C14" s="37"/>
      <c r="D14" s="64"/>
      <c r="E14" s="107">
        <v>42181</v>
      </c>
      <c r="F14" s="58"/>
      <c r="G14" s="58"/>
      <c r="H14" s="151" t="s">
        <v>3</v>
      </c>
      <c r="I14" s="104">
        <v>329</v>
      </c>
      <c r="J14" s="19"/>
      <c r="K14" s="31"/>
      <c r="L14" s="31"/>
      <c r="M14" s="31"/>
      <c r="N14" s="20"/>
      <c r="O14" s="21"/>
      <c r="P14" s="43"/>
      <c r="Q14" s="39"/>
      <c r="R14" s="39"/>
      <c r="S14" s="13"/>
      <c r="T14" s="84"/>
    </row>
    <row r="15" spans="1:20" x14ac:dyDescent="0.2">
      <c r="A15" s="112">
        <v>0.2</v>
      </c>
      <c r="B15" s="37"/>
      <c r="C15" s="37"/>
      <c r="D15" s="64"/>
      <c r="E15" s="107">
        <v>42238</v>
      </c>
      <c r="F15" s="58"/>
      <c r="G15" s="58"/>
      <c r="H15" s="154" t="s">
        <v>2</v>
      </c>
      <c r="I15" s="104">
        <v>232</v>
      </c>
      <c r="J15" s="19"/>
      <c r="K15" s="31"/>
      <c r="L15" s="31"/>
      <c r="M15" s="31"/>
      <c r="N15" s="20"/>
      <c r="O15" s="21"/>
      <c r="P15" s="43"/>
      <c r="Q15" s="39"/>
      <c r="R15" s="39"/>
      <c r="S15" s="13"/>
      <c r="T15" s="84"/>
    </row>
    <row r="16" spans="1:20" x14ac:dyDescent="0.2">
      <c r="A16" s="116">
        <v>0.7</v>
      </c>
      <c r="B16" s="37"/>
      <c r="C16" s="37"/>
      <c r="D16" s="64"/>
      <c r="E16" s="166">
        <v>42234</v>
      </c>
      <c r="F16" s="59"/>
      <c r="G16" s="58"/>
      <c r="H16" s="154" t="s">
        <v>2</v>
      </c>
      <c r="I16" s="156">
        <v>376.33</v>
      </c>
      <c r="J16" s="19"/>
      <c r="K16" s="31"/>
      <c r="L16" s="31"/>
      <c r="M16" s="31"/>
      <c r="N16" s="20"/>
      <c r="O16" s="21"/>
      <c r="P16" s="43"/>
      <c r="Q16" s="39"/>
      <c r="R16" s="39"/>
      <c r="S16" s="13"/>
      <c r="T16" s="100"/>
    </row>
    <row r="17" spans="1:23" x14ac:dyDescent="0.2">
      <c r="A17" s="111">
        <v>0.5</v>
      </c>
      <c r="B17" s="68"/>
      <c r="C17" s="68"/>
      <c r="D17" s="65"/>
      <c r="E17" s="15">
        <v>42270</v>
      </c>
      <c r="F17" s="16"/>
      <c r="G17" s="16"/>
      <c r="H17" s="152" t="s">
        <v>2</v>
      </c>
      <c r="I17" s="18">
        <v>0</v>
      </c>
      <c r="J17" s="19"/>
      <c r="K17" s="19"/>
      <c r="L17" s="19"/>
      <c r="M17" s="19"/>
      <c r="N17" s="20"/>
      <c r="O17" s="21"/>
      <c r="P17" s="21"/>
      <c r="Q17" s="36"/>
      <c r="R17" s="69"/>
      <c r="S17" s="22"/>
      <c r="T17" s="102"/>
    </row>
    <row r="18" spans="1:23" s="23" customFormat="1" x14ac:dyDescent="0.2">
      <c r="A18" s="111">
        <v>0.5</v>
      </c>
      <c r="B18" s="14"/>
      <c r="C18" s="14"/>
      <c r="D18" s="66"/>
      <c r="E18" s="15">
        <v>42343</v>
      </c>
      <c r="F18" s="17"/>
      <c r="G18" s="15"/>
      <c r="H18" s="153" t="s">
        <v>2</v>
      </c>
      <c r="I18" s="18">
        <v>120</v>
      </c>
      <c r="J18" s="55"/>
      <c r="K18" s="55"/>
      <c r="L18" s="55"/>
      <c r="M18" s="55"/>
      <c r="N18" s="56"/>
      <c r="O18" s="57"/>
      <c r="P18" s="47"/>
      <c r="Q18" s="74"/>
      <c r="R18" s="74"/>
      <c r="S18" s="48"/>
      <c r="T18" s="101"/>
    </row>
    <row r="19" spans="1:23" s="23" customFormat="1" ht="24.95" customHeight="1" x14ac:dyDescent="0.2">
      <c r="A19" s="113"/>
      <c r="B19" s="75"/>
      <c r="C19" s="75" t="s">
        <v>17</v>
      </c>
      <c r="D19" s="144">
        <f ca="1">SUMPRODUCT((Pourct&gt;=70%)*(Pays="Fr")*(Dates_Deb&gt;EDATE(TODAY(),6))*$I$4:$I$18)</f>
        <v>716</v>
      </c>
      <c r="E19" s="144">
        <f ca="1">SUMPRODUCT((Pourct&gt;=70%)*(Pays="Expl")*(Dates_Deb&gt;EDATE(TODAY(),6))*$I$4:$I$18)</f>
        <v>0</v>
      </c>
      <c r="F19" s="144">
        <f ca="1">SUMPRODUCT((Pourct&gt;=70%)*(Pays="ExpD")*(Dates_Deb&gt;EDATE(TODAY(),6))*$I$4:$I$18)</f>
        <v>521</v>
      </c>
      <c r="G19" s="76"/>
      <c r="H19" s="76"/>
      <c r="I19" s="89">
        <f>SUM(I4:I18)</f>
        <v>438832.43</v>
      </c>
      <c r="J19" s="77"/>
      <c r="K19" s="77"/>
      <c r="L19" s="77"/>
      <c r="M19" s="77"/>
      <c r="N19" s="78"/>
      <c r="O19" s="79"/>
      <c r="P19" s="80"/>
      <c r="Q19" s="81"/>
      <c r="R19" s="81"/>
      <c r="S19" s="82"/>
      <c r="T19" s="101"/>
    </row>
    <row r="20" spans="1:23" s="23" customFormat="1" hidden="1" x14ac:dyDescent="0.2">
      <c r="A20" s="113"/>
      <c r="B20" s="75"/>
      <c r="C20" s="75"/>
      <c r="D20" s="99" t="s">
        <v>4</v>
      </c>
      <c r="E20" s="99" t="s">
        <v>5</v>
      </c>
      <c r="F20" s="99" t="s">
        <v>6</v>
      </c>
      <c r="G20" s="76"/>
      <c r="H20" s="76"/>
    </row>
    <row r="21" spans="1:23" hidden="1" x14ac:dyDescent="0.2">
      <c r="B21" s="7"/>
      <c r="C21" s="75"/>
      <c r="D21" s="85">
        <f>SUMIF(Pays,"Fr",$I$4:$I$18)</f>
        <v>1947.1000000000001</v>
      </c>
      <c r="E21" s="87">
        <f>SUMIF(Pays,"ExpI",$I$4:$I$18)</f>
        <v>537</v>
      </c>
      <c r="F21" s="88">
        <f>SUMIF(Pays,"ExpD",$I$4:$I$18)</f>
        <v>436348.33</v>
      </c>
    </row>
    <row r="22" spans="1:23" x14ac:dyDescent="0.2">
      <c r="B22" s="7"/>
      <c r="C22" s="75"/>
      <c r="D22" s="125" t="s">
        <v>10</v>
      </c>
      <c r="E22" s="126" t="s">
        <v>11</v>
      </c>
      <c r="F22" s="128" t="s">
        <v>12</v>
      </c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3" x14ac:dyDescent="0.2">
      <c r="B23" s="7"/>
      <c r="C23" s="75"/>
      <c r="D23" s="123">
        <f>SUMIFS(I4:I18,Pourct,"&gt;=C25",Pays,E25,Dates_Deb,"&lt;&gt;A25:B25")</f>
        <v>0</v>
      </c>
      <c r="E23" s="127"/>
      <c r="F23" s="129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ht="25.5" x14ac:dyDescent="0.2">
      <c r="B24" s="7"/>
      <c r="C24" s="157" t="s">
        <v>18</v>
      </c>
      <c r="D24" s="158">
        <v>280.8</v>
      </c>
      <c r="E24" s="158">
        <v>208</v>
      </c>
      <c r="F24" s="158">
        <v>435475.33</v>
      </c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67"/>
    </row>
    <row r="25" spans="1:23" s="140" customFormat="1" x14ac:dyDescent="0.2">
      <c r="A25" s="141"/>
      <c r="B25" s="141"/>
      <c r="C25" s="142"/>
      <c r="D25" s="124"/>
      <c r="E25" s="143"/>
      <c r="F25" s="143"/>
      <c r="G25" s="143"/>
      <c r="H25" s="143"/>
      <c r="I25" s="143"/>
      <c r="J25" s="143"/>
      <c r="K25" s="143"/>
      <c r="L25" s="143"/>
      <c r="M25" s="143"/>
      <c r="N25" s="143"/>
      <c r="O25" s="143"/>
      <c r="P25" s="118"/>
      <c r="Q25" s="118"/>
      <c r="R25" s="139"/>
      <c r="S25" s="139"/>
      <c r="T25" s="139"/>
      <c r="U25" s="139"/>
    </row>
    <row r="26" spans="1:23" x14ac:dyDescent="0.2">
      <c r="A26" s="119"/>
      <c r="B26" s="120"/>
      <c r="C26" s="120"/>
      <c r="D26" s="121"/>
      <c r="E26" s="122" t="s">
        <v>16</v>
      </c>
      <c r="F26" s="119"/>
      <c r="G26" s="119"/>
      <c r="H26" s="119"/>
      <c r="I26" s="119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 spans="1:23" x14ac:dyDescent="0.2">
      <c r="A27" s="134"/>
      <c r="B27" s="135"/>
      <c r="C27" s="135"/>
      <c r="D27" s="136"/>
      <c r="E27" s="137" t="s">
        <v>13</v>
      </c>
      <c r="F27" s="134"/>
      <c r="G27" s="134"/>
      <c r="H27" s="134"/>
      <c r="I27" s="138"/>
    </row>
    <row r="28" spans="1:23" x14ac:dyDescent="0.2">
      <c r="A28" s="129"/>
      <c r="B28" s="130"/>
      <c r="C28" s="130"/>
      <c r="D28" s="131"/>
      <c r="E28" s="132" t="s">
        <v>14</v>
      </c>
      <c r="F28" s="129"/>
      <c r="G28" s="129"/>
      <c r="H28" s="129"/>
      <c r="I28" s="133"/>
    </row>
    <row r="29" spans="1:23" x14ac:dyDescent="0.2">
      <c r="B29" s="7"/>
    </row>
    <row r="30" spans="1:23" ht="28.5" x14ac:dyDescent="0.2">
      <c r="B30" s="167" t="s">
        <v>15</v>
      </c>
      <c r="C30" s="167"/>
      <c r="D30" s="167"/>
      <c r="E30" s="167"/>
      <c r="F30" s="167"/>
      <c r="G30" s="167"/>
    </row>
    <row r="31" spans="1:23" x14ac:dyDescent="0.2">
      <c r="B31" s="7"/>
    </row>
    <row r="32" spans="1:23" x14ac:dyDescent="0.2">
      <c r="B32" s="7"/>
      <c r="E32" s="86"/>
    </row>
    <row r="33" spans="2:2" x14ac:dyDescent="0.2">
      <c r="B33" s="7"/>
    </row>
    <row r="34" spans="2:2" x14ac:dyDescent="0.2">
      <c r="B34" s="7"/>
    </row>
    <row r="35" spans="2:2" x14ac:dyDescent="0.2">
      <c r="B35" s="7"/>
    </row>
    <row r="36" spans="2:2" x14ac:dyDescent="0.2">
      <c r="B36" s="7"/>
    </row>
    <row r="37" spans="2:2" x14ac:dyDescent="0.2">
      <c r="B37" s="7"/>
    </row>
    <row r="38" spans="2:2" x14ac:dyDescent="0.2">
      <c r="B38" s="7"/>
    </row>
    <row r="39" spans="2:2" x14ac:dyDescent="0.2">
      <c r="B39" s="7"/>
    </row>
    <row r="40" spans="2:2" x14ac:dyDescent="0.2">
      <c r="B40" s="7"/>
    </row>
    <row r="41" spans="2:2" x14ac:dyDescent="0.2">
      <c r="B41" s="7"/>
    </row>
    <row r="42" spans="2:2" x14ac:dyDescent="0.2">
      <c r="B42" s="7"/>
    </row>
    <row r="43" spans="2:2" x14ac:dyDescent="0.2">
      <c r="B43" s="7"/>
    </row>
    <row r="44" spans="2:2" x14ac:dyDescent="0.2">
      <c r="B44" s="7"/>
    </row>
    <row r="45" spans="2:2" x14ac:dyDescent="0.2">
      <c r="B45" s="7"/>
    </row>
    <row r="46" spans="2:2" x14ac:dyDescent="0.2">
      <c r="B46" s="7"/>
    </row>
    <row r="47" spans="2:2" x14ac:dyDescent="0.2">
      <c r="B47" s="7"/>
    </row>
    <row r="48" spans="2:2" x14ac:dyDescent="0.2">
      <c r="B48" s="7"/>
    </row>
    <row r="49" spans="2:2" x14ac:dyDescent="0.2">
      <c r="B49" s="7"/>
    </row>
    <row r="50" spans="2:2" x14ac:dyDescent="0.2">
      <c r="B50" s="7"/>
    </row>
    <row r="51" spans="2:2" x14ac:dyDescent="0.2">
      <c r="B51" s="7"/>
    </row>
    <row r="52" spans="2:2" x14ac:dyDescent="0.2">
      <c r="B52" s="7"/>
    </row>
    <row r="53" spans="2:2" x14ac:dyDescent="0.2">
      <c r="B53" s="7"/>
    </row>
    <row r="54" spans="2:2" x14ac:dyDescent="0.2">
      <c r="B54" s="7"/>
    </row>
    <row r="55" spans="2:2" x14ac:dyDescent="0.2">
      <c r="B55" s="7"/>
    </row>
    <row r="56" spans="2:2" x14ac:dyDescent="0.2">
      <c r="B56" s="7"/>
    </row>
    <row r="57" spans="2:2" x14ac:dyDescent="0.2">
      <c r="B57" s="7"/>
    </row>
    <row r="58" spans="2:2" x14ac:dyDescent="0.2">
      <c r="B58" s="7"/>
    </row>
    <row r="59" spans="2:2" x14ac:dyDescent="0.2">
      <c r="B59" s="7"/>
    </row>
    <row r="60" spans="2:2" x14ac:dyDescent="0.2">
      <c r="B60" s="7"/>
    </row>
    <row r="61" spans="2:2" x14ac:dyDescent="0.2">
      <c r="B61" s="7"/>
    </row>
    <row r="62" spans="2:2" x14ac:dyDescent="0.2">
      <c r="B62" s="7"/>
    </row>
    <row r="63" spans="2:2" x14ac:dyDescent="0.2">
      <c r="B63" s="7"/>
    </row>
    <row r="64" spans="2:2" x14ac:dyDescent="0.2">
      <c r="B64" s="7"/>
    </row>
    <row r="65" spans="2:2" x14ac:dyDescent="0.2">
      <c r="B65" s="7"/>
    </row>
    <row r="66" spans="2:2" x14ac:dyDescent="0.2">
      <c r="B66" s="7"/>
    </row>
    <row r="67" spans="2:2" x14ac:dyDescent="0.2">
      <c r="B67" s="7"/>
    </row>
    <row r="68" spans="2:2" x14ac:dyDescent="0.2">
      <c r="B68" s="7"/>
    </row>
    <row r="69" spans="2:2" x14ac:dyDescent="0.2">
      <c r="B69" s="7"/>
    </row>
    <row r="70" spans="2:2" x14ac:dyDescent="0.2">
      <c r="B70" s="7"/>
    </row>
    <row r="71" spans="2:2" x14ac:dyDescent="0.2">
      <c r="B71" s="7"/>
    </row>
    <row r="72" spans="2:2" x14ac:dyDescent="0.2">
      <c r="B72" s="7"/>
    </row>
    <row r="73" spans="2:2" x14ac:dyDescent="0.2">
      <c r="B73" s="7"/>
    </row>
    <row r="74" spans="2:2" x14ac:dyDescent="0.2">
      <c r="B74" s="7"/>
    </row>
    <row r="75" spans="2:2" x14ac:dyDescent="0.2">
      <c r="B75" s="7"/>
    </row>
    <row r="76" spans="2:2" x14ac:dyDescent="0.2">
      <c r="B76" s="7"/>
    </row>
    <row r="77" spans="2:2" x14ac:dyDescent="0.2">
      <c r="B77" s="7"/>
    </row>
    <row r="78" spans="2:2" x14ac:dyDescent="0.2">
      <c r="B78" s="7"/>
    </row>
    <row r="79" spans="2:2" x14ac:dyDescent="0.2">
      <c r="B79" s="7"/>
    </row>
    <row r="80" spans="2:2" x14ac:dyDescent="0.2">
      <c r="B80" s="7"/>
    </row>
    <row r="81" spans="2:2" x14ac:dyDescent="0.2">
      <c r="B81" s="7"/>
    </row>
    <row r="82" spans="2:2" x14ac:dyDescent="0.2">
      <c r="B82" s="7"/>
    </row>
    <row r="83" spans="2:2" x14ac:dyDescent="0.2">
      <c r="B83" s="7"/>
    </row>
    <row r="84" spans="2:2" x14ac:dyDescent="0.2">
      <c r="B84" s="7"/>
    </row>
    <row r="85" spans="2:2" x14ac:dyDescent="0.2">
      <c r="B85" s="7"/>
    </row>
    <row r="86" spans="2:2" x14ac:dyDescent="0.2">
      <c r="B86" s="7"/>
    </row>
    <row r="87" spans="2:2" x14ac:dyDescent="0.2">
      <c r="B87" s="7"/>
    </row>
    <row r="88" spans="2:2" x14ac:dyDescent="0.2">
      <c r="B88" s="7"/>
    </row>
    <row r="89" spans="2:2" x14ac:dyDescent="0.2">
      <c r="B89" s="7"/>
    </row>
    <row r="90" spans="2:2" x14ac:dyDescent="0.2">
      <c r="B90" s="7"/>
    </row>
    <row r="91" spans="2:2" x14ac:dyDescent="0.2">
      <c r="B91" s="7"/>
    </row>
    <row r="92" spans="2:2" x14ac:dyDescent="0.2">
      <c r="B92" s="7"/>
    </row>
    <row r="93" spans="2:2" x14ac:dyDescent="0.2">
      <c r="B93" s="7"/>
    </row>
    <row r="94" spans="2:2" x14ac:dyDescent="0.2">
      <c r="B94" s="7"/>
    </row>
    <row r="95" spans="2:2" x14ac:dyDescent="0.2">
      <c r="B95" s="7"/>
    </row>
    <row r="96" spans="2:2" x14ac:dyDescent="0.2">
      <c r="B96" s="7"/>
    </row>
    <row r="97" spans="2:2" x14ac:dyDescent="0.2">
      <c r="B97" s="7"/>
    </row>
    <row r="98" spans="2:2" x14ac:dyDescent="0.2">
      <c r="B98" s="7"/>
    </row>
    <row r="99" spans="2:2" x14ac:dyDescent="0.2">
      <c r="B99" s="7"/>
    </row>
    <row r="100" spans="2:2" x14ac:dyDescent="0.2">
      <c r="B100" s="7"/>
    </row>
    <row r="101" spans="2:2" x14ac:dyDescent="0.2">
      <c r="B101" s="7"/>
    </row>
    <row r="102" spans="2:2" x14ac:dyDescent="0.2">
      <c r="B102" s="7"/>
    </row>
    <row r="103" spans="2:2" x14ac:dyDescent="0.2">
      <c r="B103" s="7"/>
    </row>
    <row r="104" spans="2:2" x14ac:dyDescent="0.2">
      <c r="B104" s="7"/>
    </row>
    <row r="105" spans="2:2" x14ac:dyDescent="0.2">
      <c r="B105" s="7"/>
    </row>
    <row r="106" spans="2:2" x14ac:dyDescent="0.2">
      <c r="B106" s="7"/>
    </row>
    <row r="107" spans="2:2" x14ac:dyDescent="0.2">
      <c r="B107" s="7"/>
    </row>
    <row r="108" spans="2:2" x14ac:dyDescent="0.2">
      <c r="B108" s="7"/>
    </row>
    <row r="109" spans="2:2" x14ac:dyDescent="0.2">
      <c r="B109" s="7"/>
    </row>
    <row r="110" spans="2:2" x14ac:dyDescent="0.2">
      <c r="B110" s="7"/>
    </row>
    <row r="111" spans="2:2" x14ac:dyDescent="0.2">
      <c r="B111" s="7"/>
    </row>
    <row r="112" spans="2:2" x14ac:dyDescent="0.2">
      <c r="B112" s="7"/>
    </row>
    <row r="113" spans="2:2" x14ac:dyDescent="0.2">
      <c r="B113" s="7"/>
    </row>
    <row r="114" spans="2:2" x14ac:dyDescent="0.2">
      <c r="B114" s="7"/>
    </row>
    <row r="115" spans="2:2" x14ac:dyDescent="0.2">
      <c r="B115" s="7"/>
    </row>
    <row r="116" spans="2:2" x14ac:dyDescent="0.2">
      <c r="B116" s="7"/>
    </row>
    <row r="117" spans="2:2" x14ac:dyDescent="0.2">
      <c r="B117" s="7"/>
    </row>
    <row r="118" spans="2:2" x14ac:dyDescent="0.2">
      <c r="B118" s="7"/>
    </row>
    <row r="119" spans="2:2" x14ac:dyDescent="0.2">
      <c r="B119" s="7"/>
    </row>
    <row r="120" spans="2:2" x14ac:dyDescent="0.2">
      <c r="B120" s="7"/>
    </row>
    <row r="121" spans="2:2" x14ac:dyDescent="0.2">
      <c r="B121" s="7"/>
    </row>
    <row r="122" spans="2:2" x14ac:dyDescent="0.2">
      <c r="B122" s="7"/>
    </row>
    <row r="123" spans="2:2" x14ac:dyDescent="0.2">
      <c r="B123" s="7"/>
    </row>
    <row r="124" spans="2:2" x14ac:dyDescent="0.2">
      <c r="B124" s="7"/>
    </row>
    <row r="125" spans="2:2" x14ac:dyDescent="0.2">
      <c r="B125" s="7"/>
    </row>
    <row r="126" spans="2:2" x14ac:dyDescent="0.2">
      <c r="B126" s="7"/>
    </row>
    <row r="127" spans="2:2" x14ac:dyDescent="0.2">
      <c r="B127" s="7"/>
    </row>
    <row r="128" spans="2:2" x14ac:dyDescent="0.2">
      <c r="B128" s="7"/>
    </row>
    <row r="129" spans="2:2" x14ac:dyDescent="0.2">
      <c r="B129" s="7"/>
    </row>
    <row r="130" spans="2:2" x14ac:dyDescent="0.2">
      <c r="B130" s="7"/>
    </row>
    <row r="131" spans="2:2" x14ac:dyDescent="0.2">
      <c r="B131" s="7"/>
    </row>
    <row r="132" spans="2:2" x14ac:dyDescent="0.2">
      <c r="B132" s="7"/>
    </row>
    <row r="133" spans="2:2" x14ac:dyDescent="0.2">
      <c r="B133" s="7"/>
    </row>
    <row r="134" spans="2:2" x14ac:dyDescent="0.2">
      <c r="B134" s="7"/>
    </row>
    <row r="135" spans="2:2" x14ac:dyDescent="0.2">
      <c r="B135" s="7"/>
    </row>
    <row r="136" spans="2:2" x14ac:dyDescent="0.2">
      <c r="B136" s="7"/>
    </row>
    <row r="137" spans="2:2" x14ac:dyDescent="0.2">
      <c r="B137" s="7"/>
    </row>
    <row r="138" spans="2:2" x14ac:dyDescent="0.2">
      <c r="B138" s="7"/>
    </row>
    <row r="139" spans="2:2" x14ac:dyDescent="0.2">
      <c r="B139" s="7"/>
    </row>
    <row r="140" spans="2:2" x14ac:dyDescent="0.2">
      <c r="B140" s="7"/>
    </row>
    <row r="141" spans="2:2" x14ac:dyDescent="0.2">
      <c r="B141" s="7"/>
    </row>
    <row r="142" spans="2:2" x14ac:dyDescent="0.2">
      <c r="B142" s="7"/>
    </row>
    <row r="143" spans="2:2" x14ac:dyDescent="0.2">
      <c r="B143" s="7"/>
    </row>
    <row r="144" spans="2:2" x14ac:dyDescent="0.2">
      <c r="B144" s="7"/>
    </row>
    <row r="145" spans="2:2" x14ac:dyDescent="0.2">
      <c r="B145" s="7"/>
    </row>
    <row r="146" spans="2:2" x14ac:dyDescent="0.2">
      <c r="B146" s="7"/>
    </row>
    <row r="147" spans="2:2" x14ac:dyDescent="0.2">
      <c r="B147" s="7"/>
    </row>
    <row r="148" spans="2:2" x14ac:dyDescent="0.2">
      <c r="B148" s="7"/>
    </row>
    <row r="149" spans="2:2" x14ac:dyDescent="0.2">
      <c r="B149" s="7"/>
    </row>
    <row r="150" spans="2:2" x14ac:dyDescent="0.2">
      <c r="B150" s="7"/>
    </row>
    <row r="151" spans="2:2" x14ac:dyDescent="0.2">
      <c r="B151" s="7"/>
    </row>
    <row r="152" spans="2:2" x14ac:dyDescent="0.2">
      <c r="B152" s="7"/>
    </row>
    <row r="153" spans="2:2" x14ac:dyDescent="0.2">
      <c r="B153" s="7"/>
    </row>
    <row r="154" spans="2:2" x14ac:dyDescent="0.2">
      <c r="B154" s="7"/>
    </row>
    <row r="155" spans="2:2" x14ac:dyDescent="0.2">
      <c r="B155" s="7"/>
    </row>
    <row r="156" spans="2:2" x14ac:dyDescent="0.2">
      <c r="B156" s="7"/>
    </row>
    <row r="157" spans="2:2" x14ac:dyDescent="0.2">
      <c r="B157" s="7"/>
    </row>
  </sheetData>
  <autoFilter ref="A3:R18">
    <filterColumn colId="16" showButton="0"/>
  </autoFilter>
  <sortState ref="A25:S75">
    <sortCondition descending="1" ref="A24"/>
  </sortState>
  <mergeCells count="1">
    <mergeCell ref="B30:G30"/>
  </mergeCells>
  <pageMargins left="0.23622047244094491" right="0.23622047244094491" top="0.74803149606299213" bottom="0.74803149606299213" header="0.31496062992125984" footer="0.31496062992125984"/>
  <pageSetup paperSize="8" scale="90" orientation="portrait" r:id="rId1"/>
  <headerFooter>
    <oddFooter>&amp;L&amp;D&amp;R&amp;Z&amp;F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Dates_Deb</vt:lpstr>
      <vt:lpstr>Feuil1!Impression_des_titres</vt:lpstr>
      <vt:lpstr>Pays</vt:lpstr>
      <vt:lpstr>Pourct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philippe.robert</dc:creator>
  <cp:lastModifiedBy>PHILIPPE Robert</cp:lastModifiedBy>
  <cp:lastPrinted>2015-06-01T14:44:05Z</cp:lastPrinted>
  <dcterms:created xsi:type="dcterms:W3CDTF">2013-10-02T11:48:01Z</dcterms:created>
  <dcterms:modified xsi:type="dcterms:W3CDTF">2015-06-05T10:36:58Z</dcterms:modified>
</cp:coreProperties>
</file>