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uyer\Desktop\"/>
    </mc:Choice>
  </mc:AlternateContent>
  <bookViews>
    <workbookView xWindow="0" yWindow="0" windowWidth="28800" windowHeight="12435"/>
  </bookViews>
  <sheets>
    <sheet name="base" sheetId="1" r:id="rId1"/>
    <sheet name="impression" sheetId="2" r:id="rId2"/>
  </sheets>
  <definedNames>
    <definedName name="_xlnm.Print_Area" localSheetId="1">impression!$A$1:$C$33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3" i="2" l="1"/>
  <c r="C32" i="2"/>
  <c r="C31" i="2"/>
  <c r="B33" i="2"/>
  <c r="B32" i="2"/>
  <c r="B31" i="2"/>
  <c r="A33" i="2"/>
  <c r="A32" i="2"/>
  <c r="A31" i="2"/>
  <c r="C30" i="2"/>
  <c r="C29" i="2"/>
  <c r="C28" i="2"/>
  <c r="B30" i="2"/>
  <c r="B29" i="2"/>
  <c r="B28" i="2"/>
  <c r="A30" i="2"/>
  <c r="A29" i="2"/>
  <c r="A28" i="2"/>
  <c r="C27" i="2"/>
  <c r="C26" i="2"/>
  <c r="C25" i="2"/>
  <c r="B27" i="2"/>
  <c r="B26" i="2"/>
  <c r="B25" i="2"/>
  <c r="A27" i="2"/>
  <c r="A26" i="2"/>
  <c r="A25" i="2"/>
  <c r="C24" i="2"/>
  <c r="C23" i="2"/>
  <c r="C22" i="2"/>
  <c r="B24" i="2"/>
  <c r="B23" i="2"/>
  <c r="B22" i="2"/>
  <c r="A24" i="2"/>
  <c r="A23" i="2"/>
  <c r="A22" i="2"/>
  <c r="C21" i="2"/>
  <c r="C20" i="2"/>
  <c r="C19" i="2"/>
  <c r="B21" i="2"/>
  <c r="B20" i="2"/>
  <c r="B19" i="2"/>
  <c r="A21" i="2"/>
  <c r="A20" i="2"/>
  <c r="A19" i="2"/>
  <c r="C18" i="2"/>
  <c r="C17" i="2"/>
  <c r="C16" i="2"/>
  <c r="B18" i="2"/>
  <c r="B17" i="2"/>
  <c r="B16" i="2"/>
  <c r="A18" i="2"/>
  <c r="A17" i="2"/>
  <c r="A16" i="2"/>
  <c r="C15" i="2"/>
  <c r="C14" i="2"/>
  <c r="C13" i="2"/>
  <c r="B15" i="2"/>
  <c r="B14" i="2"/>
  <c r="B13" i="2"/>
  <c r="A15" i="2"/>
  <c r="A14" i="2"/>
  <c r="A13" i="2"/>
  <c r="C12" i="2"/>
  <c r="C11" i="2"/>
  <c r="C10" i="2"/>
  <c r="B12" i="2"/>
  <c r="B11" i="2"/>
  <c r="B10" i="2"/>
  <c r="A12" i="2"/>
  <c r="A11" i="2"/>
  <c r="A10" i="2"/>
  <c r="C9" i="2"/>
  <c r="C8" i="2"/>
  <c r="C7" i="2"/>
  <c r="B9" i="2"/>
  <c r="B8" i="2"/>
  <c r="B7" i="2"/>
  <c r="A9" i="2"/>
  <c r="A8" i="2"/>
  <c r="A7" i="2"/>
  <c r="C6" i="2"/>
  <c r="C5" i="2"/>
  <c r="C4" i="2"/>
  <c r="B6" i="2"/>
  <c r="B5" i="2"/>
  <c r="B4" i="2"/>
  <c r="A6" i="2"/>
  <c r="A5" i="2"/>
  <c r="A4" i="2"/>
  <c r="C3" i="2"/>
  <c r="C2" i="2"/>
  <c r="C1" i="2"/>
  <c r="B3" i="2"/>
  <c r="B2" i="2"/>
  <c r="B1" i="2"/>
  <c r="A3" i="2"/>
  <c r="A2" i="2"/>
  <c r="A1" i="2"/>
</calcChain>
</file>

<file path=xl/sharedStrings.xml><?xml version="1.0" encoding="utf-8"?>
<sst xmlns="http://schemas.openxmlformats.org/spreadsheetml/2006/main" count="98" uniqueCount="79">
  <si>
    <t>ref</t>
  </si>
  <si>
    <t>design</t>
  </si>
  <si>
    <t>qte</t>
  </si>
  <si>
    <t>rrrr</t>
  </si>
  <si>
    <t>eeee</t>
  </si>
  <si>
    <t>zzzz</t>
  </si>
  <si>
    <t>aaa</t>
  </si>
  <si>
    <t>xxx</t>
  </si>
  <si>
    <t>ttt</t>
  </si>
  <si>
    <t>gtr</t>
  </si>
  <si>
    <t>gtrs</t>
  </si>
  <si>
    <t>gresg</t>
  </si>
  <si>
    <t>resg</t>
  </si>
  <si>
    <t>852k</t>
  </si>
  <si>
    <t>kiug</t>
  </si>
  <si>
    <t>giuhkppp</t>
  </si>
  <si>
    <t>ertfewsv</t>
  </si>
  <si>
    <t>369478a</t>
  </si>
  <si>
    <t>369478b</t>
  </si>
  <si>
    <t>369478c</t>
  </si>
  <si>
    <t>369478d</t>
  </si>
  <si>
    <t>369478e</t>
  </si>
  <si>
    <t>369478rrr</t>
  </si>
  <si>
    <t>369478t</t>
  </si>
  <si>
    <t>369478y</t>
  </si>
  <si>
    <t>369478iuj</t>
  </si>
  <si>
    <t>uuuuuu</t>
  </si>
  <si>
    <t>iiiiiiii</t>
  </si>
  <si>
    <t>ooooooo</t>
  </si>
  <si>
    <t>pppppppppp</t>
  </si>
  <si>
    <t>mmmmmm</t>
  </si>
  <si>
    <t>llllll</t>
  </si>
  <si>
    <t>kkkkkkkkk</t>
  </si>
  <si>
    <t>jjjjjjjjj</t>
  </si>
  <si>
    <t>nnnnnnnnn</t>
  </si>
  <si>
    <t>gt</t>
  </si>
  <si>
    <t>hhhhhh</t>
  </si>
  <si>
    <t>ggggggg</t>
  </si>
  <si>
    <t>nnnnn</t>
  </si>
  <si>
    <t>bbb</t>
  </si>
  <si>
    <t>vvvv</t>
  </si>
  <si>
    <t>cccccx</t>
  </si>
  <si>
    <t>xxxxx</t>
  </si>
  <si>
    <t>wwwwww</t>
  </si>
  <si>
    <t>eeeeeee</t>
  </si>
  <si>
    <t>ttttttttttttt'etr</t>
  </si>
  <si>
    <t>qqqqqq</t>
  </si>
  <si>
    <t>sssssss</t>
  </si>
  <si>
    <t>xxxxxxxdgfg</t>
  </si>
  <si>
    <t>tttttgggr</t>
  </si>
  <si>
    <t>hhhhhhhyyy</t>
  </si>
  <si>
    <t>yyyyyyjj</t>
  </si>
  <si>
    <t>yyyyyyillll</t>
  </si>
  <si>
    <t>ooolhu</t>
  </si>
  <si>
    <t>iiiiuyg</t>
  </si>
  <si>
    <t>oollyu</t>
  </si>
  <si>
    <t>uuuuytr</t>
  </si>
  <si>
    <t>ttttre</t>
  </si>
  <si>
    <t>wwwwdf</t>
  </si>
  <si>
    <t>dddddddfre</t>
  </si>
  <si>
    <t>rffffffr</t>
  </si>
  <si>
    <t>frrrrrr</t>
  </si>
  <si>
    <t>gttttt</t>
  </si>
  <si>
    <t>htrd</t>
  </si>
  <si>
    <t>dtrjj</t>
  </si>
  <si>
    <t>jytd</t>
  </si>
  <si>
    <t>iuhll</t>
  </si>
  <si>
    <t>loijoi</t>
  </si>
  <si>
    <t>oimmm</t>
  </si>
  <si>
    <t>mpoju</t>
  </si>
  <si>
    <t>iiiiiiiiijigyu</t>
  </si>
  <si>
    <t>liuhllo</t>
  </si>
  <si>
    <t>oijhmt</t>
  </si>
  <si>
    <t>rfuyiok</t>
  </si>
  <si>
    <t>iooooooç</t>
  </si>
  <si>
    <t>ouihli</t>
  </si>
  <si>
    <t>hiçorf</t>
  </si>
  <si>
    <t>r-èi</t>
  </si>
  <si>
    <t>o_èyjh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</si>
</sst>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name val="Calibri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">
    <xf numFmtId="0" fontId="0" fillId="0" borderId="0" xfId="0"/>
    <xf numFmtId="0" fontId="1" fillId="0" borderId="0" xfId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3" xfId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7"/>
  <sheetViews>
    <sheetView tabSelected="1" workbookViewId="0">
      <selection activeCell="G16" sqref="G16"/>
    </sheetView>
  </sheetViews>
  <sheetFormatPr baseColWidth="10" defaultRowHeight="15"/>
  <cols>
    <col min="2" max="2" width="12" bestFit="1" customWidth="1"/>
  </cols>
  <sheetData>
    <row r="2" spans="1:4">
      <c r="B2" t="s">
        <v>0</v>
      </c>
      <c r="C2" t="s">
        <v>1</v>
      </c>
      <c r="D2" t="s">
        <v>2</v>
      </c>
    </row>
    <row r="3" spans="1:4">
      <c r="A3" s="1">
        <v>1</v>
      </c>
      <c r="B3">
        <v>123</v>
      </c>
      <c r="C3" t="s">
        <v>3</v>
      </c>
      <c r="D3">
        <v>1</v>
      </c>
    </row>
    <row r="4" spans="1:4">
      <c r="A4" s="1">
        <v>2</v>
      </c>
      <c r="B4">
        <v>456</v>
      </c>
      <c r="C4" t="s">
        <v>4</v>
      </c>
      <c r="D4">
        <v>1</v>
      </c>
    </row>
    <row r="5" spans="1:4">
      <c r="A5" s="1">
        <v>3</v>
      </c>
      <c r="B5">
        <v>789</v>
      </c>
      <c r="C5" t="s">
        <v>5</v>
      </c>
      <c r="D5">
        <v>1</v>
      </c>
    </row>
    <row r="6" spans="1:4">
      <c r="A6" s="1">
        <v>4</v>
      </c>
      <c r="B6">
        <v>147</v>
      </c>
      <c r="C6" t="s">
        <v>6</v>
      </c>
      <c r="D6">
        <v>2</v>
      </c>
    </row>
    <row r="7" spans="1:4">
      <c r="A7" s="1">
        <v>5</v>
      </c>
      <c r="B7">
        <v>258</v>
      </c>
      <c r="C7" t="s">
        <v>7</v>
      </c>
      <c r="D7">
        <v>3</v>
      </c>
    </row>
    <row r="8" spans="1:4">
      <c r="A8" s="1">
        <v>6</v>
      </c>
      <c r="B8">
        <v>369</v>
      </c>
      <c r="C8" t="s">
        <v>8</v>
      </c>
      <c r="D8">
        <v>55</v>
      </c>
    </row>
    <row r="9" spans="1:4">
      <c r="A9" s="1">
        <v>7</v>
      </c>
      <c r="B9">
        <v>987</v>
      </c>
      <c r="C9" t="s">
        <v>9</v>
      </c>
      <c r="D9">
        <v>51</v>
      </c>
    </row>
    <row r="10" spans="1:4">
      <c r="A10" s="1">
        <v>8</v>
      </c>
      <c r="B10">
        <v>965</v>
      </c>
      <c r="C10" t="s">
        <v>10</v>
      </c>
      <c r="D10">
        <v>3</v>
      </c>
    </row>
    <row r="11" spans="1:4">
      <c r="A11" s="1">
        <v>9</v>
      </c>
      <c r="B11">
        <v>874</v>
      </c>
      <c r="C11" t="s">
        <v>11</v>
      </c>
      <c r="D11">
        <v>354</v>
      </c>
    </row>
    <row r="12" spans="1:4">
      <c r="A12" s="1">
        <v>10</v>
      </c>
      <c r="B12">
        <v>412</v>
      </c>
      <c r="C12" t="s">
        <v>12</v>
      </c>
      <c r="D12">
        <v>1</v>
      </c>
    </row>
    <row r="13" spans="1:4">
      <c r="A13" s="1">
        <v>11</v>
      </c>
      <c r="B13" t="s">
        <v>13</v>
      </c>
      <c r="C13" t="s">
        <v>14</v>
      </c>
      <c r="D13">
        <v>25</v>
      </c>
    </row>
    <row r="14" spans="1:4">
      <c r="A14" s="1">
        <v>12</v>
      </c>
      <c r="B14">
        <v>9654</v>
      </c>
      <c r="C14" t="s">
        <v>15</v>
      </c>
      <c r="D14">
        <v>1</v>
      </c>
    </row>
    <row r="15" spans="1:4">
      <c r="A15" s="1">
        <v>13</v>
      </c>
      <c r="B15">
        <v>12368</v>
      </c>
      <c r="C15" t="s">
        <v>16</v>
      </c>
      <c r="D15">
        <v>9</v>
      </c>
    </row>
    <row r="16" spans="1:4">
      <c r="A16" s="1">
        <v>14</v>
      </c>
      <c r="B16">
        <v>8547</v>
      </c>
      <c r="C16" t="s">
        <v>26</v>
      </c>
      <c r="D16">
        <v>7</v>
      </c>
    </row>
    <row r="17" spans="1:4">
      <c r="A17" s="1">
        <v>15</v>
      </c>
      <c r="B17">
        <v>9631</v>
      </c>
      <c r="C17" t="s">
        <v>27</v>
      </c>
      <c r="D17">
        <v>2</v>
      </c>
    </row>
    <row r="18" spans="1:4">
      <c r="A18" s="1">
        <v>16</v>
      </c>
      <c r="B18">
        <v>156</v>
      </c>
      <c r="C18" t="s">
        <v>28</v>
      </c>
      <c r="D18">
        <v>2</v>
      </c>
    </row>
    <row r="19" spans="1:4">
      <c r="A19" s="1">
        <v>17</v>
      </c>
      <c r="B19">
        <v>31896</v>
      </c>
      <c r="C19" t="s">
        <v>29</v>
      </c>
      <c r="D19">
        <v>78</v>
      </c>
    </row>
    <row r="20" spans="1:4">
      <c r="A20" s="1">
        <v>18</v>
      </c>
      <c r="B20">
        <v>18633</v>
      </c>
      <c r="C20" t="s">
        <v>30</v>
      </c>
      <c r="D20">
        <v>4</v>
      </c>
    </row>
    <row r="21" spans="1:4">
      <c r="A21" s="1">
        <v>19</v>
      </c>
      <c r="B21">
        <v>5264853</v>
      </c>
      <c r="C21" t="s">
        <v>31</v>
      </c>
      <c r="D21">
        <v>2</v>
      </c>
    </row>
    <row r="22" spans="1:4">
      <c r="A22" s="1">
        <v>20</v>
      </c>
      <c r="B22">
        <v>15692</v>
      </c>
      <c r="C22" t="s">
        <v>32</v>
      </c>
      <c r="D22">
        <v>4</v>
      </c>
    </row>
    <row r="23" spans="1:4">
      <c r="A23" s="1">
        <v>21</v>
      </c>
      <c r="B23">
        <v>156813</v>
      </c>
      <c r="C23" t="s">
        <v>33</v>
      </c>
      <c r="D23">
        <v>4</v>
      </c>
    </row>
    <row r="24" spans="1:4">
      <c r="A24" s="1">
        <v>22</v>
      </c>
      <c r="B24">
        <v>12358</v>
      </c>
      <c r="C24" t="s">
        <v>34</v>
      </c>
      <c r="D24">
        <v>4</v>
      </c>
    </row>
    <row r="25" spans="1:4">
      <c r="A25" s="1">
        <v>23</v>
      </c>
      <c r="B25">
        <v>985453</v>
      </c>
      <c r="C25" t="s">
        <v>35</v>
      </c>
      <c r="D25">
        <v>44</v>
      </c>
    </row>
    <row r="26" spans="1:4">
      <c r="A26" s="1">
        <v>24</v>
      </c>
      <c r="B26">
        <v>159845</v>
      </c>
      <c r="C26" t="s">
        <v>36</v>
      </c>
      <c r="D26">
        <v>7</v>
      </c>
    </row>
    <row r="27" spans="1:4">
      <c r="A27" s="1">
        <v>25</v>
      </c>
      <c r="B27">
        <v>216964</v>
      </c>
      <c r="C27" t="s">
        <v>37</v>
      </c>
      <c r="D27">
        <v>6</v>
      </c>
    </row>
    <row r="28" spans="1:4">
      <c r="A28" s="1">
        <v>26</v>
      </c>
      <c r="B28">
        <v>21619</v>
      </c>
      <c r="C28" t="s">
        <v>38</v>
      </c>
      <c r="D28">
        <v>5</v>
      </c>
    </row>
    <row r="29" spans="1:4">
      <c r="A29" s="1">
        <v>27</v>
      </c>
      <c r="B29">
        <v>189651</v>
      </c>
      <c r="C29" t="s">
        <v>39</v>
      </c>
      <c r="D29">
        <v>5</v>
      </c>
    </row>
    <row r="30" spans="1:4">
      <c r="A30" s="1">
        <v>28</v>
      </c>
      <c r="B30">
        <v>156879</v>
      </c>
      <c r="C30" t="s">
        <v>40</v>
      </c>
      <c r="D30">
        <v>55</v>
      </c>
    </row>
    <row r="31" spans="1:4">
      <c r="A31" s="1">
        <v>29</v>
      </c>
      <c r="B31">
        <v>48513</v>
      </c>
      <c r="C31" t="s">
        <v>41</v>
      </c>
      <c r="D31">
        <v>5</v>
      </c>
    </row>
    <row r="32" spans="1:4">
      <c r="A32" s="1">
        <v>30</v>
      </c>
      <c r="B32">
        <v>1239654</v>
      </c>
      <c r="C32" t="s">
        <v>42</v>
      </c>
      <c r="D32">
        <v>7</v>
      </c>
    </row>
    <row r="33" spans="1:4">
      <c r="A33" s="1">
        <v>31</v>
      </c>
      <c r="B33">
        <v>15852</v>
      </c>
      <c r="C33" t="s">
        <v>43</v>
      </c>
      <c r="D33">
        <v>5</v>
      </c>
    </row>
    <row r="34" spans="1:4">
      <c r="A34" s="1">
        <v>32</v>
      </c>
      <c r="B34">
        <v>15985</v>
      </c>
      <c r="C34" t="s">
        <v>44</v>
      </c>
      <c r="D34">
        <v>8</v>
      </c>
    </row>
    <row r="35" spans="1:4">
      <c r="A35" s="1">
        <v>33</v>
      </c>
      <c r="B35">
        <v>548974</v>
      </c>
      <c r="C35" t="s">
        <v>45</v>
      </c>
      <c r="D35">
        <v>8</v>
      </c>
    </row>
    <row r="36" spans="1:4">
      <c r="A36" s="1"/>
      <c r="B36">
        <v>369478</v>
      </c>
      <c r="C36" t="s">
        <v>46</v>
      </c>
      <c r="D36">
        <v>8</v>
      </c>
    </row>
    <row r="37" spans="1:4">
      <c r="A37" s="1"/>
      <c r="B37" t="s">
        <v>17</v>
      </c>
      <c r="C37" t="s">
        <v>47</v>
      </c>
      <c r="D37">
        <v>77</v>
      </c>
    </row>
    <row r="38" spans="1:4">
      <c r="A38" s="1"/>
      <c r="B38" t="s">
        <v>18</v>
      </c>
      <c r="C38" t="s">
        <v>48</v>
      </c>
      <c r="D38">
        <v>8</v>
      </c>
    </row>
    <row r="39" spans="1:4">
      <c r="A39" s="1"/>
      <c r="B39" t="s">
        <v>19</v>
      </c>
      <c r="C39" t="s">
        <v>49</v>
      </c>
      <c r="D39">
        <v>1</v>
      </c>
    </row>
    <row r="40" spans="1:4">
      <c r="A40" s="1"/>
      <c r="B40" t="s">
        <v>20</v>
      </c>
      <c r="C40" t="s">
        <v>50</v>
      </c>
      <c r="D40">
        <v>1</v>
      </c>
    </row>
    <row r="41" spans="1:4">
      <c r="A41" s="1"/>
      <c r="B41" t="s">
        <v>21</v>
      </c>
      <c r="C41" t="s">
        <v>51</v>
      </c>
      <c r="D41">
        <v>1</v>
      </c>
    </row>
    <row r="42" spans="1:4">
      <c r="A42" s="1"/>
      <c r="B42" t="s">
        <v>22</v>
      </c>
      <c r="C42" t="s">
        <v>52</v>
      </c>
      <c r="D42">
        <v>1</v>
      </c>
    </row>
    <row r="43" spans="1:4">
      <c r="A43" s="1"/>
      <c r="B43" t="s">
        <v>23</v>
      </c>
      <c r="C43" t="s">
        <v>53</v>
      </c>
      <c r="D43">
        <v>1</v>
      </c>
    </row>
    <row r="44" spans="1:4">
      <c r="A44" s="1"/>
      <c r="B44" t="s">
        <v>24</v>
      </c>
      <c r="C44" t="s">
        <v>54</v>
      </c>
      <c r="D44">
        <v>1</v>
      </c>
    </row>
    <row r="45" spans="1:4">
      <c r="A45" s="1"/>
      <c r="B45" t="s">
        <v>25</v>
      </c>
      <c r="C45" t="s">
        <v>55</v>
      </c>
      <c r="D45">
        <v>1</v>
      </c>
    </row>
    <row r="46" spans="1:4">
      <c r="A46" s="1"/>
      <c r="B46">
        <v>3695465</v>
      </c>
      <c r="C46" t="s">
        <v>56</v>
      </c>
      <c r="D46">
        <v>1</v>
      </c>
    </row>
    <row r="47" spans="1:4">
      <c r="A47" s="1"/>
      <c r="B47">
        <v>3699</v>
      </c>
      <c r="C47" t="s">
        <v>57</v>
      </c>
      <c r="D47">
        <v>1</v>
      </c>
    </row>
    <row r="48" spans="1:4">
      <c r="A48" s="1"/>
      <c r="B48">
        <v>36876</v>
      </c>
      <c r="C48" t="s">
        <v>58</v>
      </c>
      <c r="D48">
        <v>6</v>
      </c>
    </row>
    <row r="49" spans="1:4">
      <c r="A49" s="1"/>
      <c r="B49">
        <v>37858</v>
      </c>
      <c r="C49" t="s">
        <v>59</v>
      </c>
      <c r="D49">
        <v>6</v>
      </c>
    </row>
    <row r="50" spans="1:4">
      <c r="A50" s="1"/>
      <c r="B50">
        <v>3896</v>
      </c>
      <c r="C50" t="s">
        <v>60</v>
      </c>
      <c r="D50">
        <v>6</v>
      </c>
    </row>
    <row r="51" spans="1:4">
      <c r="A51" s="1"/>
      <c r="B51">
        <v>397623</v>
      </c>
      <c r="C51" t="s">
        <v>61</v>
      </c>
      <c r="D51">
        <v>6</v>
      </c>
    </row>
    <row r="52" spans="1:4">
      <c r="A52" s="1"/>
      <c r="B52">
        <v>40000</v>
      </c>
      <c r="C52" t="s">
        <v>62</v>
      </c>
      <c r="D52">
        <v>6</v>
      </c>
    </row>
    <row r="53" spans="1:4">
      <c r="A53" s="1"/>
      <c r="B53">
        <v>8009</v>
      </c>
      <c r="C53" t="s">
        <v>63</v>
      </c>
      <c r="D53">
        <v>8</v>
      </c>
    </row>
    <row r="54" spans="1:4">
      <c r="A54" s="1"/>
      <c r="B54">
        <v>9900</v>
      </c>
      <c r="C54" t="s">
        <v>64</v>
      </c>
      <c r="D54">
        <v>8</v>
      </c>
    </row>
    <row r="55" spans="1:4">
      <c r="A55" s="1"/>
      <c r="B55">
        <v>363840</v>
      </c>
      <c r="C55" t="s">
        <v>65</v>
      </c>
      <c r="D55">
        <v>8</v>
      </c>
    </row>
    <row r="56" spans="1:4">
      <c r="A56" s="1"/>
      <c r="B56">
        <v>64388</v>
      </c>
      <c r="C56" t="s">
        <v>66</v>
      </c>
      <c r="D56">
        <v>8</v>
      </c>
    </row>
    <row r="57" spans="1:4">
      <c r="A57" s="1"/>
      <c r="B57">
        <v>8946</v>
      </c>
      <c r="C57" t="s">
        <v>67</v>
      </c>
      <c r="D57">
        <v>5</v>
      </c>
    </row>
    <row r="58" spans="1:4">
      <c r="A58" s="1"/>
      <c r="B58">
        <v>984</v>
      </c>
      <c r="C58" t="s">
        <v>68</v>
      </c>
      <c r="D58">
        <v>5</v>
      </c>
    </row>
    <row r="59" spans="1:4">
      <c r="A59" s="1"/>
      <c r="B59">
        <v>11175</v>
      </c>
      <c r="C59" t="s">
        <v>69</v>
      </c>
      <c r="D59">
        <v>5</v>
      </c>
    </row>
    <row r="60" spans="1:4">
      <c r="A60" s="1"/>
      <c r="B60">
        <v>369548</v>
      </c>
      <c r="C60" t="s">
        <v>70</v>
      </c>
      <c r="D60">
        <v>3</v>
      </c>
    </row>
    <row r="61" spans="1:4">
      <c r="A61" s="1"/>
      <c r="B61">
        <v>36895</v>
      </c>
      <c r="C61" t="s">
        <v>71</v>
      </c>
      <c r="D61">
        <v>5</v>
      </c>
    </row>
    <row r="62" spans="1:4">
      <c r="A62" s="1"/>
      <c r="B62">
        <v>3989</v>
      </c>
      <c r="C62" t="s">
        <v>72</v>
      </c>
      <c r="D62">
        <v>2</v>
      </c>
    </row>
    <row r="63" spans="1:4">
      <c r="A63" s="1"/>
      <c r="B63">
        <v>36659</v>
      </c>
      <c r="C63" t="s">
        <v>73</v>
      </c>
      <c r="D63">
        <v>2</v>
      </c>
    </row>
    <row r="64" spans="1:4">
      <c r="A64" s="1"/>
      <c r="B64">
        <v>3923</v>
      </c>
      <c r="C64" t="s">
        <v>74</v>
      </c>
      <c r="D64">
        <v>2</v>
      </c>
    </row>
    <row r="65" spans="1:4">
      <c r="A65" s="1"/>
      <c r="B65">
        <v>3639</v>
      </c>
      <c r="C65" t="s">
        <v>75</v>
      </c>
      <c r="D65">
        <v>2</v>
      </c>
    </row>
    <row r="66" spans="1:4">
      <c r="A66" s="1"/>
      <c r="B66">
        <v>3549</v>
      </c>
      <c r="C66" t="s">
        <v>76</v>
      </c>
      <c r="D66">
        <v>2</v>
      </c>
    </row>
    <row r="67" spans="1:4">
      <c r="A67" s="1"/>
      <c r="B67">
        <v>369478999</v>
      </c>
      <c r="C67" t="s">
        <v>77</v>
      </c>
      <c r="D67">
        <v>2</v>
      </c>
    </row>
    <row r="68" spans="1:4">
      <c r="A68" s="1"/>
      <c r="B68">
        <v>369415678</v>
      </c>
      <c r="C68" t="s">
        <v>78</v>
      </c>
      <c r="D68">
        <v>2</v>
      </c>
    </row>
    <row r="69" spans="1:4">
      <c r="B69">
        <v>104</v>
      </c>
      <c r="C69" t="s">
        <v>60</v>
      </c>
      <c r="D69">
        <v>1</v>
      </c>
    </row>
    <row r="70" spans="1:4">
      <c r="B70">
        <v>40592</v>
      </c>
      <c r="C70" t="s">
        <v>61</v>
      </c>
      <c r="D70">
        <v>1</v>
      </c>
    </row>
    <row r="71" spans="1:4">
      <c r="B71">
        <v>50605</v>
      </c>
      <c r="C71" t="s">
        <v>62</v>
      </c>
      <c r="D71">
        <v>1</v>
      </c>
    </row>
    <row r="72" spans="1:4">
      <c r="B72">
        <v>713916</v>
      </c>
      <c r="C72" t="s">
        <v>63</v>
      </c>
      <c r="D72">
        <v>1</v>
      </c>
    </row>
    <row r="73" spans="1:4">
      <c r="B73">
        <v>1400231</v>
      </c>
      <c r="C73" t="s">
        <v>64</v>
      </c>
      <c r="D73">
        <v>1</v>
      </c>
    </row>
    <row r="74" spans="1:4">
      <c r="B74">
        <v>1405030</v>
      </c>
      <c r="C74" t="s">
        <v>65</v>
      </c>
      <c r="D74">
        <v>1</v>
      </c>
    </row>
    <row r="75" spans="1:4">
      <c r="B75">
        <v>1405031</v>
      </c>
      <c r="C75" t="s">
        <v>66</v>
      </c>
      <c r="D75">
        <v>1</v>
      </c>
    </row>
    <row r="76" spans="1:4">
      <c r="B76">
        <v>854961800</v>
      </c>
      <c r="C76" t="s">
        <v>67</v>
      </c>
      <c r="D76">
        <v>1</v>
      </c>
    </row>
    <row r="77" spans="1:4">
      <c r="B77">
        <v>3801815000</v>
      </c>
      <c r="C77" t="s">
        <v>68</v>
      </c>
      <c r="D77">
        <v>6</v>
      </c>
    </row>
    <row r="78" spans="1:4">
      <c r="B78">
        <v>3801815001</v>
      </c>
      <c r="C78" t="s">
        <v>69</v>
      </c>
      <c r="D78">
        <v>6</v>
      </c>
    </row>
    <row r="79" spans="1:4">
      <c r="B79">
        <v>6025170624</v>
      </c>
      <c r="C79" t="s">
        <v>70</v>
      </c>
      <c r="D79">
        <v>6</v>
      </c>
    </row>
    <row r="80" spans="1:4">
      <c r="B80">
        <v>6025171028</v>
      </c>
      <c r="C80" t="s">
        <v>71</v>
      </c>
      <c r="D80">
        <v>6</v>
      </c>
    </row>
    <row r="81" spans="2:4">
      <c r="B81">
        <v>6025171255</v>
      </c>
      <c r="C81" t="s">
        <v>72</v>
      </c>
      <c r="D81">
        <v>6</v>
      </c>
    </row>
    <row r="82" spans="2:4">
      <c r="B82">
        <v>6025302384</v>
      </c>
      <c r="C82" t="s">
        <v>73</v>
      </c>
      <c r="D82">
        <v>8</v>
      </c>
    </row>
    <row r="83" spans="2:4">
      <c r="B83">
        <v>9998855213</v>
      </c>
      <c r="C83" t="s">
        <v>74</v>
      </c>
      <c r="D83">
        <v>8</v>
      </c>
    </row>
    <row r="84" spans="2:4">
      <c r="B84">
        <v>660022566</v>
      </c>
      <c r="C84" t="s">
        <v>75</v>
      </c>
      <c r="D84">
        <v>8</v>
      </c>
    </row>
    <row r="85" spans="2:4">
      <c r="B85">
        <v>7715663321</v>
      </c>
      <c r="C85" t="s">
        <v>76</v>
      </c>
      <c r="D85">
        <v>8</v>
      </c>
    </row>
    <row r="86" spans="2:4">
      <c r="B86">
        <v>22588662</v>
      </c>
      <c r="C86" t="s">
        <v>77</v>
      </c>
      <c r="D86">
        <v>5</v>
      </c>
    </row>
    <row r="87" spans="2:4">
      <c r="B87">
        <v>12168947853</v>
      </c>
      <c r="C87" t="s">
        <v>78</v>
      </c>
      <c r="D87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"/>
  <sheetViews>
    <sheetView workbookViewId="0">
      <selection activeCell="D7" sqref="D7"/>
    </sheetView>
  </sheetViews>
  <sheetFormatPr baseColWidth="10" defaultColWidth="14.28515625" defaultRowHeight="15"/>
  <sheetData>
    <row r="1" spans="1:3">
      <c r="A1" s="2">
        <f>VLOOKUP(1,base!$A$3:$D$68,2)</f>
        <v>123</v>
      </c>
      <c r="B1" s="2">
        <f>VLOOKUP(2,base!$A$3:$D$68,2)</f>
        <v>456</v>
      </c>
      <c r="C1" s="2">
        <f>VLOOKUP(3,base!$A$3:$D$68,2)</f>
        <v>789</v>
      </c>
    </row>
    <row r="2" spans="1:3">
      <c r="A2" s="3" t="str">
        <f>VLOOKUP(1,base!$A$3:$D$68,3)</f>
        <v>rrrr</v>
      </c>
      <c r="B2" s="3" t="str">
        <f>VLOOKUP(2,base!$A$3:$D$68,3)</f>
        <v>eeee</v>
      </c>
      <c r="C2" s="3" t="str">
        <f>VLOOKUP(3,base!$A$3:$D$68,3)</f>
        <v>zzzz</v>
      </c>
    </row>
    <row r="3" spans="1:3">
      <c r="A3" s="4">
        <f>VLOOKUP(1,base!$A$3:$D$68,4)</f>
        <v>1</v>
      </c>
      <c r="B3" s="4">
        <f>VLOOKUP(2,base!$A$3:$D$68,4)</f>
        <v>1</v>
      </c>
      <c r="C3" s="4">
        <f>VLOOKUP(3,base!$A$3:$D$68,4)</f>
        <v>1</v>
      </c>
    </row>
    <row r="4" spans="1:3">
      <c r="A4" s="2">
        <f>VLOOKUP(4,base!$A$3:$D$68,2)</f>
        <v>147</v>
      </c>
      <c r="B4" s="2">
        <f>VLOOKUP(5,base!$A$3:$D$68,2)</f>
        <v>258</v>
      </c>
      <c r="C4" s="2">
        <f>VLOOKUP(6,base!$A$3:$D$68,2)</f>
        <v>369</v>
      </c>
    </row>
    <row r="5" spans="1:3">
      <c r="A5" s="3" t="str">
        <f>VLOOKUP(4,base!$A$3:$D$68,3)</f>
        <v>aaa</v>
      </c>
      <c r="B5" s="3" t="str">
        <f>VLOOKUP(5,base!$A$3:$D$68,3)</f>
        <v>xxx</v>
      </c>
      <c r="C5" s="3" t="str">
        <f>VLOOKUP(3,base!$A$3:$D$68,3)</f>
        <v>zzzz</v>
      </c>
    </row>
    <row r="6" spans="1:3">
      <c r="A6" s="4">
        <f>VLOOKUP(4,base!$A$3:$D$68,4)</f>
        <v>2</v>
      </c>
      <c r="B6" s="4">
        <f>VLOOKUP(5,base!$A$3:$D$68,4)</f>
        <v>3</v>
      </c>
      <c r="C6" s="4">
        <f>VLOOKUP(6,base!$A$3:$D$68,4)</f>
        <v>55</v>
      </c>
    </row>
    <row r="7" spans="1:3">
      <c r="A7" s="2">
        <f>VLOOKUP(7,base!$A$3:$D$68,2)</f>
        <v>987</v>
      </c>
      <c r="B7" s="2">
        <f>VLOOKUP(8,base!$A$3:$D$68,2)</f>
        <v>965</v>
      </c>
      <c r="C7" s="2">
        <f>VLOOKUP(9,base!$A$3:$D$68,2)</f>
        <v>874</v>
      </c>
    </row>
    <row r="8" spans="1:3">
      <c r="A8" s="3" t="str">
        <f>VLOOKUP(7,base!$A$3:$D$68,3)</f>
        <v>gtr</v>
      </c>
      <c r="B8" s="3" t="str">
        <f>VLOOKUP(8,base!$A$3:$D$68,3)</f>
        <v>gtrs</v>
      </c>
      <c r="C8" s="3" t="str">
        <f>VLOOKUP(9,base!$A$3:$D$68,3)</f>
        <v>gresg</v>
      </c>
    </row>
    <row r="9" spans="1:3">
      <c r="A9" s="4">
        <f>VLOOKUP(7,base!$A$3:$D$68,4)</f>
        <v>51</v>
      </c>
      <c r="B9" s="4">
        <f>VLOOKUP(8,base!$A$3:$D$68,4)</f>
        <v>3</v>
      </c>
      <c r="C9" s="4">
        <f>VLOOKUP(9,base!$A$3:$D$68,4)</f>
        <v>354</v>
      </c>
    </row>
    <row r="10" spans="1:3">
      <c r="A10" s="2">
        <f>VLOOKUP(10,base!$A$3:$D$68,2)</f>
        <v>412</v>
      </c>
      <c r="B10" s="2" t="str">
        <f>VLOOKUP(11,base!$A$3:$D$68,2)</f>
        <v>852k</v>
      </c>
      <c r="C10" s="2">
        <f>VLOOKUP(12,base!$A$3:$D$68,2)</f>
        <v>9654</v>
      </c>
    </row>
    <row r="11" spans="1:3">
      <c r="A11" s="3" t="str">
        <f>VLOOKUP(10,base!$A$3:$D$68,3)</f>
        <v>resg</v>
      </c>
      <c r="B11" s="3" t="str">
        <f>VLOOKUP(11,base!$A$3:$D$68,3)</f>
        <v>kiug</v>
      </c>
      <c r="C11" s="3" t="str">
        <f>VLOOKUP(12,base!$A$3:$D$68,3)</f>
        <v>giuhkppp</v>
      </c>
    </row>
    <row r="12" spans="1:3">
      <c r="A12" s="4">
        <f>VLOOKUP(10,base!$A$3:$D$68,4)</f>
        <v>1</v>
      </c>
      <c r="B12" s="4">
        <f>VLOOKUP(11,base!$A$3:$D$68,4)</f>
        <v>25</v>
      </c>
      <c r="C12" s="4">
        <f>VLOOKUP(12,base!$A$3:$D$68,4)</f>
        <v>1</v>
      </c>
    </row>
    <row r="13" spans="1:3">
      <c r="A13" s="2">
        <f>VLOOKUP(13,base!$A$3:$D$68,2)</f>
        <v>12368</v>
      </c>
      <c r="B13" s="2">
        <f>VLOOKUP(14,base!$A$3:$D$68,2)</f>
        <v>8547</v>
      </c>
      <c r="C13" s="2">
        <f>VLOOKUP(15,base!$A$3:$D$68,2)</f>
        <v>9631</v>
      </c>
    </row>
    <row r="14" spans="1:3">
      <c r="A14" s="3" t="str">
        <f>VLOOKUP(13,base!$A$3:$D$68,3)</f>
        <v>ertfewsv</v>
      </c>
      <c r="B14" s="3" t="str">
        <f>VLOOKUP(14,base!$A$3:$D$68,3)</f>
        <v>uuuuuu</v>
      </c>
      <c r="C14" s="3" t="str">
        <f>VLOOKUP(15,base!$A$3:$D$68,3)</f>
        <v>iiiiiiii</v>
      </c>
    </row>
    <row r="15" spans="1:3">
      <c r="A15" s="4">
        <f>VLOOKUP(13,base!$A$3:$D$68,4)</f>
        <v>9</v>
      </c>
      <c r="B15" s="4">
        <f>VLOOKUP(11,base!$A$3:$D$68,4)</f>
        <v>25</v>
      </c>
      <c r="C15" s="4">
        <f>VLOOKUP(15,base!$A$3:$D$68,4)</f>
        <v>2</v>
      </c>
    </row>
    <row r="16" spans="1:3">
      <c r="A16" s="2">
        <f>VLOOKUP(16,base!$A$3:$D$68,2)</f>
        <v>156</v>
      </c>
      <c r="B16" s="2">
        <f>VLOOKUP(17,base!$A$3:$D$68,2)</f>
        <v>31896</v>
      </c>
      <c r="C16" s="2">
        <f>VLOOKUP(18,base!$A$3:$D$68,2)</f>
        <v>18633</v>
      </c>
    </row>
    <row r="17" spans="1:3">
      <c r="A17" s="3" t="str">
        <f>VLOOKUP(16,base!$A$3:$D$68,3)</f>
        <v>ooooooo</v>
      </c>
      <c r="B17" s="3" t="str">
        <f>VLOOKUP(17,base!$A$3:$D$68,3)</f>
        <v>pppppppppp</v>
      </c>
      <c r="C17" s="3" t="str">
        <f>VLOOKUP(18,base!$A$3:$D$68,3)</f>
        <v>mmmmmm</v>
      </c>
    </row>
    <row r="18" spans="1:3">
      <c r="A18" s="4">
        <f>VLOOKUP(16,base!$A$3:$D$68,4)</f>
        <v>2</v>
      </c>
      <c r="B18" s="4">
        <f>VLOOKUP(17,base!$A$3:$D$68,4)</f>
        <v>78</v>
      </c>
      <c r="C18" s="4">
        <f>VLOOKUP(18,base!$A$3:$D$68,4)</f>
        <v>4</v>
      </c>
    </row>
    <row r="19" spans="1:3">
      <c r="A19" s="2">
        <f>VLOOKUP(19,base!$A$3:$D$68,2)</f>
        <v>5264853</v>
      </c>
      <c r="B19" s="2">
        <f>VLOOKUP(20,base!$A$3:$D$68,2)</f>
        <v>15692</v>
      </c>
      <c r="C19" s="2">
        <f>VLOOKUP(21,base!$A$3:$D$68,2)</f>
        <v>156813</v>
      </c>
    </row>
    <row r="20" spans="1:3">
      <c r="A20" s="3" t="str">
        <f>VLOOKUP(19,base!$A$3:$D$68,3)</f>
        <v>llllll</v>
      </c>
      <c r="B20" s="3" t="str">
        <f>VLOOKUP(20,base!$A$3:$D$68,3)</f>
        <v>kkkkkkkkk</v>
      </c>
      <c r="C20" s="3" t="str">
        <f>VLOOKUP(21,base!$A$3:$D$68,3)</f>
        <v>jjjjjjjjj</v>
      </c>
    </row>
    <row r="21" spans="1:3">
      <c r="A21" s="4">
        <f>VLOOKUP(19,base!$A$3:$D$68,4)</f>
        <v>2</v>
      </c>
      <c r="B21" s="4">
        <f>VLOOKUP(20,base!$A$3:$D$68,4)</f>
        <v>4</v>
      </c>
      <c r="C21" s="4">
        <f>VLOOKUP(21,base!$A$3:$D$68,4)</f>
        <v>4</v>
      </c>
    </row>
    <row r="22" spans="1:3">
      <c r="A22" s="2">
        <f>VLOOKUP(22,base!$A$3:$D$68,2)</f>
        <v>12358</v>
      </c>
      <c r="B22" s="2">
        <f>VLOOKUP(23,base!$A$3:$D$68,2)</f>
        <v>985453</v>
      </c>
      <c r="C22" s="2">
        <f>VLOOKUP(24,base!$A$3:$D$68,2)</f>
        <v>159845</v>
      </c>
    </row>
    <row r="23" spans="1:3">
      <c r="A23" s="3" t="str">
        <f>VLOOKUP(22,base!$A$3:$D$68,3)</f>
        <v>nnnnnnnnn</v>
      </c>
      <c r="B23" s="3" t="str">
        <f>VLOOKUP(23,base!$A$3:$D$68,3)</f>
        <v>gt</v>
      </c>
      <c r="C23" s="3" t="str">
        <f>VLOOKUP(24,base!$A$3:$D$68,3)</f>
        <v>hhhhhh</v>
      </c>
    </row>
    <row r="24" spans="1:3">
      <c r="A24" s="4">
        <f>VLOOKUP(22,base!$A$3:$D$68,4)</f>
        <v>4</v>
      </c>
      <c r="B24" s="4">
        <f>VLOOKUP(23,base!$A$3:$D$68,4)</f>
        <v>44</v>
      </c>
      <c r="C24" s="4">
        <f>VLOOKUP(24,base!$A$3:$D$68,4)</f>
        <v>7</v>
      </c>
    </row>
    <row r="25" spans="1:3">
      <c r="A25" s="2">
        <f>VLOOKUP(25,base!$A$3:$D$68,2)</f>
        <v>216964</v>
      </c>
      <c r="B25" s="2">
        <f>VLOOKUP(26,base!$A$3:$D$68,2)</f>
        <v>21619</v>
      </c>
      <c r="C25" s="2">
        <f>VLOOKUP(27,base!$A$3:$D$68,2)</f>
        <v>189651</v>
      </c>
    </row>
    <row r="26" spans="1:3">
      <c r="A26" s="3" t="str">
        <f>VLOOKUP(25,base!$A$3:$D$68,3)</f>
        <v>ggggggg</v>
      </c>
      <c r="B26" s="3" t="str">
        <f>VLOOKUP(26,base!$A$3:$D$68,3)</f>
        <v>nnnnn</v>
      </c>
      <c r="C26" s="3" t="str">
        <f>VLOOKUP(27,base!$A$3:$D$68,3)</f>
        <v>bbb</v>
      </c>
    </row>
    <row r="27" spans="1:3">
      <c r="A27" s="4">
        <f>VLOOKUP(25,base!$A$3:$D$68,4)</f>
        <v>6</v>
      </c>
      <c r="B27" s="4">
        <f>VLOOKUP(26,base!$A$3:$D$68,4)</f>
        <v>5</v>
      </c>
      <c r="C27" s="4">
        <f>VLOOKUP(27,base!$A$3:$D$68,4)</f>
        <v>5</v>
      </c>
    </row>
    <row r="28" spans="1:3">
      <c r="A28" s="2">
        <f>VLOOKUP(28,base!$A$3:$D$68,2)</f>
        <v>156879</v>
      </c>
      <c r="B28" s="2">
        <f>VLOOKUP(29,base!$A$3:$D$68,2)</f>
        <v>48513</v>
      </c>
      <c r="C28" s="2">
        <f>VLOOKUP(30,base!$A$3:$D$68,2)</f>
        <v>1239654</v>
      </c>
    </row>
    <row r="29" spans="1:3">
      <c r="A29" s="3" t="str">
        <f>VLOOKUP(28,base!$A$3:$D$68,3)</f>
        <v>vvvv</v>
      </c>
      <c r="B29" s="3" t="str">
        <f>VLOOKUP(29,base!$A$3:$D$68,3)</f>
        <v>cccccx</v>
      </c>
      <c r="C29" s="3" t="str">
        <f>VLOOKUP(30,base!$A$3:$D$68,3)</f>
        <v>xxxxx</v>
      </c>
    </row>
    <row r="30" spans="1:3">
      <c r="A30" s="4">
        <f>VLOOKUP(28,base!$A$3:$D$68,4)</f>
        <v>55</v>
      </c>
      <c r="B30" s="4">
        <f>VLOOKUP(29,base!$A$3:$D$68,4)</f>
        <v>5</v>
      </c>
      <c r="C30" s="4">
        <f>VLOOKUP(30,base!$A$3:$D$68,4)</f>
        <v>7</v>
      </c>
    </row>
    <row r="31" spans="1:3">
      <c r="A31" s="2">
        <f>VLOOKUP(31,base!$A$3:$D$68,2)</f>
        <v>15852</v>
      </c>
      <c r="B31" s="2">
        <f>VLOOKUP(32,base!$A$3:$D$68,2)</f>
        <v>15985</v>
      </c>
      <c r="C31" s="2">
        <f>VLOOKUP(33,base!$A$3:$D$68,2)</f>
        <v>548974</v>
      </c>
    </row>
    <row r="32" spans="1:3">
      <c r="A32" s="3" t="str">
        <f>VLOOKUP(31,base!$A$3:$D$68,3)</f>
        <v>wwwwww</v>
      </c>
      <c r="B32" s="3" t="str">
        <f>VLOOKUP(32,base!$A$3:$D$68,3)</f>
        <v>eeeeeee</v>
      </c>
      <c r="C32" s="3" t="str">
        <f>VLOOKUP(33,base!$A$3:$D$68,3)</f>
        <v>ttttttttttttt'etr</v>
      </c>
    </row>
    <row r="33" spans="1:3">
      <c r="A33" s="4">
        <f>VLOOKUP(31,base!$A$3:$D$68,4)</f>
        <v>5</v>
      </c>
      <c r="B33" s="4">
        <f>VLOOKUP(32,base!$A$3:$D$68,4)</f>
        <v>8</v>
      </c>
      <c r="C33" s="4">
        <f>VLOOKUP(33,base!$A$3:$D$68,4)</f>
        <v>8</v>
      </c>
    </row>
    <row r="34" spans="1:3">
      <c r="A34" s="1"/>
    </row>
    <row r="35" spans="1:3">
      <c r="A35" s="1"/>
    </row>
    <row r="36" spans="1:3">
      <c r="A36" s="1"/>
    </row>
    <row r="37" spans="1:3">
      <c r="A37" s="1"/>
    </row>
    <row r="38" spans="1:3">
      <c r="A38" s="1"/>
    </row>
    <row r="39" spans="1:3">
      <c r="A39" s="1"/>
    </row>
    <row r="40" spans="1:3">
      <c r="A40" s="1"/>
    </row>
    <row r="41" spans="1:3">
      <c r="A41" s="1"/>
    </row>
    <row r="42" spans="1:3">
      <c r="A42" s="1"/>
    </row>
    <row r="43" spans="1:3">
      <c r="A43" s="1"/>
    </row>
    <row r="44" spans="1:3">
      <c r="A44" s="1"/>
    </row>
    <row r="45" spans="1:3">
      <c r="A45" s="1"/>
    </row>
    <row r="46" spans="1:3">
      <c r="A46" s="1"/>
    </row>
    <row r="47" spans="1:3">
      <c r="A47" s="1"/>
    </row>
    <row r="48" spans="1:3">
      <c r="A48" s="1"/>
    </row>
    <row r="49" spans="1:1">
      <c r="A49" s="1"/>
    </row>
    <row r="50" spans="1:1">
      <c r="A50" s="1"/>
    </row>
    <row r="51" spans="1:1">
      <c r="A51" s="1"/>
    </row>
    <row r="52" spans="1:1">
      <c r="A52" s="1"/>
    </row>
    <row r="53" spans="1:1">
      <c r="A53" s="1"/>
    </row>
    <row r="54" spans="1:1">
      <c r="A54" s="1"/>
    </row>
    <row r="55" spans="1:1">
      <c r="A55" s="1"/>
    </row>
    <row r="56" spans="1:1">
      <c r="A56" s="1"/>
    </row>
    <row r="57" spans="1:1">
      <c r="A57" s="1"/>
    </row>
    <row r="58" spans="1:1">
      <c r="A58" s="1"/>
    </row>
    <row r="59" spans="1:1">
      <c r="A59" s="1"/>
    </row>
    <row r="60" spans="1:1">
      <c r="A60" s="1"/>
    </row>
    <row r="61" spans="1:1">
      <c r="A61" s="1"/>
    </row>
    <row r="62" spans="1:1">
      <c r="A62" s="1"/>
    </row>
    <row r="63" spans="1:1">
      <c r="A63" s="1"/>
    </row>
    <row r="64" spans="1:1">
      <c r="A64" s="1"/>
    </row>
    <row r="65" spans="1:1">
      <c r="A65" s="1"/>
    </row>
    <row r="66" spans="1:1">
      <c r="A66" s="1"/>
    </row>
    <row r="67" spans="1:1">
      <c r="A67" s="1"/>
    </row>
    <row r="68" spans="1:1">
      <c r="A68" s="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base</vt:lpstr>
      <vt:lpstr>impression</vt:lpstr>
      <vt:lpstr>impression!Zone_d_impression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Rouyer</dc:creator>
  <cp:lastModifiedBy>Rouyer</cp:lastModifiedBy>
  <dcterms:created xsi:type="dcterms:W3CDTF">2017-04-13T07:35:42Z</dcterms:created>
  <dcterms:modified xsi:type="dcterms:W3CDTF">2017-04-13T08:16:28Z</dcterms:modified>
</cp:coreProperties>
</file>