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03 - ASC BNPP\04 - ASC CHALLENGES\FINALES\Pétanque\Etude 2020\"/>
    </mc:Choice>
  </mc:AlternateContent>
  <xr:revisionPtr revIDLastSave="0" documentId="13_ncr:1_{319B7B7A-4A7F-48A9-9AE8-9AB2A7104E43}" xr6:coauthVersionLast="45" xr6:coauthVersionMax="45" xr10:uidLastSave="{00000000-0000-0000-0000-000000000000}"/>
  <bookViews>
    <workbookView xWindow="-108" yWindow="-108" windowWidth="23256" windowHeight="12696" tabRatio="812" xr2:uid="{00000000-000D-0000-FFFF-FFFF00000000}"/>
  </bookViews>
  <sheets>
    <sheet name="Clt P1" sheetId="4" r:id="rId1"/>
  </sheets>
  <externalReferences>
    <externalReference r:id="rId2"/>
    <externalReference r:id="rId3"/>
  </externalReferences>
  <definedNames>
    <definedName name="apert_bruno_apert">#REF!</definedName>
    <definedName name="Equipes">#REF!</definedName>
    <definedName name="er">#REF!</definedName>
    <definedName name="fgdfgfgfd">#REF!</definedName>
    <definedName name="Partie">#REF!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#REF!</definedName>
    <definedName name="puo">#REF!</definedName>
    <definedName name="score_bbb">#REF!</definedName>
    <definedName name="score_ppp">#REF!</definedName>
    <definedName name="score_xxx">#REF!</definedName>
    <definedName name="SEXE">[1]Feuil1!$A$1:$A$2</definedName>
    <definedName name="STATUT">#REF!</definedName>
    <definedName name="Statut_">#REF!</definedName>
    <definedName name="Titres">[2]Titres!$A$1:$A$5</definedName>
    <definedName name="Total">#REF!</definedName>
    <definedName name="xxx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5" i="4" l="1"/>
  <c r="L24" i="4"/>
  <c r="L25" i="4"/>
  <c r="L26" i="4"/>
  <c r="L27" i="4"/>
  <c r="L28" i="4"/>
  <c r="L29" i="4"/>
  <c r="L30" i="4"/>
  <c r="L23" i="4"/>
  <c r="K24" i="4"/>
  <c r="K25" i="4"/>
  <c r="K26" i="4"/>
  <c r="K27" i="4"/>
  <c r="K28" i="4"/>
  <c r="K29" i="4"/>
  <c r="K30" i="4"/>
  <c r="K23" i="4"/>
  <c r="J23" i="4"/>
  <c r="J24" i="4"/>
  <c r="J25" i="4"/>
  <c r="J26" i="4"/>
  <c r="J27" i="4"/>
  <c r="J28" i="4"/>
  <c r="J29" i="4"/>
  <c r="J30" i="4"/>
  <c r="G30" i="4"/>
  <c r="G29" i="4"/>
  <c r="G28" i="4"/>
  <c r="G27" i="4"/>
  <c r="G26" i="4"/>
  <c r="G25" i="4"/>
  <c r="G24" i="4"/>
  <c r="G23" i="4"/>
  <c r="R15" i="4" l="1"/>
  <c r="R14" i="4"/>
  <c r="R13" i="4"/>
  <c r="R12" i="4"/>
  <c r="R11" i="4"/>
  <c r="R10" i="4"/>
  <c r="R9" i="4"/>
  <c r="R8" i="4"/>
  <c r="G9" i="4" l="1"/>
  <c r="G10" i="4"/>
  <c r="G11" i="4"/>
  <c r="G12" i="4"/>
  <c r="G13" i="4"/>
  <c r="G14" i="4"/>
  <c r="J8" i="4"/>
  <c r="G8" i="4"/>
  <c r="J14" i="4" l="1"/>
  <c r="J15" i="4"/>
  <c r="J13" i="4"/>
  <c r="J12" i="4"/>
  <c r="J10" i="4"/>
  <c r="J11" i="4"/>
  <c r="J9" i="4"/>
  <c r="K15" i="4" l="1"/>
  <c r="K8" i="4"/>
  <c r="K9" i="4"/>
  <c r="L9" i="4" s="1"/>
  <c r="L15" i="4"/>
  <c r="K13" i="4"/>
  <c r="K12" i="4"/>
  <c r="K10" i="4"/>
  <c r="K14" i="4"/>
  <c r="L14" i="4" s="1"/>
  <c r="K11" i="4"/>
  <c r="L12" i="4" l="1"/>
  <c r="L13" i="4"/>
  <c r="L8" i="4"/>
  <c r="L10" i="4"/>
  <c r="L11" i="4"/>
</calcChain>
</file>

<file path=xl/sharedStrings.xml><?xml version="1.0" encoding="utf-8"?>
<sst xmlns="http://schemas.openxmlformats.org/spreadsheetml/2006/main" count="75" uniqueCount="28">
  <si>
    <t>A</t>
  </si>
  <si>
    <t>B</t>
  </si>
  <si>
    <t>G</t>
  </si>
  <si>
    <t>C</t>
  </si>
  <si>
    <t>D</t>
  </si>
  <si>
    <t>F</t>
  </si>
  <si>
    <t>E</t>
  </si>
  <si>
    <t>H</t>
  </si>
  <si>
    <t>Classement</t>
  </si>
  <si>
    <t>Point average</t>
  </si>
  <si>
    <t>Points marqués</t>
  </si>
  <si>
    <t>Parties gagnées</t>
  </si>
  <si>
    <t>Points encaissés</t>
  </si>
  <si>
    <t>Le Mans</t>
  </si>
  <si>
    <t>Brest</t>
  </si>
  <si>
    <t>Lorient</t>
  </si>
  <si>
    <t>Angers</t>
  </si>
  <si>
    <t>Laval</t>
  </si>
  <si>
    <t>Nice</t>
  </si>
  <si>
    <t>Paris</t>
  </si>
  <si>
    <t>Toulon</t>
  </si>
  <si>
    <t>Nom</t>
  </si>
  <si>
    <t>#</t>
  </si>
  <si>
    <t>er</t>
  </si>
  <si>
    <t>ème</t>
  </si>
  <si>
    <t>Score</t>
  </si>
  <si>
    <t>POULE N° 1 de 7 équipes</t>
  </si>
  <si>
    <t>POULE N° 1 de 8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</si>
</sst>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;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color rgb="FF0000CC"/>
      <name val="Arial Narrow"/>
      <family val="2"/>
    </font>
    <font>
      <b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MS Sans Serif"/>
    </font>
    <font>
      <i/>
      <sz val="11"/>
      <color theme="0" tint="-0.249977111117893"/>
      <name val="Calibri"/>
      <family val="2"/>
      <scheme val="minor"/>
    </font>
    <font>
      <b/>
      <i/>
      <sz val="12"/>
      <color theme="0" tint="-0.249977111117893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i/>
      <sz val="10"/>
      <color theme="0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auto="1"/>
      </bottom>
      <diagonal/>
    </border>
    <border>
      <left style="thin">
        <color indexed="64"/>
      </left>
      <right style="double">
        <color indexed="64"/>
      </right>
      <top/>
      <bottom style="dotted">
        <color auto="1"/>
      </bottom>
      <diagonal/>
    </border>
    <border>
      <left style="thin">
        <color indexed="64"/>
      </left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tted">
        <color auto="1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auto="1"/>
      </bottom>
      <diagonal/>
    </border>
    <border>
      <left style="double">
        <color indexed="64"/>
      </left>
      <right/>
      <top/>
      <bottom style="dotted">
        <color auto="1"/>
      </bottom>
      <diagonal/>
    </border>
    <border>
      <left style="double">
        <color indexed="64"/>
      </left>
      <right/>
      <top style="dotted">
        <color auto="1"/>
      </top>
      <bottom style="dotted">
        <color auto="1"/>
      </bottom>
      <diagonal/>
    </border>
    <border>
      <left style="double">
        <color indexed="64"/>
      </left>
      <right/>
      <top style="dotted">
        <color auto="1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auto="1"/>
      </bottom>
      <diagonal/>
    </border>
    <border>
      <left/>
      <right style="thin">
        <color indexed="64"/>
      </right>
      <top/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72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164" fontId="2" fillId="0" borderId="5" xfId="0" applyNumberFormat="1" applyFont="1" applyBorder="1" applyAlignment="1" applyProtection="1">
      <alignment horizontal="left" vertical="center" indent="1"/>
    </xf>
    <xf numFmtId="0" fontId="2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4" fontId="2" fillId="0" borderId="3" xfId="0" applyNumberFormat="1" applyFont="1" applyBorder="1" applyAlignment="1" applyProtection="1">
      <alignment horizontal="left" vertical="center" indent="1"/>
    </xf>
    <xf numFmtId="0" fontId="2" fillId="0" borderId="3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164" fontId="2" fillId="0" borderId="4" xfId="0" applyNumberFormat="1" applyFont="1" applyBorder="1" applyAlignment="1" applyProtection="1">
      <alignment horizontal="left" vertical="center" indent="1"/>
    </xf>
    <xf numFmtId="0" fontId="2" fillId="0" borderId="4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Alignment="1" applyProtection="1">
      <alignment horizontal="left"/>
    </xf>
    <xf numFmtId="0" fontId="5" fillId="3" borderId="10" xfId="0" applyFont="1" applyFill="1" applyBorder="1" applyAlignment="1" applyProtection="1">
      <alignment vertical="center" wrapText="1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3" fillId="0" borderId="8" xfId="0" applyFont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</xf>
    <xf numFmtId="0" fontId="3" fillId="0" borderId="9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horizontal="right"/>
    </xf>
    <xf numFmtId="0" fontId="6" fillId="0" borderId="0" xfId="0" applyFont="1" applyBorder="1" applyAlignment="1" applyProtection="1">
      <alignment horizontal="right" vertical="center" wrapText="1"/>
    </xf>
    <xf numFmtId="0" fontId="0" fillId="0" borderId="0" xfId="0" applyAlignment="1" applyProtection="1">
      <alignment horizontal="left"/>
    </xf>
    <xf numFmtId="0" fontId="6" fillId="0" borderId="0" xfId="0" applyFont="1" applyBorder="1" applyAlignment="1" applyProtection="1">
      <alignment horizontal="left" vertical="center" wrapText="1"/>
    </xf>
    <xf numFmtId="0" fontId="10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13" fillId="0" borderId="0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right"/>
    </xf>
    <xf numFmtId="14" fontId="2" fillId="0" borderId="0" xfId="0" applyNumberFormat="1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2" fillId="0" borderId="6" xfId="0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left" vertical="center" indent="1"/>
    </xf>
    <xf numFmtId="0" fontId="11" fillId="0" borderId="8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164" fontId="2" fillId="0" borderId="9" xfId="0" applyNumberFormat="1" applyFont="1" applyBorder="1" applyAlignment="1" applyProtection="1">
      <alignment horizontal="left" vertical="center" indent="1"/>
    </xf>
    <xf numFmtId="0" fontId="2" fillId="0" borderId="14" xfId="0" applyFont="1" applyBorder="1" applyAlignment="1" applyProtection="1">
      <alignment horizontal="center" vertical="center"/>
    </xf>
    <xf numFmtId="164" fontId="2" fillId="0" borderId="15" xfId="0" applyNumberFormat="1" applyFont="1" applyBorder="1" applyAlignment="1" applyProtection="1">
      <alignment horizontal="left" vertical="center" indent="1"/>
    </xf>
    <xf numFmtId="0" fontId="2" fillId="0" borderId="15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1" fillId="3" borderId="16" xfId="0" applyFont="1" applyFill="1" applyBorder="1" applyAlignment="1" applyProtection="1">
      <alignment horizontal="center" vertical="center" wrapText="1"/>
    </xf>
    <xf numFmtId="0" fontId="3" fillId="0" borderId="17" xfId="0" applyFont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center" wrapText="1"/>
    </xf>
    <xf numFmtId="164" fontId="2" fillId="0" borderId="22" xfId="0" applyNumberFormat="1" applyFont="1" applyBorder="1" applyAlignment="1" applyProtection="1">
      <alignment horizontal="left" vertical="center" indent="1"/>
    </xf>
    <xf numFmtId="164" fontId="2" fillId="0" borderId="23" xfId="0" applyNumberFormat="1" applyFont="1" applyBorder="1" applyAlignment="1" applyProtection="1">
      <alignment horizontal="left" vertical="center" indent="1"/>
    </xf>
    <xf numFmtId="0" fontId="11" fillId="0" borderId="24" xfId="0" applyFont="1" applyBorder="1" applyAlignment="1" applyProtection="1">
      <alignment horizontal="center" vertical="center"/>
    </xf>
    <xf numFmtId="164" fontId="2" fillId="0" borderId="25" xfId="0" applyNumberFormat="1" applyFont="1" applyBorder="1" applyAlignment="1" applyProtection="1">
      <alignment horizontal="left" vertical="center" indent="1"/>
    </xf>
    <xf numFmtId="0" fontId="2" fillId="0" borderId="27" xfId="0" applyFont="1" applyBorder="1" applyAlignment="1" applyProtection="1">
      <alignment horizontal="right" vertical="center"/>
    </xf>
    <xf numFmtId="0" fontId="2" fillId="0" borderId="28" xfId="0" applyFont="1" applyBorder="1" applyAlignment="1" applyProtection="1">
      <alignment horizontal="right" vertical="center"/>
    </xf>
    <xf numFmtId="0" fontId="2" fillId="0" borderId="29" xfId="0" applyFont="1" applyBorder="1" applyAlignment="1" applyProtection="1">
      <alignment horizontal="right" vertical="center"/>
    </xf>
    <xf numFmtId="0" fontId="2" fillId="0" borderId="31" xfId="0" applyFont="1" applyBorder="1" applyAlignment="1" applyProtection="1">
      <alignment horizontal="left" vertical="center"/>
    </xf>
    <xf numFmtId="0" fontId="2" fillId="0" borderId="32" xfId="0" applyFont="1" applyBorder="1" applyAlignment="1" applyProtection="1">
      <alignment horizontal="left" vertical="center"/>
    </xf>
    <xf numFmtId="0" fontId="2" fillId="0" borderId="33" xfId="0" applyFont="1" applyBorder="1" applyAlignment="1" applyProtection="1">
      <alignment horizontal="left" vertical="center"/>
    </xf>
    <xf numFmtId="0" fontId="7" fillId="0" borderId="0" xfId="0" applyNumberFormat="1" applyFont="1" applyAlignment="1" applyProtection="1">
      <alignment horizontal="center"/>
    </xf>
    <xf numFmtId="0" fontId="2" fillId="0" borderId="0" xfId="0" applyFont="1" applyAlignment="1" applyProtection="1">
      <alignment horizontal="right"/>
    </xf>
    <xf numFmtId="14" fontId="2" fillId="0" borderId="0" xfId="0" applyNumberFormat="1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center"/>
    </xf>
    <xf numFmtId="0" fontId="1" fillId="2" borderId="26" xfId="0" applyFont="1" applyFill="1" applyBorder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</xf>
    <xf numFmtId="0" fontId="3" fillId="4" borderId="18" xfId="0" applyFont="1" applyFill="1" applyBorder="1" applyAlignment="1" applyProtection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colors>
    <mruColors>
      <color rgb="FF0000FF"/>
      <color rgb="FFFDE9D9"/>
      <color rgb="FFFE9700"/>
      <color rgb="FF0066FF"/>
      <color rgb="FF953735"/>
      <color rgb="FF009900"/>
      <color rgb="FF99FF99"/>
      <color rgb="FFFFFFCC"/>
      <color rgb="FFD8EACC"/>
      <color rgb="FFF3DA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177800</xdr:colOff>
      <xdr:row>1</xdr:row>
      <xdr:rowOff>6350</xdr:rowOff>
    </xdr:from>
    <xdr:ext cx="2773260" cy="655821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435600" y="260350"/>
          <a:ext cx="2773260" cy="655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Le nombre de parties gagnées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le point avérage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points marqués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les points encaissés (plus petit au + grand)</a:t>
          </a:r>
          <a:endParaRPr lang="fr-FR" sz="900"/>
        </a:p>
      </xdr:txBody>
    </xdr:sp>
    <xdr:clientData/>
  </xdr:oneCellAnchor>
  <xdr:oneCellAnchor>
    <xdr:from>
      <xdr:col>6</xdr:col>
      <xdr:colOff>177800</xdr:colOff>
      <xdr:row>16</xdr:row>
      <xdr:rowOff>6350</xdr:rowOff>
    </xdr:from>
    <xdr:ext cx="2773260" cy="6558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CAC88EB-F8D2-4B96-A589-2BAD06D79049}"/>
            </a:ext>
          </a:extLst>
        </xdr:cNvPr>
        <xdr:cNvSpPr txBox="1"/>
      </xdr:nvSpPr>
      <xdr:spPr>
        <a:xfrm>
          <a:off x="5344160" y="257810"/>
          <a:ext cx="2773260" cy="6558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Le nombre de parties gagnées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le point avérage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les points marqués (+ grand au plus petit)</a:t>
          </a:r>
          <a:br>
            <a:rPr lang="fr-FR" sz="900"/>
          </a:br>
          <a:r>
            <a:rPr lang="fr-FR" sz="9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4) les points encaissés (plus petit au + grand)</a:t>
          </a:r>
          <a:endParaRPr lang="fr-FR" sz="900"/>
        </a:p>
      </xdr:txBody>
    </xdr:sp>
    <xdr:clientData/>
  </xdr:oneCellAnchor>
  <xdr:twoCellAnchor>
    <xdr:from>
      <xdr:col>2</xdr:col>
      <xdr:colOff>22860</xdr:colOff>
      <xdr:row>13</xdr:row>
      <xdr:rowOff>190500</xdr:rowOff>
    </xdr:from>
    <xdr:to>
      <xdr:col>6</xdr:col>
      <xdr:colOff>617220</xdr:colOff>
      <xdr:row>15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90A7F9C-7944-4126-98BA-7C200D392BC7}"/>
            </a:ext>
          </a:extLst>
        </xdr:cNvPr>
        <xdr:cNvSpPr/>
      </xdr:nvSpPr>
      <xdr:spPr>
        <a:xfrm>
          <a:off x="838200" y="2834640"/>
          <a:ext cx="4945380" cy="213360"/>
        </a:xfrm>
        <a:prstGeom prst="roundRect">
          <a:avLst/>
        </a:prstGeom>
        <a:noFill/>
        <a:ln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13</xdr:row>
      <xdr:rowOff>0</xdr:rowOff>
    </xdr:from>
    <xdr:to>
      <xdr:col>11</xdr:col>
      <xdr:colOff>1859280</xdr:colOff>
      <xdr:row>14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28276AB-8DFE-429E-A4AC-AC01584300FE}"/>
            </a:ext>
          </a:extLst>
        </xdr:cNvPr>
        <xdr:cNvSpPr/>
      </xdr:nvSpPr>
      <xdr:spPr>
        <a:xfrm>
          <a:off x="7703820" y="2644140"/>
          <a:ext cx="1821180" cy="198120"/>
        </a:xfrm>
        <a:prstGeom prst="roundRect">
          <a:avLst/>
        </a:prstGeom>
        <a:noFill/>
        <a:ln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61764</xdr:colOff>
      <xdr:row>13</xdr:row>
      <xdr:rowOff>98256</xdr:rowOff>
    </xdr:from>
    <xdr:to>
      <xdr:col>12</xdr:col>
      <xdr:colOff>567168</xdr:colOff>
      <xdr:row>14</xdr:row>
      <xdr:rowOff>197316</xdr:rowOff>
    </xdr:to>
    <xdr:sp macro="" textlink="">
      <xdr:nvSpPr>
        <xdr:cNvPr id="6" name="Flèche : courbe vers le haut 5">
          <a:extLst>
            <a:ext uri="{FF2B5EF4-FFF2-40B4-BE49-F238E27FC236}">
              <a16:creationId xmlns:a16="http://schemas.microsoft.com/office/drawing/2014/main" id="{AB6E97AF-BA46-40CA-B087-4F31D1515D7A}"/>
            </a:ext>
          </a:extLst>
        </xdr:cNvPr>
        <xdr:cNvSpPr/>
      </xdr:nvSpPr>
      <xdr:spPr>
        <a:xfrm rot="16448597">
          <a:off x="9721356" y="2638284"/>
          <a:ext cx="297180" cy="505404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22860</xdr:colOff>
      <xdr:row>10</xdr:row>
      <xdr:rowOff>0</xdr:rowOff>
    </xdr:from>
    <xdr:to>
      <xdr:col>6</xdr:col>
      <xdr:colOff>617220</xdr:colOff>
      <xdr:row>11</xdr:row>
      <xdr:rowOff>15240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8CFCA4AC-2029-49F6-8628-93F9803D07BC}"/>
            </a:ext>
          </a:extLst>
        </xdr:cNvPr>
        <xdr:cNvSpPr/>
      </xdr:nvSpPr>
      <xdr:spPr>
        <a:xfrm>
          <a:off x="838200" y="2049780"/>
          <a:ext cx="4945380" cy="213360"/>
        </a:xfrm>
        <a:prstGeom prst="roundRect">
          <a:avLst/>
        </a:prstGeom>
        <a:noFill/>
        <a:ln>
          <a:solidFill>
            <a:srgbClr val="0000FF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04%20-%20ASC%20CHALLENGES/FINALES/Bowling/2020%20Bowling%20Valenciennes/Bowling%20Finale%20Scratch%20et%20Handicap%2020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04%20-%20ASC%20CHALLENGES/FINALES/Boules%20lyonnaises/1%20-%20Gestion%20%20Principal%20et%20Secondaire/ASC%20BL%20-%20Fichier%20EXPLICATIONS%20(sans%20macro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art"/>
      <sheetName val="Tirage au sort"/>
      <sheetName val="Noms ASC  joueurs"/>
      <sheetName val="1ère série"/>
      <sheetName val="2ème série"/>
      <sheetName val="Total scratch"/>
      <sheetName val="Clt équipe scratch"/>
      <sheetName val="Clt individuel"/>
      <sheetName val="Total Handicap"/>
      <sheetName val=" Clt équipe handicap"/>
      <sheetName val="Clt individuel H"/>
      <sheetName val="Feuil1"/>
      <sheetName val="Bowling Finale Scratch et Handi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F</v>
          </cell>
        </row>
        <row r="2">
          <cell r="A2" t="str">
            <v>M</v>
          </cell>
        </row>
      </sheetData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QUIPES"/>
      <sheetName val="TIRAGE"/>
      <sheetName val="VÉRIF TIRAGE"/>
      <sheetName val="TERRAINS"/>
      <sheetName val="PARTIES"/>
      <sheetName val="CLASSEMENT"/>
      <sheetName val="DEMI et FINALE"/>
      <sheetName val="Titres"/>
      <sheetName val="SCORE P1"/>
      <sheetName val="SCORE P2"/>
      <sheetName val="SCORE P3"/>
      <sheetName val="SCORE P4"/>
      <sheetName val="SCORE P5"/>
      <sheetName val="SCORE P6"/>
    </sheetNames>
    <sheetDataSet>
      <sheetData sheetId="0"/>
      <sheetData sheetId="1">
        <row r="1">
          <cell r="B1" t="str">
            <v>ASC BNP PARIBAS NANTES</v>
          </cell>
        </row>
      </sheetData>
      <sheetData sheetId="2"/>
      <sheetData sheetId="3"/>
      <sheetData sheetId="4"/>
      <sheetData sheetId="5"/>
      <sheetData sheetId="6">
        <row r="11">
          <cell r="P11" t="str">
            <v>VALENCIENNES</v>
          </cell>
        </row>
      </sheetData>
      <sheetData sheetId="7"/>
      <sheetData sheetId="8">
        <row r="1">
          <cell r="A1" t="str">
            <v>CLASSEMENT FINAL</v>
          </cell>
        </row>
        <row r="2">
          <cell r="A2" t="str">
            <v>CLASSEMENT INTERMÉDIAIRE APRÈS 2 PARTIES</v>
          </cell>
        </row>
        <row r="3">
          <cell r="A3" t="str">
            <v>CLASSEMENT INTERMÉDIAIRE APRÈS 3 PARTIES</v>
          </cell>
        </row>
        <row r="4">
          <cell r="A4" t="str">
            <v>CLASSEMENT INTERMÉDIAIRE APRÈS 4 PARTIES</v>
          </cell>
        </row>
        <row r="5">
          <cell r="A5" t="str">
            <v>CLASSEMENT INTERMÉDIAIRE APRÈS 5 PARTIES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rgb="FFFFFF00"/>
    <pageSetUpPr fitToPage="1"/>
  </sheetPr>
  <dimension ref="A1:R30"/>
  <sheetViews>
    <sheetView showGridLines="0" tabSelected="1" zoomScaleNormal="100" workbookViewId="0">
      <selection activeCell="G11" sqref="G11"/>
    </sheetView>
  </sheetViews>
  <sheetFormatPr baseColWidth="10" defaultColWidth="11.44140625" defaultRowHeight="14.4" x14ac:dyDescent="0.3"/>
  <cols>
    <col min="1" max="1" width="2.33203125" style="1" customWidth="1"/>
    <col min="2" max="2" width="9.5546875" style="2" customWidth="1"/>
    <col min="3" max="3" width="34.44140625" style="1" customWidth="1"/>
    <col min="4" max="6" width="9.6640625" style="2" customWidth="1"/>
    <col min="7" max="7" width="9.6640625" style="1" customWidth="1"/>
    <col min="8" max="8" width="6.77734375" style="27" bestFit="1" customWidth="1"/>
    <col min="9" max="9" width="8.109375" style="29" bestFit="1" customWidth="1"/>
    <col min="10" max="10" width="9.21875" style="29" bestFit="1" customWidth="1"/>
    <col min="11" max="11" width="2.6640625" style="31" bestFit="1" customWidth="1"/>
    <col min="12" max="12" width="27.5546875" style="1" customWidth="1"/>
    <col min="13" max="13" width="11.44140625" style="1"/>
    <col min="14" max="18" width="0" style="1" hidden="1" customWidth="1"/>
    <col min="19" max="16384" width="11.44140625" style="1"/>
  </cols>
  <sheetData>
    <row r="1" spans="2:18" ht="20.100000000000001" customHeight="1" x14ac:dyDescent="0.4">
      <c r="B1" s="64"/>
      <c r="C1" s="64"/>
      <c r="D1" s="64"/>
      <c r="E1" s="64"/>
      <c r="F1" s="64"/>
      <c r="G1" s="64"/>
    </row>
    <row r="2" spans="2:18" ht="12" customHeight="1" x14ac:dyDescent="0.3"/>
    <row r="3" spans="2:18" ht="20.100000000000001" customHeight="1" x14ac:dyDescent="0.4">
      <c r="B3" s="68" t="s">
        <v>26</v>
      </c>
      <c r="C3" s="68"/>
      <c r="D3" s="68"/>
      <c r="E3" s="68"/>
      <c r="F3" s="68"/>
      <c r="G3" s="68"/>
    </row>
    <row r="4" spans="2:18" ht="10.5" customHeight="1" x14ac:dyDescent="0.3"/>
    <row r="5" spans="2:18" ht="13.5" customHeight="1" x14ac:dyDescent="0.3">
      <c r="B5" s="65"/>
      <c r="C5" s="65"/>
      <c r="D5" s="66"/>
      <c r="E5" s="67"/>
      <c r="F5" s="67"/>
      <c r="G5" s="67"/>
      <c r="H5" s="24"/>
      <c r="I5" s="25"/>
      <c r="J5" s="26"/>
      <c r="K5" s="32"/>
      <c r="L5" s="15"/>
    </row>
    <row r="6" spans="2:18" ht="9.75" customHeight="1" thickBot="1" x14ac:dyDescent="0.35"/>
    <row r="7" spans="2:18" ht="30" customHeight="1" thickTop="1" thickBot="1" x14ac:dyDescent="0.35">
      <c r="B7" s="16"/>
      <c r="C7" s="47" t="s">
        <v>21</v>
      </c>
      <c r="D7" s="14" t="s">
        <v>11</v>
      </c>
      <c r="E7" s="14" t="s">
        <v>10</v>
      </c>
      <c r="F7" s="14" t="s">
        <v>12</v>
      </c>
      <c r="G7" s="48" t="s">
        <v>9</v>
      </c>
      <c r="H7" s="69" t="s">
        <v>8</v>
      </c>
      <c r="I7" s="70"/>
      <c r="J7" s="52" t="s">
        <v>25</v>
      </c>
      <c r="K7" s="52" t="s">
        <v>22</v>
      </c>
      <c r="L7" s="53" t="s">
        <v>21</v>
      </c>
    </row>
    <row r="8" spans="2:18" s="6" customFormat="1" ht="15.6" customHeight="1" x14ac:dyDescent="0.3">
      <c r="B8" s="42" t="s">
        <v>0</v>
      </c>
      <c r="C8" s="43" t="s">
        <v>13</v>
      </c>
      <c r="D8" s="44">
        <v>1</v>
      </c>
      <c r="E8" s="45">
        <v>9</v>
      </c>
      <c r="F8" s="45">
        <v>7</v>
      </c>
      <c r="G8" s="49">
        <f>SUM(E8-F8)</f>
        <v>2</v>
      </c>
      <c r="H8" s="58">
        <v>1</v>
      </c>
      <c r="I8" s="61" t="s">
        <v>23</v>
      </c>
      <c r="J8" s="46">
        <f t="shared" ref="J8:J15" si="0">RANK(D8,$D$8:$D$15,0)*1000+RANK(G8,$G$8:$G$15,0)*100+RANK(E8,$E$8:$E$15,0)*10+RANK(F8,$F$8:$F$15,1)+ROW()/100</f>
        <v>3562.08</v>
      </c>
      <c r="K8" s="46">
        <f>MATCH(SMALL($J$8:$J$15,H8),$J$8:$J$15,0)</f>
        <v>5</v>
      </c>
      <c r="L8" s="54" t="str">
        <f>INDEX($C$8:$C$15,K8)</f>
        <v>Laval</v>
      </c>
      <c r="N8" s="3" t="s">
        <v>13</v>
      </c>
      <c r="O8" s="4">
        <v>1</v>
      </c>
      <c r="P8" s="5">
        <v>9</v>
      </c>
      <c r="Q8" s="5">
        <v>7</v>
      </c>
      <c r="R8" s="17">
        <f>SUM(P8-Q8)</f>
        <v>2</v>
      </c>
    </row>
    <row r="9" spans="2:18" s="6" customFormat="1" ht="15.6" customHeight="1" x14ac:dyDescent="0.3">
      <c r="B9" s="37" t="s">
        <v>1</v>
      </c>
      <c r="C9" s="38" t="s">
        <v>14</v>
      </c>
      <c r="D9" s="20">
        <v>1</v>
      </c>
      <c r="E9" s="21">
        <v>24</v>
      </c>
      <c r="F9" s="21">
        <v>13</v>
      </c>
      <c r="G9" s="50">
        <f t="shared" ref="G9:G15" si="1">SUM(E9-F9)</f>
        <v>11</v>
      </c>
      <c r="H9" s="59">
        <v>2</v>
      </c>
      <c r="I9" s="62" t="s">
        <v>24</v>
      </c>
      <c r="J9" s="39">
        <f t="shared" si="0"/>
        <v>3225.09</v>
      </c>
      <c r="K9" s="39">
        <f t="shared" ref="K9:K15" si="2">MATCH(SMALL($J$8:$J$15,H9),$J$8:$J$15,0)</f>
        <v>7</v>
      </c>
      <c r="L9" s="55" t="str">
        <f t="shared" ref="L9:L15" si="3">INDEX($C$8:$C$15,K9)</f>
        <v>Paris</v>
      </c>
      <c r="N9" s="7" t="s">
        <v>14</v>
      </c>
      <c r="O9" s="8">
        <v>1</v>
      </c>
      <c r="P9" s="9">
        <v>24</v>
      </c>
      <c r="Q9" s="9">
        <v>13</v>
      </c>
      <c r="R9" s="18">
        <f t="shared" ref="R9:R15" si="4">SUM(P9-Q9)</f>
        <v>11</v>
      </c>
    </row>
    <row r="10" spans="2:18" s="6" customFormat="1" ht="15.6" customHeight="1" x14ac:dyDescent="0.3">
      <c r="B10" s="37" t="s">
        <v>3</v>
      </c>
      <c r="C10" s="38" t="s">
        <v>15</v>
      </c>
      <c r="D10" s="20">
        <v>1</v>
      </c>
      <c r="E10" s="21">
        <v>20</v>
      </c>
      <c r="F10" s="21">
        <v>20</v>
      </c>
      <c r="G10" s="50">
        <f t="shared" si="1"/>
        <v>0</v>
      </c>
      <c r="H10" s="59">
        <v>3</v>
      </c>
      <c r="I10" s="62" t="s">
        <v>24</v>
      </c>
      <c r="J10" s="39">
        <f t="shared" si="0"/>
        <v>3647.1</v>
      </c>
      <c r="K10" s="39">
        <f t="shared" si="2"/>
        <v>6</v>
      </c>
      <c r="L10" s="55" t="str">
        <f t="shared" si="3"/>
        <v>Nice</v>
      </c>
      <c r="N10" s="7" t="s">
        <v>15</v>
      </c>
      <c r="O10" s="8">
        <v>1</v>
      </c>
      <c r="P10" s="9">
        <v>20</v>
      </c>
      <c r="Q10" s="9">
        <v>20</v>
      </c>
      <c r="R10" s="18">
        <f t="shared" si="4"/>
        <v>0</v>
      </c>
    </row>
    <row r="11" spans="2:18" s="6" customFormat="1" ht="15.6" customHeight="1" x14ac:dyDescent="0.3">
      <c r="B11" s="37" t="s">
        <v>4</v>
      </c>
      <c r="C11" s="38" t="s">
        <v>16</v>
      </c>
      <c r="D11" s="20">
        <v>0</v>
      </c>
      <c r="E11" s="21">
        <v>2</v>
      </c>
      <c r="F11" s="21">
        <v>26</v>
      </c>
      <c r="G11" s="71">
        <f t="shared" si="1"/>
        <v>-24</v>
      </c>
      <c r="H11" s="59">
        <v>4</v>
      </c>
      <c r="I11" s="62" t="s">
        <v>24</v>
      </c>
      <c r="J11" s="39">
        <f t="shared" si="0"/>
        <v>7878.11</v>
      </c>
      <c r="K11" s="39">
        <f t="shared" si="2"/>
        <v>2</v>
      </c>
      <c r="L11" s="55" t="str">
        <f t="shared" si="3"/>
        <v>Brest</v>
      </c>
      <c r="N11" s="7" t="s">
        <v>16</v>
      </c>
      <c r="O11" s="8">
        <v>0</v>
      </c>
      <c r="P11" s="9">
        <v>2</v>
      </c>
      <c r="Q11" s="9">
        <v>26</v>
      </c>
      <c r="R11" s="18">
        <f t="shared" si="4"/>
        <v>-24</v>
      </c>
    </row>
    <row r="12" spans="2:18" s="6" customFormat="1" ht="15.6" customHeight="1" x14ac:dyDescent="0.3">
      <c r="B12" s="37" t="s">
        <v>6</v>
      </c>
      <c r="C12" s="38" t="s">
        <v>17</v>
      </c>
      <c r="D12" s="20">
        <v>2</v>
      </c>
      <c r="E12" s="21">
        <v>21</v>
      </c>
      <c r="F12" s="21">
        <v>8</v>
      </c>
      <c r="G12" s="50">
        <f t="shared" si="1"/>
        <v>13</v>
      </c>
      <c r="H12" s="59">
        <v>5</v>
      </c>
      <c r="I12" s="62" t="s">
        <v>24</v>
      </c>
      <c r="J12" s="39">
        <f t="shared" si="0"/>
        <v>1133.1199999999999</v>
      </c>
      <c r="K12" s="39">
        <f t="shared" si="2"/>
        <v>1</v>
      </c>
      <c r="L12" s="55" t="str">
        <f t="shared" si="3"/>
        <v>Le Mans</v>
      </c>
      <c r="N12" s="7" t="s">
        <v>17</v>
      </c>
      <c r="O12" s="8">
        <v>2</v>
      </c>
      <c r="P12" s="9">
        <v>21</v>
      </c>
      <c r="Q12" s="9">
        <v>8</v>
      </c>
      <c r="R12" s="18">
        <f t="shared" si="4"/>
        <v>13</v>
      </c>
    </row>
    <row r="13" spans="2:18" s="6" customFormat="1" ht="15.6" customHeight="1" x14ac:dyDescent="0.3">
      <c r="B13" s="37" t="s">
        <v>5</v>
      </c>
      <c r="C13" s="38" t="s">
        <v>18</v>
      </c>
      <c r="D13" s="20">
        <v>1</v>
      </c>
      <c r="E13" s="21">
        <v>25</v>
      </c>
      <c r="F13" s="21">
        <v>14</v>
      </c>
      <c r="G13" s="50">
        <f t="shared" si="1"/>
        <v>11</v>
      </c>
      <c r="H13" s="59">
        <v>6</v>
      </c>
      <c r="I13" s="62" t="s">
        <v>24</v>
      </c>
      <c r="J13" s="39">
        <f t="shared" si="0"/>
        <v>3216.13</v>
      </c>
      <c r="K13" s="39">
        <f t="shared" si="2"/>
        <v>3</v>
      </c>
      <c r="L13" s="55" t="str">
        <f t="shared" si="3"/>
        <v>Lorient</v>
      </c>
      <c r="N13" s="7" t="s">
        <v>18</v>
      </c>
      <c r="O13" s="8">
        <v>1</v>
      </c>
      <c r="P13" s="9">
        <v>25</v>
      </c>
      <c r="Q13" s="9">
        <v>14</v>
      </c>
      <c r="R13" s="18">
        <f t="shared" si="4"/>
        <v>11</v>
      </c>
    </row>
    <row r="14" spans="2:18" s="6" customFormat="1" ht="15.6" customHeight="1" x14ac:dyDescent="0.3">
      <c r="B14" s="37" t="s">
        <v>2</v>
      </c>
      <c r="C14" s="38" t="s">
        <v>19</v>
      </c>
      <c r="D14" s="20">
        <v>2</v>
      </c>
      <c r="E14" s="21">
        <v>14</v>
      </c>
      <c r="F14" s="21">
        <v>11</v>
      </c>
      <c r="G14" s="50">
        <f t="shared" si="1"/>
        <v>3</v>
      </c>
      <c r="H14" s="59">
        <v>7</v>
      </c>
      <c r="I14" s="62" t="s">
        <v>24</v>
      </c>
      <c r="J14" s="39">
        <f t="shared" si="0"/>
        <v>1454.14</v>
      </c>
      <c r="K14" s="39">
        <f t="shared" si="2"/>
        <v>8</v>
      </c>
      <c r="L14" s="55">
        <f t="shared" si="3"/>
        <v>0</v>
      </c>
      <c r="N14" s="7" t="s">
        <v>19</v>
      </c>
      <c r="O14" s="8">
        <v>2</v>
      </c>
      <c r="P14" s="9">
        <v>14</v>
      </c>
      <c r="Q14" s="9">
        <v>11</v>
      </c>
      <c r="R14" s="18">
        <f t="shared" si="4"/>
        <v>3</v>
      </c>
    </row>
    <row r="15" spans="2:18" s="6" customFormat="1" ht="15.6" customHeight="1" thickBot="1" x14ac:dyDescent="0.35">
      <c r="B15" s="40" t="s">
        <v>7</v>
      </c>
      <c r="C15" s="41"/>
      <c r="D15" s="22">
        <v>0</v>
      </c>
      <c r="E15" s="23">
        <v>0</v>
      </c>
      <c r="F15" s="23">
        <v>0</v>
      </c>
      <c r="G15" s="51">
        <f t="shared" si="1"/>
        <v>0</v>
      </c>
      <c r="H15" s="60">
        <v>8</v>
      </c>
      <c r="I15" s="63" t="s">
        <v>24</v>
      </c>
      <c r="J15" s="56">
        <f t="shared" si="0"/>
        <v>7681.15</v>
      </c>
      <c r="K15" s="56">
        <f t="shared" si="2"/>
        <v>4</v>
      </c>
      <c r="L15" s="57" t="str">
        <f t="shared" si="3"/>
        <v>Angers</v>
      </c>
      <c r="N15" s="10" t="s">
        <v>20</v>
      </c>
      <c r="O15" s="11">
        <v>0</v>
      </c>
      <c r="P15" s="12">
        <v>6</v>
      </c>
      <c r="Q15" s="12">
        <v>22</v>
      </c>
      <c r="R15" s="19">
        <f t="shared" si="4"/>
        <v>-16</v>
      </c>
    </row>
    <row r="17" spans="1:12" ht="9.75" customHeight="1" x14ac:dyDescent="0.3">
      <c r="A17" s="13"/>
      <c r="B17" s="13"/>
      <c r="C17" s="13"/>
      <c r="D17" s="13"/>
      <c r="E17" s="13"/>
      <c r="F17" s="13"/>
      <c r="G17" s="13"/>
      <c r="H17" s="28"/>
      <c r="I17" s="30"/>
      <c r="J17" s="30"/>
      <c r="K17" s="33"/>
      <c r="L17" s="13"/>
    </row>
    <row r="18" spans="1:12" ht="21" x14ac:dyDescent="0.4">
      <c r="B18" s="68" t="s">
        <v>27</v>
      </c>
      <c r="C18" s="68"/>
      <c r="D18" s="68"/>
      <c r="E18" s="68"/>
      <c r="F18" s="68"/>
      <c r="G18" s="68"/>
    </row>
    <row r="20" spans="1:12" ht="15.6" x14ac:dyDescent="0.3">
      <c r="B20" s="65"/>
      <c r="C20" s="65"/>
      <c r="D20" s="66"/>
      <c r="E20" s="67"/>
      <c r="F20" s="67"/>
      <c r="G20" s="67"/>
      <c r="H20" s="34"/>
      <c r="I20" s="36"/>
      <c r="J20" s="36"/>
      <c r="K20" s="32"/>
      <c r="L20" s="35"/>
    </row>
    <row r="21" spans="1:12" ht="15" thickBot="1" x14ac:dyDescent="0.35"/>
    <row r="22" spans="1:12" ht="30" thickTop="1" thickBot="1" x14ac:dyDescent="0.35">
      <c r="B22" s="16"/>
      <c r="C22" s="47" t="s">
        <v>21</v>
      </c>
      <c r="D22" s="14" t="s">
        <v>11</v>
      </c>
      <c r="E22" s="14" t="s">
        <v>10</v>
      </c>
      <c r="F22" s="14" t="s">
        <v>12</v>
      </c>
      <c r="G22" s="48" t="s">
        <v>9</v>
      </c>
      <c r="H22" s="69" t="s">
        <v>8</v>
      </c>
      <c r="I22" s="70"/>
      <c r="J22" s="52" t="s">
        <v>25</v>
      </c>
      <c r="K22" s="52" t="s">
        <v>22</v>
      </c>
      <c r="L22" s="53" t="s">
        <v>21</v>
      </c>
    </row>
    <row r="23" spans="1:12" ht="15.6" customHeight="1" x14ac:dyDescent="0.3">
      <c r="B23" s="42" t="s">
        <v>0</v>
      </c>
      <c r="C23" s="43" t="s">
        <v>13</v>
      </c>
      <c r="D23" s="44">
        <v>1</v>
      </c>
      <c r="E23" s="45">
        <v>9</v>
      </c>
      <c r="F23" s="45">
        <v>7</v>
      </c>
      <c r="G23" s="49">
        <f>SUM(E23-F23)</f>
        <v>2</v>
      </c>
      <c r="H23" s="58">
        <v>1</v>
      </c>
      <c r="I23" s="61" t="s">
        <v>23</v>
      </c>
      <c r="J23" s="46">
        <f t="shared" ref="J23:J29" si="5">RANK(D23,$D$23:$D$30,0)*1000+RANK(G23,$G$23:$G$30,0)*100+RANK(E23,$E$23:$E$30,0)*10+RANK(F23,$F$23:$F$30,1)+ROW()/100</f>
        <v>3561.23</v>
      </c>
      <c r="K23" s="46">
        <f>MATCH(SMALL($J$23:$J$30,H23),$J$23:$J$30,0)</f>
        <v>5</v>
      </c>
      <c r="L23" s="54" t="str">
        <f>INDEX($C$23:$C$30,K23)</f>
        <v>Laval</v>
      </c>
    </row>
    <row r="24" spans="1:12" ht="15.6" x14ac:dyDescent="0.3">
      <c r="B24" s="37" t="s">
        <v>1</v>
      </c>
      <c r="C24" s="38" t="s">
        <v>14</v>
      </c>
      <c r="D24" s="20">
        <v>1</v>
      </c>
      <c r="E24" s="21">
        <v>24</v>
      </c>
      <c r="F24" s="21">
        <v>13</v>
      </c>
      <c r="G24" s="50">
        <f t="shared" ref="G24:G30" si="6">SUM(E24-F24)</f>
        <v>11</v>
      </c>
      <c r="H24" s="59">
        <v>2</v>
      </c>
      <c r="I24" s="62" t="s">
        <v>24</v>
      </c>
      <c r="J24" s="39">
        <f t="shared" si="5"/>
        <v>3225.24</v>
      </c>
      <c r="K24" s="39">
        <f t="shared" ref="K24:K30" si="7">MATCH(SMALL($J$23:$J$30,H24),$J$23:$J$30,0)</f>
        <v>7</v>
      </c>
      <c r="L24" s="55" t="str">
        <f t="shared" ref="L24:L30" si="8">INDEX($C$23:$C$30,K24)</f>
        <v>Paris</v>
      </c>
    </row>
    <row r="25" spans="1:12" ht="15.6" x14ac:dyDescent="0.3">
      <c r="B25" s="37" t="s">
        <v>3</v>
      </c>
      <c r="C25" s="38" t="s">
        <v>15</v>
      </c>
      <c r="D25" s="20">
        <v>1</v>
      </c>
      <c r="E25" s="21">
        <v>20</v>
      </c>
      <c r="F25" s="21">
        <v>20</v>
      </c>
      <c r="G25" s="50">
        <f t="shared" si="6"/>
        <v>0</v>
      </c>
      <c r="H25" s="59">
        <v>3</v>
      </c>
      <c r="I25" s="62" t="s">
        <v>24</v>
      </c>
      <c r="J25" s="39">
        <f t="shared" si="5"/>
        <v>3647.25</v>
      </c>
      <c r="K25" s="39">
        <f t="shared" si="7"/>
        <v>6</v>
      </c>
      <c r="L25" s="55" t="str">
        <f t="shared" si="8"/>
        <v>Nice</v>
      </c>
    </row>
    <row r="26" spans="1:12" ht="15.6" x14ac:dyDescent="0.3">
      <c r="B26" s="37" t="s">
        <v>4</v>
      </c>
      <c r="C26" s="38" t="s">
        <v>16</v>
      </c>
      <c r="D26" s="20">
        <v>0</v>
      </c>
      <c r="E26" s="21">
        <v>2</v>
      </c>
      <c r="F26" s="21">
        <v>26</v>
      </c>
      <c r="G26" s="50">
        <f t="shared" si="6"/>
        <v>-24</v>
      </c>
      <c r="H26" s="59">
        <v>4</v>
      </c>
      <c r="I26" s="62" t="s">
        <v>24</v>
      </c>
      <c r="J26" s="39">
        <f t="shared" si="5"/>
        <v>8888.26</v>
      </c>
      <c r="K26" s="39">
        <f t="shared" si="7"/>
        <v>2</v>
      </c>
      <c r="L26" s="55" t="str">
        <f t="shared" si="8"/>
        <v>Brest</v>
      </c>
    </row>
    <row r="27" spans="1:12" ht="15.6" x14ac:dyDescent="0.3">
      <c r="B27" s="37" t="s">
        <v>6</v>
      </c>
      <c r="C27" s="38" t="s">
        <v>17</v>
      </c>
      <c r="D27" s="20">
        <v>2</v>
      </c>
      <c r="E27" s="21">
        <v>21</v>
      </c>
      <c r="F27" s="21">
        <v>8</v>
      </c>
      <c r="G27" s="50">
        <f t="shared" si="6"/>
        <v>13</v>
      </c>
      <c r="H27" s="59">
        <v>5</v>
      </c>
      <c r="I27" s="62" t="s">
        <v>24</v>
      </c>
      <c r="J27" s="39">
        <f t="shared" si="5"/>
        <v>1132.27</v>
      </c>
      <c r="K27" s="39">
        <f t="shared" si="7"/>
        <v>1</v>
      </c>
      <c r="L27" s="55" t="str">
        <f t="shared" si="8"/>
        <v>Le Mans</v>
      </c>
    </row>
    <row r="28" spans="1:12" ht="15.6" x14ac:dyDescent="0.3">
      <c r="B28" s="37" t="s">
        <v>5</v>
      </c>
      <c r="C28" s="38" t="s">
        <v>18</v>
      </c>
      <c r="D28" s="20">
        <v>1</v>
      </c>
      <c r="E28" s="21">
        <v>25</v>
      </c>
      <c r="F28" s="21">
        <v>14</v>
      </c>
      <c r="G28" s="50">
        <f t="shared" si="6"/>
        <v>11</v>
      </c>
      <c r="H28" s="59">
        <v>6</v>
      </c>
      <c r="I28" s="62" t="s">
        <v>24</v>
      </c>
      <c r="J28" s="39">
        <f t="shared" si="5"/>
        <v>3216.28</v>
      </c>
      <c r="K28" s="39">
        <f t="shared" si="7"/>
        <v>3</v>
      </c>
      <c r="L28" s="55" t="str">
        <f t="shared" si="8"/>
        <v>Lorient</v>
      </c>
    </row>
    <row r="29" spans="1:12" ht="15.6" x14ac:dyDescent="0.3">
      <c r="B29" s="37" t="s">
        <v>2</v>
      </c>
      <c r="C29" s="38" t="s">
        <v>19</v>
      </c>
      <c r="D29" s="20">
        <v>2</v>
      </c>
      <c r="E29" s="21">
        <v>14</v>
      </c>
      <c r="F29" s="21">
        <v>11</v>
      </c>
      <c r="G29" s="50">
        <f t="shared" si="6"/>
        <v>3</v>
      </c>
      <c r="H29" s="59">
        <v>7</v>
      </c>
      <c r="I29" s="62" t="s">
        <v>24</v>
      </c>
      <c r="J29" s="39">
        <f t="shared" si="5"/>
        <v>1454.29</v>
      </c>
      <c r="K29" s="39">
        <f t="shared" si="7"/>
        <v>8</v>
      </c>
      <c r="L29" s="55" t="str">
        <f t="shared" si="8"/>
        <v>Toulon</v>
      </c>
    </row>
    <row r="30" spans="1:12" ht="16.2" thickBot="1" x14ac:dyDescent="0.35">
      <c r="B30" s="40" t="s">
        <v>7</v>
      </c>
      <c r="C30" s="41" t="s">
        <v>20</v>
      </c>
      <c r="D30" s="22">
        <v>1</v>
      </c>
      <c r="E30" s="23">
        <v>5</v>
      </c>
      <c r="F30" s="23">
        <v>9</v>
      </c>
      <c r="G30" s="51">
        <f t="shared" si="6"/>
        <v>-4</v>
      </c>
      <c r="H30" s="60">
        <v>8</v>
      </c>
      <c r="I30" s="63" t="s">
        <v>24</v>
      </c>
      <c r="J30" s="56">
        <f>RANK(D30,$D$23:$D$30,0)*1000+RANK(G30,$G$23:$G$30,0)*100+RANK(E30,$E$23:$E$30,0)*10+RANK(F30,$F$23:$F$30,1)+ROW()/100</f>
        <v>3773.3</v>
      </c>
      <c r="K30" s="56">
        <f t="shared" si="7"/>
        <v>4</v>
      </c>
      <c r="L30" s="57" t="str">
        <f t="shared" si="8"/>
        <v>Angers</v>
      </c>
    </row>
  </sheetData>
  <sheetProtection selectLockedCells="1"/>
  <mergeCells count="9">
    <mergeCell ref="H22:I22"/>
    <mergeCell ref="H7:I7"/>
    <mergeCell ref="B3:G3"/>
    <mergeCell ref="B1:G1"/>
    <mergeCell ref="B5:C5"/>
    <mergeCell ref="D5:G5"/>
    <mergeCell ref="B18:G18"/>
    <mergeCell ref="B20:C20"/>
    <mergeCell ref="D20:G20"/>
  </mergeCells>
  <printOptions horizontalCentered="1"/>
  <pageMargins left="0.70866141732283472" right="0.43307086614173229" top="0.47244094488188981" bottom="0.51181102362204722" header="0.31496062992125984" footer="0.23622047244094491"/>
  <pageSetup paperSize="9" scale="99" fitToHeight="0" orientation="landscape" r:id="rId1"/>
  <headerFooter>
    <oddFooter>&amp;L&amp;D&amp;CPage &amp;P de &amp;N&amp;R&amp;A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Clt P1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Bruno APERT</cp:lastModifiedBy>
  <cp:lastPrinted>2019-10-13T16:10:11Z</cp:lastPrinted>
  <dcterms:created xsi:type="dcterms:W3CDTF">2014-08-23T13:23:54Z</dcterms:created>
  <dcterms:modified xsi:type="dcterms:W3CDTF">2019-10-16T18:48:51Z</dcterms:modified>
</cp:coreProperties>
</file>