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622148\Desktop\"/>
    </mc:Choice>
  </mc:AlternateContent>
  <bookViews>
    <workbookView xWindow="0" yWindow="0" windowWidth="28800" windowHeight="12300"/>
  </bookViews>
  <sheets>
    <sheet name="annexe PVL" sheetId="2" r:id="rId1"/>
    <sheet name="Feuil1" sheetId="1" r:id="rId2"/>
  </sheets>
  <externalReferences>
    <externalReference r:id="rId3"/>
  </externalReferences>
  <definedNames>
    <definedName name="_xlnm.Print_Titles" localSheetId="0">'annexe PVL'!$1:$8</definedName>
    <definedName name="_xlnm.Print_Area" localSheetId="0">'annexe PVL'!$A$1:$T$224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9" i="2" l="1"/>
  <c r="A12" i="2" s="1"/>
  <c r="L9" i="2"/>
  <c r="Q9" i="2"/>
  <c r="V9" i="2"/>
  <c r="Y9" i="2"/>
  <c r="H10" i="2"/>
  <c r="H11" i="2" s="1"/>
  <c r="H13" i="2"/>
  <c r="H14" i="2" s="1"/>
  <c r="A15" i="2"/>
  <c r="A18" i="2" s="1"/>
  <c r="L15" i="2"/>
  <c r="Q15" i="2"/>
  <c r="V15" i="2"/>
  <c r="Y15" i="2"/>
  <c r="Z15" i="2" s="1"/>
  <c r="X15" i="2" s="1"/>
  <c r="H16" i="2"/>
  <c r="H17" i="2" s="1"/>
  <c r="H19" i="2"/>
  <c r="H20" i="2" s="1"/>
  <c r="A21" i="2"/>
  <c r="A24" i="2" s="1"/>
  <c r="L21" i="2"/>
  <c r="Q21" i="2"/>
  <c r="V21" i="2"/>
  <c r="Y21" i="2"/>
  <c r="H22" i="2"/>
  <c r="H23" i="2" s="1"/>
  <c r="H25" i="2"/>
  <c r="H26" i="2" s="1"/>
  <c r="A27" i="2"/>
  <c r="L27" i="2"/>
  <c r="Q27" i="2"/>
  <c r="V27" i="2"/>
  <c r="Y27" i="2"/>
  <c r="H28" i="2"/>
  <c r="H29" i="2" s="1"/>
  <c r="A30" i="2"/>
  <c r="H31" i="2"/>
  <c r="H32" i="2" s="1"/>
  <c r="A33" i="2"/>
  <c r="A36" i="2" s="1"/>
  <c r="L33" i="2"/>
  <c r="Q33" i="2"/>
  <c r="V33" i="2"/>
  <c r="Y33" i="2"/>
  <c r="Z33" i="2"/>
  <c r="H34" i="2"/>
  <c r="H35" i="2"/>
  <c r="H37" i="2"/>
  <c r="H38" i="2"/>
  <c r="A39" i="2"/>
  <c r="A42" i="2" s="1"/>
  <c r="L39" i="2"/>
  <c r="Q39" i="2"/>
  <c r="V39" i="2"/>
  <c r="Y39" i="2"/>
  <c r="H40" i="2"/>
  <c r="H41" i="2" s="1"/>
  <c r="H43" i="2"/>
  <c r="H44" i="2" s="1"/>
  <c r="A45" i="2"/>
  <c r="A48" i="2" s="1"/>
  <c r="L45" i="2"/>
  <c r="Q45" i="2"/>
  <c r="V45" i="2"/>
  <c r="Y45" i="2"/>
  <c r="Z45" i="2"/>
  <c r="X45" i="2" s="1"/>
  <c r="H46" i="2"/>
  <c r="H47" i="2" s="1"/>
  <c r="H49" i="2"/>
  <c r="H50" i="2"/>
  <c r="A51" i="2"/>
  <c r="L51" i="2"/>
  <c r="Q51" i="2"/>
  <c r="V51" i="2"/>
  <c r="Y51" i="2"/>
  <c r="H52" i="2"/>
  <c r="H53" i="2" s="1"/>
  <c r="A54" i="2"/>
  <c r="H55" i="2"/>
  <c r="H56" i="2" s="1"/>
  <c r="A57" i="2"/>
  <c r="A60" i="2" s="1"/>
  <c r="L57" i="2"/>
  <c r="Q57" i="2"/>
  <c r="V57" i="2"/>
  <c r="Y57" i="2"/>
  <c r="Z57" i="2" s="1"/>
  <c r="H58" i="2"/>
  <c r="H59" i="2" s="1"/>
  <c r="H61" i="2"/>
  <c r="H62" i="2"/>
  <c r="A63" i="2"/>
  <c r="A66" i="2" s="1"/>
  <c r="L63" i="2"/>
  <c r="Q63" i="2"/>
  <c r="V63" i="2"/>
  <c r="Y63" i="2"/>
  <c r="H64" i="2"/>
  <c r="H65" i="2" s="1"/>
  <c r="H67" i="2"/>
  <c r="H68" i="2" s="1"/>
  <c r="A69" i="2"/>
  <c r="A72" i="2" s="1"/>
  <c r="L69" i="2"/>
  <c r="Q69" i="2"/>
  <c r="V69" i="2"/>
  <c r="Y69" i="2"/>
  <c r="Z69" i="2" s="1"/>
  <c r="X69" i="2" s="1"/>
  <c r="H70" i="2"/>
  <c r="H71" i="2" s="1"/>
  <c r="H73" i="2"/>
  <c r="H74" i="2" s="1"/>
  <c r="A75" i="2"/>
  <c r="A78" i="2" s="1"/>
  <c r="L75" i="2"/>
  <c r="Q75" i="2"/>
  <c r="V75" i="2"/>
  <c r="Y75" i="2"/>
  <c r="Z75" i="2"/>
  <c r="H76" i="2"/>
  <c r="H77" i="2" s="1"/>
  <c r="H79" i="2"/>
  <c r="H80" i="2" s="1"/>
  <c r="A81" i="2"/>
  <c r="L81" i="2"/>
  <c r="Q81" i="2"/>
  <c r="V81" i="2"/>
  <c r="Y81" i="2"/>
  <c r="H82" i="2"/>
  <c r="H83" i="2"/>
  <c r="A84" i="2"/>
  <c r="H85" i="2"/>
  <c r="H86" i="2" s="1"/>
  <c r="A87" i="2"/>
  <c r="A90" i="2" s="1"/>
  <c r="L87" i="2"/>
  <c r="Q87" i="2"/>
  <c r="V87" i="2"/>
  <c r="X87" i="2"/>
  <c r="Y87" i="2"/>
  <c r="W87" i="2" s="1"/>
  <c r="Z87" i="2"/>
  <c r="H88" i="2"/>
  <c r="H89" i="2"/>
  <c r="H91" i="2"/>
  <c r="H92" i="2"/>
  <c r="A93" i="2"/>
  <c r="A96" i="2" s="1"/>
  <c r="L93" i="2"/>
  <c r="Q93" i="2"/>
  <c r="V93" i="2"/>
  <c r="Y93" i="2"/>
  <c r="Z93" i="2" s="1"/>
  <c r="H94" i="2"/>
  <c r="H95" i="2" s="1"/>
  <c r="H97" i="2"/>
  <c r="H98" i="2" s="1"/>
  <c r="A99" i="2"/>
  <c r="A102" i="2" s="1"/>
  <c r="L99" i="2"/>
  <c r="Q99" i="2"/>
  <c r="V99" i="2"/>
  <c r="Y99" i="2"/>
  <c r="Z99" i="2" s="1"/>
  <c r="H100" i="2"/>
  <c r="H101" i="2" s="1"/>
  <c r="H103" i="2"/>
  <c r="H104" i="2" s="1"/>
  <c r="A105" i="2"/>
  <c r="A108" i="2" s="1"/>
  <c r="L105" i="2"/>
  <c r="Q105" i="2"/>
  <c r="V105" i="2"/>
  <c r="Y105" i="2"/>
  <c r="Z105" i="2" s="1"/>
  <c r="H106" i="2"/>
  <c r="H107" i="2" s="1"/>
  <c r="H109" i="2"/>
  <c r="H110" i="2" s="1"/>
  <c r="A111" i="2"/>
  <c r="A114" i="2" s="1"/>
  <c r="L111" i="2"/>
  <c r="Q111" i="2"/>
  <c r="V111" i="2"/>
  <c r="Y111" i="2"/>
  <c r="Z111" i="2" s="1"/>
  <c r="H112" i="2"/>
  <c r="H113" i="2" s="1"/>
  <c r="H115" i="2"/>
  <c r="H116" i="2" s="1"/>
  <c r="A117" i="2"/>
  <c r="A120" i="2" s="1"/>
  <c r="L117" i="2"/>
  <c r="Q117" i="2"/>
  <c r="V117" i="2"/>
  <c r="Y117" i="2"/>
  <c r="Z117" i="2" s="1"/>
  <c r="X117" i="2" s="1"/>
  <c r="H118" i="2"/>
  <c r="H119" i="2" s="1"/>
  <c r="H121" i="2"/>
  <c r="H122" i="2"/>
  <c r="A123" i="2"/>
  <c r="A126" i="2" s="1"/>
  <c r="L123" i="2"/>
  <c r="Q123" i="2"/>
  <c r="V123" i="2"/>
  <c r="Y123" i="2"/>
  <c r="Z123" i="2" s="1"/>
  <c r="H124" i="2"/>
  <c r="H125" i="2" s="1"/>
  <c r="H127" i="2"/>
  <c r="H128" i="2" s="1"/>
  <c r="A129" i="2"/>
  <c r="A132" i="2" s="1"/>
  <c r="L129" i="2"/>
  <c r="Q129" i="2"/>
  <c r="V129" i="2"/>
  <c r="Y129" i="2"/>
  <c r="H130" i="2"/>
  <c r="H131" i="2" s="1"/>
  <c r="H133" i="2"/>
  <c r="H134" i="2"/>
  <c r="A135" i="2"/>
  <c r="A138" i="2" s="1"/>
  <c r="L135" i="2"/>
  <c r="Q135" i="2"/>
  <c r="V135" i="2"/>
  <c r="Y135" i="2"/>
  <c r="H136" i="2"/>
  <c r="H137" i="2" s="1"/>
  <c r="H139" i="2"/>
  <c r="H140" i="2"/>
  <c r="A141" i="2"/>
  <c r="A144" i="2" s="1"/>
  <c r="L141" i="2"/>
  <c r="Q141" i="2"/>
  <c r="V141" i="2"/>
  <c r="Y141" i="2"/>
  <c r="Z141" i="2"/>
  <c r="X141" i="2" s="1"/>
  <c r="H142" i="2"/>
  <c r="H143" i="2" s="1"/>
  <c r="H145" i="2"/>
  <c r="H146" i="2" s="1"/>
  <c r="A147" i="2"/>
  <c r="A150" i="2" s="1"/>
  <c r="L147" i="2"/>
  <c r="Q147" i="2"/>
  <c r="V147" i="2"/>
  <c r="Y147" i="2"/>
  <c r="Z147" i="2" s="1"/>
  <c r="H148" i="2"/>
  <c r="H149" i="2"/>
  <c r="H151" i="2"/>
  <c r="H152" i="2" s="1"/>
  <c r="A153" i="2"/>
  <c r="A156" i="2" s="1"/>
  <c r="L153" i="2"/>
  <c r="Q153" i="2"/>
  <c r="V153" i="2"/>
  <c r="Y153" i="2"/>
  <c r="H154" i="2"/>
  <c r="H155" i="2" s="1"/>
  <c r="H157" i="2"/>
  <c r="H158" i="2" s="1"/>
  <c r="A159" i="2"/>
  <c r="A162" i="2" s="1"/>
  <c r="L159" i="2"/>
  <c r="Q159" i="2"/>
  <c r="V159" i="2"/>
  <c r="Y159" i="2"/>
  <c r="H160" i="2"/>
  <c r="H161" i="2"/>
  <c r="H163" i="2"/>
  <c r="H164" i="2" s="1"/>
  <c r="A165" i="2"/>
  <c r="L165" i="2"/>
  <c r="Q165" i="2"/>
  <c r="V165" i="2"/>
  <c r="W165" i="2"/>
  <c r="Y165" i="2"/>
  <c r="Z165" i="2"/>
  <c r="H166" i="2"/>
  <c r="H167" i="2"/>
  <c r="A168" i="2"/>
  <c r="H169" i="2"/>
  <c r="H170" i="2" s="1"/>
  <c r="A171" i="2"/>
  <c r="A174" i="2" s="1"/>
  <c r="L171" i="2"/>
  <c r="Q171" i="2"/>
  <c r="V171" i="2"/>
  <c r="Y171" i="2"/>
  <c r="Z171" i="2"/>
  <c r="H172" i="2"/>
  <c r="H173" i="2"/>
  <c r="H175" i="2"/>
  <c r="H176" i="2"/>
  <c r="A177" i="2"/>
  <c r="A180" i="2" s="1"/>
  <c r="L177" i="2"/>
  <c r="Q177" i="2"/>
  <c r="V177" i="2"/>
  <c r="Y177" i="2"/>
  <c r="Z177" i="2" s="1"/>
  <c r="H178" i="2"/>
  <c r="H179" i="2" s="1"/>
  <c r="H181" i="2"/>
  <c r="H182" i="2" s="1"/>
  <c r="A183" i="2"/>
  <c r="A186" i="2" s="1"/>
  <c r="L183" i="2"/>
  <c r="Q183" i="2"/>
  <c r="V183" i="2"/>
  <c r="Y183" i="2"/>
  <c r="Z183" i="2" s="1"/>
  <c r="H184" i="2"/>
  <c r="H185" i="2" s="1"/>
  <c r="H187" i="2"/>
  <c r="H188" i="2"/>
  <c r="A189" i="2"/>
  <c r="A192" i="2" s="1"/>
  <c r="L189" i="2"/>
  <c r="Q189" i="2"/>
  <c r="V189" i="2"/>
  <c r="Y189" i="2"/>
  <c r="Z189" i="2" s="1"/>
  <c r="X189" i="2" s="1"/>
  <c r="H190" i="2"/>
  <c r="H191" i="2"/>
  <c r="H193" i="2"/>
  <c r="H194" i="2" s="1"/>
  <c r="A195" i="2"/>
  <c r="L195" i="2"/>
  <c r="Q195" i="2"/>
  <c r="V195" i="2"/>
  <c r="Y195" i="2"/>
  <c r="Z195" i="2" s="1"/>
  <c r="H196" i="2"/>
  <c r="H197" i="2" s="1"/>
  <c r="A198" i="2"/>
  <c r="H199" i="2"/>
  <c r="H200" i="2" s="1"/>
  <c r="A201" i="2"/>
  <c r="L201" i="2"/>
  <c r="Q201" i="2"/>
  <c r="V201" i="2"/>
  <c r="Y201" i="2"/>
  <c r="Z201" i="2"/>
  <c r="W201" i="2" s="1"/>
  <c r="H202" i="2"/>
  <c r="H203" i="2" s="1"/>
  <c r="A204" i="2"/>
  <c r="H205" i="2"/>
  <c r="H206" i="2"/>
  <c r="A207" i="2"/>
  <c r="A210" i="2" s="1"/>
  <c r="L207" i="2"/>
  <c r="Q207" i="2"/>
  <c r="V207" i="2"/>
  <c r="Y207" i="2"/>
  <c r="H208" i="2"/>
  <c r="H209" i="2" s="1"/>
  <c r="H211" i="2"/>
  <c r="H212" i="2"/>
  <c r="A213" i="2"/>
  <c r="A216" i="2" s="1"/>
  <c r="L213" i="2"/>
  <c r="Q213" i="2"/>
  <c r="V213" i="2"/>
  <c r="Y213" i="2"/>
  <c r="Z213" i="2"/>
  <c r="X213" i="2" s="1"/>
  <c r="H214" i="2"/>
  <c r="H215" i="2" s="1"/>
  <c r="H217" i="2"/>
  <c r="H218" i="2"/>
  <c r="A219" i="2"/>
  <c r="A222" i="2" s="1"/>
  <c r="L219" i="2"/>
  <c r="Q219" i="2"/>
  <c r="V219" i="2"/>
  <c r="Y219" i="2"/>
  <c r="Z219" i="2" s="1"/>
  <c r="H220" i="2"/>
  <c r="H221" i="2" s="1"/>
  <c r="H223" i="2"/>
  <c r="H224" i="2"/>
  <c r="A225" i="2"/>
  <c r="A228" i="2" s="1"/>
  <c r="L225" i="2"/>
  <c r="Q225" i="2"/>
  <c r="V225" i="2"/>
  <c r="Y225" i="2"/>
  <c r="H226" i="2"/>
  <c r="H227" i="2" s="1"/>
  <c r="H229" i="2"/>
  <c r="H230" i="2" s="1"/>
  <c r="A231" i="2"/>
  <c r="A234" i="2" s="1"/>
  <c r="L231" i="2"/>
  <c r="Q231" i="2"/>
  <c r="V231" i="2"/>
  <c r="Y231" i="2"/>
  <c r="W231" i="2" s="1"/>
  <c r="Z231" i="2"/>
  <c r="H232" i="2"/>
  <c r="H233" i="2" s="1"/>
  <c r="H235" i="2"/>
  <c r="H236" i="2" s="1"/>
  <c r="A237" i="2"/>
  <c r="A240" i="2" s="1"/>
  <c r="L237" i="2"/>
  <c r="Q237" i="2"/>
  <c r="V237" i="2"/>
  <c r="Y237" i="2"/>
  <c r="H238" i="2"/>
  <c r="H239" i="2" s="1"/>
  <c r="H241" i="2"/>
  <c r="H242" i="2" s="1"/>
  <c r="A243" i="2"/>
  <c r="A246" i="2" s="1"/>
  <c r="L243" i="2"/>
  <c r="Q243" i="2"/>
  <c r="V243" i="2"/>
  <c r="Y243" i="2"/>
  <c r="Z243" i="2" s="1"/>
  <c r="H244" i="2"/>
  <c r="H245" i="2" s="1"/>
  <c r="H247" i="2"/>
  <c r="H248" i="2" s="1"/>
  <c r="A249" i="2"/>
  <c r="L249" i="2"/>
  <c r="Q249" i="2"/>
  <c r="V249" i="2"/>
  <c r="Y249" i="2"/>
  <c r="Z249" i="2" s="1"/>
  <c r="H250" i="2"/>
  <c r="H251" i="2" s="1"/>
  <c r="A252" i="2"/>
  <c r="H253" i="2"/>
  <c r="H254" i="2" s="1"/>
  <c r="A255" i="2"/>
  <c r="A258" i="2" s="1"/>
  <c r="L255" i="2"/>
  <c r="Q255" i="2"/>
  <c r="V255" i="2"/>
  <c r="Y255" i="2"/>
  <c r="Z255" i="2"/>
  <c r="H256" i="2"/>
  <c r="H257" i="2" s="1"/>
  <c r="H259" i="2"/>
  <c r="H260" i="2"/>
  <c r="A261" i="2"/>
  <c r="A264" i="2" s="1"/>
  <c r="L261" i="2"/>
  <c r="Q261" i="2"/>
  <c r="V261" i="2"/>
  <c r="Y261" i="2"/>
  <c r="Z261" i="2"/>
  <c r="H262" i="2"/>
  <c r="H263" i="2" s="1"/>
  <c r="H265" i="2"/>
  <c r="H266" i="2" s="1"/>
  <c r="A267" i="2"/>
  <c r="A270" i="2" s="1"/>
  <c r="L267" i="2"/>
  <c r="Q267" i="2"/>
  <c r="V267" i="2"/>
  <c r="Y267" i="2"/>
  <c r="Z267" i="2" s="1"/>
  <c r="H268" i="2"/>
  <c r="H269" i="2" s="1"/>
  <c r="H271" i="2"/>
  <c r="H272" i="2" s="1"/>
  <c r="A273" i="2"/>
  <c r="A276" i="2" s="1"/>
  <c r="L273" i="2"/>
  <c r="Q273" i="2"/>
  <c r="V273" i="2"/>
  <c r="Y273" i="2"/>
  <c r="H274" i="2"/>
  <c r="H275" i="2" s="1"/>
  <c r="H277" i="2"/>
  <c r="H278" i="2" s="1"/>
  <c r="A279" i="2"/>
  <c r="A282" i="2" s="1"/>
  <c r="L279" i="2"/>
  <c r="Q279" i="2"/>
  <c r="V279" i="2"/>
  <c r="Y279" i="2"/>
  <c r="H280" i="2"/>
  <c r="H281" i="2" s="1"/>
  <c r="H283" i="2"/>
  <c r="H284" i="2" s="1"/>
  <c r="A285" i="2"/>
  <c r="A288" i="2" s="1"/>
  <c r="L285" i="2"/>
  <c r="Q285" i="2"/>
  <c r="V285" i="2"/>
  <c r="Y285" i="2"/>
  <c r="Z285" i="2" s="1"/>
  <c r="H286" i="2"/>
  <c r="H287" i="2" s="1"/>
  <c r="H289" i="2"/>
  <c r="H290" i="2"/>
  <c r="A291" i="2"/>
  <c r="A294" i="2" s="1"/>
  <c r="L291" i="2"/>
  <c r="Q291" i="2"/>
  <c r="V291" i="2"/>
  <c r="Y291" i="2"/>
  <c r="Z291" i="2" s="1"/>
  <c r="H292" i="2"/>
  <c r="H293" i="2" s="1"/>
  <c r="H295" i="2"/>
  <c r="H296" i="2"/>
  <c r="A297" i="2"/>
  <c r="A300" i="2" s="1"/>
  <c r="L297" i="2"/>
  <c r="Q297" i="2"/>
  <c r="V297" i="2"/>
  <c r="Y297" i="2"/>
  <c r="H298" i="2"/>
  <c r="H299" i="2" s="1"/>
  <c r="H301" i="2"/>
  <c r="H302" i="2" s="1"/>
  <c r="A303" i="2"/>
  <c r="L303" i="2"/>
  <c r="Q303" i="2"/>
  <c r="V303" i="2"/>
  <c r="Y303" i="2"/>
  <c r="H304" i="2"/>
  <c r="H305" i="2" s="1"/>
  <c r="A306" i="2"/>
  <c r="H307" i="2"/>
  <c r="H308" i="2" s="1"/>
  <c r="A309" i="2"/>
  <c r="L309" i="2"/>
  <c r="Q309" i="2"/>
  <c r="V309" i="2"/>
  <c r="Y309" i="2"/>
  <c r="H310" i="2"/>
  <c r="H311" i="2" s="1"/>
  <c r="A312" i="2"/>
  <c r="H313" i="2"/>
  <c r="H314" i="2" s="1"/>
  <c r="A315" i="2"/>
  <c r="L315" i="2"/>
  <c r="Q315" i="2"/>
  <c r="V315" i="2"/>
  <c r="Y315" i="2"/>
  <c r="Z315" i="2"/>
  <c r="X315" i="2" s="1"/>
  <c r="H316" i="2"/>
  <c r="H317" i="2" s="1"/>
  <c r="A318" i="2"/>
  <c r="H319" i="2"/>
  <c r="H320" i="2"/>
  <c r="A321" i="2"/>
  <c r="L321" i="2"/>
  <c r="Q321" i="2"/>
  <c r="V321" i="2"/>
  <c r="Y321" i="2"/>
  <c r="Z321" i="2" s="1"/>
  <c r="H322" i="2"/>
  <c r="H323" i="2" s="1"/>
  <c r="A324" i="2"/>
  <c r="H325" i="2"/>
  <c r="H326" i="2" s="1"/>
  <c r="A327" i="2"/>
  <c r="A330" i="2" s="1"/>
  <c r="L327" i="2"/>
  <c r="Q327" i="2"/>
  <c r="V327" i="2"/>
  <c r="Y327" i="2"/>
  <c r="Z327" i="2" s="1"/>
  <c r="H328" i="2"/>
  <c r="H329" i="2" s="1"/>
  <c r="H331" i="2"/>
  <c r="H332" i="2"/>
  <c r="A333" i="2"/>
  <c r="A336" i="2" s="1"/>
  <c r="L333" i="2"/>
  <c r="Q333" i="2"/>
  <c r="V333" i="2"/>
  <c r="Y333" i="2"/>
  <c r="Z333" i="2"/>
  <c r="X333" i="2" s="1"/>
  <c r="H334" i="2"/>
  <c r="H335" i="2" s="1"/>
  <c r="H337" i="2"/>
  <c r="H338" i="2" s="1"/>
  <c r="A339" i="2"/>
  <c r="A342" i="2" s="1"/>
  <c r="L339" i="2"/>
  <c r="Q339" i="2"/>
  <c r="V339" i="2"/>
  <c r="X339" i="2"/>
  <c r="Y339" i="2"/>
  <c r="Z339" i="2" s="1"/>
  <c r="H340" i="2"/>
  <c r="H341" i="2" s="1"/>
  <c r="H343" i="2"/>
  <c r="H344" i="2" s="1"/>
  <c r="A345" i="2"/>
  <c r="A348" i="2" s="1"/>
  <c r="L345" i="2"/>
  <c r="Q345" i="2"/>
  <c r="V345" i="2"/>
  <c r="Y345" i="2"/>
  <c r="Z345" i="2" s="1"/>
  <c r="W345" i="2" s="1"/>
  <c r="H346" i="2"/>
  <c r="H347" i="2"/>
  <c r="H349" i="2"/>
  <c r="H350" i="2" s="1"/>
  <c r="A351" i="2"/>
  <c r="A354" i="2" s="1"/>
  <c r="L351" i="2"/>
  <c r="Q351" i="2"/>
  <c r="V351" i="2"/>
  <c r="Y351" i="2"/>
  <c r="H352" i="2"/>
  <c r="H353" i="2" s="1"/>
  <c r="H355" i="2"/>
  <c r="H356" i="2" s="1"/>
  <c r="A357" i="2"/>
  <c r="A360" i="2" s="1"/>
  <c r="L357" i="2"/>
  <c r="Q357" i="2"/>
  <c r="V357" i="2"/>
  <c r="Y357" i="2"/>
  <c r="Z357" i="2"/>
  <c r="W357" i="2" s="1"/>
  <c r="H358" i="2"/>
  <c r="H359" i="2" s="1"/>
  <c r="H361" i="2"/>
  <c r="H362" i="2"/>
  <c r="A363" i="2"/>
  <c r="A366" i="2" s="1"/>
  <c r="L363" i="2"/>
  <c r="Q363" i="2"/>
  <c r="V363" i="2"/>
  <c r="Y363" i="2"/>
  <c r="Z363" i="2" s="1"/>
  <c r="H364" i="2"/>
  <c r="H365" i="2"/>
  <c r="H367" i="2"/>
  <c r="H368" i="2" s="1"/>
  <c r="A369" i="2"/>
  <c r="A372" i="2" s="1"/>
  <c r="L369" i="2"/>
  <c r="Q369" i="2"/>
  <c r="V369" i="2"/>
  <c r="Y369" i="2"/>
  <c r="H370" i="2"/>
  <c r="H371" i="2" s="1"/>
  <c r="H373" i="2"/>
  <c r="H374" i="2" s="1"/>
  <c r="A375" i="2"/>
  <c r="A378" i="2" s="1"/>
  <c r="L375" i="2"/>
  <c r="Q375" i="2"/>
  <c r="V375" i="2"/>
  <c r="Y375" i="2"/>
  <c r="H376" i="2"/>
  <c r="H377" i="2" s="1"/>
  <c r="H379" i="2"/>
  <c r="H380" i="2" s="1"/>
  <c r="A381" i="2"/>
  <c r="L381" i="2"/>
  <c r="Q381" i="2"/>
  <c r="V381" i="2"/>
  <c r="Y381" i="2"/>
  <c r="H382" i="2"/>
  <c r="H383" i="2" s="1"/>
  <c r="A384" i="2"/>
  <c r="H385" i="2"/>
  <c r="H386" i="2" s="1"/>
  <c r="A387" i="2"/>
  <c r="A390" i="2" s="1"/>
  <c r="L387" i="2"/>
  <c r="Q387" i="2"/>
  <c r="V387" i="2"/>
  <c r="Y387" i="2"/>
  <c r="Z387" i="2"/>
  <c r="X387" i="2" s="1"/>
  <c r="H388" i="2"/>
  <c r="H389" i="2" s="1"/>
  <c r="H391" i="2"/>
  <c r="H392" i="2"/>
  <c r="A393" i="2"/>
  <c r="L393" i="2"/>
  <c r="Q393" i="2"/>
  <c r="V393" i="2"/>
  <c r="Y393" i="2"/>
  <c r="Z393" i="2" s="1"/>
  <c r="H394" i="2"/>
  <c r="H395" i="2" s="1"/>
  <c r="A396" i="2"/>
  <c r="H397" i="2"/>
  <c r="H398" i="2" s="1"/>
  <c r="A399" i="2"/>
  <c r="L399" i="2"/>
  <c r="Q399" i="2"/>
  <c r="V399" i="2"/>
  <c r="Y399" i="2"/>
  <c r="Z399" i="2" s="1"/>
  <c r="H400" i="2"/>
  <c r="H401" i="2" s="1"/>
  <c r="A402" i="2"/>
  <c r="H403" i="2"/>
  <c r="H404" i="2" s="1"/>
  <c r="A405" i="2"/>
  <c r="A408" i="2" s="1"/>
  <c r="L405" i="2"/>
  <c r="Q405" i="2"/>
  <c r="V405" i="2"/>
  <c r="Y405" i="2"/>
  <c r="Z405" i="2" s="1"/>
  <c r="H406" i="2"/>
  <c r="H407" i="2"/>
  <c r="H409" i="2"/>
  <c r="H410" i="2" s="1"/>
  <c r="A411" i="2"/>
  <c r="A414" i="2" s="1"/>
  <c r="L411" i="2"/>
  <c r="Q411" i="2"/>
  <c r="V411" i="2"/>
  <c r="Y411" i="2"/>
  <c r="Z411" i="2" s="1"/>
  <c r="H412" i="2"/>
  <c r="H413" i="2" s="1"/>
  <c r="H415" i="2"/>
  <c r="H416" i="2" s="1"/>
  <c r="A417" i="2"/>
  <c r="A420" i="2" s="1"/>
  <c r="L417" i="2"/>
  <c r="Q417" i="2"/>
  <c r="V417" i="2"/>
  <c r="Y417" i="2"/>
  <c r="H418" i="2"/>
  <c r="H419" i="2"/>
  <c r="H421" i="2"/>
  <c r="H422" i="2"/>
  <c r="A423" i="2"/>
  <c r="A426" i="2" s="1"/>
  <c r="L423" i="2"/>
  <c r="Q423" i="2"/>
  <c r="V423" i="2"/>
  <c r="Y423" i="2"/>
  <c r="H424" i="2"/>
  <c r="H425" i="2" s="1"/>
  <c r="H427" i="2"/>
  <c r="H428" i="2" s="1"/>
  <c r="A429" i="2"/>
  <c r="A432" i="2" s="1"/>
  <c r="L429" i="2"/>
  <c r="Q429" i="2"/>
  <c r="V429" i="2"/>
  <c r="Y429" i="2"/>
  <c r="H430" i="2"/>
  <c r="H431" i="2" s="1"/>
  <c r="H433" i="2"/>
  <c r="H434" i="2" s="1"/>
  <c r="A435" i="2"/>
  <c r="A438" i="2" s="1"/>
  <c r="L435" i="2"/>
  <c r="Q435" i="2"/>
  <c r="V435" i="2"/>
  <c r="Y435" i="2"/>
  <c r="Z435" i="2" s="1"/>
  <c r="H436" i="2"/>
  <c r="H437" i="2" s="1"/>
  <c r="H439" i="2"/>
  <c r="H440" i="2" s="1"/>
  <c r="A441" i="2"/>
  <c r="A444" i="2" s="1"/>
  <c r="L441" i="2"/>
  <c r="Q441" i="2"/>
  <c r="V441" i="2"/>
  <c r="Y441" i="2"/>
  <c r="H442" i="2"/>
  <c r="H443" i="2"/>
  <c r="H445" i="2"/>
  <c r="H446" i="2" s="1"/>
  <c r="A447" i="2"/>
  <c r="A450" i="2" s="1"/>
  <c r="L447" i="2"/>
  <c r="Q447" i="2"/>
  <c r="V447" i="2"/>
  <c r="W447" i="2"/>
  <c r="Y447" i="2"/>
  <c r="Z447" i="2" s="1"/>
  <c r="X447" i="2" s="1"/>
  <c r="H448" i="2"/>
  <c r="H449" i="2"/>
  <c r="H451" i="2"/>
  <c r="H452" i="2" s="1"/>
  <c r="A453" i="2"/>
  <c r="A456" i="2" s="1"/>
  <c r="L453" i="2"/>
  <c r="Q453" i="2"/>
  <c r="V453" i="2"/>
  <c r="Y453" i="2"/>
  <c r="Z453" i="2" s="1"/>
  <c r="W453" i="2" s="1"/>
  <c r="H454" i="2"/>
  <c r="H455" i="2"/>
  <c r="H457" i="2"/>
  <c r="H458" i="2" s="1"/>
  <c r="A459" i="2"/>
  <c r="A462" i="2" s="1"/>
  <c r="L459" i="2"/>
  <c r="Q459" i="2"/>
  <c r="V459" i="2"/>
  <c r="Y459" i="2"/>
  <c r="Z459" i="2"/>
  <c r="H460" i="2"/>
  <c r="H461" i="2" s="1"/>
  <c r="H463" i="2"/>
  <c r="H464" i="2"/>
  <c r="A465" i="2"/>
  <c r="A468" i="2" s="1"/>
  <c r="L465" i="2"/>
  <c r="Q465" i="2"/>
  <c r="V465" i="2"/>
  <c r="Y465" i="2"/>
  <c r="Z465" i="2" s="1"/>
  <c r="H466" i="2"/>
  <c r="H467" i="2" s="1"/>
  <c r="H469" i="2"/>
  <c r="H470" i="2" s="1"/>
  <c r="A471" i="2"/>
  <c r="A474" i="2" s="1"/>
  <c r="L471" i="2"/>
  <c r="Q471" i="2"/>
  <c r="V471" i="2"/>
  <c r="Y471" i="2"/>
  <c r="Z471" i="2" s="1"/>
  <c r="H472" i="2"/>
  <c r="H473" i="2" s="1"/>
  <c r="H475" i="2"/>
  <c r="H476" i="2" s="1"/>
  <c r="A477" i="2"/>
  <c r="A480" i="2" s="1"/>
  <c r="L477" i="2"/>
  <c r="Q477" i="2"/>
  <c r="V477" i="2"/>
  <c r="Y477" i="2"/>
  <c r="Z477" i="2"/>
  <c r="X477" i="2" s="1"/>
  <c r="H478" i="2"/>
  <c r="H479" i="2" s="1"/>
  <c r="H481" i="2"/>
  <c r="H482" i="2"/>
  <c r="A483" i="2"/>
  <c r="L483" i="2"/>
  <c r="Q483" i="2"/>
  <c r="V483" i="2"/>
  <c r="X483" i="2"/>
  <c r="Y483" i="2"/>
  <c r="Z483" i="2" s="1"/>
  <c r="H484" i="2"/>
  <c r="H485" i="2" s="1"/>
  <c r="A486" i="2"/>
  <c r="H487" i="2"/>
  <c r="H488" i="2" s="1"/>
  <c r="A489" i="2"/>
  <c r="A492" i="2" s="1"/>
  <c r="L489" i="2"/>
  <c r="Q489" i="2"/>
  <c r="V489" i="2"/>
  <c r="Y489" i="2"/>
  <c r="Z489" i="2"/>
  <c r="W489" i="2" s="1"/>
  <c r="H490" i="2"/>
  <c r="H491" i="2" s="1"/>
  <c r="H493" i="2"/>
  <c r="H494" i="2" s="1"/>
  <c r="A495" i="2"/>
  <c r="A498" i="2" s="1"/>
  <c r="L495" i="2"/>
  <c r="Q495" i="2"/>
  <c r="V495" i="2"/>
  <c r="Y495" i="2"/>
  <c r="H496" i="2"/>
  <c r="H497" i="2" s="1"/>
  <c r="H499" i="2"/>
  <c r="H500" i="2" s="1"/>
  <c r="A501" i="2"/>
  <c r="A504" i="2" s="1"/>
  <c r="L501" i="2"/>
  <c r="Q501" i="2"/>
  <c r="V501" i="2"/>
  <c r="Y501" i="2"/>
  <c r="X501" i="2" s="1"/>
  <c r="Z501" i="2"/>
  <c r="H502" i="2"/>
  <c r="H503" i="2" s="1"/>
  <c r="H505" i="2"/>
  <c r="H506" i="2" s="1"/>
  <c r="A507" i="2"/>
  <c r="A510" i="2" s="1"/>
  <c r="L507" i="2"/>
  <c r="Q507" i="2"/>
  <c r="V507" i="2"/>
  <c r="Y507" i="2"/>
  <c r="Z507" i="2" s="1"/>
  <c r="H508" i="2"/>
  <c r="H509" i="2" s="1"/>
  <c r="H511" i="2"/>
  <c r="H512" i="2"/>
  <c r="A513" i="2"/>
  <c r="A516" i="2" s="1"/>
  <c r="L513" i="2"/>
  <c r="Q513" i="2"/>
  <c r="V513" i="2"/>
  <c r="Y513" i="2"/>
  <c r="H514" i="2"/>
  <c r="H515" i="2" s="1"/>
  <c r="H517" i="2"/>
  <c r="H518" i="2" s="1"/>
  <c r="A519" i="2"/>
  <c r="L519" i="2"/>
  <c r="Q519" i="2"/>
  <c r="V519" i="2"/>
  <c r="W519" i="2"/>
  <c r="Y519" i="2"/>
  <c r="Z519" i="2" s="1"/>
  <c r="H520" i="2"/>
  <c r="H521" i="2"/>
  <c r="A522" i="2"/>
  <c r="H523" i="2"/>
  <c r="H524" i="2" s="1"/>
  <c r="A525" i="2"/>
  <c r="L525" i="2"/>
  <c r="Q525" i="2"/>
  <c r="V525" i="2"/>
  <c r="Y525" i="2"/>
  <c r="Z525" i="2" s="1"/>
  <c r="X525" i="2" s="1"/>
  <c r="H526" i="2"/>
  <c r="H527" i="2" s="1"/>
  <c r="A528" i="2"/>
  <c r="H529" i="2"/>
  <c r="H530" i="2" s="1"/>
  <c r="A531" i="2"/>
  <c r="A534" i="2" s="1"/>
  <c r="L531" i="2"/>
  <c r="Q531" i="2"/>
  <c r="V531" i="2"/>
  <c r="Y531" i="2"/>
  <c r="Z531" i="2"/>
  <c r="H532" i="2"/>
  <c r="H533" i="2" s="1"/>
  <c r="H535" i="2"/>
  <c r="H536" i="2" s="1"/>
  <c r="A537" i="2"/>
  <c r="A540" i="2" s="1"/>
  <c r="L537" i="2"/>
  <c r="Q537" i="2"/>
  <c r="V537" i="2"/>
  <c r="Y537" i="2"/>
  <c r="Z537" i="2"/>
  <c r="H538" i="2"/>
  <c r="H539" i="2"/>
  <c r="H541" i="2"/>
  <c r="H542" i="2" s="1"/>
  <c r="A543" i="2"/>
  <c r="A546" i="2" s="1"/>
  <c r="L543" i="2"/>
  <c r="Q543" i="2"/>
  <c r="V543" i="2"/>
  <c r="Y543" i="2"/>
  <c r="Z543" i="2" s="1"/>
  <c r="H544" i="2"/>
  <c r="H545" i="2" s="1"/>
  <c r="H547" i="2"/>
  <c r="H548" i="2"/>
  <c r="A549" i="2"/>
  <c r="A552" i="2" s="1"/>
  <c r="L549" i="2"/>
  <c r="Q549" i="2"/>
  <c r="V549" i="2"/>
  <c r="Y549" i="2"/>
  <c r="Z549" i="2" s="1"/>
  <c r="X549" i="2" s="1"/>
  <c r="H550" i="2"/>
  <c r="H551" i="2"/>
  <c r="H553" i="2"/>
  <c r="H554" i="2" s="1"/>
  <c r="A555" i="2"/>
  <c r="L555" i="2"/>
  <c r="Q555" i="2"/>
  <c r="V555" i="2"/>
  <c r="Y555" i="2"/>
  <c r="Z555" i="2" s="1"/>
  <c r="H556" i="2"/>
  <c r="H557" i="2" s="1"/>
  <c r="A558" i="2"/>
  <c r="H559" i="2"/>
  <c r="H560" i="2" s="1"/>
  <c r="A561" i="2"/>
  <c r="L561" i="2"/>
  <c r="Q561" i="2"/>
  <c r="V561" i="2"/>
  <c r="Y561" i="2"/>
  <c r="Z561" i="2"/>
  <c r="W561" i="2" s="1"/>
  <c r="H562" i="2"/>
  <c r="H563" i="2"/>
  <c r="A564" i="2"/>
  <c r="H565" i="2"/>
  <c r="H566" i="2" s="1"/>
  <c r="A567" i="2"/>
  <c r="A570" i="2" s="1"/>
  <c r="L567" i="2"/>
  <c r="Q567" i="2"/>
  <c r="V567" i="2"/>
  <c r="Y567" i="2"/>
  <c r="H568" i="2"/>
  <c r="H569" i="2"/>
  <c r="H571" i="2"/>
  <c r="H572" i="2" s="1"/>
  <c r="A573" i="2"/>
  <c r="A576" i="2" s="1"/>
  <c r="L573" i="2"/>
  <c r="Q573" i="2"/>
  <c r="V573" i="2"/>
  <c r="Y573" i="2"/>
  <c r="Z573" i="2"/>
  <c r="H574" i="2"/>
  <c r="H575" i="2" s="1"/>
  <c r="H577" i="2"/>
  <c r="H578" i="2"/>
  <c r="A579" i="2"/>
  <c r="A582" i="2" s="1"/>
  <c r="L579" i="2"/>
  <c r="Q579" i="2"/>
  <c r="V579" i="2"/>
  <c r="Y579" i="2"/>
  <c r="Z579" i="2" s="1"/>
  <c r="H580" i="2"/>
  <c r="H581" i="2" s="1"/>
  <c r="H583" i="2"/>
  <c r="H584" i="2"/>
  <c r="A585" i="2"/>
  <c r="A588" i="2" s="1"/>
  <c r="L585" i="2"/>
  <c r="Q585" i="2"/>
  <c r="V585" i="2"/>
  <c r="Y585" i="2"/>
  <c r="H586" i="2"/>
  <c r="H587" i="2" s="1"/>
  <c r="H589" i="2"/>
  <c r="H590" i="2" s="1"/>
  <c r="A591" i="2"/>
  <c r="A594" i="2" s="1"/>
  <c r="L591" i="2"/>
  <c r="Q591" i="2"/>
  <c r="V591" i="2"/>
  <c r="Y591" i="2"/>
  <c r="Z591" i="2" s="1"/>
  <c r="X591" i="2" s="1"/>
  <c r="H592" i="2"/>
  <c r="H593" i="2"/>
  <c r="H595" i="2"/>
  <c r="H596" i="2"/>
  <c r="A597" i="2"/>
  <c r="L597" i="2"/>
  <c r="Q597" i="2"/>
  <c r="V597" i="2"/>
  <c r="W597" i="2"/>
  <c r="Y597" i="2"/>
  <c r="Z597" i="2"/>
  <c r="X597" i="2" s="1"/>
  <c r="H598" i="2"/>
  <c r="H599" i="2"/>
  <c r="A600" i="2"/>
  <c r="H601" i="2"/>
  <c r="H602" i="2" s="1"/>
  <c r="A603" i="2"/>
  <c r="A606" i="2" s="1"/>
  <c r="L603" i="2"/>
  <c r="Q603" i="2"/>
  <c r="V603" i="2"/>
  <c r="Y603" i="2"/>
  <c r="Z603" i="2"/>
  <c r="H604" i="2"/>
  <c r="H605" i="2"/>
  <c r="H607" i="2"/>
  <c r="H608" i="2" s="1"/>
  <c r="A609" i="2"/>
  <c r="A612" i="2" s="1"/>
  <c r="L609" i="2"/>
  <c r="Q609" i="2"/>
  <c r="V609" i="2"/>
  <c r="Y609" i="2"/>
  <c r="Z609" i="2"/>
  <c r="H610" i="2"/>
  <c r="H611" i="2" s="1"/>
  <c r="H613" i="2"/>
  <c r="H614" i="2" s="1"/>
  <c r="A615" i="2"/>
  <c r="A618" i="2" s="1"/>
  <c r="L615" i="2"/>
  <c r="Q615" i="2"/>
  <c r="V615" i="2"/>
  <c r="Y615" i="2"/>
  <c r="Z615" i="2" s="1"/>
  <c r="H616" i="2"/>
  <c r="H617" i="2" s="1"/>
  <c r="H619" i="2"/>
  <c r="H620" i="2"/>
  <c r="A621" i="2"/>
  <c r="A624" i="2" s="1"/>
  <c r="L621" i="2"/>
  <c r="Q621" i="2"/>
  <c r="V621" i="2"/>
  <c r="Y621" i="2"/>
  <c r="Z621" i="2"/>
  <c r="X621" i="2" s="1"/>
  <c r="H622" i="2"/>
  <c r="H623" i="2" s="1"/>
  <c r="H625" i="2"/>
  <c r="H626" i="2"/>
  <c r="A627" i="2"/>
  <c r="L627" i="2"/>
  <c r="Q627" i="2"/>
  <c r="V627" i="2"/>
  <c r="X627" i="2"/>
  <c r="Y627" i="2"/>
  <c r="Z627" i="2" s="1"/>
  <c r="H628" i="2"/>
  <c r="H629" i="2" s="1"/>
  <c r="A630" i="2"/>
  <c r="H631" i="2"/>
  <c r="H632" i="2" s="1"/>
  <c r="A633" i="2"/>
  <c r="L633" i="2"/>
  <c r="Q633" i="2"/>
  <c r="V633" i="2"/>
  <c r="X633" i="2"/>
  <c r="Y633" i="2"/>
  <c r="Z633" i="2"/>
  <c r="W633" i="2" s="1"/>
  <c r="H634" i="2"/>
  <c r="H635" i="2" s="1"/>
  <c r="A636" i="2"/>
  <c r="H637" i="2"/>
  <c r="H638" i="2" s="1"/>
  <c r="A639" i="2"/>
  <c r="A642" i="2" s="1"/>
  <c r="L639" i="2"/>
  <c r="Q639" i="2"/>
  <c r="V639" i="2"/>
  <c r="Y639" i="2"/>
  <c r="H640" i="2"/>
  <c r="H641" i="2" s="1"/>
  <c r="H643" i="2"/>
  <c r="H644" i="2"/>
  <c r="A645" i="2"/>
  <c r="A648" i="2" s="1"/>
  <c r="L645" i="2"/>
  <c r="Q645" i="2"/>
  <c r="V645" i="2"/>
  <c r="Y645" i="2"/>
  <c r="X645" i="2" s="1"/>
  <c r="Z645" i="2"/>
  <c r="H646" i="2"/>
  <c r="H647" i="2" s="1"/>
  <c r="H649" i="2"/>
  <c r="H650" i="2" s="1"/>
  <c r="A651" i="2"/>
  <c r="A654" i="2" s="1"/>
  <c r="L651" i="2"/>
  <c r="Q651" i="2"/>
  <c r="V651" i="2"/>
  <c r="Y651" i="2"/>
  <c r="Z651" i="2" s="1"/>
  <c r="H652" i="2"/>
  <c r="H653" i="2" s="1"/>
  <c r="H655" i="2"/>
  <c r="H656" i="2"/>
  <c r="A657" i="2"/>
  <c r="A660" i="2" s="1"/>
  <c r="L657" i="2"/>
  <c r="Q657" i="2"/>
  <c r="V657" i="2"/>
  <c r="Y657" i="2"/>
  <c r="H658" i="2"/>
  <c r="H659" i="2" s="1"/>
  <c r="H661" i="2"/>
  <c r="H662" i="2" s="1"/>
  <c r="A663" i="2"/>
  <c r="L663" i="2"/>
  <c r="Q663" i="2"/>
  <c r="V663" i="2"/>
  <c r="W663" i="2"/>
  <c r="Y663" i="2"/>
  <c r="Z663" i="2" s="1"/>
  <c r="H664" i="2"/>
  <c r="H665" i="2"/>
  <c r="A666" i="2"/>
  <c r="H667" i="2"/>
  <c r="H668" i="2" s="1"/>
  <c r="A669" i="2"/>
  <c r="A672" i="2" s="1"/>
  <c r="L669" i="2"/>
  <c r="Q669" i="2"/>
  <c r="V669" i="2"/>
  <c r="Y669" i="2"/>
  <c r="Z669" i="2" s="1"/>
  <c r="X669" i="2" s="1"/>
  <c r="H670" i="2"/>
  <c r="H671" i="2" s="1"/>
  <c r="H673" i="2"/>
  <c r="H674" i="2" s="1"/>
  <c r="A675" i="2"/>
  <c r="A678" i="2" s="1"/>
  <c r="L675" i="2"/>
  <c r="Q675" i="2"/>
  <c r="V675" i="2"/>
  <c r="Y675" i="2"/>
  <c r="Z675" i="2"/>
  <c r="H676" i="2"/>
  <c r="H677" i="2" s="1"/>
  <c r="H679" i="2"/>
  <c r="H680" i="2" s="1"/>
  <c r="A681" i="2"/>
  <c r="A684" i="2" s="1"/>
  <c r="L681" i="2"/>
  <c r="Q681" i="2"/>
  <c r="V681" i="2"/>
  <c r="Y681" i="2"/>
  <c r="Z681" i="2"/>
  <c r="H682" i="2"/>
  <c r="H683" i="2"/>
  <c r="H685" i="2"/>
  <c r="H686" i="2" s="1"/>
  <c r="A687" i="2"/>
  <c r="A690" i="2" s="1"/>
  <c r="L687" i="2"/>
  <c r="Q687" i="2"/>
  <c r="V687" i="2"/>
  <c r="Y687" i="2"/>
  <c r="Z687" i="2" s="1"/>
  <c r="H688" i="2"/>
  <c r="H689" i="2" s="1"/>
  <c r="H691" i="2"/>
  <c r="H692" i="2"/>
  <c r="A693" i="2"/>
  <c r="A696" i="2" s="1"/>
  <c r="L693" i="2"/>
  <c r="Q693" i="2"/>
  <c r="V693" i="2"/>
  <c r="Y693" i="2"/>
  <c r="Z693" i="2" s="1"/>
  <c r="H694" i="2"/>
  <c r="H695" i="2" s="1"/>
  <c r="H697" i="2"/>
  <c r="H698" i="2"/>
  <c r="A699" i="2"/>
  <c r="L699" i="2"/>
  <c r="Q699" i="2"/>
  <c r="V699" i="2"/>
  <c r="Y699" i="2"/>
  <c r="Z699" i="2" s="1"/>
  <c r="H700" i="2"/>
  <c r="H701" i="2" s="1"/>
  <c r="A702" i="2"/>
  <c r="H703" i="2"/>
  <c r="H704" i="2" s="1"/>
  <c r="A705" i="2"/>
  <c r="A708" i="2" s="1"/>
  <c r="L705" i="2"/>
  <c r="Q705" i="2"/>
  <c r="V705" i="2"/>
  <c r="Y705" i="2"/>
  <c r="Z705" i="2"/>
  <c r="W705" i="2" s="1"/>
  <c r="H706" i="2"/>
  <c r="H707" i="2"/>
  <c r="H709" i="2"/>
  <c r="H710" i="2" s="1"/>
  <c r="A711" i="2"/>
  <c r="A714" i="2" s="1"/>
  <c r="L711" i="2"/>
  <c r="Q711" i="2"/>
  <c r="V711" i="2"/>
  <c r="Y711" i="2"/>
  <c r="H712" i="2"/>
  <c r="H713" i="2" s="1"/>
  <c r="H715" i="2"/>
  <c r="H716" i="2"/>
  <c r="A717" i="2"/>
  <c r="A720" i="2" s="1"/>
  <c r="L717" i="2"/>
  <c r="Q717" i="2"/>
  <c r="V717" i="2"/>
  <c r="Y717" i="2"/>
  <c r="Z717" i="2" s="1"/>
  <c r="H718" i="2"/>
  <c r="H719" i="2" s="1"/>
  <c r="H721" i="2"/>
  <c r="H722" i="2" s="1"/>
  <c r="A723" i="2"/>
  <c r="A726" i="2" s="1"/>
  <c r="L723" i="2"/>
  <c r="Q723" i="2"/>
  <c r="V723" i="2"/>
  <c r="Y723" i="2"/>
  <c r="Z723" i="2" s="1"/>
  <c r="H724" i="2"/>
  <c r="H725" i="2" s="1"/>
  <c r="H727" i="2"/>
  <c r="H728" i="2"/>
  <c r="A729" i="2"/>
  <c r="A732" i="2" s="1"/>
  <c r="L729" i="2"/>
  <c r="Q729" i="2"/>
  <c r="V729" i="2"/>
  <c r="Y729" i="2"/>
  <c r="H730" i="2"/>
  <c r="H731" i="2"/>
  <c r="H733" i="2"/>
  <c r="H734" i="2"/>
  <c r="A735" i="2"/>
  <c r="A738" i="2" s="1"/>
  <c r="L735" i="2"/>
  <c r="Q735" i="2"/>
  <c r="V735" i="2"/>
  <c r="W735" i="2"/>
  <c r="X735" i="2"/>
  <c r="Y735" i="2"/>
  <c r="Z735" i="2" s="1"/>
  <c r="H736" i="2"/>
  <c r="H737" i="2"/>
  <c r="H739" i="2"/>
  <c r="H740" i="2"/>
  <c r="A741" i="2"/>
  <c r="A744" i="2" s="1"/>
  <c r="L741" i="2"/>
  <c r="Q741" i="2"/>
  <c r="V741" i="2"/>
  <c r="Y741" i="2"/>
  <c r="H742" i="2"/>
  <c r="H743" i="2" s="1"/>
  <c r="H745" i="2"/>
  <c r="H746" i="2" s="1"/>
  <c r="A747" i="2"/>
  <c r="L747" i="2"/>
  <c r="Q747" i="2"/>
  <c r="V747" i="2"/>
  <c r="Y747" i="2"/>
  <c r="Z747" i="2" s="1"/>
  <c r="H748" i="2"/>
  <c r="H749" i="2" s="1"/>
  <c r="A750" i="2"/>
  <c r="H751" i="2"/>
  <c r="H752" i="2"/>
  <c r="A753" i="2"/>
  <c r="A756" i="2" s="1"/>
  <c r="L753" i="2"/>
  <c r="Q753" i="2"/>
  <c r="V753" i="2"/>
  <c r="Y753" i="2"/>
  <c r="Z753" i="2" s="1"/>
  <c r="H754" i="2"/>
  <c r="H755" i="2" s="1"/>
  <c r="H757" i="2"/>
  <c r="H758" i="2" s="1"/>
  <c r="A759" i="2"/>
  <c r="A762" i="2" s="1"/>
  <c r="L759" i="2"/>
  <c r="Q759" i="2"/>
  <c r="V759" i="2"/>
  <c r="Y759" i="2"/>
  <c r="H760" i="2"/>
  <c r="H761" i="2" s="1"/>
  <c r="H763" i="2"/>
  <c r="H764" i="2" s="1"/>
  <c r="A765" i="2"/>
  <c r="A768" i="2" s="1"/>
  <c r="L765" i="2"/>
  <c r="Q765" i="2"/>
  <c r="V765" i="2"/>
  <c r="Y765" i="2"/>
  <c r="H766" i="2"/>
  <c r="H767" i="2" s="1"/>
  <c r="H769" i="2"/>
  <c r="H770" i="2" s="1"/>
  <c r="A771" i="2"/>
  <c r="A774" i="2" s="1"/>
  <c r="L771" i="2"/>
  <c r="Q771" i="2"/>
  <c r="V771" i="2"/>
  <c r="W771" i="2"/>
  <c r="X771" i="2"/>
  <c r="Y771" i="2"/>
  <c r="Z771" i="2" s="1"/>
  <c r="H772" i="2"/>
  <c r="H773" i="2" s="1"/>
  <c r="H775" i="2"/>
  <c r="H776" i="2" s="1"/>
  <c r="A777" i="2"/>
  <c r="A780" i="2" s="1"/>
  <c r="L777" i="2"/>
  <c r="Q777" i="2"/>
  <c r="V777" i="2"/>
  <c r="Y777" i="2"/>
  <c r="Z777" i="2" s="1"/>
  <c r="W777" i="2" s="1"/>
  <c r="H778" i="2"/>
  <c r="H779" i="2"/>
  <c r="H781" i="2"/>
  <c r="H782" i="2" s="1"/>
  <c r="A783" i="2"/>
  <c r="A786" i="2" s="1"/>
  <c r="L783" i="2"/>
  <c r="Q783" i="2"/>
  <c r="V783" i="2"/>
  <c r="Y783" i="2"/>
  <c r="H784" i="2"/>
  <c r="H785" i="2"/>
  <c r="H787" i="2"/>
  <c r="H788" i="2"/>
  <c r="A789" i="2"/>
  <c r="A792" i="2" s="1"/>
  <c r="L789" i="2"/>
  <c r="Q789" i="2"/>
  <c r="V789" i="2"/>
  <c r="Y789" i="2"/>
  <c r="X789" i="2" s="1"/>
  <c r="Z789" i="2"/>
  <c r="H790" i="2"/>
  <c r="H791" i="2" s="1"/>
  <c r="H793" i="2"/>
  <c r="H794" i="2" s="1"/>
  <c r="A795" i="2"/>
  <c r="A798" i="2" s="1"/>
  <c r="L795" i="2"/>
  <c r="Q795" i="2"/>
  <c r="V795" i="2"/>
  <c r="Y795" i="2"/>
  <c r="Z795" i="2"/>
  <c r="W795" i="2" s="1"/>
  <c r="H796" i="2"/>
  <c r="H797" i="2" s="1"/>
  <c r="H799" i="2"/>
  <c r="H800" i="2" s="1"/>
  <c r="A801" i="2"/>
  <c r="A804" i="2" s="1"/>
  <c r="L801" i="2"/>
  <c r="Q801" i="2"/>
  <c r="V801" i="2"/>
  <c r="Y801" i="2"/>
  <c r="H802" i="2"/>
  <c r="H803" i="2" s="1"/>
  <c r="H805" i="2"/>
  <c r="H806" i="2"/>
  <c r="A807" i="2"/>
  <c r="L807" i="2"/>
  <c r="Q807" i="2"/>
  <c r="V807" i="2"/>
  <c r="Y807" i="2"/>
  <c r="Z807" i="2" s="1"/>
  <c r="W807" i="2" s="1"/>
  <c r="H808" i="2"/>
  <c r="H809" i="2"/>
  <c r="A810" i="2"/>
  <c r="H811" i="2"/>
  <c r="H812" i="2"/>
  <c r="A813" i="2"/>
  <c r="A816" i="2" s="1"/>
  <c r="L813" i="2"/>
  <c r="Q813" i="2"/>
  <c r="V813" i="2"/>
  <c r="Y813" i="2"/>
  <c r="H814" i="2"/>
  <c r="H815" i="2"/>
  <c r="H817" i="2"/>
  <c r="H818" i="2" s="1"/>
  <c r="A819" i="2"/>
  <c r="A822" i="2" s="1"/>
  <c r="L819" i="2"/>
  <c r="Q819" i="2"/>
  <c r="V819" i="2"/>
  <c r="Y819" i="2"/>
  <c r="Z819" i="2" s="1"/>
  <c r="W819" i="2" s="1"/>
  <c r="H820" i="2"/>
  <c r="H821" i="2" s="1"/>
  <c r="H823" i="2"/>
  <c r="H824" i="2"/>
  <c r="A825" i="2"/>
  <c r="A828" i="2" s="1"/>
  <c r="L825" i="2"/>
  <c r="Q825" i="2"/>
  <c r="V825" i="2"/>
  <c r="Y825" i="2"/>
  <c r="Z825" i="2" s="1"/>
  <c r="H826" i="2"/>
  <c r="H827" i="2"/>
  <c r="H829" i="2"/>
  <c r="H830" i="2" s="1"/>
  <c r="A831" i="2"/>
  <c r="A834" i="2" s="1"/>
  <c r="L831" i="2"/>
  <c r="Q831" i="2"/>
  <c r="V831" i="2"/>
  <c r="Y831" i="2"/>
  <c r="H832" i="2"/>
  <c r="H833" i="2" s="1"/>
  <c r="H835" i="2"/>
  <c r="H836" i="2"/>
  <c r="A837" i="2"/>
  <c r="A840" i="2" s="1"/>
  <c r="L837" i="2"/>
  <c r="Q837" i="2"/>
  <c r="V837" i="2"/>
  <c r="Y837" i="2"/>
  <c r="H838" i="2"/>
  <c r="H839" i="2"/>
  <c r="H841" i="2"/>
  <c r="H842" i="2" s="1"/>
  <c r="A843" i="2"/>
  <c r="A846" i="2" s="1"/>
  <c r="L843" i="2"/>
  <c r="Q843" i="2"/>
  <c r="V843" i="2"/>
  <c r="Y843" i="2"/>
  <c r="Z843" i="2" s="1"/>
  <c r="H844" i="2"/>
  <c r="H845" i="2" s="1"/>
  <c r="H847" i="2"/>
  <c r="H848" i="2" s="1"/>
  <c r="A849" i="2"/>
  <c r="L849" i="2"/>
  <c r="Q849" i="2"/>
  <c r="V849" i="2"/>
  <c r="Y849" i="2"/>
  <c r="W849" i="2" s="1"/>
  <c r="Z849" i="2"/>
  <c r="X849" i="2" s="1"/>
  <c r="H850" i="2"/>
  <c r="H851" i="2"/>
  <c r="A852" i="2"/>
  <c r="H853" i="2"/>
  <c r="H854" i="2" s="1"/>
  <c r="A855" i="2"/>
  <c r="L855" i="2"/>
  <c r="Q855" i="2"/>
  <c r="V855" i="2"/>
  <c r="Y855" i="2"/>
  <c r="H856" i="2"/>
  <c r="H857" i="2"/>
  <c r="A858" i="2"/>
  <c r="H859" i="2"/>
  <c r="H860" i="2"/>
  <c r="A861" i="2"/>
  <c r="A864" i="2" s="1"/>
  <c r="L861" i="2"/>
  <c r="Q861" i="2"/>
  <c r="V861" i="2"/>
  <c r="Y861" i="2"/>
  <c r="Z861" i="2" s="1"/>
  <c r="H862" i="2"/>
  <c r="H863" i="2" s="1"/>
  <c r="H865" i="2"/>
  <c r="H866" i="2" s="1"/>
  <c r="A867" i="2"/>
  <c r="A870" i="2" s="1"/>
  <c r="L867" i="2"/>
  <c r="Q867" i="2"/>
  <c r="V867" i="2"/>
  <c r="Y867" i="2"/>
  <c r="Z867" i="2" s="1"/>
  <c r="H868" i="2"/>
  <c r="H869" i="2" s="1"/>
  <c r="H871" i="2"/>
  <c r="H872" i="2"/>
  <c r="A873" i="2"/>
  <c r="L873" i="2"/>
  <c r="Q873" i="2"/>
  <c r="V873" i="2"/>
  <c r="Y873" i="2"/>
  <c r="H874" i="2"/>
  <c r="H875" i="2"/>
  <c r="A876" i="2"/>
  <c r="H877" i="2"/>
  <c r="H878" i="2" s="1"/>
  <c r="A879" i="2"/>
  <c r="L879" i="2"/>
  <c r="Q879" i="2"/>
  <c r="V879" i="2"/>
  <c r="Y879" i="2"/>
  <c r="Z879" i="2" s="1"/>
  <c r="X879" i="2" s="1"/>
  <c r="H880" i="2"/>
  <c r="H881" i="2" s="1"/>
  <c r="A882" i="2"/>
  <c r="H883" i="2"/>
  <c r="H884" i="2" s="1"/>
  <c r="A885" i="2"/>
  <c r="L885" i="2"/>
  <c r="Q885" i="2"/>
  <c r="V885" i="2"/>
  <c r="Y885" i="2"/>
  <c r="W885" i="2" s="1"/>
  <c r="Z885" i="2"/>
  <c r="H886" i="2"/>
  <c r="H887" i="2" s="1"/>
  <c r="A888" i="2"/>
  <c r="H889" i="2"/>
  <c r="H890" i="2" s="1"/>
  <c r="A891" i="2"/>
  <c r="A894" i="2" s="1"/>
  <c r="L891" i="2"/>
  <c r="Q891" i="2"/>
  <c r="V891" i="2"/>
  <c r="Y891" i="2"/>
  <c r="Z891" i="2"/>
  <c r="W891" i="2" s="1"/>
  <c r="H892" i="2"/>
  <c r="H893" i="2"/>
  <c r="H895" i="2"/>
  <c r="H896" i="2" s="1"/>
  <c r="A897" i="2"/>
  <c r="A900" i="2" s="1"/>
  <c r="L897" i="2"/>
  <c r="Q897" i="2"/>
  <c r="V897" i="2"/>
  <c r="Y897" i="2"/>
  <c r="Z897" i="2"/>
  <c r="H898" i="2"/>
  <c r="H899" i="2" s="1"/>
  <c r="H901" i="2"/>
  <c r="H902" i="2" s="1"/>
  <c r="W285" i="2" l="1"/>
  <c r="X285" i="2"/>
  <c r="W303" i="2"/>
  <c r="X273" i="2"/>
  <c r="X813" i="2"/>
  <c r="W669" i="2"/>
  <c r="X555" i="2"/>
  <c r="W525" i="2"/>
  <c r="W435" i="2"/>
  <c r="W141" i="2"/>
  <c r="W45" i="2"/>
  <c r="Z759" i="2"/>
  <c r="X759" i="2" s="1"/>
  <c r="W675" i="2"/>
  <c r="W531" i="2"/>
  <c r="W75" i="2"/>
  <c r="X231" i="2"/>
  <c r="Z765" i="2"/>
  <c r="W765" i="2" s="1"/>
  <c r="W387" i="2"/>
  <c r="Z303" i="2"/>
  <c r="Z273" i="2"/>
  <c r="W273" i="2" s="1"/>
  <c r="W267" i="2"/>
  <c r="Z417" i="2"/>
  <c r="W417" i="2" s="1"/>
  <c r="W879" i="2"/>
  <c r="X885" i="2"/>
  <c r="Z741" i="2"/>
  <c r="X741" i="2" s="1"/>
  <c r="W591" i="2"/>
  <c r="W339" i="2"/>
  <c r="X303" i="2"/>
  <c r="W213" i="2"/>
  <c r="X93" i="2"/>
  <c r="W57" i="2"/>
  <c r="X453" i="2"/>
  <c r="W243" i="2"/>
  <c r="Z159" i="2"/>
  <c r="W159" i="2" s="1"/>
  <c r="Z129" i="2"/>
  <c r="W129" i="2" s="1"/>
  <c r="X123" i="2"/>
  <c r="W93" i="2"/>
  <c r="X57" i="2"/>
  <c r="W603" i="2"/>
  <c r="W573" i="2"/>
  <c r="W123" i="2"/>
  <c r="W99" i="2"/>
  <c r="W861" i="2"/>
  <c r="X891" i="2"/>
  <c r="X861" i="2"/>
  <c r="Z813" i="2"/>
  <c r="W813" i="2" s="1"/>
  <c r="X573" i="2"/>
  <c r="W459" i="2"/>
  <c r="Z429" i="2"/>
  <c r="X429" i="2" s="1"/>
  <c r="Z375" i="2"/>
  <c r="W375" i="2" s="1"/>
  <c r="W315" i="2"/>
  <c r="W249" i="2"/>
  <c r="X165" i="2"/>
  <c r="W717" i="2"/>
  <c r="X489" i="2"/>
  <c r="W321" i="2"/>
  <c r="W69" i="2"/>
  <c r="W15" i="2"/>
  <c r="X717" i="2"/>
  <c r="X663" i="2"/>
  <c r="X519" i="2"/>
  <c r="X195" i="2"/>
  <c r="W171" i="2"/>
  <c r="Z21" i="2"/>
  <c r="W21" i="2" s="1"/>
  <c r="Z639" i="2"/>
  <c r="X639" i="2" s="1"/>
  <c r="X795" i="2"/>
  <c r="W639" i="2"/>
  <c r="W393" i="2"/>
  <c r="Z351" i="2"/>
  <c r="X351" i="2" s="1"/>
  <c r="X291" i="2"/>
  <c r="Z81" i="2"/>
  <c r="W81" i="2" s="1"/>
  <c r="Z51" i="2"/>
  <c r="W51" i="2" s="1"/>
  <c r="X687" i="2"/>
  <c r="W687" i="2"/>
  <c r="W645" i="2"/>
  <c r="X543" i="2"/>
  <c r="W543" i="2"/>
  <c r="W501" i="2"/>
  <c r="X345" i="2"/>
  <c r="Z297" i="2"/>
  <c r="X297" i="2" s="1"/>
  <c r="W291" i="2"/>
  <c r="X183" i="2"/>
  <c r="W183" i="2"/>
  <c r="X867" i="2"/>
  <c r="Z801" i="2"/>
  <c r="X801" i="2" s="1"/>
  <c r="W693" i="2"/>
  <c r="W549" i="2"/>
  <c r="X399" i="2"/>
  <c r="W399" i="2"/>
  <c r="W189" i="2"/>
  <c r="W747" i="2"/>
  <c r="X699" i="2"/>
  <c r="X693" i="2"/>
  <c r="X651" i="2"/>
  <c r="X507" i="2"/>
  <c r="W405" i="2"/>
  <c r="W867" i="2"/>
  <c r="W873" i="2"/>
  <c r="Z873" i="2"/>
  <c r="X873" i="2" s="1"/>
  <c r="X807" i="2"/>
  <c r="X819" i="2"/>
  <c r="W753" i="2"/>
  <c r="X753" i="2"/>
  <c r="W699" i="2"/>
  <c r="W651" i="2"/>
  <c r="W609" i="2"/>
  <c r="W555" i="2"/>
  <c r="W507" i="2"/>
  <c r="W465" i="2"/>
  <c r="X411" i="2"/>
  <c r="X405" i="2"/>
  <c r="X357" i="2"/>
  <c r="X255" i="2"/>
  <c r="W255" i="2"/>
  <c r="Z207" i="2"/>
  <c r="W207" i="2" s="1"/>
  <c r="W195" i="2"/>
  <c r="W105" i="2"/>
  <c r="Z441" i="2"/>
  <c r="X441" i="2" s="1"/>
  <c r="Z711" i="2"/>
  <c r="X711" i="2" s="1"/>
  <c r="X705" i="2"/>
  <c r="Z657" i="2"/>
  <c r="W657" i="2" s="1"/>
  <c r="Z567" i="2"/>
  <c r="X567" i="2" s="1"/>
  <c r="X561" i="2"/>
  <c r="Z513" i="2"/>
  <c r="W513" i="2" s="1"/>
  <c r="Z423" i="2"/>
  <c r="W423" i="2" s="1"/>
  <c r="W411" i="2"/>
  <c r="X363" i="2"/>
  <c r="W261" i="2"/>
  <c r="X201" i="2"/>
  <c r="W147" i="2"/>
  <c r="X147" i="2"/>
  <c r="W33" i="2"/>
  <c r="X33" i="2"/>
  <c r="W825" i="2"/>
  <c r="X825" i="2"/>
  <c r="W897" i="2"/>
  <c r="X897" i="2"/>
  <c r="Z837" i="2"/>
  <c r="W837" i="2" s="1"/>
  <c r="Z831" i="2"/>
  <c r="X831" i="2" s="1"/>
  <c r="W759" i="2"/>
  <c r="X513" i="2"/>
  <c r="W369" i="2"/>
  <c r="Z369" i="2"/>
  <c r="X369" i="2" s="1"/>
  <c r="W363" i="2"/>
  <c r="X267" i="2"/>
  <c r="X261" i="2"/>
  <c r="Z153" i="2"/>
  <c r="X153" i="2" s="1"/>
  <c r="X615" i="2"/>
  <c r="W615" i="2"/>
  <c r="X471" i="2"/>
  <c r="W471" i="2"/>
  <c r="Z279" i="2"/>
  <c r="W279" i="2" s="1"/>
  <c r="W111" i="2"/>
  <c r="X111" i="2"/>
  <c r="Z585" i="2"/>
  <c r="X585" i="2" s="1"/>
  <c r="X843" i="2"/>
  <c r="X837" i="2"/>
  <c r="W621" i="2"/>
  <c r="W477" i="2"/>
  <c r="W429" i="2"/>
  <c r="X219" i="2"/>
  <c r="Z39" i="2"/>
  <c r="W39" i="2" s="1"/>
  <c r="X579" i="2"/>
  <c r="X327" i="2"/>
  <c r="W327" i="2"/>
  <c r="Z225" i="2"/>
  <c r="X225" i="2" s="1"/>
  <c r="W219" i="2"/>
  <c r="W117" i="2"/>
  <c r="Z729" i="2"/>
  <c r="W729" i="2" s="1"/>
  <c r="X495" i="2"/>
  <c r="Z495" i="2"/>
  <c r="W495" i="2" s="1"/>
  <c r="W831" i="2"/>
  <c r="W843" i="2"/>
  <c r="Z783" i="2"/>
  <c r="W783" i="2" s="1"/>
  <c r="X777" i="2"/>
  <c r="X723" i="2"/>
  <c r="Z855" i="2"/>
  <c r="W855" i="2" s="1"/>
  <c r="W789" i="2"/>
  <c r="W723" i="2"/>
  <c r="W681" i="2"/>
  <c r="W627" i="2"/>
  <c r="W579" i="2"/>
  <c r="W537" i="2"/>
  <c r="W483" i="2"/>
  <c r="X435" i="2"/>
  <c r="W333" i="2"/>
  <c r="W177" i="2"/>
  <c r="Z27" i="2"/>
  <c r="W27" i="2" s="1"/>
  <c r="X681" i="2"/>
  <c r="X609" i="2"/>
  <c r="X537" i="2"/>
  <c r="X465" i="2"/>
  <c r="X393" i="2"/>
  <c r="Z381" i="2"/>
  <c r="W381" i="2" s="1"/>
  <c r="X321" i="2"/>
  <c r="Z309" i="2"/>
  <c r="W309" i="2" s="1"/>
  <c r="X249" i="2"/>
  <c r="Z237" i="2"/>
  <c r="W237" i="2" s="1"/>
  <c r="X177" i="2"/>
  <c r="X105" i="2"/>
  <c r="X747" i="2"/>
  <c r="X675" i="2"/>
  <c r="X603" i="2"/>
  <c r="X531" i="2"/>
  <c r="X459" i="2"/>
  <c r="X243" i="2"/>
  <c r="X171" i="2"/>
  <c r="X99" i="2"/>
  <c r="X27" i="2"/>
  <c r="Z9" i="2"/>
  <c r="X9" i="2" s="1"/>
  <c r="Z135" i="2"/>
  <c r="W135" i="2" s="1"/>
  <c r="X75" i="2"/>
  <c r="Z63" i="2"/>
  <c r="W63" i="2" s="1"/>
  <c r="X39" i="2" l="1"/>
  <c r="X279" i="2"/>
  <c r="X129" i="2"/>
  <c r="W567" i="2"/>
  <c r="X417" i="2"/>
  <c r="X159" i="2"/>
  <c r="X657" i="2"/>
  <c r="W711" i="2"/>
  <c r="W9" i="2"/>
  <c r="X21" i="2"/>
  <c r="X855" i="2"/>
  <c r="X375" i="2"/>
  <c r="X237" i="2"/>
  <c r="X765" i="2"/>
  <c r="W741" i="2"/>
  <c r="X207" i="2"/>
  <c r="W801" i="2"/>
  <c r="W225" i="2"/>
  <c r="X135" i="2"/>
  <c r="W585" i="2"/>
  <c r="W153" i="2"/>
  <c r="X51" i="2"/>
  <c r="W297" i="2"/>
  <c r="X81" i="2"/>
  <c r="X783" i="2"/>
  <c r="X423" i="2"/>
  <c r="W441" i="2"/>
  <c r="W351" i="2"/>
  <c r="X729" i="2"/>
  <c r="X381" i="2"/>
  <c r="X63" i="2"/>
  <c r="X309" i="2"/>
</calcChain>
</file>

<file path=xl/sharedStrings.xml><?xml version="1.0" encoding="utf-8"?>
<sst xmlns="http://schemas.openxmlformats.org/spreadsheetml/2006/main" count="1584" uniqueCount="79">
  <si>
    <t>Extr B</t>
  </si>
  <si>
    <t>Extr B :</t>
  </si>
  <si>
    <t>Extr A</t>
  </si>
  <si>
    <t>≤ 2.5 mΩ</t>
  </si>
  <si>
    <t>Extr A. :</t>
  </si>
  <si>
    <t>Ø11.2 mm max</t>
  </si>
  <si>
    <t>Ø13.5 mm max</t>
  </si>
  <si>
    <t>tolérance</t>
  </si>
  <si>
    <t>nomi</t>
  </si>
  <si>
    <t>max</t>
  </si>
  <si>
    <t>min</t>
  </si>
  <si>
    <t>conductivité</t>
  </si>
  <si>
    <t>(o)</t>
  </si>
  <si>
    <t>(n)</t>
  </si>
  <si>
    <t>(m)</t>
  </si>
  <si>
    <t>(l)</t>
  </si>
  <si>
    <t>(k)</t>
  </si>
  <si>
    <t>(j)</t>
  </si>
  <si>
    <t>(i)</t>
  </si>
  <si>
    <t>(h)</t>
  </si>
  <si>
    <r>
      <t>(g)</t>
    </r>
    <r>
      <rPr>
        <sz val="8"/>
        <color theme="1"/>
        <rFont val="Arial"/>
        <family val="2"/>
      </rPr>
      <t> </t>
    </r>
  </si>
  <si>
    <t>(f)</t>
  </si>
  <si>
    <t>(e)</t>
  </si>
  <si>
    <t>(d)</t>
  </si>
  <si>
    <t>(c)</t>
  </si>
  <si>
    <t>(b)</t>
  </si>
  <si>
    <t>(a)</t>
  </si>
  <si>
    <t>longueur ligne</t>
  </si>
  <si>
    <t>(C/NC)</t>
  </si>
  <si>
    <t>(mΩ)</t>
  </si>
  <si>
    <t>(mm)</t>
  </si>
  <si>
    <t>Electrical continuity / tip</t>
  </si>
  <si>
    <t>Electrical continuity / Tip</t>
  </si>
  <si>
    <t>Electrical continuity / line</t>
  </si>
  <si>
    <t>Leak test</t>
  </si>
  <si>
    <t>End tips booster protection dimension</t>
  </si>
  <si>
    <t>End tips booster dimension</t>
  </si>
  <si>
    <t>Diameter of the line</t>
  </si>
  <si>
    <t>Line length</t>
  </si>
  <si>
    <t>Diameter on the sockets</t>
  </si>
  <si>
    <t>Sockets after crimping</t>
  </si>
  <si>
    <t xml:space="preserve">angle between tip </t>
  </si>
  <si>
    <t>Bending angle</t>
  </si>
  <si>
    <t>Hollow screw thread</t>
  </si>
  <si>
    <t>Visual inspection</t>
  </si>
  <si>
    <t>Packaging</t>
  </si>
  <si>
    <t>pyrotechnic identification</t>
  </si>
  <si>
    <t>identification of the line</t>
  </si>
  <si>
    <t>Serial n°</t>
  </si>
  <si>
    <t>Part number</t>
  </si>
  <si>
    <t>embout</t>
  </si>
  <si>
    <t>ligne</t>
  </si>
  <si>
    <t>(2,5 mΩ)</t>
  </si>
  <si>
    <r>
      <t>(5 mΩ + 10 mΩ/m)</t>
    </r>
    <r>
      <rPr>
        <sz val="8"/>
        <color theme="1"/>
        <rFont val="Arial"/>
        <family val="2"/>
      </rPr>
      <t> </t>
    </r>
  </si>
  <si>
    <t>Embout B / tresse</t>
  </si>
  <si>
    <t>Embout A / tresse</t>
  </si>
  <si>
    <t>Embout / Embout</t>
  </si>
  <si>
    <t>(&lt; 1.10-6 cm3/s)</t>
  </si>
  <si>
    <r>
      <t>(17</t>
    </r>
    <r>
      <rPr>
        <b/>
        <sz val="7"/>
        <color theme="1"/>
        <rFont val="Calibri"/>
        <family val="2"/>
      </rPr>
      <t>±</t>
    </r>
    <r>
      <rPr>
        <b/>
        <sz val="7"/>
        <color theme="1"/>
        <rFont val="Arial"/>
        <family val="2"/>
      </rPr>
      <t>.0.2mm)</t>
    </r>
  </si>
  <si>
    <t>(Ø11,5±0,1mm)</t>
  </si>
  <si>
    <t>RX</t>
  </si>
  <si>
    <t>CONTINUITE ELECTRIQUE</t>
  </si>
  <si>
    <t>CONTROLE ETANCHEITE INTERNE</t>
  </si>
  <si>
    <r>
      <t>DISTANCE CORPS / PROTEGE RELAIS
(17.4</t>
    </r>
    <r>
      <rPr>
        <b/>
        <sz val="7"/>
        <color theme="1"/>
        <rFont val="Calibri"/>
        <family val="2"/>
      </rPr>
      <t>±</t>
    </r>
    <r>
      <rPr>
        <b/>
        <sz val="7"/>
        <color theme="1"/>
        <rFont val="Arial"/>
        <family val="2"/>
      </rPr>
      <t>0.1mm)</t>
    </r>
  </si>
  <si>
    <t xml:space="preserve">DISTANCE CORPS / RELAIS </t>
  </si>
  <si>
    <t>DIAMETRE LIGNE SECTION COURANTE</t>
  </si>
  <si>
    <t>LONGUEUR LIGNE</t>
  </si>
  <si>
    <t>DIAMETRE LIGNE SERTISSAGE</t>
  </si>
  <si>
    <t>DIAMETRE SERTISSAGE</t>
  </si>
  <si>
    <t>ANGLE ENTRE EMBOUTS 
(0°)</t>
  </si>
  <si>
    <t>ANGLE DE CINTRAGE</t>
  </si>
  <si>
    <t>FILETAGE VIS CREUSE (M12x1.5 – 6h)</t>
  </si>
  <si>
    <t>ASPECT</t>
  </si>
  <si>
    <t>ETAT STOCKAGE ET TRANSPORT</t>
  </si>
  <si>
    <t>MARQUAGE PYROTECHNIQUE</t>
  </si>
  <si>
    <t>IDENTIFICATION LIGNE</t>
  </si>
  <si>
    <t>N° SERIE</t>
  </si>
  <si>
    <t>REFERENCE DE LA LIGNE</t>
  </si>
  <si>
    <t>RELEVES UNITAIRES DE CONFORME DES LIGNES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</si>
</sst>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i/>
      <sz val="9"/>
      <color theme="1"/>
      <name val="Arial"/>
      <family val="2"/>
    </font>
    <font>
      <sz val="9"/>
      <color theme="1"/>
      <name val="Arial"/>
      <family val="2"/>
    </font>
    <font>
      <sz val="10"/>
      <color theme="1"/>
      <name val="Times New Roman"/>
      <family val="1"/>
    </font>
    <font>
      <b/>
      <sz val="9"/>
      <color theme="1"/>
      <name val="Arial"/>
      <family val="2"/>
    </font>
    <font>
      <i/>
      <sz val="7"/>
      <color theme="1"/>
      <name val="Arial"/>
      <family val="2"/>
    </font>
    <font>
      <i/>
      <sz val="8"/>
      <color theme="1"/>
      <name val="Arial"/>
      <family val="2"/>
    </font>
    <font>
      <sz val="8"/>
      <color theme="1"/>
      <name val="Arial"/>
      <family val="2"/>
    </font>
    <font>
      <sz val="7"/>
      <color theme="1"/>
      <name val="Arial"/>
      <family val="2"/>
    </font>
    <font>
      <i/>
      <sz val="8"/>
      <color rgb="FF365F91"/>
      <name val="Arial"/>
      <family val="2"/>
    </font>
    <font>
      <i/>
      <sz val="8"/>
      <color rgb="FFFF0000"/>
      <name val="Arial"/>
      <family val="2"/>
    </font>
    <font>
      <b/>
      <sz val="7"/>
      <color theme="1"/>
      <name val="Arial"/>
      <family val="2"/>
    </font>
    <font>
      <b/>
      <sz val="7"/>
      <color theme="1"/>
      <name val="Calibri"/>
      <family val="2"/>
    </font>
    <font>
      <b/>
      <sz val="10"/>
      <color theme="1"/>
      <name val="Arial"/>
      <family val="2"/>
    </font>
  </fonts>
  <fills count="3">
    <fill>
      <patternFill patternType="none"/>
    </fill>
    <fill>
      <patternFill patternType="gray125"/>
    </fill>
    <fill>
      <patternFill patternType="solid">
        <fgColor rgb="FFD9D9D9"/>
        <bgColor indexed="64"/>
      </patternFill>
    </fill>
  </fills>
  <borders count="11">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pplyProtection="1">
      <alignment horizontal="center" vertical="center" wrapText="1"/>
    </xf>
    <xf numFmtId="49" fontId="3" fillId="0" borderId="1" xfId="0" applyNumberFormat="1" applyFont="1" applyBorder="1" applyAlignment="1">
      <alignment vertical="center" wrapText="1"/>
    </xf>
    <xf numFmtId="0" fontId="4" fillId="0" borderId="1"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pplyProtection="1">
      <alignment horizontal="center" vertical="center" wrapText="1"/>
    </xf>
    <xf numFmtId="49" fontId="3" fillId="0" borderId="3" xfId="0" applyNumberFormat="1" applyFont="1" applyBorder="1" applyAlignment="1">
      <alignment vertical="center" wrapText="1"/>
    </xf>
    <xf numFmtId="0" fontId="4"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pplyProtection="1">
      <alignment horizontal="center" vertical="center" wrapText="1"/>
    </xf>
    <xf numFmtId="49" fontId="3" fillId="0" borderId="4" xfId="0" applyNumberFormat="1" applyFont="1" applyBorder="1" applyAlignment="1">
      <alignment vertical="center" wrapText="1"/>
    </xf>
    <xf numFmtId="0" fontId="4"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1" fillId="0" borderId="3" xfId="0" applyFont="1" applyBorder="1" applyAlignment="1">
      <alignment horizontal="center" vertical="center" wrapText="1"/>
    </xf>
    <xf numFmtId="49" fontId="2" fillId="0" borderId="3" xfId="0" applyNumberFormat="1" applyFont="1" applyBorder="1" applyAlignment="1">
      <alignment horizontal="center" vertical="center" wrapText="1"/>
    </xf>
    <xf numFmtId="0" fontId="0" fillId="0" borderId="0" xfId="0" applyNumberFormat="1"/>
    <xf numFmtId="0" fontId="2" fillId="0" borderId="5" xfId="0" applyFont="1" applyBorder="1" applyAlignment="1">
      <alignment horizont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pplyProtection="1">
      <alignment horizontal="center" vertical="center" wrapText="1"/>
    </xf>
    <xf numFmtId="49" fontId="2"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2"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2" fillId="0" borderId="4" xfId="0" applyNumberFormat="1" applyFont="1" applyBorder="1" applyAlignment="1">
      <alignment horizontal="center" vertical="center" wrapText="1"/>
    </xf>
    <xf numFmtId="0" fontId="5"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 fillId="2" borderId="1" xfId="0" applyFont="1" applyFill="1" applyBorder="1" applyAlignment="1">
      <alignment vertical="center" wrapText="1"/>
    </xf>
    <xf numFmtId="0" fontId="8" fillId="2" borderId="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2" borderId="3" xfId="0" applyFont="1" applyFill="1" applyBorder="1" applyAlignment="1">
      <alignment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9" fillId="2" borderId="3" xfId="0" applyFont="1" applyFill="1" applyBorder="1" applyAlignment="1">
      <alignment horizontal="justify"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0" fillId="2" borderId="7" xfId="0" applyFill="1" applyBorder="1" applyAlignment="1">
      <alignment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13" fillId="2" borderId="10" xfId="0" applyFont="1" applyFill="1" applyBorder="1" applyAlignment="1">
      <alignment horizontal="justify" vertical="center" wrapText="1"/>
    </xf>
  </cellXfs>
  <cellStyles count="1">
    <cellStyle name="Normal" xfId="0" builtinId="0"/>
  </cellStyles>
  <dxfs count="13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chier%20op&#233;rateur%20V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ès-verbal"/>
      <sheetName val="Listing"/>
      <sheetName val="FAB 1"/>
      <sheetName val="FAB 2"/>
      <sheetName val="CTRL 1"/>
      <sheetName val="CTRL 2"/>
      <sheetName val="Données"/>
      <sheetName val="Donnée"/>
    </sheetNames>
    <sheetDataSet>
      <sheetData sheetId="0" refreshError="1"/>
      <sheetData sheetId="1">
        <row r="4">
          <cell r="A4">
            <v>1</v>
          </cell>
          <cell r="B4" t="str">
            <v>CS0601AQ00100</v>
          </cell>
          <cell r="C4" t="str">
            <v>B</v>
          </cell>
          <cell r="D4">
            <v>689</v>
          </cell>
          <cell r="E4" t="str">
            <v>± 5 mm</v>
          </cell>
          <cell r="F4" t="str">
            <v>/</v>
          </cell>
          <cell r="G4" t="str">
            <v>droit</v>
          </cell>
          <cell r="H4" t="str">
            <v>droit</v>
          </cell>
          <cell r="J4">
            <v>0.52339999999999998</v>
          </cell>
          <cell r="K4">
            <v>0.62807999999999997</v>
          </cell>
          <cell r="L4" t="str">
            <v>Non</v>
          </cell>
          <cell r="N4" t="str">
            <v>AQI/PreFAL</v>
          </cell>
          <cell r="P4" t="str">
            <v/>
          </cell>
        </row>
        <row r="5">
          <cell r="A5">
            <v>2</v>
          </cell>
          <cell r="B5" t="str">
            <v>CS0601AQ00100</v>
          </cell>
          <cell r="C5" t="str">
            <v>B</v>
          </cell>
          <cell r="D5">
            <v>689</v>
          </cell>
          <cell r="E5" t="str">
            <v>± 5 mm</v>
          </cell>
          <cell r="F5" t="str">
            <v>/</v>
          </cell>
          <cell r="G5" t="str">
            <v>droit</v>
          </cell>
          <cell r="H5" t="str">
            <v>droit</v>
          </cell>
          <cell r="J5">
            <v>0.52339999999999998</v>
          </cell>
          <cell r="K5">
            <v>0.62807999999999997</v>
          </cell>
          <cell r="L5" t="str">
            <v>Non</v>
          </cell>
          <cell r="N5" t="str">
            <v>AQI/PreFAL</v>
          </cell>
          <cell r="P5" t="str">
            <v/>
          </cell>
        </row>
        <row r="6">
          <cell r="A6">
            <v>3</v>
          </cell>
          <cell r="B6" t="str">
            <v>CS0601AQ00100</v>
          </cell>
          <cell r="C6" t="str">
            <v>B</v>
          </cell>
          <cell r="D6">
            <v>689</v>
          </cell>
          <cell r="E6" t="str">
            <v>± 5 mm</v>
          </cell>
          <cell r="F6" t="str">
            <v>/</v>
          </cell>
          <cell r="G6" t="str">
            <v>droit</v>
          </cell>
          <cell r="H6" t="str">
            <v>droit</v>
          </cell>
          <cell r="J6">
            <v>0.52339999999999998</v>
          </cell>
          <cell r="K6">
            <v>0.62807999999999997</v>
          </cell>
          <cell r="L6" t="str">
            <v>Non</v>
          </cell>
          <cell r="N6" t="str">
            <v>AQI/PreFAL</v>
          </cell>
          <cell r="P6" t="str">
            <v/>
          </cell>
        </row>
        <row r="7">
          <cell r="A7">
            <v>4</v>
          </cell>
          <cell r="B7" t="str">
            <v>CS0601AQ00100</v>
          </cell>
          <cell r="C7" t="str">
            <v>B</v>
          </cell>
          <cell r="D7">
            <v>689</v>
          </cell>
          <cell r="E7" t="str">
            <v>± 5 mm</v>
          </cell>
          <cell r="F7" t="str">
            <v>/</v>
          </cell>
          <cell r="G7" t="str">
            <v>droit</v>
          </cell>
          <cell r="H7" t="str">
            <v>droit</v>
          </cell>
          <cell r="J7">
            <v>0.52339999999999998</v>
          </cell>
          <cell r="K7">
            <v>0.62807999999999997</v>
          </cell>
          <cell r="L7" t="str">
            <v>Non</v>
          </cell>
          <cell r="N7" t="str">
            <v>AQI/PreFAL</v>
          </cell>
          <cell r="P7" t="str">
            <v/>
          </cell>
        </row>
        <row r="8">
          <cell r="A8">
            <v>5</v>
          </cell>
          <cell r="B8" t="str">
            <v>CS0601AQ00100</v>
          </cell>
          <cell r="C8" t="str">
            <v>B</v>
          </cell>
          <cell r="D8">
            <v>689</v>
          </cell>
          <cell r="E8" t="str">
            <v>± 5 mm</v>
          </cell>
          <cell r="F8" t="str">
            <v>/</v>
          </cell>
          <cell r="G8" t="str">
            <v>droit</v>
          </cell>
          <cell r="H8" t="str">
            <v>droit</v>
          </cell>
          <cell r="J8">
            <v>0.52339999999999998</v>
          </cell>
          <cell r="K8">
            <v>0.62807999999999997</v>
          </cell>
          <cell r="L8" t="str">
            <v>Non</v>
          </cell>
          <cell r="N8" t="str">
            <v>AQI/PreFAL</v>
          </cell>
          <cell r="P8" t="str">
            <v/>
          </cell>
        </row>
        <row r="9">
          <cell r="A9">
            <v>6</v>
          </cell>
          <cell r="B9" t="str">
            <v>CS0601AQ00100</v>
          </cell>
          <cell r="C9" t="str">
            <v>B</v>
          </cell>
          <cell r="D9">
            <v>689</v>
          </cell>
          <cell r="E9" t="str">
            <v>± 5 mm</v>
          </cell>
          <cell r="F9" t="str">
            <v>/</v>
          </cell>
          <cell r="G9" t="str">
            <v>droit</v>
          </cell>
          <cell r="H9" t="str">
            <v>droit</v>
          </cell>
          <cell r="J9">
            <v>0.52339999999999998</v>
          </cell>
          <cell r="K9">
            <v>0.62807999999999997</v>
          </cell>
          <cell r="L9" t="str">
            <v>Non</v>
          </cell>
          <cell r="N9" t="str">
            <v>AQI/PreFAL</v>
          </cell>
          <cell r="P9" t="str">
            <v/>
          </cell>
        </row>
        <row r="10">
          <cell r="A10">
            <v>7</v>
          </cell>
          <cell r="B10" t="str">
            <v>CS0601AQ00100</v>
          </cell>
          <cell r="C10" t="str">
            <v>B</v>
          </cell>
          <cell r="D10">
            <v>689</v>
          </cell>
          <cell r="E10" t="str">
            <v>± 5 mm</v>
          </cell>
          <cell r="F10" t="str">
            <v>/</v>
          </cell>
          <cell r="G10" t="str">
            <v>droit</v>
          </cell>
          <cell r="H10" t="str">
            <v>droit</v>
          </cell>
          <cell r="J10">
            <v>0.52339999999999998</v>
          </cell>
          <cell r="K10">
            <v>0.62807999999999997</v>
          </cell>
          <cell r="L10" t="str">
            <v>Non</v>
          </cell>
          <cell r="N10" t="str">
            <v>AQI/PreFAL</v>
          </cell>
          <cell r="P10" t="str">
            <v/>
          </cell>
        </row>
        <row r="11">
          <cell r="A11">
            <v>8</v>
          </cell>
          <cell r="B11" t="str">
            <v>CS0601AQ00100</v>
          </cell>
          <cell r="C11" t="str">
            <v>B</v>
          </cell>
          <cell r="D11">
            <v>689</v>
          </cell>
          <cell r="E11" t="str">
            <v>± 5 mm</v>
          </cell>
          <cell r="F11" t="str">
            <v>/</v>
          </cell>
          <cell r="G11" t="str">
            <v>droit</v>
          </cell>
          <cell r="H11" t="str">
            <v>droit</v>
          </cell>
          <cell r="J11">
            <v>0.52339999999999998</v>
          </cell>
          <cell r="K11">
            <v>0.62807999999999997</v>
          </cell>
          <cell r="L11" t="str">
            <v>Non</v>
          </cell>
          <cell r="N11" t="str">
            <v>AQI/PreFAL</v>
          </cell>
          <cell r="P11" t="str">
            <v/>
          </cell>
        </row>
        <row r="12">
          <cell r="A12">
            <v>9</v>
          </cell>
          <cell r="B12" t="str">
            <v>CS0601AQ00100</v>
          </cell>
          <cell r="C12" t="str">
            <v>B</v>
          </cell>
          <cell r="D12">
            <v>689</v>
          </cell>
          <cell r="E12" t="str">
            <v>± 5 mm</v>
          </cell>
          <cell r="F12" t="str">
            <v>/</v>
          </cell>
          <cell r="G12" t="str">
            <v>droit</v>
          </cell>
          <cell r="H12" t="str">
            <v>droit</v>
          </cell>
          <cell r="J12">
            <v>0.52339999999999998</v>
          </cell>
          <cell r="K12">
            <v>0.62807999999999997</v>
          </cell>
          <cell r="L12" t="str">
            <v>Non</v>
          </cell>
          <cell r="N12" t="str">
            <v>AQI/PreFAL</v>
          </cell>
          <cell r="P12" t="str">
            <v/>
          </cell>
        </row>
        <row r="13">
          <cell r="A13">
            <v>10</v>
          </cell>
          <cell r="B13" t="str">
            <v>CS0601AQ00100</v>
          </cell>
          <cell r="C13" t="str">
            <v>B</v>
          </cell>
          <cell r="D13">
            <v>689</v>
          </cell>
          <cell r="E13" t="str">
            <v>± 5 mm</v>
          </cell>
          <cell r="F13" t="str">
            <v>/</v>
          </cell>
          <cell r="G13" t="str">
            <v>droit</v>
          </cell>
          <cell r="H13" t="str">
            <v>droit</v>
          </cell>
          <cell r="J13">
            <v>0.52339999999999998</v>
          </cell>
          <cell r="K13">
            <v>0.62807999999999997</v>
          </cell>
          <cell r="L13" t="str">
            <v>Non</v>
          </cell>
          <cell r="N13" t="str">
            <v>AQI/PreFAL</v>
          </cell>
          <cell r="P13" t="str">
            <v/>
          </cell>
        </row>
        <row r="14">
          <cell r="A14">
            <v>11</v>
          </cell>
          <cell r="B14" t="str">
            <v>CS0601AQ00100</v>
          </cell>
          <cell r="C14" t="str">
            <v>B</v>
          </cell>
          <cell r="D14">
            <v>689</v>
          </cell>
          <cell r="E14" t="str">
            <v>± 5 mm</v>
          </cell>
          <cell r="F14" t="str">
            <v>/</v>
          </cell>
          <cell r="G14" t="str">
            <v>droit</v>
          </cell>
          <cell r="H14" t="str">
            <v>droit</v>
          </cell>
          <cell r="J14">
            <v>0.52339999999999998</v>
          </cell>
          <cell r="K14">
            <v>0.62807999999999997</v>
          </cell>
          <cell r="L14" t="str">
            <v>Non</v>
          </cell>
          <cell r="N14" t="str">
            <v>AQI/PreFAL</v>
          </cell>
          <cell r="P14" t="str">
            <v/>
          </cell>
        </row>
        <row r="15">
          <cell r="A15">
            <v>12</v>
          </cell>
          <cell r="B15" t="str">
            <v>CS0601AQ00100</v>
          </cell>
          <cell r="C15" t="str">
            <v>B</v>
          </cell>
          <cell r="D15">
            <v>689</v>
          </cell>
          <cell r="E15" t="str">
            <v>± 5 mm</v>
          </cell>
          <cell r="F15" t="str">
            <v>/</v>
          </cell>
          <cell r="G15" t="str">
            <v>droit</v>
          </cell>
          <cell r="H15" t="str">
            <v>droit</v>
          </cell>
          <cell r="J15">
            <v>0.52339999999999998</v>
          </cell>
          <cell r="K15">
            <v>0.62807999999999997</v>
          </cell>
          <cell r="L15" t="str">
            <v>Non</v>
          </cell>
          <cell r="N15" t="str">
            <v>AQI/PreFAL</v>
          </cell>
          <cell r="P15" t="str">
            <v/>
          </cell>
        </row>
        <row r="16">
          <cell r="A16">
            <v>13</v>
          </cell>
          <cell r="B16" t="str">
            <v>CS0601AX00100</v>
          </cell>
          <cell r="C16" t="str">
            <v>B</v>
          </cell>
          <cell r="D16">
            <v>355</v>
          </cell>
          <cell r="E16" t="str">
            <v>± 3 mm</v>
          </cell>
          <cell r="F16" t="str">
            <v>/</v>
          </cell>
          <cell r="G16" t="str">
            <v>droit</v>
          </cell>
          <cell r="H16" t="str">
            <v>droit</v>
          </cell>
          <cell r="J16">
            <v>0.32300000000000001</v>
          </cell>
          <cell r="K16">
            <v>0.3876</v>
          </cell>
          <cell r="L16" t="str">
            <v>Non</v>
          </cell>
          <cell r="N16" t="str">
            <v>KRU/ZL</v>
          </cell>
          <cell r="P16" t="str">
            <v/>
          </cell>
        </row>
        <row r="17">
          <cell r="A17">
            <v>14</v>
          </cell>
          <cell r="B17" t="str">
            <v>CS0601AX00100</v>
          </cell>
          <cell r="C17" t="str">
            <v>B</v>
          </cell>
          <cell r="D17">
            <v>355</v>
          </cell>
          <cell r="E17" t="str">
            <v>± 3 mm</v>
          </cell>
          <cell r="F17" t="str">
            <v>/</v>
          </cell>
          <cell r="G17" t="str">
            <v>droit</v>
          </cell>
          <cell r="H17" t="str">
            <v>droit</v>
          </cell>
          <cell r="J17">
            <v>0.32300000000000001</v>
          </cell>
          <cell r="K17">
            <v>0.3876</v>
          </cell>
          <cell r="L17" t="str">
            <v>Non</v>
          </cell>
          <cell r="N17" t="str">
            <v>KRU/ZL</v>
          </cell>
          <cell r="P17" t="str">
            <v/>
          </cell>
        </row>
        <row r="18">
          <cell r="A18">
            <v>15</v>
          </cell>
          <cell r="B18" t="str">
            <v>CS0601AX00100</v>
          </cell>
          <cell r="C18" t="str">
            <v>B</v>
          </cell>
          <cell r="D18">
            <v>355</v>
          </cell>
          <cell r="E18" t="str">
            <v>± 3 mm</v>
          </cell>
          <cell r="F18" t="str">
            <v>/</v>
          </cell>
          <cell r="G18" t="str">
            <v>droit</v>
          </cell>
          <cell r="H18" t="str">
            <v>droit</v>
          </cell>
          <cell r="J18">
            <v>0.32300000000000001</v>
          </cell>
          <cell r="K18">
            <v>0.3876</v>
          </cell>
          <cell r="L18" t="str">
            <v>Non</v>
          </cell>
          <cell r="N18" t="str">
            <v>KRU/ZL</v>
          </cell>
          <cell r="P18" t="str">
            <v/>
          </cell>
        </row>
        <row r="19">
          <cell r="A19">
            <v>16</v>
          </cell>
          <cell r="B19" t="str">
            <v>CS0601AX00100</v>
          </cell>
          <cell r="C19" t="str">
            <v>B</v>
          </cell>
          <cell r="D19">
            <v>355</v>
          </cell>
          <cell r="E19" t="str">
            <v>± 3 mm</v>
          </cell>
          <cell r="F19" t="str">
            <v>/</v>
          </cell>
          <cell r="G19" t="str">
            <v>droit</v>
          </cell>
          <cell r="H19" t="str">
            <v>droit</v>
          </cell>
          <cell r="J19">
            <v>0.32300000000000001</v>
          </cell>
          <cell r="K19">
            <v>0.3876</v>
          </cell>
          <cell r="L19" t="str">
            <v>Non</v>
          </cell>
          <cell r="N19" t="str">
            <v>KRU/ZL</v>
          </cell>
          <cell r="P19" t="str">
            <v/>
          </cell>
        </row>
        <row r="20">
          <cell r="A20">
            <v>17</v>
          </cell>
          <cell r="B20" t="str">
            <v>CS0601AX00100</v>
          </cell>
          <cell r="C20" t="str">
            <v>B</v>
          </cell>
          <cell r="D20">
            <v>355</v>
          </cell>
          <cell r="E20" t="str">
            <v>± 3 mm</v>
          </cell>
          <cell r="F20" t="str">
            <v>/</v>
          </cell>
          <cell r="G20" t="str">
            <v>droit</v>
          </cell>
          <cell r="H20" t="str">
            <v>droit</v>
          </cell>
          <cell r="J20">
            <v>0.32300000000000001</v>
          </cell>
          <cell r="K20">
            <v>0.3876</v>
          </cell>
          <cell r="L20" t="str">
            <v>Non</v>
          </cell>
          <cell r="N20" t="str">
            <v>KRU/ZL</v>
          </cell>
          <cell r="P20" t="str">
            <v/>
          </cell>
        </row>
        <row r="21">
          <cell r="A21">
            <v>18</v>
          </cell>
          <cell r="B21" t="str">
            <v>CS0601AX00100</v>
          </cell>
          <cell r="C21" t="str">
            <v>B</v>
          </cell>
          <cell r="D21">
            <v>355</v>
          </cell>
          <cell r="E21" t="str">
            <v>± 3 mm</v>
          </cell>
          <cell r="F21" t="str">
            <v>/</v>
          </cell>
          <cell r="G21" t="str">
            <v>droit</v>
          </cell>
          <cell r="H21" t="str">
            <v>droit</v>
          </cell>
          <cell r="J21">
            <v>0.32300000000000001</v>
          </cell>
          <cell r="K21">
            <v>0.3876</v>
          </cell>
          <cell r="L21" t="str">
            <v>Non</v>
          </cell>
          <cell r="N21" t="str">
            <v>KRU/ZL</v>
          </cell>
          <cell r="P21" t="str">
            <v/>
          </cell>
        </row>
        <row r="22">
          <cell r="A22">
            <v>19</v>
          </cell>
          <cell r="B22" t="str">
            <v>CS0604AA00100</v>
          </cell>
          <cell r="C22" t="str">
            <v>B</v>
          </cell>
          <cell r="D22">
            <v>150</v>
          </cell>
          <cell r="E22" t="str">
            <v>± 3 mm</v>
          </cell>
          <cell r="F22" t="str">
            <v>/</v>
          </cell>
          <cell r="G22" t="str">
            <v>droit</v>
          </cell>
          <cell r="H22" t="str">
            <v>coudé</v>
          </cell>
          <cell r="J22">
            <v>0.2</v>
          </cell>
          <cell r="K22">
            <v>0.24</v>
          </cell>
          <cell r="L22" t="str">
            <v>Non</v>
          </cell>
          <cell r="M22" t="str">
            <v>oui</v>
          </cell>
          <cell r="N22" t="str">
            <v>AQI/PreFAL</v>
          </cell>
          <cell r="P22" t="str">
            <v/>
          </cell>
        </row>
        <row r="23">
          <cell r="A23">
            <v>20</v>
          </cell>
          <cell r="B23" t="str">
            <v>CS0604AA00100</v>
          </cell>
          <cell r="C23" t="str">
            <v>B</v>
          </cell>
          <cell r="D23">
            <v>150</v>
          </cell>
          <cell r="E23" t="str">
            <v>± 3 mm</v>
          </cell>
          <cell r="F23" t="str">
            <v>/</v>
          </cell>
          <cell r="G23" t="str">
            <v>droit</v>
          </cell>
          <cell r="H23" t="str">
            <v>coudé</v>
          </cell>
          <cell r="J23">
            <v>0.2</v>
          </cell>
          <cell r="K23">
            <v>0.24</v>
          </cell>
          <cell r="L23" t="str">
            <v>Non</v>
          </cell>
          <cell r="M23" t="str">
            <v>oui</v>
          </cell>
          <cell r="N23" t="str">
            <v>AQI/PreFAL</v>
          </cell>
          <cell r="P23" t="str">
            <v/>
          </cell>
        </row>
        <row r="24">
          <cell r="A24">
            <v>21</v>
          </cell>
          <cell r="B24" t="str">
            <v>CS0604AA00100</v>
          </cell>
          <cell r="C24" t="str">
            <v>B</v>
          </cell>
          <cell r="D24">
            <v>150</v>
          </cell>
          <cell r="E24" t="str">
            <v>± 3 mm</v>
          </cell>
          <cell r="F24" t="str">
            <v>/</v>
          </cell>
          <cell r="G24" t="str">
            <v>droit</v>
          </cell>
          <cell r="H24" t="str">
            <v>coudé</v>
          </cell>
          <cell r="J24">
            <v>0.2</v>
          </cell>
          <cell r="K24">
            <v>0.24</v>
          </cell>
          <cell r="L24" t="str">
            <v>Non</v>
          </cell>
          <cell r="M24" t="str">
            <v>oui</v>
          </cell>
          <cell r="N24" t="str">
            <v>AQI/PreFAL</v>
          </cell>
          <cell r="P24" t="str">
            <v/>
          </cell>
        </row>
        <row r="25">
          <cell r="A25">
            <v>22</v>
          </cell>
          <cell r="B25" t="str">
            <v>CS0604AA00100</v>
          </cell>
          <cell r="C25" t="str">
            <v>B</v>
          </cell>
          <cell r="D25">
            <v>150</v>
          </cell>
          <cell r="E25" t="str">
            <v>± 3 mm</v>
          </cell>
          <cell r="F25" t="str">
            <v>/</v>
          </cell>
          <cell r="G25" t="str">
            <v>droit</v>
          </cell>
          <cell r="H25" t="str">
            <v>coudé</v>
          </cell>
          <cell r="J25">
            <v>0.2</v>
          </cell>
          <cell r="K25">
            <v>0.24</v>
          </cell>
          <cell r="L25" t="str">
            <v>Non</v>
          </cell>
          <cell r="M25" t="str">
            <v>oui</v>
          </cell>
          <cell r="N25" t="str">
            <v>AQI/PreFAL</v>
          </cell>
          <cell r="P25" t="str">
            <v/>
          </cell>
        </row>
        <row r="26">
          <cell r="A26">
            <v>23</v>
          </cell>
          <cell r="B26" t="str">
            <v>CS0604AA00100</v>
          </cell>
          <cell r="C26" t="str">
            <v>B</v>
          </cell>
          <cell r="D26">
            <v>150</v>
          </cell>
          <cell r="E26" t="str">
            <v>± 3 mm</v>
          </cell>
          <cell r="F26" t="str">
            <v>/</v>
          </cell>
          <cell r="G26" t="str">
            <v>droit</v>
          </cell>
          <cell r="H26" t="str">
            <v>coudé</v>
          </cell>
          <cell r="J26">
            <v>0.2</v>
          </cell>
          <cell r="K26">
            <v>0.24</v>
          </cell>
          <cell r="L26" t="str">
            <v>Non</v>
          </cell>
          <cell r="M26" t="str">
            <v>oui</v>
          </cell>
          <cell r="N26" t="str">
            <v>AQI/PreFAL</v>
          </cell>
          <cell r="P26" t="str">
            <v/>
          </cell>
        </row>
        <row r="27">
          <cell r="A27">
            <v>24</v>
          </cell>
          <cell r="B27" t="str">
            <v>CS0604AA00100</v>
          </cell>
          <cell r="C27" t="str">
            <v>B</v>
          </cell>
          <cell r="D27">
            <v>150</v>
          </cell>
          <cell r="E27" t="str">
            <v>± 3 mm</v>
          </cell>
          <cell r="F27" t="str">
            <v>/</v>
          </cell>
          <cell r="G27" t="str">
            <v>droit</v>
          </cell>
          <cell r="H27" t="str">
            <v>coudé</v>
          </cell>
          <cell r="J27">
            <v>0.2</v>
          </cell>
          <cell r="K27">
            <v>0.24</v>
          </cell>
          <cell r="L27" t="str">
            <v>Non</v>
          </cell>
          <cell r="M27" t="str">
            <v>oui</v>
          </cell>
          <cell r="N27" t="str">
            <v>AQI/PreFAL</v>
          </cell>
          <cell r="P27" t="str">
            <v/>
          </cell>
        </row>
        <row r="28">
          <cell r="A28">
            <v>25</v>
          </cell>
          <cell r="B28" t="str">
            <v>CS0604AA00100</v>
          </cell>
          <cell r="C28" t="str">
            <v>B</v>
          </cell>
          <cell r="D28">
            <v>150</v>
          </cell>
          <cell r="E28" t="str">
            <v>± 3 mm</v>
          </cell>
          <cell r="F28" t="str">
            <v>/</v>
          </cell>
          <cell r="G28" t="str">
            <v>droit</v>
          </cell>
          <cell r="H28" t="str">
            <v>coudé</v>
          </cell>
          <cell r="J28">
            <v>0.2</v>
          </cell>
          <cell r="K28">
            <v>0.24</v>
          </cell>
          <cell r="L28" t="str">
            <v>Non</v>
          </cell>
          <cell r="M28" t="str">
            <v>oui</v>
          </cell>
          <cell r="N28" t="str">
            <v>AQI/PreFAL</v>
          </cell>
          <cell r="P28" t="str">
            <v/>
          </cell>
        </row>
        <row r="29">
          <cell r="A29">
            <v>26</v>
          </cell>
          <cell r="B29" t="str">
            <v>CS0604AA00100</v>
          </cell>
          <cell r="C29" t="str">
            <v>B</v>
          </cell>
          <cell r="D29">
            <v>150</v>
          </cell>
          <cell r="E29" t="str">
            <v>± 3 mm</v>
          </cell>
          <cell r="F29" t="str">
            <v>/</v>
          </cell>
          <cell r="G29" t="str">
            <v>droit</v>
          </cell>
          <cell r="H29" t="str">
            <v>coudé</v>
          </cell>
          <cell r="J29">
            <v>0.2</v>
          </cell>
          <cell r="K29">
            <v>0.24</v>
          </cell>
          <cell r="L29" t="str">
            <v>Non</v>
          </cell>
          <cell r="M29" t="str">
            <v>oui</v>
          </cell>
          <cell r="N29" t="str">
            <v>AQI/PreFAL</v>
          </cell>
          <cell r="P29" t="str">
            <v/>
          </cell>
        </row>
        <row r="30">
          <cell r="A30">
            <v>27</v>
          </cell>
          <cell r="B30" t="str">
            <v>CS0604AA00100</v>
          </cell>
          <cell r="C30" t="str">
            <v>B</v>
          </cell>
          <cell r="D30">
            <v>150</v>
          </cell>
          <cell r="E30" t="str">
            <v>± 3 mm</v>
          </cell>
          <cell r="F30" t="str">
            <v>/</v>
          </cell>
          <cell r="G30" t="str">
            <v>droit</v>
          </cell>
          <cell r="H30" t="str">
            <v>coudé</v>
          </cell>
          <cell r="J30">
            <v>0.2</v>
          </cell>
          <cell r="K30">
            <v>0.24</v>
          </cell>
          <cell r="L30" t="str">
            <v>Non</v>
          </cell>
          <cell r="M30" t="str">
            <v>oui</v>
          </cell>
          <cell r="N30" t="str">
            <v>AQI/PreFAL</v>
          </cell>
          <cell r="P30" t="str">
            <v/>
          </cell>
        </row>
        <row r="31">
          <cell r="A31">
            <v>28</v>
          </cell>
          <cell r="B31" t="str">
            <v>CS0604AA00100</v>
          </cell>
          <cell r="C31" t="str">
            <v>B</v>
          </cell>
          <cell r="D31">
            <v>150</v>
          </cell>
          <cell r="E31" t="str">
            <v>± 3 mm</v>
          </cell>
          <cell r="F31" t="str">
            <v>/</v>
          </cell>
          <cell r="G31" t="str">
            <v>droit</v>
          </cell>
          <cell r="H31" t="str">
            <v>coudé</v>
          </cell>
          <cell r="J31">
            <v>0.2</v>
          </cell>
          <cell r="K31">
            <v>0.24</v>
          </cell>
          <cell r="L31" t="str">
            <v>Non</v>
          </cell>
          <cell r="M31" t="str">
            <v>oui</v>
          </cell>
          <cell r="N31" t="str">
            <v>AQI/PreFAL</v>
          </cell>
          <cell r="P31" t="str">
            <v/>
          </cell>
        </row>
        <row r="32">
          <cell r="A32">
            <v>29</v>
          </cell>
          <cell r="B32" t="str">
            <v>CS0604AA00100</v>
          </cell>
          <cell r="C32" t="str">
            <v>B</v>
          </cell>
          <cell r="D32">
            <v>150</v>
          </cell>
          <cell r="E32" t="str">
            <v>± 3 mm</v>
          </cell>
          <cell r="F32" t="str">
            <v>/</v>
          </cell>
          <cell r="G32" t="str">
            <v>droit</v>
          </cell>
          <cell r="H32" t="str">
            <v>coudé</v>
          </cell>
          <cell r="J32">
            <v>0.2</v>
          </cell>
          <cell r="K32">
            <v>0.24</v>
          </cell>
          <cell r="L32" t="str">
            <v>Non</v>
          </cell>
          <cell r="M32" t="str">
            <v>oui</v>
          </cell>
          <cell r="N32" t="str">
            <v>AQI/PreFAL</v>
          </cell>
          <cell r="P32" t="str">
            <v/>
          </cell>
        </row>
        <row r="33">
          <cell r="A33">
            <v>30</v>
          </cell>
          <cell r="B33" t="str">
            <v>CS0604AA00100</v>
          </cell>
          <cell r="C33" t="str">
            <v>B</v>
          </cell>
          <cell r="D33">
            <v>150</v>
          </cell>
          <cell r="E33" t="str">
            <v>± 3 mm</v>
          </cell>
          <cell r="F33" t="str">
            <v>/</v>
          </cell>
          <cell r="G33" t="str">
            <v>droit</v>
          </cell>
          <cell r="H33" t="str">
            <v>coudé</v>
          </cell>
          <cell r="J33">
            <v>0.2</v>
          </cell>
          <cell r="K33">
            <v>0.24</v>
          </cell>
          <cell r="L33" t="str">
            <v>Non</v>
          </cell>
          <cell r="M33" t="str">
            <v>oui</v>
          </cell>
          <cell r="N33" t="str">
            <v>AQI/PreFAL</v>
          </cell>
          <cell r="P33" t="str">
            <v/>
          </cell>
        </row>
        <row r="34">
          <cell r="A34">
            <v>31</v>
          </cell>
          <cell r="B34" t="str">
            <v>CS0604AA00100</v>
          </cell>
          <cell r="C34" t="str">
            <v>B</v>
          </cell>
          <cell r="D34">
            <v>150</v>
          </cell>
          <cell r="E34" t="str">
            <v>± 3 mm</v>
          </cell>
          <cell r="F34" t="str">
            <v>/</v>
          </cell>
          <cell r="G34" t="str">
            <v>droit</v>
          </cell>
          <cell r="H34" t="str">
            <v>coudé</v>
          </cell>
          <cell r="J34">
            <v>0.2</v>
          </cell>
          <cell r="K34">
            <v>0.24</v>
          </cell>
          <cell r="L34" t="str">
            <v>Non</v>
          </cell>
          <cell r="M34" t="str">
            <v>oui</v>
          </cell>
          <cell r="N34" t="str">
            <v>AQI/PreFAL</v>
          </cell>
          <cell r="P34" t="str">
            <v/>
          </cell>
        </row>
        <row r="35">
          <cell r="A35">
            <v>32</v>
          </cell>
          <cell r="B35" t="str">
            <v>CS0604AA00100</v>
          </cell>
          <cell r="C35" t="str">
            <v>B</v>
          </cell>
          <cell r="D35">
            <v>150</v>
          </cell>
          <cell r="E35" t="str">
            <v>± 3 mm</v>
          </cell>
          <cell r="F35" t="str">
            <v>/</v>
          </cell>
          <cell r="G35" t="str">
            <v>droit</v>
          </cell>
          <cell r="H35" t="str">
            <v>coudé</v>
          </cell>
          <cell r="J35">
            <v>0.2</v>
          </cell>
          <cell r="K35">
            <v>0.24</v>
          </cell>
          <cell r="L35" t="str">
            <v>Non</v>
          </cell>
          <cell r="M35" t="str">
            <v>oui</v>
          </cell>
          <cell r="N35" t="str">
            <v>AQI/PreFAL</v>
          </cell>
          <cell r="P35" t="str">
            <v/>
          </cell>
        </row>
        <row r="36">
          <cell r="A36">
            <v>33</v>
          </cell>
          <cell r="B36" t="str">
            <v>CS0604AA00100</v>
          </cell>
          <cell r="C36" t="str">
            <v>B</v>
          </cell>
          <cell r="D36">
            <v>150</v>
          </cell>
          <cell r="E36" t="str">
            <v>± 3 mm</v>
          </cell>
          <cell r="F36" t="str">
            <v>/</v>
          </cell>
          <cell r="G36" t="str">
            <v>droit</v>
          </cell>
          <cell r="H36" t="str">
            <v>coudé</v>
          </cell>
          <cell r="J36">
            <v>0.2</v>
          </cell>
          <cell r="K36">
            <v>0.24</v>
          </cell>
          <cell r="L36" t="str">
            <v>Non</v>
          </cell>
          <cell r="M36" t="str">
            <v>oui</v>
          </cell>
          <cell r="N36" t="str">
            <v>AQI/PreFAL</v>
          </cell>
          <cell r="P36" t="str">
            <v/>
          </cell>
        </row>
        <row r="37">
          <cell r="A37">
            <v>34</v>
          </cell>
          <cell r="B37" t="str">
            <v>CS0604AA00100</v>
          </cell>
          <cell r="C37" t="str">
            <v>B</v>
          </cell>
          <cell r="D37">
            <v>150</v>
          </cell>
          <cell r="E37" t="str">
            <v>± 3 mm</v>
          </cell>
          <cell r="F37" t="str">
            <v>/</v>
          </cell>
          <cell r="G37" t="str">
            <v>droit</v>
          </cell>
          <cell r="H37" t="str">
            <v>coudé</v>
          </cell>
          <cell r="J37">
            <v>0.2</v>
          </cell>
          <cell r="K37">
            <v>0.24</v>
          </cell>
          <cell r="L37" t="str">
            <v>Non</v>
          </cell>
          <cell r="M37" t="str">
            <v>oui</v>
          </cell>
          <cell r="N37" t="str">
            <v>AQI/PreFAL</v>
          </cell>
          <cell r="P37" t="str">
            <v/>
          </cell>
        </row>
        <row r="38">
          <cell r="A38">
            <v>35</v>
          </cell>
          <cell r="B38" t="str">
            <v>CS0604AA00100</v>
          </cell>
          <cell r="C38" t="str">
            <v>B</v>
          </cell>
          <cell r="D38">
            <v>150</v>
          </cell>
          <cell r="E38" t="str">
            <v>± 3 mm</v>
          </cell>
          <cell r="F38" t="str">
            <v>/</v>
          </cell>
          <cell r="G38" t="str">
            <v>droit</v>
          </cell>
          <cell r="H38" t="str">
            <v>coudé</v>
          </cell>
          <cell r="J38">
            <v>0.2</v>
          </cell>
          <cell r="K38">
            <v>0.24</v>
          </cell>
          <cell r="L38" t="str">
            <v>Non</v>
          </cell>
          <cell r="M38" t="str">
            <v>oui</v>
          </cell>
          <cell r="N38" t="str">
            <v>AQI/PreFAL</v>
          </cell>
          <cell r="P38" t="str">
            <v/>
          </cell>
        </row>
        <row r="39">
          <cell r="A39">
            <v>36</v>
          </cell>
          <cell r="B39" t="str">
            <v>CS0604AA00100</v>
          </cell>
          <cell r="C39" t="str">
            <v>B</v>
          </cell>
          <cell r="D39">
            <v>150</v>
          </cell>
          <cell r="E39" t="str">
            <v>± 3 mm</v>
          </cell>
          <cell r="F39" t="str">
            <v>/</v>
          </cell>
          <cell r="G39" t="str">
            <v>droit</v>
          </cell>
          <cell r="H39" t="str">
            <v>coudé</v>
          </cell>
          <cell r="J39">
            <v>0.2</v>
          </cell>
          <cell r="K39">
            <v>0.24</v>
          </cell>
          <cell r="L39" t="str">
            <v>Non</v>
          </cell>
          <cell r="M39" t="str">
            <v>oui</v>
          </cell>
          <cell r="N39" t="str">
            <v>AQI/PreFAL</v>
          </cell>
          <cell r="P39" t="str">
            <v/>
          </cell>
        </row>
        <row r="40">
          <cell r="A40" t="str">
            <v/>
          </cell>
          <cell r="D40" t="str">
            <v/>
          </cell>
          <cell r="E40" t="str">
            <v/>
          </cell>
          <cell r="F40" t="str">
            <v/>
          </cell>
          <cell r="G40" t="str">
            <v/>
          </cell>
          <cell r="H40" t="str">
            <v/>
          </cell>
          <cell r="J40" t="str">
            <v/>
          </cell>
          <cell r="K40" t="str">
            <v/>
          </cell>
          <cell r="L40" t="str">
            <v/>
          </cell>
          <cell r="N40" t="str">
            <v/>
          </cell>
          <cell r="P40" t="str">
            <v/>
          </cell>
        </row>
        <row r="41">
          <cell r="A41" t="str">
            <v/>
          </cell>
          <cell r="D41" t="str">
            <v/>
          </cell>
          <cell r="E41" t="str">
            <v/>
          </cell>
          <cell r="F41" t="str">
            <v/>
          </cell>
          <cell r="G41" t="str">
            <v/>
          </cell>
          <cell r="H41" t="str">
            <v/>
          </cell>
          <cell r="J41" t="str">
            <v/>
          </cell>
          <cell r="K41" t="str">
            <v/>
          </cell>
          <cell r="L41" t="str">
            <v/>
          </cell>
          <cell r="N41" t="str">
            <v/>
          </cell>
          <cell r="P41" t="str">
            <v/>
          </cell>
        </row>
        <row r="42">
          <cell r="A42" t="str">
            <v/>
          </cell>
          <cell r="D42" t="str">
            <v/>
          </cell>
          <cell r="E42" t="str">
            <v/>
          </cell>
          <cell r="F42" t="str">
            <v/>
          </cell>
          <cell r="G42" t="str">
            <v/>
          </cell>
          <cell r="H42" t="str">
            <v/>
          </cell>
          <cell r="J42" t="str">
            <v/>
          </cell>
          <cell r="K42" t="str">
            <v/>
          </cell>
          <cell r="L42" t="str">
            <v/>
          </cell>
          <cell r="N42" t="str">
            <v/>
          </cell>
          <cell r="P42" t="str">
            <v/>
          </cell>
        </row>
        <row r="43">
          <cell r="A43" t="str">
            <v/>
          </cell>
          <cell r="D43" t="str">
            <v/>
          </cell>
          <cell r="E43" t="str">
            <v/>
          </cell>
          <cell r="F43" t="str">
            <v/>
          </cell>
          <cell r="G43" t="str">
            <v/>
          </cell>
          <cell r="H43" t="str">
            <v/>
          </cell>
          <cell r="J43" t="str">
            <v/>
          </cell>
          <cell r="K43" t="str">
            <v/>
          </cell>
          <cell r="L43" t="str">
            <v/>
          </cell>
          <cell r="N43" t="str">
            <v/>
          </cell>
          <cell r="P43" t="str">
            <v/>
          </cell>
        </row>
        <row r="44">
          <cell r="A44" t="str">
            <v/>
          </cell>
          <cell r="D44" t="str">
            <v/>
          </cell>
          <cell r="E44" t="str">
            <v/>
          </cell>
          <cell r="F44" t="str">
            <v/>
          </cell>
          <cell r="G44" t="str">
            <v/>
          </cell>
          <cell r="H44" t="str">
            <v/>
          </cell>
          <cell r="J44" t="str">
            <v/>
          </cell>
          <cell r="K44" t="str">
            <v/>
          </cell>
          <cell r="L44" t="str">
            <v/>
          </cell>
          <cell r="N44" t="str">
            <v/>
          </cell>
          <cell r="P44" t="str">
            <v/>
          </cell>
        </row>
        <row r="45">
          <cell r="A45" t="str">
            <v/>
          </cell>
          <cell r="D45" t="str">
            <v/>
          </cell>
          <cell r="E45" t="str">
            <v/>
          </cell>
          <cell r="F45" t="str">
            <v/>
          </cell>
          <cell r="G45" t="str">
            <v/>
          </cell>
          <cell r="H45" t="str">
            <v/>
          </cell>
          <cell r="J45" t="str">
            <v/>
          </cell>
          <cell r="K45" t="str">
            <v/>
          </cell>
          <cell r="L45" t="str">
            <v/>
          </cell>
          <cell r="N45" t="str">
            <v/>
          </cell>
          <cell r="P45" t="str">
            <v/>
          </cell>
        </row>
        <row r="46">
          <cell r="A46" t="str">
            <v/>
          </cell>
          <cell r="D46" t="str">
            <v/>
          </cell>
          <cell r="E46" t="str">
            <v/>
          </cell>
          <cell r="F46" t="str">
            <v/>
          </cell>
          <cell r="G46" t="str">
            <v/>
          </cell>
          <cell r="H46" t="str">
            <v/>
          </cell>
          <cell r="J46" t="str">
            <v/>
          </cell>
          <cell r="K46" t="str">
            <v/>
          </cell>
          <cell r="L46" t="str">
            <v/>
          </cell>
          <cell r="N46" t="str">
            <v/>
          </cell>
          <cell r="P46" t="str">
            <v/>
          </cell>
        </row>
        <row r="47">
          <cell r="A47" t="str">
            <v/>
          </cell>
          <cell r="D47" t="str">
            <v/>
          </cell>
          <cell r="E47" t="str">
            <v/>
          </cell>
          <cell r="F47" t="str">
            <v/>
          </cell>
          <cell r="G47" t="str">
            <v/>
          </cell>
          <cell r="H47" t="str">
            <v/>
          </cell>
          <cell r="J47" t="str">
            <v/>
          </cell>
          <cell r="K47" t="str">
            <v/>
          </cell>
          <cell r="L47" t="str">
            <v/>
          </cell>
          <cell r="N47" t="str">
            <v/>
          </cell>
          <cell r="P47" t="str">
            <v/>
          </cell>
        </row>
        <row r="48">
          <cell r="A48" t="str">
            <v/>
          </cell>
          <cell r="D48" t="str">
            <v/>
          </cell>
          <cell r="E48" t="str">
            <v/>
          </cell>
          <cell r="F48" t="str">
            <v/>
          </cell>
          <cell r="G48" t="str">
            <v/>
          </cell>
          <cell r="H48" t="str">
            <v/>
          </cell>
          <cell r="J48" t="str">
            <v/>
          </cell>
          <cell r="K48" t="str">
            <v/>
          </cell>
          <cell r="L48" t="str">
            <v/>
          </cell>
          <cell r="N48" t="str">
            <v/>
          </cell>
          <cell r="P48" t="str">
            <v/>
          </cell>
        </row>
        <row r="49">
          <cell r="A49" t="str">
            <v/>
          </cell>
          <cell r="D49" t="str">
            <v/>
          </cell>
          <cell r="E49" t="str">
            <v/>
          </cell>
          <cell r="F49" t="str">
            <v/>
          </cell>
          <cell r="G49" t="str">
            <v/>
          </cell>
          <cell r="H49" t="str">
            <v/>
          </cell>
          <cell r="J49" t="str">
            <v/>
          </cell>
          <cell r="K49" t="str">
            <v/>
          </cell>
          <cell r="L49" t="str">
            <v/>
          </cell>
          <cell r="N49" t="str">
            <v/>
          </cell>
          <cell r="P49" t="str">
            <v/>
          </cell>
        </row>
        <row r="50">
          <cell r="A50" t="str">
            <v/>
          </cell>
          <cell r="D50" t="str">
            <v/>
          </cell>
          <cell r="E50" t="str">
            <v/>
          </cell>
          <cell r="F50" t="str">
            <v/>
          </cell>
          <cell r="G50" t="str">
            <v/>
          </cell>
          <cell r="H50" t="str">
            <v/>
          </cell>
          <cell r="J50" t="str">
            <v/>
          </cell>
          <cell r="K50" t="str">
            <v/>
          </cell>
          <cell r="L50" t="str">
            <v/>
          </cell>
          <cell r="N50" t="str">
            <v/>
          </cell>
          <cell r="P50" t="str">
            <v/>
          </cell>
        </row>
        <row r="51">
          <cell r="A51" t="str">
            <v/>
          </cell>
          <cell r="D51" t="str">
            <v/>
          </cell>
          <cell r="E51" t="str">
            <v/>
          </cell>
          <cell r="F51" t="str">
            <v/>
          </cell>
          <cell r="G51" t="str">
            <v/>
          </cell>
          <cell r="H51" t="str">
            <v/>
          </cell>
          <cell r="J51" t="str">
            <v/>
          </cell>
          <cell r="K51" t="str">
            <v/>
          </cell>
          <cell r="L51" t="str">
            <v/>
          </cell>
          <cell r="N51" t="str">
            <v/>
          </cell>
          <cell r="P51" t="str">
            <v/>
          </cell>
        </row>
        <row r="52">
          <cell r="A52" t="str">
            <v/>
          </cell>
          <cell r="D52" t="str">
            <v/>
          </cell>
          <cell r="E52" t="str">
            <v/>
          </cell>
          <cell r="F52" t="str">
            <v/>
          </cell>
          <cell r="G52" t="str">
            <v/>
          </cell>
          <cell r="H52" t="str">
            <v/>
          </cell>
          <cell r="J52" t="str">
            <v/>
          </cell>
          <cell r="K52" t="str">
            <v/>
          </cell>
          <cell r="L52" t="str">
            <v/>
          </cell>
          <cell r="N52" t="str">
            <v/>
          </cell>
          <cell r="P52" t="str">
            <v/>
          </cell>
        </row>
        <row r="53">
          <cell r="A53" t="str">
            <v/>
          </cell>
          <cell r="D53" t="str">
            <v/>
          </cell>
          <cell r="E53" t="str">
            <v/>
          </cell>
          <cell r="F53" t="str">
            <v/>
          </cell>
          <cell r="G53" t="str">
            <v/>
          </cell>
          <cell r="H53" t="str">
            <v/>
          </cell>
          <cell r="J53" t="str">
            <v/>
          </cell>
          <cell r="K53" t="str">
            <v/>
          </cell>
          <cell r="L53" t="str">
            <v/>
          </cell>
          <cell r="N53" t="str">
            <v/>
          </cell>
          <cell r="P53" t="str">
            <v/>
          </cell>
        </row>
        <row r="54">
          <cell r="A54" t="str">
            <v/>
          </cell>
          <cell r="D54" t="str">
            <v/>
          </cell>
          <cell r="E54" t="str">
            <v/>
          </cell>
          <cell r="F54" t="str">
            <v/>
          </cell>
          <cell r="G54" t="str">
            <v/>
          </cell>
          <cell r="H54" t="str">
            <v/>
          </cell>
          <cell r="J54" t="str">
            <v/>
          </cell>
          <cell r="K54" t="str">
            <v/>
          </cell>
          <cell r="L54" t="str">
            <v/>
          </cell>
          <cell r="N54" t="str">
            <v/>
          </cell>
          <cell r="P54" t="str">
            <v/>
          </cell>
        </row>
        <row r="55">
          <cell r="A55" t="str">
            <v/>
          </cell>
          <cell r="D55" t="str">
            <v/>
          </cell>
          <cell r="E55" t="str">
            <v/>
          </cell>
          <cell r="F55" t="str">
            <v/>
          </cell>
          <cell r="G55" t="str">
            <v/>
          </cell>
          <cell r="H55" t="str">
            <v/>
          </cell>
          <cell r="J55" t="str">
            <v/>
          </cell>
          <cell r="K55" t="str">
            <v/>
          </cell>
          <cell r="L55" t="str">
            <v/>
          </cell>
          <cell r="N55" t="str">
            <v/>
          </cell>
          <cell r="P55" t="str">
            <v/>
          </cell>
        </row>
        <row r="56">
          <cell r="A56" t="str">
            <v/>
          </cell>
          <cell r="D56" t="str">
            <v/>
          </cell>
          <cell r="E56" t="str">
            <v/>
          </cell>
          <cell r="F56" t="str">
            <v/>
          </cell>
          <cell r="G56" t="str">
            <v/>
          </cell>
          <cell r="H56" t="str">
            <v/>
          </cell>
          <cell r="J56" t="str">
            <v/>
          </cell>
          <cell r="K56" t="str">
            <v/>
          </cell>
          <cell r="L56" t="str">
            <v/>
          </cell>
          <cell r="N56" t="str">
            <v/>
          </cell>
          <cell r="P56" t="str">
            <v/>
          </cell>
        </row>
        <row r="57">
          <cell r="A57" t="str">
            <v/>
          </cell>
          <cell r="D57" t="str">
            <v/>
          </cell>
          <cell r="E57" t="str">
            <v/>
          </cell>
          <cell r="F57" t="str">
            <v/>
          </cell>
          <cell r="G57" t="str">
            <v/>
          </cell>
          <cell r="H57" t="str">
            <v/>
          </cell>
          <cell r="J57" t="str">
            <v/>
          </cell>
          <cell r="K57" t="str">
            <v/>
          </cell>
          <cell r="L57" t="str">
            <v/>
          </cell>
          <cell r="N57" t="str">
            <v/>
          </cell>
          <cell r="P57" t="str">
            <v/>
          </cell>
        </row>
        <row r="58">
          <cell r="A58" t="str">
            <v/>
          </cell>
          <cell r="D58" t="str">
            <v/>
          </cell>
          <cell r="E58" t="str">
            <v/>
          </cell>
          <cell r="F58" t="str">
            <v/>
          </cell>
          <cell r="G58" t="str">
            <v/>
          </cell>
          <cell r="H58" t="str">
            <v/>
          </cell>
          <cell r="J58" t="str">
            <v/>
          </cell>
          <cell r="K58" t="str">
            <v/>
          </cell>
          <cell r="L58" t="str">
            <v/>
          </cell>
          <cell r="N58" t="str">
            <v/>
          </cell>
          <cell r="P58" t="str">
            <v/>
          </cell>
        </row>
        <row r="59">
          <cell r="A59" t="str">
            <v/>
          </cell>
          <cell r="D59" t="str">
            <v/>
          </cell>
          <cell r="E59" t="str">
            <v/>
          </cell>
          <cell r="F59" t="str">
            <v/>
          </cell>
          <cell r="G59" t="str">
            <v/>
          </cell>
          <cell r="H59" t="str">
            <v/>
          </cell>
          <cell r="J59" t="str">
            <v/>
          </cell>
          <cell r="K59" t="str">
            <v/>
          </cell>
          <cell r="L59" t="str">
            <v/>
          </cell>
          <cell r="N59" t="str">
            <v/>
          </cell>
          <cell r="P59" t="str">
            <v/>
          </cell>
        </row>
        <row r="60">
          <cell r="A60" t="str">
            <v/>
          </cell>
          <cell r="D60" t="str">
            <v/>
          </cell>
          <cell r="E60" t="str">
            <v/>
          </cell>
          <cell r="F60" t="str">
            <v/>
          </cell>
          <cell r="G60" t="str">
            <v/>
          </cell>
          <cell r="H60" t="str">
            <v/>
          </cell>
          <cell r="J60" t="str">
            <v/>
          </cell>
          <cell r="K60" t="str">
            <v/>
          </cell>
          <cell r="L60" t="str">
            <v/>
          </cell>
          <cell r="N60" t="str">
            <v/>
          </cell>
          <cell r="P60" t="str">
            <v/>
          </cell>
        </row>
        <row r="61">
          <cell r="A61" t="str">
            <v/>
          </cell>
          <cell r="D61" t="str">
            <v/>
          </cell>
          <cell r="E61" t="str">
            <v/>
          </cell>
          <cell r="F61" t="str">
            <v/>
          </cell>
          <cell r="G61" t="str">
            <v/>
          </cell>
          <cell r="H61" t="str">
            <v/>
          </cell>
          <cell r="J61" t="str">
            <v/>
          </cell>
          <cell r="K61" t="str">
            <v/>
          </cell>
          <cell r="L61" t="str">
            <v/>
          </cell>
          <cell r="N61" t="str">
            <v/>
          </cell>
          <cell r="P61" t="str">
            <v/>
          </cell>
        </row>
        <row r="62">
          <cell r="A62" t="str">
            <v/>
          </cell>
          <cell r="D62" t="str">
            <v/>
          </cell>
          <cell r="E62" t="str">
            <v/>
          </cell>
          <cell r="F62" t="str">
            <v/>
          </cell>
          <cell r="G62" t="str">
            <v/>
          </cell>
          <cell r="H62" t="str">
            <v/>
          </cell>
          <cell r="J62" t="str">
            <v/>
          </cell>
          <cell r="K62" t="str">
            <v/>
          </cell>
          <cell r="L62" t="str">
            <v/>
          </cell>
          <cell r="N62" t="str">
            <v/>
          </cell>
          <cell r="P62" t="str">
            <v/>
          </cell>
        </row>
        <row r="63">
          <cell r="A63" t="str">
            <v/>
          </cell>
          <cell r="D63" t="str">
            <v/>
          </cell>
          <cell r="E63" t="str">
            <v/>
          </cell>
          <cell r="F63" t="str">
            <v/>
          </cell>
          <cell r="G63" t="str">
            <v/>
          </cell>
          <cell r="H63" t="str">
            <v/>
          </cell>
          <cell r="J63" t="str">
            <v/>
          </cell>
          <cell r="K63" t="str">
            <v/>
          </cell>
          <cell r="L63" t="str">
            <v/>
          </cell>
          <cell r="N63" t="str">
            <v/>
          </cell>
          <cell r="P63" t="str">
            <v/>
          </cell>
        </row>
        <row r="64">
          <cell r="A64" t="str">
            <v/>
          </cell>
          <cell r="D64" t="str">
            <v/>
          </cell>
          <cell r="E64" t="str">
            <v/>
          </cell>
          <cell r="F64" t="str">
            <v/>
          </cell>
          <cell r="G64" t="str">
            <v/>
          </cell>
          <cell r="H64" t="str">
            <v/>
          </cell>
          <cell r="J64" t="str">
            <v/>
          </cell>
          <cell r="K64" t="str">
            <v/>
          </cell>
          <cell r="L64" t="str">
            <v/>
          </cell>
          <cell r="N64" t="str">
            <v/>
          </cell>
          <cell r="P64" t="str">
            <v/>
          </cell>
        </row>
        <row r="65">
          <cell r="A65" t="str">
            <v/>
          </cell>
          <cell r="D65" t="str">
            <v/>
          </cell>
          <cell r="E65" t="str">
            <v/>
          </cell>
          <cell r="F65" t="str">
            <v/>
          </cell>
          <cell r="G65" t="str">
            <v/>
          </cell>
          <cell r="H65" t="str">
            <v/>
          </cell>
          <cell r="J65" t="str">
            <v/>
          </cell>
          <cell r="K65" t="str">
            <v/>
          </cell>
          <cell r="L65" t="str">
            <v/>
          </cell>
          <cell r="N65" t="str">
            <v/>
          </cell>
          <cell r="P65" t="str">
            <v/>
          </cell>
        </row>
        <row r="66">
          <cell r="A66" t="str">
            <v/>
          </cell>
          <cell r="D66" t="str">
            <v/>
          </cell>
          <cell r="E66" t="str">
            <v/>
          </cell>
          <cell r="F66" t="str">
            <v/>
          </cell>
          <cell r="G66" t="str">
            <v/>
          </cell>
          <cell r="H66" t="str">
            <v/>
          </cell>
          <cell r="J66" t="str">
            <v/>
          </cell>
          <cell r="K66" t="str">
            <v/>
          </cell>
          <cell r="L66" t="str">
            <v/>
          </cell>
          <cell r="N66" t="str">
            <v/>
          </cell>
          <cell r="P66" t="str">
            <v/>
          </cell>
        </row>
        <row r="67">
          <cell r="A67" t="str">
            <v/>
          </cell>
          <cell r="D67" t="str">
            <v/>
          </cell>
          <cell r="E67" t="str">
            <v/>
          </cell>
          <cell r="F67" t="str">
            <v/>
          </cell>
          <cell r="G67" t="str">
            <v/>
          </cell>
          <cell r="H67" t="str">
            <v/>
          </cell>
          <cell r="J67" t="str">
            <v/>
          </cell>
          <cell r="K67" t="str">
            <v/>
          </cell>
          <cell r="L67" t="str">
            <v/>
          </cell>
          <cell r="N67" t="str">
            <v/>
          </cell>
          <cell r="P67" t="str">
            <v/>
          </cell>
        </row>
        <row r="68">
          <cell r="A68" t="str">
            <v/>
          </cell>
          <cell r="D68" t="str">
            <v/>
          </cell>
          <cell r="E68" t="str">
            <v/>
          </cell>
          <cell r="F68" t="str">
            <v/>
          </cell>
          <cell r="G68" t="str">
            <v/>
          </cell>
          <cell r="H68" t="str">
            <v/>
          </cell>
          <cell r="J68" t="str">
            <v/>
          </cell>
          <cell r="K68" t="str">
            <v/>
          </cell>
          <cell r="L68" t="str">
            <v/>
          </cell>
          <cell r="N68" t="str">
            <v/>
          </cell>
          <cell r="P68" t="str">
            <v/>
          </cell>
        </row>
        <row r="69">
          <cell r="A69" t="str">
            <v/>
          </cell>
          <cell r="D69" t="str">
            <v/>
          </cell>
          <cell r="E69" t="str">
            <v/>
          </cell>
          <cell r="F69" t="str">
            <v/>
          </cell>
          <cell r="G69" t="str">
            <v/>
          </cell>
          <cell r="H69" t="str">
            <v/>
          </cell>
          <cell r="J69" t="str">
            <v/>
          </cell>
          <cell r="K69" t="str">
            <v/>
          </cell>
          <cell r="L69" t="str">
            <v/>
          </cell>
          <cell r="N69" t="str">
            <v/>
          </cell>
          <cell r="P69" t="str">
            <v/>
          </cell>
        </row>
        <row r="70">
          <cell r="A70" t="str">
            <v/>
          </cell>
          <cell r="D70" t="str">
            <v/>
          </cell>
          <cell r="E70" t="str">
            <v/>
          </cell>
          <cell r="F70" t="str">
            <v/>
          </cell>
          <cell r="G70" t="str">
            <v/>
          </cell>
          <cell r="H70" t="str">
            <v/>
          </cell>
          <cell r="J70" t="str">
            <v/>
          </cell>
          <cell r="K70" t="str">
            <v/>
          </cell>
          <cell r="L70" t="str">
            <v/>
          </cell>
          <cell r="N70" t="str">
            <v/>
          </cell>
          <cell r="P70" t="str">
            <v/>
          </cell>
        </row>
        <row r="71">
          <cell r="A71" t="str">
            <v/>
          </cell>
          <cell r="D71" t="str">
            <v/>
          </cell>
          <cell r="E71" t="str">
            <v/>
          </cell>
          <cell r="F71" t="str">
            <v/>
          </cell>
          <cell r="G71" t="str">
            <v/>
          </cell>
          <cell r="H71" t="str">
            <v/>
          </cell>
          <cell r="J71" t="str">
            <v/>
          </cell>
          <cell r="K71" t="str">
            <v/>
          </cell>
          <cell r="L71" t="str">
            <v/>
          </cell>
          <cell r="N71" t="str">
            <v/>
          </cell>
          <cell r="P71" t="str">
            <v/>
          </cell>
        </row>
        <row r="72">
          <cell r="A72" t="str">
            <v/>
          </cell>
          <cell r="D72" t="str">
            <v/>
          </cell>
          <cell r="E72" t="str">
            <v/>
          </cell>
          <cell r="F72" t="str">
            <v/>
          </cell>
          <cell r="G72" t="str">
            <v/>
          </cell>
          <cell r="H72" t="str">
            <v/>
          </cell>
          <cell r="J72" t="str">
            <v/>
          </cell>
          <cell r="K72" t="str">
            <v/>
          </cell>
          <cell r="L72" t="str">
            <v/>
          </cell>
          <cell r="N72" t="str">
            <v/>
          </cell>
          <cell r="P72" t="str">
            <v/>
          </cell>
        </row>
        <row r="73">
          <cell r="A73" t="str">
            <v/>
          </cell>
          <cell r="D73" t="str">
            <v/>
          </cell>
          <cell r="E73" t="str">
            <v/>
          </cell>
          <cell r="F73" t="str">
            <v/>
          </cell>
          <cell r="G73" t="str">
            <v/>
          </cell>
          <cell r="H73" t="str">
            <v/>
          </cell>
          <cell r="J73" t="str">
            <v/>
          </cell>
          <cell r="K73" t="str">
            <v/>
          </cell>
          <cell r="L73" t="str">
            <v/>
          </cell>
          <cell r="N73" t="str">
            <v/>
          </cell>
          <cell r="P73" t="str">
            <v/>
          </cell>
        </row>
        <row r="74">
          <cell r="A74" t="str">
            <v/>
          </cell>
          <cell r="D74" t="str">
            <v/>
          </cell>
          <cell r="E74" t="str">
            <v/>
          </cell>
          <cell r="F74" t="str">
            <v/>
          </cell>
          <cell r="G74" t="str">
            <v/>
          </cell>
          <cell r="H74" t="str">
            <v/>
          </cell>
          <cell r="J74" t="str">
            <v/>
          </cell>
          <cell r="K74" t="str">
            <v/>
          </cell>
          <cell r="L74" t="str">
            <v/>
          </cell>
          <cell r="N74" t="str">
            <v/>
          </cell>
          <cell r="P74" t="str">
            <v/>
          </cell>
        </row>
        <row r="75">
          <cell r="A75" t="str">
            <v/>
          </cell>
          <cell r="D75" t="str">
            <v/>
          </cell>
          <cell r="E75" t="str">
            <v/>
          </cell>
          <cell r="F75" t="str">
            <v/>
          </cell>
          <cell r="G75" t="str">
            <v/>
          </cell>
          <cell r="H75" t="str">
            <v/>
          </cell>
          <cell r="J75" t="str">
            <v/>
          </cell>
          <cell r="K75" t="str">
            <v/>
          </cell>
          <cell r="L75" t="str">
            <v/>
          </cell>
          <cell r="N75" t="str">
            <v/>
          </cell>
          <cell r="P75" t="str">
            <v/>
          </cell>
        </row>
        <row r="76">
          <cell r="A76" t="str">
            <v/>
          </cell>
          <cell r="D76" t="str">
            <v/>
          </cell>
          <cell r="E76" t="str">
            <v/>
          </cell>
          <cell r="F76" t="str">
            <v/>
          </cell>
          <cell r="G76" t="str">
            <v/>
          </cell>
          <cell r="H76" t="str">
            <v/>
          </cell>
          <cell r="J76" t="str">
            <v/>
          </cell>
          <cell r="K76" t="str">
            <v/>
          </cell>
          <cell r="L76" t="str">
            <v/>
          </cell>
          <cell r="N76" t="str">
            <v/>
          </cell>
          <cell r="P76" t="str">
            <v/>
          </cell>
        </row>
        <row r="77">
          <cell r="A77" t="str">
            <v/>
          </cell>
          <cell r="D77" t="str">
            <v/>
          </cell>
          <cell r="E77" t="str">
            <v/>
          </cell>
          <cell r="F77" t="str">
            <v/>
          </cell>
          <cell r="G77" t="str">
            <v/>
          </cell>
          <cell r="H77" t="str">
            <v/>
          </cell>
          <cell r="J77" t="str">
            <v/>
          </cell>
          <cell r="K77" t="str">
            <v/>
          </cell>
          <cell r="L77" t="str">
            <v/>
          </cell>
          <cell r="N77" t="str">
            <v/>
          </cell>
          <cell r="P77" t="str">
            <v/>
          </cell>
        </row>
        <row r="78">
          <cell r="A78" t="str">
            <v/>
          </cell>
          <cell r="D78" t="str">
            <v/>
          </cell>
          <cell r="E78" t="str">
            <v/>
          </cell>
          <cell r="F78" t="str">
            <v/>
          </cell>
          <cell r="G78" t="str">
            <v/>
          </cell>
          <cell r="H78" t="str">
            <v/>
          </cell>
          <cell r="J78" t="str">
            <v/>
          </cell>
          <cell r="K78" t="str">
            <v/>
          </cell>
          <cell r="L78" t="str">
            <v/>
          </cell>
          <cell r="N78" t="str">
            <v/>
          </cell>
          <cell r="P78" t="str">
            <v/>
          </cell>
        </row>
        <row r="79">
          <cell r="A79" t="str">
            <v/>
          </cell>
          <cell r="D79" t="str">
            <v/>
          </cell>
          <cell r="E79" t="str">
            <v/>
          </cell>
          <cell r="F79" t="str">
            <v/>
          </cell>
          <cell r="G79" t="str">
            <v/>
          </cell>
          <cell r="H79" t="str">
            <v/>
          </cell>
          <cell r="J79" t="str">
            <v/>
          </cell>
          <cell r="K79" t="str">
            <v/>
          </cell>
          <cell r="L79" t="str">
            <v/>
          </cell>
          <cell r="N79" t="str">
            <v/>
          </cell>
          <cell r="P79" t="str">
            <v/>
          </cell>
        </row>
        <row r="80">
          <cell r="A80" t="str">
            <v/>
          </cell>
          <cell r="D80" t="str">
            <v/>
          </cell>
          <cell r="E80" t="str">
            <v/>
          </cell>
          <cell r="F80" t="str">
            <v/>
          </cell>
          <cell r="G80" t="str">
            <v/>
          </cell>
          <cell r="H80" t="str">
            <v/>
          </cell>
          <cell r="J80" t="str">
            <v/>
          </cell>
          <cell r="K80" t="str">
            <v/>
          </cell>
          <cell r="L80" t="str">
            <v/>
          </cell>
          <cell r="N80" t="str">
            <v/>
          </cell>
          <cell r="P80" t="str">
            <v/>
          </cell>
        </row>
        <row r="81">
          <cell r="A81" t="str">
            <v/>
          </cell>
          <cell r="D81" t="str">
            <v/>
          </cell>
          <cell r="E81" t="str">
            <v/>
          </cell>
          <cell r="F81" t="str">
            <v/>
          </cell>
          <cell r="G81" t="str">
            <v/>
          </cell>
          <cell r="H81" t="str">
            <v/>
          </cell>
          <cell r="J81" t="str">
            <v/>
          </cell>
          <cell r="K81" t="str">
            <v/>
          </cell>
          <cell r="L81" t="str">
            <v/>
          </cell>
          <cell r="N81" t="str">
            <v/>
          </cell>
          <cell r="P81" t="str">
            <v/>
          </cell>
        </row>
        <row r="82">
          <cell r="A82" t="str">
            <v/>
          </cell>
          <cell r="D82" t="str">
            <v/>
          </cell>
          <cell r="E82" t="str">
            <v/>
          </cell>
          <cell r="F82" t="str">
            <v/>
          </cell>
          <cell r="G82" t="str">
            <v/>
          </cell>
          <cell r="H82" t="str">
            <v/>
          </cell>
          <cell r="J82" t="str">
            <v/>
          </cell>
          <cell r="K82" t="str">
            <v/>
          </cell>
          <cell r="L82" t="str">
            <v/>
          </cell>
          <cell r="N82" t="str">
            <v/>
          </cell>
          <cell r="P82" t="str">
            <v/>
          </cell>
        </row>
        <row r="83">
          <cell r="A83" t="str">
            <v/>
          </cell>
          <cell r="D83" t="str">
            <v/>
          </cell>
          <cell r="E83" t="str">
            <v/>
          </cell>
          <cell r="F83" t="str">
            <v/>
          </cell>
          <cell r="G83" t="str">
            <v/>
          </cell>
          <cell r="H83" t="str">
            <v/>
          </cell>
          <cell r="J83" t="str">
            <v/>
          </cell>
          <cell r="K83" t="str">
            <v/>
          </cell>
          <cell r="L83" t="str">
            <v/>
          </cell>
          <cell r="N83" t="str">
            <v/>
          </cell>
          <cell r="P83" t="str">
            <v/>
          </cell>
        </row>
        <row r="84">
          <cell r="A84" t="str">
            <v/>
          </cell>
          <cell r="D84" t="str">
            <v/>
          </cell>
          <cell r="E84" t="str">
            <v/>
          </cell>
          <cell r="F84" t="str">
            <v/>
          </cell>
          <cell r="G84" t="str">
            <v/>
          </cell>
          <cell r="H84" t="str">
            <v/>
          </cell>
          <cell r="J84" t="str">
            <v/>
          </cell>
          <cell r="K84" t="str">
            <v/>
          </cell>
          <cell r="L84" t="str">
            <v/>
          </cell>
          <cell r="N84" t="str">
            <v/>
          </cell>
          <cell r="P84" t="str">
            <v/>
          </cell>
        </row>
        <row r="85">
          <cell r="A85" t="str">
            <v/>
          </cell>
          <cell r="D85" t="str">
            <v/>
          </cell>
          <cell r="E85" t="str">
            <v/>
          </cell>
          <cell r="F85" t="str">
            <v/>
          </cell>
          <cell r="G85" t="str">
            <v/>
          </cell>
          <cell r="H85" t="str">
            <v/>
          </cell>
          <cell r="J85" t="str">
            <v/>
          </cell>
          <cell r="K85" t="str">
            <v/>
          </cell>
          <cell r="L85" t="str">
            <v/>
          </cell>
          <cell r="N85" t="str">
            <v/>
          </cell>
          <cell r="P85" t="str">
            <v/>
          </cell>
        </row>
        <row r="86">
          <cell r="A86" t="str">
            <v/>
          </cell>
          <cell r="D86" t="str">
            <v/>
          </cell>
          <cell r="E86" t="str">
            <v/>
          </cell>
          <cell r="F86" t="str">
            <v/>
          </cell>
          <cell r="G86" t="str">
            <v/>
          </cell>
          <cell r="H86" t="str">
            <v/>
          </cell>
          <cell r="J86" t="str">
            <v/>
          </cell>
          <cell r="K86" t="str">
            <v/>
          </cell>
          <cell r="L86" t="str">
            <v/>
          </cell>
          <cell r="N86" t="str">
            <v/>
          </cell>
          <cell r="P86" t="str">
            <v/>
          </cell>
        </row>
        <row r="87">
          <cell r="A87" t="str">
            <v/>
          </cell>
          <cell r="D87" t="str">
            <v/>
          </cell>
          <cell r="E87" t="str">
            <v/>
          </cell>
          <cell r="F87" t="str">
            <v/>
          </cell>
          <cell r="G87" t="str">
            <v/>
          </cell>
          <cell r="H87" t="str">
            <v/>
          </cell>
          <cell r="J87" t="str">
            <v/>
          </cell>
          <cell r="K87" t="str">
            <v/>
          </cell>
          <cell r="L87" t="str">
            <v/>
          </cell>
          <cell r="N87" t="str">
            <v/>
          </cell>
          <cell r="P87" t="str">
            <v/>
          </cell>
        </row>
        <row r="88">
          <cell r="A88" t="str">
            <v/>
          </cell>
          <cell r="D88" t="str">
            <v/>
          </cell>
          <cell r="E88" t="str">
            <v/>
          </cell>
          <cell r="F88" t="str">
            <v/>
          </cell>
          <cell r="G88" t="str">
            <v/>
          </cell>
          <cell r="H88" t="str">
            <v/>
          </cell>
          <cell r="J88" t="str">
            <v/>
          </cell>
          <cell r="K88" t="str">
            <v/>
          </cell>
          <cell r="L88" t="str">
            <v/>
          </cell>
          <cell r="N88" t="str">
            <v/>
          </cell>
          <cell r="P88" t="str">
            <v/>
          </cell>
        </row>
        <row r="89">
          <cell r="A89" t="str">
            <v/>
          </cell>
          <cell r="D89" t="str">
            <v/>
          </cell>
          <cell r="E89" t="str">
            <v/>
          </cell>
          <cell r="F89" t="str">
            <v/>
          </cell>
          <cell r="G89" t="str">
            <v/>
          </cell>
          <cell r="H89" t="str">
            <v/>
          </cell>
          <cell r="J89" t="str">
            <v/>
          </cell>
          <cell r="K89" t="str">
            <v/>
          </cell>
          <cell r="L89" t="str">
            <v/>
          </cell>
          <cell r="N89" t="str">
            <v/>
          </cell>
          <cell r="P89" t="str">
            <v/>
          </cell>
        </row>
        <row r="90">
          <cell r="A90" t="str">
            <v/>
          </cell>
          <cell r="D90" t="str">
            <v/>
          </cell>
          <cell r="E90" t="str">
            <v/>
          </cell>
          <cell r="F90" t="str">
            <v/>
          </cell>
          <cell r="G90" t="str">
            <v/>
          </cell>
          <cell r="H90" t="str">
            <v/>
          </cell>
          <cell r="J90" t="str">
            <v/>
          </cell>
          <cell r="K90" t="str">
            <v/>
          </cell>
          <cell r="L90" t="str">
            <v/>
          </cell>
          <cell r="N90" t="str">
            <v/>
          </cell>
          <cell r="P90" t="str">
            <v/>
          </cell>
        </row>
        <row r="91">
          <cell r="A91" t="str">
            <v/>
          </cell>
          <cell r="D91" t="str">
            <v/>
          </cell>
          <cell r="E91" t="str">
            <v/>
          </cell>
          <cell r="F91" t="str">
            <v/>
          </cell>
          <cell r="G91" t="str">
            <v/>
          </cell>
          <cell r="H91" t="str">
            <v/>
          </cell>
          <cell r="J91" t="str">
            <v/>
          </cell>
          <cell r="K91" t="str">
            <v/>
          </cell>
          <cell r="L91" t="str">
            <v/>
          </cell>
          <cell r="N91" t="str">
            <v/>
          </cell>
          <cell r="P91" t="str">
            <v/>
          </cell>
        </row>
        <row r="92">
          <cell r="A92" t="str">
            <v/>
          </cell>
          <cell r="D92" t="str">
            <v/>
          </cell>
          <cell r="E92" t="str">
            <v/>
          </cell>
          <cell r="F92" t="str">
            <v/>
          </cell>
          <cell r="G92" t="str">
            <v/>
          </cell>
          <cell r="H92" t="str">
            <v/>
          </cell>
          <cell r="J92" t="str">
            <v/>
          </cell>
          <cell r="K92" t="str">
            <v/>
          </cell>
          <cell r="L92" t="str">
            <v/>
          </cell>
          <cell r="N92" t="str">
            <v/>
          </cell>
          <cell r="P92" t="str">
            <v/>
          </cell>
        </row>
        <row r="93">
          <cell r="A93" t="str">
            <v/>
          </cell>
          <cell r="D93" t="str">
            <v/>
          </cell>
          <cell r="E93" t="str">
            <v/>
          </cell>
          <cell r="F93" t="str">
            <v/>
          </cell>
          <cell r="G93" t="str">
            <v/>
          </cell>
          <cell r="H93" t="str">
            <v/>
          </cell>
          <cell r="J93" t="str">
            <v/>
          </cell>
          <cell r="K93" t="str">
            <v/>
          </cell>
          <cell r="L93" t="str">
            <v/>
          </cell>
          <cell r="N93" t="str">
            <v/>
          </cell>
          <cell r="P93" t="str">
            <v/>
          </cell>
        </row>
        <row r="94">
          <cell r="A94" t="str">
            <v/>
          </cell>
          <cell r="D94" t="str">
            <v/>
          </cell>
          <cell r="E94" t="str">
            <v/>
          </cell>
          <cell r="F94" t="str">
            <v/>
          </cell>
          <cell r="G94" t="str">
            <v/>
          </cell>
          <cell r="H94" t="str">
            <v/>
          </cell>
          <cell r="J94" t="str">
            <v/>
          </cell>
          <cell r="K94" t="str">
            <v/>
          </cell>
          <cell r="L94" t="str">
            <v/>
          </cell>
          <cell r="N94" t="str">
            <v/>
          </cell>
          <cell r="P94" t="str">
            <v/>
          </cell>
        </row>
        <row r="95">
          <cell r="A95" t="str">
            <v/>
          </cell>
          <cell r="D95" t="str">
            <v/>
          </cell>
          <cell r="E95" t="str">
            <v/>
          </cell>
          <cell r="F95" t="str">
            <v/>
          </cell>
          <cell r="G95" t="str">
            <v/>
          </cell>
          <cell r="H95" t="str">
            <v/>
          </cell>
          <cell r="J95" t="str">
            <v/>
          </cell>
          <cell r="K95" t="str">
            <v/>
          </cell>
          <cell r="L95" t="str">
            <v/>
          </cell>
          <cell r="N95" t="str">
            <v/>
          </cell>
          <cell r="P95" t="str">
            <v/>
          </cell>
        </row>
        <row r="96">
          <cell r="A96" t="str">
            <v/>
          </cell>
          <cell r="D96" t="str">
            <v/>
          </cell>
          <cell r="E96" t="str">
            <v/>
          </cell>
          <cell r="F96" t="str">
            <v/>
          </cell>
          <cell r="G96" t="str">
            <v/>
          </cell>
          <cell r="H96" t="str">
            <v/>
          </cell>
          <cell r="J96" t="str">
            <v/>
          </cell>
          <cell r="K96" t="str">
            <v/>
          </cell>
          <cell r="L96" t="str">
            <v/>
          </cell>
          <cell r="N96" t="str">
            <v/>
          </cell>
          <cell r="P96" t="str">
            <v/>
          </cell>
        </row>
        <row r="97">
          <cell r="A97" t="str">
            <v/>
          </cell>
          <cell r="D97" t="str">
            <v/>
          </cell>
          <cell r="E97" t="str">
            <v/>
          </cell>
          <cell r="F97" t="str">
            <v/>
          </cell>
          <cell r="G97" t="str">
            <v/>
          </cell>
          <cell r="H97" t="str">
            <v/>
          </cell>
          <cell r="J97" t="str">
            <v/>
          </cell>
          <cell r="K97" t="str">
            <v/>
          </cell>
          <cell r="L97" t="str">
            <v/>
          </cell>
          <cell r="N97" t="str">
            <v/>
          </cell>
          <cell r="P97" t="str">
            <v/>
          </cell>
        </row>
        <row r="98">
          <cell r="A98" t="str">
            <v/>
          </cell>
          <cell r="D98" t="str">
            <v/>
          </cell>
          <cell r="E98" t="str">
            <v/>
          </cell>
          <cell r="F98" t="str">
            <v/>
          </cell>
          <cell r="G98" t="str">
            <v/>
          </cell>
          <cell r="H98" t="str">
            <v/>
          </cell>
          <cell r="J98" t="str">
            <v/>
          </cell>
          <cell r="K98" t="str">
            <v/>
          </cell>
          <cell r="L98" t="str">
            <v/>
          </cell>
          <cell r="N98" t="str">
            <v/>
          </cell>
          <cell r="P98" t="str">
            <v/>
          </cell>
        </row>
        <row r="99">
          <cell r="A99" t="str">
            <v/>
          </cell>
          <cell r="D99" t="str">
            <v/>
          </cell>
          <cell r="E99" t="str">
            <v/>
          </cell>
          <cell r="F99" t="str">
            <v/>
          </cell>
          <cell r="G99" t="str">
            <v/>
          </cell>
          <cell r="H99" t="str">
            <v/>
          </cell>
          <cell r="J99" t="str">
            <v/>
          </cell>
          <cell r="K99" t="str">
            <v/>
          </cell>
          <cell r="L99" t="str">
            <v/>
          </cell>
          <cell r="N99" t="str">
            <v/>
          </cell>
          <cell r="P99" t="str">
            <v/>
          </cell>
        </row>
        <row r="100">
          <cell r="A100" t="str">
            <v/>
          </cell>
          <cell r="D100" t="str">
            <v/>
          </cell>
          <cell r="E100" t="str">
            <v/>
          </cell>
          <cell r="F100" t="str">
            <v/>
          </cell>
          <cell r="G100" t="str">
            <v/>
          </cell>
          <cell r="H100" t="str">
            <v/>
          </cell>
          <cell r="J100" t="str">
            <v/>
          </cell>
          <cell r="K100" t="str">
            <v/>
          </cell>
          <cell r="L100" t="str">
            <v/>
          </cell>
          <cell r="N100" t="str">
            <v/>
          </cell>
          <cell r="P100" t="str">
            <v/>
          </cell>
        </row>
        <row r="101">
          <cell r="A101" t="str">
            <v/>
          </cell>
          <cell r="D101" t="str">
            <v/>
          </cell>
          <cell r="E101" t="str">
            <v/>
          </cell>
          <cell r="F101" t="str">
            <v/>
          </cell>
          <cell r="G101" t="str">
            <v/>
          </cell>
          <cell r="H101" t="str">
            <v/>
          </cell>
          <cell r="J101" t="str">
            <v/>
          </cell>
          <cell r="K101" t="str">
            <v/>
          </cell>
          <cell r="L101" t="str">
            <v/>
          </cell>
          <cell r="N101" t="str">
            <v/>
          </cell>
          <cell r="P101" t="str">
            <v/>
          </cell>
        </row>
        <row r="102">
          <cell r="A102" t="str">
            <v/>
          </cell>
          <cell r="D102" t="str">
            <v/>
          </cell>
          <cell r="E102" t="str">
            <v/>
          </cell>
          <cell r="F102" t="str">
            <v/>
          </cell>
          <cell r="G102" t="str">
            <v/>
          </cell>
          <cell r="H102" t="str">
            <v/>
          </cell>
          <cell r="J102" t="str">
            <v/>
          </cell>
          <cell r="K102" t="str">
            <v/>
          </cell>
          <cell r="L102" t="str">
            <v/>
          </cell>
          <cell r="N102" t="str">
            <v/>
          </cell>
          <cell r="P102" t="str">
            <v/>
          </cell>
        </row>
        <row r="103">
          <cell r="A103" t="str">
            <v/>
          </cell>
          <cell r="D103" t="str">
            <v/>
          </cell>
          <cell r="E103" t="str">
            <v/>
          </cell>
          <cell r="F103" t="str">
            <v/>
          </cell>
          <cell r="G103" t="str">
            <v/>
          </cell>
          <cell r="H103" t="str">
            <v/>
          </cell>
          <cell r="J103" t="str">
            <v/>
          </cell>
          <cell r="K103" t="str">
            <v/>
          </cell>
          <cell r="L103" t="str">
            <v/>
          </cell>
          <cell r="N103" t="str">
            <v/>
          </cell>
          <cell r="P103" t="str">
            <v/>
          </cell>
        </row>
        <row r="104">
          <cell r="A104" t="str">
            <v/>
          </cell>
          <cell r="D104" t="str">
            <v/>
          </cell>
          <cell r="E104" t="str">
            <v/>
          </cell>
          <cell r="F104" t="str">
            <v/>
          </cell>
          <cell r="G104" t="str">
            <v/>
          </cell>
          <cell r="H104" t="str">
            <v/>
          </cell>
          <cell r="J104" t="str">
            <v/>
          </cell>
          <cell r="K104" t="str">
            <v/>
          </cell>
          <cell r="L104" t="str">
            <v/>
          </cell>
          <cell r="N104" t="str">
            <v/>
          </cell>
          <cell r="P104" t="str">
            <v/>
          </cell>
        </row>
        <row r="105">
          <cell r="A105" t="str">
            <v/>
          </cell>
          <cell r="D105" t="str">
            <v/>
          </cell>
          <cell r="E105" t="str">
            <v/>
          </cell>
          <cell r="F105" t="str">
            <v/>
          </cell>
          <cell r="G105" t="str">
            <v/>
          </cell>
          <cell r="H105" t="str">
            <v/>
          </cell>
          <cell r="J105" t="str">
            <v/>
          </cell>
          <cell r="K105" t="str">
            <v/>
          </cell>
          <cell r="L105" t="str">
            <v/>
          </cell>
          <cell r="N105" t="str">
            <v/>
          </cell>
          <cell r="P105" t="str">
            <v/>
          </cell>
        </row>
        <row r="106">
          <cell r="A106" t="str">
            <v/>
          </cell>
          <cell r="D106" t="str">
            <v/>
          </cell>
          <cell r="E106" t="str">
            <v/>
          </cell>
          <cell r="F106" t="str">
            <v/>
          </cell>
          <cell r="G106" t="str">
            <v/>
          </cell>
          <cell r="H106" t="str">
            <v/>
          </cell>
          <cell r="J106" t="str">
            <v/>
          </cell>
          <cell r="K106" t="str">
            <v/>
          </cell>
          <cell r="L106" t="str">
            <v/>
          </cell>
          <cell r="N106" t="str">
            <v/>
          </cell>
          <cell r="P106" t="str">
            <v/>
          </cell>
        </row>
        <row r="107">
          <cell r="A107" t="str">
            <v/>
          </cell>
          <cell r="D107" t="str">
            <v/>
          </cell>
          <cell r="E107" t="str">
            <v/>
          </cell>
          <cell r="F107" t="str">
            <v/>
          </cell>
          <cell r="G107" t="str">
            <v/>
          </cell>
          <cell r="H107" t="str">
            <v/>
          </cell>
          <cell r="J107" t="str">
            <v/>
          </cell>
          <cell r="K107" t="str">
            <v/>
          </cell>
          <cell r="L107" t="str">
            <v/>
          </cell>
          <cell r="N107" t="str">
            <v/>
          </cell>
          <cell r="P107" t="str">
            <v/>
          </cell>
        </row>
        <row r="108">
          <cell r="A108" t="str">
            <v/>
          </cell>
          <cell r="D108" t="str">
            <v/>
          </cell>
          <cell r="E108" t="str">
            <v/>
          </cell>
          <cell r="F108" t="str">
            <v/>
          </cell>
          <cell r="G108" t="str">
            <v/>
          </cell>
          <cell r="H108" t="str">
            <v/>
          </cell>
          <cell r="J108" t="str">
            <v/>
          </cell>
          <cell r="K108" t="str">
            <v/>
          </cell>
          <cell r="L108" t="str">
            <v/>
          </cell>
          <cell r="N108" t="str">
            <v/>
          </cell>
          <cell r="P108" t="str">
            <v/>
          </cell>
        </row>
        <row r="109">
          <cell r="A109" t="str">
            <v/>
          </cell>
          <cell r="D109" t="str">
            <v/>
          </cell>
          <cell r="E109" t="str">
            <v/>
          </cell>
          <cell r="F109" t="str">
            <v/>
          </cell>
          <cell r="G109" t="str">
            <v/>
          </cell>
          <cell r="H109" t="str">
            <v/>
          </cell>
          <cell r="J109" t="str">
            <v/>
          </cell>
          <cell r="K109" t="str">
            <v/>
          </cell>
          <cell r="L109" t="str">
            <v/>
          </cell>
          <cell r="N109" t="str">
            <v/>
          </cell>
          <cell r="P109" t="str">
            <v/>
          </cell>
        </row>
        <row r="110">
          <cell r="A110" t="str">
            <v/>
          </cell>
          <cell r="D110" t="str">
            <v/>
          </cell>
          <cell r="E110" t="str">
            <v/>
          </cell>
          <cell r="F110" t="str">
            <v/>
          </cell>
          <cell r="G110" t="str">
            <v/>
          </cell>
          <cell r="H110" t="str">
            <v/>
          </cell>
          <cell r="J110" t="str">
            <v/>
          </cell>
          <cell r="K110" t="str">
            <v/>
          </cell>
          <cell r="L110" t="str">
            <v/>
          </cell>
          <cell r="N110" t="str">
            <v/>
          </cell>
          <cell r="P110" t="str">
            <v/>
          </cell>
        </row>
        <row r="111">
          <cell r="A111" t="str">
            <v/>
          </cell>
          <cell r="D111" t="str">
            <v/>
          </cell>
          <cell r="E111" t="str">
            <v/>
          </cell>
          <cell r="F111" t="str">
            <v/>
          </cell>
          <cell r="G111" t="str">
            <v/>
          </cell>
          <cell r="H111" t="str">
            <v/>
          </cell>
          <cell r="J111" t="str">
            <v/>
          </cell>
          <cell r="K111" t="str">
            <v/>
          </cell>
          <cell r="L111" t="str">
            <v/>
          </cell>
          <cell r="N111" t="str">
            <v/>
          </cell>
          <cell r="P111" t="str">
            <v/>
          </cell>
        </row>
        <row r="112">
          <cell r="A112" t="str">
            <v/>
          </cell>
          <cell r="D112" t="str">
            <v/>
          </cell>
          <cell r="E112" t="str">
            <v/>
          </cell>
          <cell r="F112" t="str">
            <v/>
          </cell>
          <cell r="G112" t="str">
            <v/>
          </cell>
          <cell r="H112" t="str">
            <v/>
          </cell>
          <cell r="J112" t="str">
            <v/>
          </cell>
          <cell r="K112" t="str">
            <v/>
          </cell>
          <cell r="L112" t="str">
            <v/>
          </cell>
          <cell r="N112" t="str">
            <v/>
          </cell>
          <cell r="P112" t="str">
            <v/>
          </cell>
        </row>
        <row r="113">
          <cell r="A113" t="str">
            <v/>
          </cell>
          <cell r="D113" t="str">
            <v/>
          </cell>
          <cell r="E113" t="str">
            <v/>
          </cell>
          <cell r="F113" t="str">
            <v/>
          </cell>
          <cell r="G113" t="str">
            <v/>
          </cell>
          <cell r="H113" t="str">
            <v/>
          </cell>
          <cell r="J113" t="str">
            <v/>
          </cell>
          <cell r="K113" t="str">
            <v/>
          </cell>
          <cell r="L113" t="str">
            <v/>
          </cell>
          <cell r="N113" t="str">
            <v/>
          </cell>
          <cell r="P113" t="str">
            <v/>
          </cell>
        </row>
        <row r="114">
          <cell r="A114" t="str">
            <v/>
          </cell>
          <cell r="D114" t="str">
            <v/>
          </cell>
          <cell r="E114" t="str">
            <v/>
          </cell>
          <cell r="F114" t="str">
            <v/>
          </cell>
          <cell r="G114" t="str">
            <v/>
          </cell>
          <cell r="H114" t="str">
            <v/>
          </cell>
          <cell r="J114" t="str">
            <v/>
          </cell>
          <cell r="K114" t="str">
            <v/>
          </cell>
          <cell r="L114" t="str">
            <v/>
          </cell>
          <cell r="N114" t="str">
            <v/>
          </cell>
          <cell r="P114" t="str">
            <v/>
          </cell>
        </row>
        <row r="115">
          <cell r="A115" t="str">
            <v/>
          </cell>
          <cell r="D115" t="str">
            <v/>
          </cell>
          <cell r="E115" t="str">
            <v/>
          </cell>
          <cell r="F115" t="str">
            <v/>
          </cell>
          <cell r="G115" t="str">
            <v/>
          </cell>
          <cell r="H115" t="str">
            <v/>
          </cell>
          <cell r="J115" t="str">
            <v/>
          </cell>
          <cell r="K115" t="str">
            <v/>
          </cell>
          <cell r="L115" t="str">
            <v/>
          </cell>
          <cell r="N115" t="str">
            <v/>
          </cell>
          <cell r="P115" t="str">
            <v/>
          </cell>
        </row>
        <row r="116">
          <cell r="A116" t="str">
            <v/>
          </cell>
          <cell r="D116" t="str">
            <v/>
          </cell>
          <cell r="E116" t="str">
            <v/>
          </cell>
          <cell r="F116" t="str">
            <v/>
          </cell>
          <cell r="G116" t="str">
            <v/>
          </cell>
          <cell r="H116" t="str">
            <v/>
          </cell>
          <cell r="J116" t="str">
            <v/>
          </cell>
          <cell r="K116" t="str">
            <v/>
          </cell>
          <cell r="L116" t="str">
            <v/>
          </cell>
          <cell r="N116" t="str">
            <v/>
          </cell>
          <cell r="P116" t="str">
            <v/>
          </cell>
        </row>
        <row r="117">
          <cell r="A117" t="str">
            <v/>
          </cell>
          <cell r="D117" t="str">
            <v/>
          </cell>
          <cell r="E117" t="str">
            <v/>
          </cell>
          <cell r="F117" t="str">
            <v/>
          </cell>
          <cell r="G117" t="str">
            <v/>
          </cell>
          <cell r="H117" t="str">
            <v/>
          </cell>
          <cell r="J117" t="str">
            <v/>
          </cell>
          <cell r="K117" t="str">
            <v/>
          </cell>
          <cell r="L117" t="str">
            <v/>
          </cell>
          <cell r="N117" t="str">
            <v/>
          </cell>
          <cell r="P117" t="str">
            <v/>
          </cell>
        </row>
        <row r="118">
          <cell r="A118" t="str">
            <v/>
          </cell>
          <cell r="D118" t="str">
            <v/>
          </cell>
          <cell r="E118" t="str">
            <v/>
          </cell>
          <cell r="F118" t="str">
            <v/>
          </cell>
          <cell r="G118" t="str">
            <v/>
          </cell>
          <cell r="H118" t="str">
            <v/>
          </cell>
          <cell r="J118" t="str">
            <v/>
          </cell>
          <cell r="K118" t="str">
            <v/>
          </cell>
          <cell r="L118" t="str">
            <v/>
          </cell>
          <cell r="N118" t="str">
            <v/>
          </cell>
          <cell r="P118" t="str">
            <v/>
          </cell>
        </row>
        <row r="119">
          <cell r="A119" t="str">
            <v/>
          </cell>
          <cell r="D119" t="str">
            <v/>
          </cell>
          <cell r="E119" t="str">
            <v/>
          </cell>
          <cell r="F119" t="str">
            <v/>
          </cell>
          <cell r="G119" t="str">
            <v/>
          </cell>
          <cell r="H119" t="str">
            <v/>
          </cell>
          <cell r="J119" t="str">
            <v/>
          </cell>
          <cell r="K119" t="str">
            <v/>
          </cell>
          <cell r="L119" t="str">
            <v/>
          </cell>
          <cell r="N119" t="str">
            <v/>
          </cell>
          <cell r="P119" t="str">
            <v/>
          </cell>
        </row>
        <row r="120">
          <cell r="A120" t="str">
            <v/>
          </cell>
          <cell r="D120" t="str">
            <v/>
          </cell>
          <cell r="E120" t="str">
            <v/>
          </cell>
          <cell r="F120" t="str">
            <v/>
          </cell>
          <cell r="G120" t="str">
            <v/>
          </cell>
          <cell r="H120" t="str">
            <v/>
          </cell>
          <cell r="J120" t="str">
            <v/>
          </cell>
          <cell r="K120" t="str">
            <v/>
          </cell>
          <cell r="L120" t="str">
            <v/>
          </cell>
          <cell r="N120" t="str">
            <v/>
          </cell>
          <cell r="P120" t="str">
            <v/>
          </cell>
        </row>
        <row r="121">
          <cell r="A121" t="str">
            <v/>
          </cell>
          <cell r="D121" t="str">
            <v/>
          </cell>
          <cell r="E121" t="str">
            <v/>
          </cell>
          <cell r="F121" t="str">
            <v/>
          </cell>
          <cell r="G121" t="str">
            <v/>
          </cell>
          <cell r="H121" t="str">
            <v/>
          </cell>
          <cell r="J121" t="str">
            <v/>
          </cell>
          <cell r="K121" t="str">
            <v/>
          </cell>
          <cell r="L121" t="str">
            <v/>
          </cell>
          <cell r="N121" t="str">
            <v/>
          </cell>
          <cell r="P121" t="str">
            <v/>
          </cell>
        </row>
        <row r="122">
          <cell r="A122" t="str">
            <v/>
          </cell>
          <cell r="D122" t="str">
            <v/>
          </cell>
          <cell r="E122" t="str">
            <v/>
          </cell>
          <cell r="F122" t="str">
            <v/>
          </cell>
          <cell r="G122" t="str">
            <v/>
          </cell>
          <cell r="H122" t="str">
            <v/>
          </cell>
          <cell r="J122" t="str">
            <v/>
          </cell>
          <cell r="K122" t="str">
            <v/>
          </cell>
          <cell r="L122" t="str">
            <v/>
          </cell>
          <cell r="N122" t="str">
            <v/>
          </cell>
          <cell r="P122" t="str">
            <v/>
          </cell>
        </row>
        <row r="123">
          <cell r="A123" t="str">
            <v/>
          </cell>
          <cell r="D123" t="str">
            <v/>
          </cell>
          <cell r="E123" t="str">
            <v/>
          </cell>
          <cell r="F123" t="str">
            <v/>
          </cell>
          <cell r="G123" t="str">
            <v/>
          </cell>
          <cell r="H123" t="str">
            <v/>
          </cell>
          <cell r="J123" t="str">
            <v/>
          </cell>
          <cell r="K123" t="str">
            <v/>
          </cell>
          <cell r="L123" t="str">
            <v/>
          </cell>
          <cell r="N123" t="str">
            <v/>
          </cell>
          <cell r="P123" t="str">
            <v/>
          </cell>
        </row>
        <row r="124">
          <cell r="A124" t="str">
            <v/>
          </cell>
          <cell r="D124" t="str">
            <v/>
          </cell>
          <cell r="E124" t="str">
            <v/>
          </cell>
          <cell r="F124" t="str">
            <v/>
          </cell>
          <cell r="G124" t="str">
            <v/>
          </cell>
          <cell r="H124" t="str">
            <v/>
          </cell>
          <cell r="J124" t="str">
            <v/>
          </cell>
          <cell r="K124" t="str">
            <v/>
          </cell>
          <cell r="L124" t="str">
            <v/>
          </cell>
          <cell r="N124" t="str">
            <v/>
          </cell>
          <cell r="P124" t="str">
            <v/>
          </cell>
        </row>
        <row r="125">
          <cell r="A125" t="str">
            <v/>
          </cell>
          <cell r="D125" t="str">
            <v/>
          </cell>
          <cell r="E125" t="str">
            <v/>
          </cell>
          <cell r="F125" t="str">
            <v/>
          </cell>
          <cell r="G125" t="str">
            <v/>
          </cell>
          <cell r="H125" t="str">
            <v/>
          </cell>
          <cell r="J125" t="str">
            <v/>
          </cell>
          <cell r="K125" t="str">
            <v/>
          </cell>
          <cell r="L125" t="str">
            <v/>
          </cell>
          <cell r="N125" t="str">
            <v/>
          </cell>
          <cell r="P125" t="str">
            <v/>
          </cell>
        </row>
        <row r="126">
          <cell r="A126" t="str">
            <v/>
          </cell>
          <cell r="D126" t="str">
            <v/>
          </cell>
          <cell r="E126" t="str">
            <v/>
          </cell>
          <cell r="F126" t="str">
            <v/>
          </cell>
          <cell r="G126" t="str">
            <v/>
          </cell>
          <cell r="H126" t="str">
            <v/>
          </cell>
          <cell r="J126" t="str">
            <v/>
          </cell>
          <cell r="K126" t="str">
            <v/>
          </cell>
          <cell r="L126" t="str">
            <v/>
          </cell>
          <cell r="N126" t="str">
            <v/>
          </cell>
          <cell r="P126" t="str">
            <v/>
          </cell>
        </row>
        <row r="127">
          <cell r="A127" t="str">
            <v/>
          </cell>
          <cell r="D127" t="str">
            <v/>
          </cell>
          <cell r="E127" t="str">
            <v/>
          </cell>
          <cell r="F127" t="str">
            <v/>
          </cell>
          <cell r="G127" t="str">
            <v/>
          </cell>
          <cell r="H127" t="str">
            <v/>
          </cell>
          <cell r="J127" t="str">
            <v/>
          </cell>
          <cell r="K127" t="str">
            <v/>
          </cell>
          <cell r="L127" t="str">
            <v/>
          </cell>
          <cell r="N127" t="str">
            <v/>
          </cell>
          <cell r="P127" t="str">
            <v/>
          </cell>
        </row>
        <row r="128">
          <cell r="A128" t="str">
            <v/>
          </cell>
          <cell r="D128" t="str">
            <v/>
          </cell>
          <cell r="E128" t="str">
            <v/>
          </cell>
          <cell r="F128" t="str">
            <v/>
          </cell>
          <cell r="G128" t="str">
            <v/>
          </cell>
          <cell r="H128" t="str">
            <v/>
          </cell>
          <cell r="J128" t="str">
            <v/>
          </cell>
          <cell r="K128" t="str">
            <v/>
          </cell>
          <cell r="L128" t="str">
            <v/>
          </cell>
          <cell r="N128" t="str">
            <v/>
          </cell>
          <cell r="P128" t="str">
            <v/>
          </cell>
        </row>
        <row r="129">
          <cell r="A129" t="str">
            <v/>
          </cell>
          <cell r="D129" t="str">
            <v/>
          </cell>
          <cell r="E129" t="str">
            <v/>
          </cell>
          <cell r="F129" t="str">
            <v/>
          </cell>
          <cell r="G129" t="str">
            <v/>
          </cell>
          <cell r="H129" t="str">
            <v/>
          </cell>
          <cell r="J129" t="str">
            <v/>
          </cell>
          <cell r="K129" t="str">
            <v/>
          </cell>
          <cell r="L129" t="str">
            <v/>
          </cell>
          <cell r="N129" t="str">
            <v/>
          </cell>
          <cell r="P129" t="str">
            <v/>
          </cell>
        </row>
        <row r="130">
          <cell r="A130" t="str">
            <v/>
          </cell>
          <cell r="D130" t="str">
            <v/>
          </cell>
          <cell r="E130" t="str">
            <v/>
          </cell>
          <cell r="F130" t="str">
            <v/>
          </cell>
          <cell r="G130" t="str">
            <v/>
          </cell>
          <cell r="H130" t="str">
            <v/>
          </cell>
          <cell r="J130" t="str">
            <v/>
          </cell>
          <cell r="K130" t="str">
            <v/>
          </cell>
          <cell r="L130" t="str">
            <v/>
          </cell>
          <cell r="N130" t="str">
            <v/>
          </cell>
          <cell r="P130" t="str">
            <v/>
          </cell>
        </row>
        <row r="131">
          <cell r="A131" t="str">
            <v/>
          </cell>
          <cell r="D131" t="str">
            <v/>
          </cell>
          <cell r="E131" t="str">
            <v/>
          </cell>
          <cell r="F131" t="str">
            <v/>
          </cell>
          <cell r="G131" t="str">
            <v/>
          </cell>
          <cell r="H131" t="str">
            <v/>
          </cell>
          <cell r="J131" t="str">
            <v/>
          </cell>
          <cell r="K131" t="str">
            <v/>
          </cell>
          <cell r="L131" t="str">
            <v/>
          </cell>
          <cell r="N131" t="str">
            <v/>
          </cell>
          <cell r="P131" t="str">
            <v/>
          </cell>
        </row>
        <row r="132">
          <cell r="A132" t="str">
            <v/>
          </cell>
          <cell r="D132" t="str">
            <v/>
          </cell>
          <cell r="E132" t="str">
            <v/>
          </cell>
          <cell r="F132" t="str">
            <v/>
          </cell>
          <cell r="G132" t="str">
            <v/>
          </cell>
          <cell r="H132" t="str">
            <v/>
          </cell>
          <cell r="J132" t="str">
            <v/>
          </cell>
          <cell r="K132" t="str">
            <v/>
          </cell>
          <cell r="L132" t="str">
            <v/>
          </cell>
          <cell r="N132" t="str">
            <v/>
          </cell>
          <cell r="P132" t="str">
            <v/>
          </cell>
        </row>
        <row r="133">
          <cell r="A133" t="str">
            <v/>
          </cell>
          <cell r="D133" t="str">
            <v/>
          </cell>
          <cell r="E133" t="str">
            <v/>
          </cell>
          <cell r="F133" t="str">
            <v/>
          </cell>
          <cell r="G133" t="str">
            <v/>
          </cell>
          <cell r="H133" t="str">
            <v/>
          </cell>
          <cell r="J133" t="str">
            <v/>
          </cell>
          <cell r="K133" t="str">
            <v/>
          </cell>
          <cell r="L133" t="str">
            <v/>
          </cell>
          <cell r="N133" t="str">
            <v/>
          </cell>
          <cell r="P133" t="str">
            <v/>
          </cell>
        </row>
        <row r="134">
          <cell r="A134" t="str">
            <v/>
          </cell>
          <cell r="D134" t="str">
            <v/>
          </cell>
          <cell r="E134" t="str">
            <v/>
          </cell>
          <cell r="F134" t="str">
            <v/>
          </cell>
          <cell r="G134" t="str">
            <v/>
          </cell>
          <cell r="H134" t="str">
            <v/>
          </cell>
          <cell r="J134" t="str">
            <v/>
          </cell>
          <cell r="K134" t="str">
            <v/>
          </cell>
          <cell r="L134" t="str">
            <v/>
          </cell>
          <cell r="N134" t="str">
            <v/>
          </cell>
          <cell r="P134" t="str">
            <v/>
          </cell>
        </row>
        <row r="135">
          <cell r="A135" t="str">
            <v/>
          </cell>
          <cell r="D135" t="str">
            <v/>
          </cell>
          <cell r="E135" t="str">
            <v/>
          </cell>
          <cell r="F135" t="str">
            <v/>
          </cell>
          <cell r="G135" t="str">
            <v/>
          </cell>
          <cell r="H135" t="str">
            <v/>
          </cell>
          <cell r="J135" t="str">
            <v/>
          </cell>
          <cell r="K135" t="str">
            <v/>
          </cell>
          <cell r="L135" t="str">
            <v/>
          </cell>
          <cell r="N135" t="str">
            <v/>
          </cell>
          <cell r="P135" t="str">
            <v/>
          </cell>
        </row>
        <row r="136">
          <cell r="A136" t="str">
            <v/>
          </cell>
          <cell r="D136" t="str">
            <v/>
          </cell>
          <cell r="E136" t="str">
            <v/>
          </cell>
          <cell r="F136" t="str">
            <v/>
          </cell>
          <cell r="G136" t="str">
            <v/>
          </cell>
          <cell r="H136" t="str">
            <v/>
          </cell>
          <cell r="J136" t="str">
            <v/>
          </cell>
          <cell r="K136" t="str">
            <v/>
          </cell>
          <cell r="L136" t="str">
            <v/>
          </cell>
          <cell r="N136" t="str">
            <v/>
          </cell>
          <cell r="P136" t="str">
            <v/>
          </cell>
        </row>
        <row r="137">
          <cell r="A137" t="str">
            <v/>
          </cell>
          <cell r="D137" t="str">
            <v/>
          </cell>
          <cell r="E137" t="str">
            <v/>
          </cell>
          <cell r="F137" t="str">
            <v/>
          </cell>
          <cell r="G137" t="str">
            <v/>
          </cell>
          <cell r="H137" t="str">
            <v/>
          </cell>
          <cell r="J137" t="str">
            <v/>
          </cell>
          <cell r="K137" t="str">
            <v/>
          </cell>
          <cell r="L137" t="str">
            <v/>
          </cell>
          <cell r="N137" t="str">
            <v/>
          </cell>
          <cell r="P137" t="str">
            <v/>
          </cell>
        </row>
        <row r="138">
          <cell r="A138" t="str">
            <v/>
          </cell>
          <cell r="D138" t="str">
            <v/>
          </cell>
          <cell r="E138" t="str">
            <v/>
          </cell>
          <cell r="F138" t="str">
            <v/>
          </cell>
          <cell r="G138" t="str">
            <v/>
          </cell>
          <cell r="H138" t="str">
            <v/>
          </cell>
          <cell r="J138" t="str">
            <v/>
          </cell>
          <cell r="K138" t="str">
            <v/>
          </cell>
          <cell r="L138" t="str">
            <v/>
          </cell>
          <cell r="N138" t="str">
            <v/>
          </cell>
          <cell r="P138" t="str">
            <v/>
          </cell>
        </row>
        <row r="139">
          <cell r="A139" t="str">
            <v/>
          </cell>
          <cell r="D139" t="str">
            <v/>
          </cell>
          <cell r="E139" t="str">
            <v/>
          </cell>
          <cell r="F139" t="str">
            <v/>
          </cell>
          <cell r="G139" t="str">
            <v/>
          </cell>
          <cell r="H139" t="str">
            <v/>
          </cell>
          <cell r="J139" t="str">
            <v/>
          </cell>
          <cell r="K139" t="str">
            <v/>
          </cell>
          <cell r="L139" t="str">
            <v/>
          </cell>
          <cell r="N139" t="str">
            <v/>
          </cell>
          <cell r="P139" t="str">
            <v/>
          </cell>
        </row>
        <row r="140">
          <cell r="A140" t="str">
            <v/>
          </cell>
          <cell r="D140" t="str">
            <v/>
          </cell>
          <cell r="E140" t="str">
            <v/>
          </cell>
          <cell r="F140" t="str">
            <v/>
          </cell>
          <cell r="G140" t="str">
            <v/>
          </cell>
          <cell r="H140" t="str">
            <v/>
          </cell>
          <cell r="J140" t="str">
            <v/>
          </cell>
          <cell r="K140" t="str">
            <v/>
          </cell>
          <cell r="L140" t="str">
            <v/>
          </cell>
          <cell r="N140" t="str">
            <v/>
          </cell>
          <cell r="P140" t="str">
            <v/>
          </cell>
        </row>
        <row r="141">
          <cell r="A141" t="str">
            <v/>
          </cell>
          <cell r="D141" t="str">
            <v/>
          </cell>
          <cell r="E141" t="str">
            <v/>
          </cell>
          <cell r="F141" t="str">
            <v/>
          </cell>
          <cell r="G141" t="str">
            <v/>
          </cell>
          <cell r="H141" t="str">
            <v/>
          </cell>
          <cell r="J141" t="str">
            <v/>
          </cell>
          <cell r="K141" t="str">
            <v/>
          </cell>
          <cell r="L141" t="str">
            <v/>
          </cell>
          <cell r="N141" t="str">
            <v/>
          </cell>
          <cell r="P141" t="str">
            <v/>
          </cell>
        </row>
        <row r="142">
          <cell r="A142" t="str">
            <v/>
          </cell>
          <cell r="D142" t="str">
            <v/>
          </cell>
          <cell r="E142" t="str">
            <v/>
          </cell>
          <cell r="F142" t="str">
            <v/>
          </cell>
          <cell r="G142" t="str">
            <v/>
          </cell>
          <cell r="H142" t="str">
            <v/>
          </cell>
          <cell r="J142" t="str">
            <v/>
          </cell>
          <cell r="K142" t="str">
            <v/>
          </cell>
          <cell r="L142" t="str">
            <v/>
          </cell>
          <cell r="N142" t="str">
            <v/>
          </cell>
          <cell r="P142" t="str">
            <v/>
          </cell>
        </row>
        <row r="143">
          <cell r="A143" t="str">
            <v/>
          </cell>
          <cell r="D143" t="str">
            <v/>
          </cell>
          <cell r="E143" t="str">
            <v/>
          </cell>
          <cell r="F143" t="str">
            <v/>
          </cell>
          <cell r="G143" t="str">
            <v/>
          </cell>
          <cell r="H143" t="str">
            <v/>
          </cell>
          <cell r="J143" t="str">
            <v/>
          </cell>
          <cell r="K143" t="str">
            <v/>
          </cell>
          <cell r="L143" t="str">
            <v/>
          </cell>
          <cell r="N143" t="str">
            <v/>
          </cell>
          <cell r="P143" t="str">
            <v/>
          </cell>
        </row>
        <row r="144">
          <cell r="A144" t="str">
            <v/>
          </cell>
          <cell r="D144" t="str">
            <v/>
          </cell>
          <cell r="E144" t="str">
            <v/>
          </cell>
          <cell r="F144" t="str">
            <v/>
          </cell>
          <cell r="G144" t="str">
            <v/>
          </cell>
          <cell r="H144" t="str">
            <v/>
          </cell>
          <cell r="J144" t="str">
            <v/>
          </cell>
          <cell r="K144" t="str">
            <v/>
          </cell>
          <cell r="L144" t="str">
            <v/>
          </cell>
          <cell r="N144" t="str">
            <v/>
          </cell>
          <cell r="P144" t="str">
            <v/>
          </cell>
        </row>
        <row r="145">
          <cell r="A145" t="str">
            <v/>
          </cell>
          <cell r="D145" t="str">
            <v/>
          </cell>
          <cell r="E145" t="str">
            <v/>
          </cell>
          <cell r="F145" t="str">
            <v/>
          </cell>
          <cell r="G145" t="str">
            <v/>
          </cell>
          <cell r="H145" t="str">
            <v/>
          </cell>
          <cell r="J145" t="str">
            <v/>
          </cell>
          <cell r="K145" t="str">
            <v/>
          </cell>
          <cell r="L145" t="str">
            <v/>
          </cell>
          <cell r="N145" t="str">
            <v/>
          </cell>
          <cell r="P145" t="str">
            <v/>
          </cell>
        </row>
        <row r="146">
          <cell r="A146" t="str">
            <v/>
          </cell>
          <cell r="D146" t="str">
            <v/>
          </cell>
          <cell r="E146" t="str">
            <v/>
          </cell>
          <cell r="F146" t="str">
            <v/>
          </cell>
          <cell r="G146" t="str">
            <v/>
          </cell>
          <cell r="H146" t="str">
            <v/>
          </cell>
          <cell r="J146" t="str">
            <v/>
          </cell>
          <cell r="K146" t="str">
            <v/>
          </cell>
          <cell r="L146" t="str">
            <v/>
          </cell>
          <cell r="N146" t="str">
            <v/>
          </cell>
          <cell r="P146" t="str">
            <v/>
          </cell>
        </row>
        <row r="147">
          <cell r="A147" t="str">
            <v/>
          </cell>
          <cell r="D147" t="str">
            <v/>
          </cell>
          <cell r="E147" t="str">
            <v/>
          </cell>
          <cell r="F147" t="str">
            <v/>
          </cell>
          <cell r="G147" t="str">
            <v/>
          </cell>
          <cell r="H147" t="str">
            <v/>
          </cell>
          <cell r="J147" t="str">
            <v/>
          </cell>
          <cell r="K147" t="str">
            <v/>
          </cell>
          <cell r="L147" t="str">
            <v/>
          </cell>
          <cell r="N147" t="str">
            <v/>
          </cell>
          <cell r="P147" t="str">
            <v/>
          </cell>
        </row>
        <row r="148">
          <cell r="A148" t="str">
            <v/>
          </cell>
          <cell r="D148" t="str">
            <v/>
          </cell>
          <cell r="E148" t="str">
            <v/>
          </cell>
          <cell r="F148" t="str">
            <v/>
          </cell>
          <cell r="G148" t="str">
            <v/>
          </cell>
          <cell r="H148" t="str">
            <v/>
          </cell>
          <cell r="J148" t="str">
            <v/>
          </cell>
          <cell r="K148" t="str">
            <v/>
          </cell>
          <cell r="L148" t="str">
            <v/>
          </cell>
          <cell r="N148" t="str">
            <v/>
          </cell>
          <cell r="P148" t="str">
            <v/>
          </cell>
        </row>
        <row r="149">
          <cell r="A149" t="str">
            <v/>
          </cell>
          <cell r="D149" t="str">
            <v/>
          </cell>
          <cell r="E149" t="str">
            <v/>
          </cell>
          <cell r="F149" t="str">
            <v/>
          </cell>
          <cell r="G149" t="str">
            <v/>
          </cell>
          <cell r="H149" t="str">
            <v/>
          </cell>
          <cell r="J149" t="str">
            <v/>
          </cell>
          <cell r="K149" t="str">
            <v/>
          </cell>
          <cell r="L149" t="str">
            <v/>
          </cell>
          <cell r="N149" t="str">
            <v/>
          </cell>
          <cell r="P149" t="str">
            <v/>
          </cell>
        </row>
        <row r="150">
          <cell r="A150" t="str">
            <v/>
          </cell>
          <cell r="D150" t="str">
            <v/>
          </cell>
          <cell r="E150" t="str">
            <v/>
          </cell>
          <cell r="F150" t="str">
            <v/>
          </cell>
          <cell r="G150" t="str">
            <v/>
          </cell>
          <cell r="H150" t="str">
            <v/>
          </cell>
          <cell r="J150" t="str">
            <v/>
          </cell>
          <cell r="K150" t="str">
            <v/>
          </cell>
          <cell r="L150" t="str">
            <v/>
          </cell>
          <cell r="N150" t="str">
            <v/>
          </cell>
          <cell r="P150" t="str">
            <v/>
          </cell>
        </row>
      </sheetData>
      <sheetData sheetId="2" refreshError="1"/>
      <sheetData sheetId="3">
        <row r="6">
          <cell r="A6">
            <v>1</v>
          </cell>
          <cell r="B6" t="str">
            <v>CS0601AQ00100</v>
          </cell>
          <cell r="C6" t="str">
            <v>B</v>
          </cell>
          <cell r="D6">
            <v>689</v>
          </cell>
          <cell r="E6" t="str">
            <v>± 5 mm</v>
          </cell>
          <cell r="G6" t="str">
            <v>/</v>
          </cell>
          <cell r="H6" t="str">
            <v>/</v>
          </cell>
          <cell r="I6" t="str">
            <v>/</v>
          </cell>
          <cell r="J6" t="str">
            <v>/</v>
          </cell>
          <cell r="K6" t="str">
            <v>/</v>
          </cell>
          <cell r="L6" t="str">
            <v>/</v>
          </cell>
          <cell r="Q6">
            <v>719</v>
          </cell>
          <cell r="S6">
            <v>792.34999999999991</v>
          </cell>
          <cell r="T6" t="str">
            <v>Non</v>
          </cell>
          <cell r="U6">
            <v>1</v>
          </cell>
          <cell r="V6" t="str">
            <v/>
          </cell>
        </row>
        <row r="7">
          <cell r="A7">
            <v>2</v>
          </cell>
          <cell r="B7" t="str">
            <v>CS0601AQ00100</v>
          </cell>
          <cell r="C7" t="str">
            <v>B</v>
          </cell>
          <cell r="D7">
            <v>689</v>
          </cell>
          <cell r="E7" t="str">
            <v>± 5 mm</v>
          </cell>
          <cell r="G7" t="str">
            <v>/</v>
          </cell>
          <cell r="H7" t="str">
            <v>/</v>
          </cell>
          <cell r="I7" t="str">
            <v>/</v>
          </cell>
          <cell r="J7" t="str">
            <v>/</v>
          </cell>
          <cell r="K7" t="str">
            <v>/</v>
          </cell>
          <cell r="L7" t="str">
            <v>/</v>
          </cell>
          <cell r="Q7">
            <v>719</v>
          </cell>
          <cell r="S7">
            <v>792.34999999999991</v>
          </cell>
          <cell r="T7" t="str">
            <v>Non</v>
          </cell>
          <cell r="U7">
            <v>1</v>
          </cell>
          <cell r="V7" t="str">
            <v/>
          </cell>
        </row>
        <row r="8">
          <cell r="A8">
            <v>3</v>
          </cell>
          <cell r="B8" t="str">
            <v>CS0601AQ00100</v>
          </cell>
          <cell r="C8" t="str">
            <v>B</v>
          </cell>
          <cell r="D8">
            <v>689</v>
          </cell>
          <cell r="E8" t="str">
            <v>± 5 mm</v>
          </cell>
          <cell r="G8" t="str">
            <v>/</v>
          </cell>
          <cell r="H8" t="str">
            <v>/</v>
          </cell>
          <cell r="I8" t="str">
            <v>/</v>
          </cell>
          <cell r="J8" t="str">
            <v>/</v>
          </cell>
          <cell r="K8" t="str">
            <v>/</v>
          </cell>
          <cell r="L8" t="str">
            <v>/</v>
          </cell>
          <cell r="Q8">
            <v>719</v>
          </cell>
          <cell r="S8">
            <v>792.34999999999991</v>
          </cell>
          <cell r="T8" t="str">
            <v>Non</v>
          </cell>
          <cell r="U8">
            <v>1</v>
          </cell>
          <cell r="V8" t="str">
            <v/>
          </cell>
        </row>
        <row r="9">
          <cell r="A9">
            <v>4</v>
          </cell>
          <cell r="B9" t="str">
            <v>CS0601AQ00100</v>
          </cell>
          <cell r="C9" t="str">
            <v>B</v>
          </cell>
          <cell r="D9">
            <v>689</v>
          </cell>
          <cell r="E9" t="str">
            <v>± 5 mm</v>
          </cell>
          <cell r="G9" t="str">
            <v>/</v>
          </cell>
          <cell r="H9" t="str">
            <v>/</v>
          </cell>
          <cell r="I9" t="str">
            <v>/</v>
          </cell>
          <cell r="J9" t="str">
            <v>/</v>
          </cell>
          <cell r="K9" t="str">
            <v>/</v>
          </cell>
          <cell r="L9" t="str">
            <v>/</v>
          </cell>
          <cell r="Q9">
            <v>719</v>
          </cell>
          <cell r="S9">
            <v>792.34999999999991</v>
          </cell>
          <cell r="T9" t="str">
            <v>Non</v>
          </cell>
          <cell r="U9">
            <v>1</v>
          </cell>
          <cell r="V9" t="str">
            <v/>
          </cell>
        </row>
        <row r="10">
          <cell r="A10">
            <v>5</v>
          </cell>
          <cell r="B10" t="str">
            <v>CS0601AQ00100</v>
          </cell>
          <cell r="C10" t="str">
            <v>B</v>
          </cell>
          <cell r="D10">
            <v>689</v>
          </cell>
          <cell r="E10" t="str">
            <v>± 5 mm</v>
          </cell>
          <cell r="G10" t="str">
            <v>/</v>
          </cell>
          <cell r="H10" t="str">
            <v>/</v>
          </cell>
          <cell r="I10" t="str">
            <v>/</v>
          </cell>
          <cell r="J10" t="str">
            <v>/</v>
          </cell>
          <cell r="K10" t="str">
            <v>/</v>
          </cell>
          <cell r="L10" t="str">
            <v>/</v>
          </cell>
          <cell r="Q10">
            <v>719</v>
          </cell>
          <cell r="S10">
            <v>792.34999999999991</v>
          </cell>
          <cell r="T10" t="str">
            <v>Non</v>
          </cell>
          <cell r="U10">
            <v>1</v>
          </cell>
          <cell r="V10" t="str">
            <v/>
          </cell>
        </row>
        <row r="11">
          <cell r="A11">
            <v>6</v>
          </cell>
          <cell r="B11" t="str">
            <v>CS0601AQ00100</v>
          </cell>
          <cell r="C11" t="str">
            <v>B</v>
          </cell>
          <cell r="D11">
            <v>689</v>
          </cell>
          <cell r="E11" t="str">
            <v>± 5 mm</v>
          </cell>
          <cell r="G11" t="str">
            <v>/</v>
          </cell>
          <cell r="H11" t="str">
            <v>/</v>
          </cell>
          <cell r="I11" t="str">
            <v>/</v>
          </cell>
          <cell r="J11" t="str">
            <v>/</v>
          </cell>
          <cell r="K11" t="str">
            <v>/</v>
          </cell>
          <cell r="L11" t="str">
            <v>/</v>
          </cell>
          <cell r="Q11">
            <v>719</v>
          </cell>
          <cell r="S11">
            <v>792.34999999999991</v>
          </cell>
          <cell r="T11" t="str">
            <v>Non</v>
          </cell>
          <cell r="U11">
            <v>1</v>
          </cell>
          <cell r="V11" t="str">
            <v/>
          </cell>
        </row>
        <row r="12">
          <cell r="A12">
            <v>7</v>
          </cell>
          <cell r="B12" t="str">
            <v>CS0601AQ00100</v>
          </cell>
          <cell r="C12" t="str">
            <v>B</v>
          </cell>
          <cell r="D12">
            <v>689</v>
          </cell>
          <cell r="E12" t="str">
            <v>± 5 mm</v>
          </cell>
          <cell r="G12" t="str">
            <v>/</v>
          </cell>
          <cell r="H12" t="str">
            <v>/</v>
          </cell>
          <cell r="I12" t="str">
            <v>/</v>
          </cell>
          <cell r="J12" t="str">
            <v>/</v>
          </cell>
          <cell r="K12" t="str">
            <v>/</v>
          </cell>
          <cell r="L12" t="str">
            <v>/</v>
          </cell>
          <cell r="Q12">
            <v>719</v>
          </cell>
          <cell r="S12">
            <v>792.34999999999991</v>
          </cell>
          <cell r="T12" t="str">
            <v>Non</v>
          </cell>
          <cell r="U12">
            <v>1</v>
          </cell>
          <cell r="V12" t="str">
            <v/>
          </cell>
        </row>
        <row r="13">
          <cell r="A13">
            <v>8</v>
          </cell>
          <cell r="B13" t="str">
            <v>CS0601AQ00100</v>
          </cell>
          <cell r="C13" t="str">
            <v>B</v>
          </cell>
          <cell r="D13">
            <v>689</v>
          </cell>
          <cell r="E13" t="str">
            <v>± 5 mm</v>
          </cell>
          <cell r="G13" t="str">
            <v>/</v>
          </cell>
          <cell r="H13" t="str">
            <v>/</v>
          </cell>
          <cell r="I13" t="str">
            <v>/</v>
          </cell>
          <cell r="J13" t="str">
            <v>/</v>
          </cell>
          <cell r="K13" t="str">
            <v>/</v>
          </cell>
          <cell r="L13" t="str">
            <v>/</v>
          </cell>
          <cell r="Q13">
            <v>719</v>
          </cell>
          <cell r="S13">
            <v>792.34999999999991</v>
          </cell>
          <cell r="T13" t="str">
            <v>Non</v>
          </cell>
          <cell r="U13">
            <v>1</v>
          </cell>
          <cell r="V13" t="str">
            <v/>
          </cell>
        </row>
        <row r="14">
          <cell r="A14">
            <v>9</v>
          </cell>
          <cell r="B14" t="str">
            <v>CS0601AQ00100</v>
          </cell>
          <cell r="C14" t="str">
            <v>B</v>
          </cell>
          <cell r="D14">
            <v>689</v>
          </cell>
          <cell r="E14" t="str">
            <v>± 5 mm</v>
          </cell>
          <cell r="G14" t="str">
            <v>/</v>
          </cell>
          <cell r="H14" t="str">
            <v>/</v>
          </cell>
          <cell r="I14" t="str">
            <v>/</v>
          </cell>
          <cell r="J14" t="str">
            <v>/</v>
          </cell>
          <cell r="K14" t="str">
            <v>/</v>
          </cell>
          <cell r="L14" t="str">
            <v>/</v>
          </cell>
          <cell r="Q14">
            <v>719</v>
          </cell>
          <cell r="S14">
            <v>792.34999999999991</v>
          </cell>
          <cell r="T14" t="str">
            <v>Non</v>
          </cell>
          <cell r="U14">
            <v>1</v>
          </cell>
          <cell r="V14" t="str">
            <v/>
          </cell>
        </row>
        <row r="15">
          <cell r="A15">
            <v>10</v>
          </cell>
          <cell r="B15" t="str">
            <v>CS0601AQ00100</v>
          </cell>
          <cell r="C15" t="str">
            <v>B</v>
          </cell>
          <cell r="D15">
            <v>689</v>
          </cell>
          <cell r="E15" t="str">
            <v>± 5 mm</v>
          </cell>
          <cell r="G15" t="str">
            <v>/</v>
          </cell>
          <cell r="H15" t="str">
            <v>/</v>
          </cell>
          <cell r="I15" t="str">
            <v>/</v>
          </cell>
          <cell r="J15" t="str">
            <v>/</v>
          </cell>
          <cell r="K15" t="str">
            <v>/</v>
          </cell>
          <cell r="L15" t="str">
            <v>/</v>
          </cell>
          <cell r="Q15">
            <v>719</v>
          </cell>
          <cell r="S15">
            <v>792.34999999999991</v>
          </cell>
          <cell r="T15" t="str">
            <v>Non</v>
          </cell>
          <cell r="U15">
            <v>1</v>
          </cell>
          <cell r="V15" t="str">
            <v/>
          </cell>
        </row>
        <row r="16">
          <cell r="A16">
            <v>11</v>
          </cell>
          <cell r="B16" t="str">
            <v>CS0601AQ00100</v>
          </cell>
          <cell r="C16" t="str">
            <v>B</v>
          </cell>
          <cell r="D16">
            <v>689</v>
          </cell>
          <cell r="E16" t="str">
            <v>± 5 mm</v>
          </cell>
          <cell r="G16" t="str">
            <v>/</v>
          </cell>
          <cell r="H16" t="str">
            <v>/</v>
          </cell>
          <cell r="I16" t="str">
            <v>/</v>
          </cell>
          <cell r="J16" t="str">
            <v>/</v>
          </cell>
          <cell r="K16" t="str">
            <v>/</v>
          </cell>
          <cell r="L16" t="str">
            <v>/</v>
          </cell>
          <cell r="Q16">
            <v>719</v>
          </cell>
          <cell r="S16">
            <v>792.34999999999991</v>
          </cell>
          <cell r="T16" t="str">
            <v>Non</v>
          </cell>
          <cell r="U16">
            <v>1</v>
          </cell>
          <cell r="V16" t="str">
            <v/>
          </cell>
        </row>
        <row r="17">
          <cell r="A17">
            <v>12</v>
          </cell>
          <cell r="B17" t="str">
            <v>CS0601AQ00100</v>
          </cell>
          <cell r="C17" t="str">
            <v>B</v>
          </cell>
          <cell r="D17">
            <v>689</v>
          </cell>
          <cell r="E17" t="str">
            <v>± 5 mm</v>
          </cell>
          <cell r="G17" t="str">
            <v>/</v>
          </cell>
          <cell r="H17" t="str">
            <v>/</v>
          </cell>
          <cell r="I17" t="str">
            <v>/</v>
          </cell>
          <cell r="J17" t="str">
            <v>/</v>
          </cell>
          <cell r="K17" t="str">
            <v>/</v>
          </cell>
          <cell r="L17" t="str">
            <v>/</v>
          </cell>
          <cell r="Q17">
            <v>719</v>
          </cell>
          <cell r="S17">
            <v>792.34999999999991</v>
          </cell>
          <cell r="T17" t="str">
            <v>Non</v>
          </cell>
          <cell r="U17">
            <v>1</v>
          </cell>
          <cell r="V17" t="str">
            <v/>
          </cell>
        </row>
        <row r="18">
          <cell r="A18">
            <v>13</v>
          </cell>
          <cell r="B18" t="str">
            <v>CS0601AX00100</v>
          </cell>
          <cell r="C18" t="str">
            <v>B</v>
          </cell>
          <cell r="D18">
            <v>355</v>
          </cell>
          <cell r="E18" t="str">
            <v>± 3 mm</v>
          </cell>
          <cell r="G18" t="str">
            <v>/</v>
          </cell>
          <cell r="H18" t="str">
            <v>/</v>
          </cell>
          <cell r="I18" t="str">
            <v>/</v>
          </cell>
          <cell r="J18" t="str">
            <v>/</v>
          </cell>
          <cell r="K18" t="str">
            <v>/</v>
          </cell>
          <cell r="L18" t="str">
            <v>/</v>
          </cell>
          <cell r="Q18">
            <v>385</v>
          </cell>
          <cell r="S18">
            <v>408.24999999999994</v>
          </cell>
          <cell r="T18" t="str">
            <v>Non</v>
          </cell>
          <cell r="U18">
            <v>0</v>
          </cell>
          <cell r="V18" t="str">
            <v/>
          </cell>
        </row>
        <row r="19">
          <cell r="A19">
            <v>14</v>
          </cell>
          <cell r="B19" t="str">
            <v>CS0601AX00100</v>
          </cell>
          <cell r="C19" t="str">
            <v>B</v>
          </cell>
          <cell r="D19">
            <v>355</v>
          </cell>
          <cell r="E19" t="str">
            <v>± 3 mm</v>
          </cell>
          <cell r="G19" t="str">
            <v>/</v>
          </cell>
          <cell r="H19" t="str">
            <v>/</v>
          </cell>
          <cell r="I19" t="str">
            <v>/</v>
          </cell>
          <cell r="J19" t="str">
            <v>/</v>
          </cell>
          <cell r="K19" t="str">
            <v>/</v>
          </cell>
          <cell r="L19" t="str">
            <v>/</v>
          </cell>
          <cell r="Q19">
            <v>385</v>
          </cell>
          <cell r="S19">
            <v>408.24999999999994</v>
          </cell>
          <cell r="T19" t="str">
            <v>Non</v>
          </cell>
          <cell r="U19">
            <v>0</v>
          </cell>
          <cell r="V19" t="str">
            <v/>
          </cell>
        </row>
        <row r="20">
          <cell r="A20">
            <v>15</v>
          </cell>
          <cell r="B20" t="str">
            <v>CS0601AX00100</v>
          </cell>
          <cell r="C20" t="str">
            <v>B</v>
          </cell>
          <cell r="D20">
            <v>355</v>
          </cell>
          <cell r="E20" t="str">
            <v>± 3 mm</v>
          </cell>
          <cell r="G20" t="str">
            <v>/</v>
          </cell>
          <cell r="H20" t="str">
            <v>/</v>
          </cell>
          <cell r="I20" t="str">
            <v>/</v>
          </cell>
          <cell r="J20" t="str">
            <v>/</v>
          </cell>
          <cell r="K20" t="str">
            <v>/</v>
          </cell>
          <cell r="L20" t="str">
            <v>/</v>
          </cell>
          <cell r="Q20">
            <v>385</v>
          </cell>
          <cell r="S20">
            <v>408.24999999999994</v>
          </cell>
          <cell r="T20" t="str">
            <v>Non</v>
          </cell>
          <cell r="U20">
            <v>0</v>
          </cell>
          <cell r="V20" t="str">
            <v/>
          </cell>
        </row>
        <row r="21">
          <cell r="A21">
            <v>16</v>
          </cell>
          <cell r="B21" t="str">
            <v>CS0601AX00100</v>
          </cell>
          <cell r="C21" t="str">
            <v>B</v>
          </cell>
          <cell r="D21">
            <v>355</v>
          </cell>
          <cell r="E21" t="str">
            <v>± 3 mm</v>
          </cell>
          <cell r="G21" t="str">
            <v>/</v>
          </cell>
          <cell r="H21" t="str">
            <v>/</v>
          </cell>
          <cell r="I21" t="str">
            <v>/</v>
          </cell>
          <cell r="J21" t="str">
            <v>/</v>
          </cell>
          <cell r="K21" t="str">
            <v>/</v>
          </cell>
          <cell r="L21" t="str">
            <v>/</v>
          </cell>
          <cell r="Q21">
            <v>385</v>
          </cell>
          <cell r="S21">
            <v>408.24999999999994</v>
          </cell>
          <cell r="T21" t="str">
            <v>Non</v>
          </cell>
          <cell r="U21">
            <v>0</v>
          </cell>
          <cell r="V21" t="str">
            <v/>
          </cell>
        </row>
        <row r="22">
          <cell r="A22">
            <v>17</v>
          </cell>
          <cell r="B22" t="str">
            <v>CS0601AX00100</v>
          </cell>
          <cell r="C22" t="str">
            <v>B</v>
          </cell>
          <cell r="D22">
            <v>355</v>
          </cell>
          <cell r="E22" t="str">
            <v>± 3 mm</v>
          </cell>
          <cell r="G22" t="str">
            <v>/</v>
          </cell>
          <cell r="H22" t="str">
            <v>/</v>
          </cell>
          <cell r="I22" t="str">
            <v>/</v>
          </cell>
          <cell r="J22" t="str">
            <v>/</v>
          </cell>
          <cell r="K22" t="str">
            <v>/</v>
          </cell>
          <cell r="L22" t="str">
            <v>/</v>
          </cell>
          <cell r="Q22">
            <v>385</v>
          </cell>
          <cell r="S22">
            <v>408.24999999999994</v>
          </cell>
          <cell r="T22" t="str">
            <v>Non</v>
          </cell>
          <cell r="U22">
            <v>0</v>
          </cell>
          <cell r="V22" t="str">
            <v/>
          </cell>
        </row>
        <row r="23">
          <cell r="A23">
            <v>18</v>
          </cell>
          <cell r="B23" t="str">
            <v>CS0601AX00100</v>
          </cell>
          <cell r="C23" t="str">
            <v>B</v>
          </cell>
          <cell r="D23">
            <v>355</v>
          </cell>
          <cell r="E23" t="str">
            <v>± 3 mm</v>
          </cell>
          <cell r="G23" t="str">
            <v>/</v>
          </cell>
          <cell r="H23" t="str">
            <v>/</v>
          </cell>
          <cell r="I23" t="str">
            <v>/</v>
          </cell>
          <cell r="J23" t="str">
            <v>/</v>
          </cell>
          <cell r="K23" t="str">
            <v>/</v>
          </cell>
          <cell r="L23" t="str">
            <v>/</v>
          </cell>
          <cell r="Q23">
            <v>385</v>
          </cell>
          <cell r="S23">
            <v>408.24999999999994</v>
          </cell>
          <cell r="T23" t="str">
            <v>Non</v>
          </cell>
          <cell r="U23">
            <v>0</v>
          </cell>
          <cell r="V23" t="str">
            <v/>
          </cell>
        </row>
        <row r="24">
          <cell r="A24">
            <v>19</v>
          </cell>
          <cell r="B24" t="str">
            <v>CS0604AA00100</v>
          </cell>
          <cell r="C24" t="str">
            <v>B</v>
          </cell>
          <cell r="D24">
            <v>150</v>
          </cell>
          <cell r="E24" t="str">
            <v>± 3 mm</v>
          </cell>
          <cell r="G24" t="str">
            <v>/</v>
          </cell>
          <cell r="H24" t="str">
            <v>/</v>
          </cell>
          <cell r="I24" t="str">
            <v>/</v>
          </cell>
          <cell r="J24" t="str">
            <v>35°</v>
          </cell>
          <cell r="K24" t="str">
            <v/>
          </cell>
          <cell r="L24" t="str">
            <v/>
          </cell>
          <cell r="Q24">
            <v>180</v>
          </cell>
          <cell r="S24">
            <v>172.5</v>
          </cell>
          <cell r="T24" t="str">
            <v>Non</v>
          </cell>
          <cell r="U24">
            <v>0</v>
          </cell>
          <cell r="V24" t="str">
            <v/>
          </cell>
        </row>
        <row r="25">
          <cell r="A25">
            <v>20</v>
          </cell>
          <cell r="B25" t="str">
            <v>CS0604AA00100</v>
          </cell>
          <cell r="C25" t="str">
            <v>B</v>
          </cell>
          <cell r="D25">
            <v>150</v>
          </cell>
          <cell r="E25" t="str">
            <v>± 3 mm</v>
          </cell>
          <cell r="G25" t="str">
            <v>/</v>
          </cell>
          <cell r="H25" t="str">
            <v>/</v>
          </cell>
          <cell r="I25" t="str">
            <v>/</v>
          </cell>
          <cell r="J25" t="str">
            <v>35°</v>
          </cell>
          <cell r="K25" t="str">
            <v/>
          </cell>
          <cell r="L25" t="str">
            <v/>
          </cell>
          <cell r="Q25">
            <v>180</v>
          </cell>
          <cell r="S25">
            <v>172.5</v>
          </cell>
          <cell r="T25" t="str">
            <v>Non</v>
          </cell>
          <cell r="U25">
            <v>0</v>
          </cell>
          <cell r="V25" t="str">
            <v/>
          </cell>
        </row>
        <row r="26">
          <cell r="A26">
            <v>21</v>
          </cell>
          <cell r="B26" t="str">
            <v>CS0604AA00100</v>
          </cell>
          <cell r="C26" t="str">
            <v>B</v>
          </cell>
          <cell r="D26">
            <v>150</v>
          </cell>
          <cell r="E26" t="str">
            <v>± 3 mm</v>
          </cell>
          <cell r="G26" t="str">
            <v>/</v>
          </cell>
          <cell r="H26" t="str">
            <v>/</v>
          </cell>
          <cell r="I26" t="str">
            <v>/</v>
          </cell>
          <cell r="J26" t="str">
            <v>35°</v>
          </cell>
          <cell r="K26" t="str">
            <v/>
          </cell>
          <cell r="L26" t="str">
            <v/>
          </cell>
          <cell r="Q26">
            <v>180</v>
          </cell>
          <cell r="S26">
            <v>172.5</v>
          </cell>
          <cell r="T26" t="str">
            <v>Non</v>
          </cell>
          <cell r="U26">
            <v>0</v>
          </cell>
          <cell r="V26" t="str">
            <v/>
          </cell>
        </row>
        <row r="27">
          <cell r="A27">
            <v>22</v>
          </cell>
          <cell r="B27" t="str">
            <v>CS0604AA00100</v>
          </cell>
          <cell r="C27" t="str">
            <v>B</v>
          </cell>
          <cell r="D27">
            <v>150</v>
          </cell>
          <cell r="E27" t="str">
            <v>± 3 mm</v>
          </cell>
          <cell r="G27" t="str">
            <v>/</v>
          </cell>
          <cell r="H27" t="str">
            <v>/</v>
          </cell>
          <cell r="I27" t="str">
            <v>/</v>
          </cell>
          <cell r="J27" t="str">
            <v>35°</v>
          </cell>
          <cell r="K27" t="str">
            <v/>
          </cell>
          <cell r="L27" t="str">
            <v/>
          </cell>
          <cell r="Q27">
            <v>180</v>
          </cell>
          <cell r="S27">
            <v>172.5</v>
          </cell>
          <cell r="T27" t="str">
            <v>Non</v>
          </cell>
          <cell r="U27">
            <v>0</v>
          </cell>
          <cell r="V27" t="str">
            <v/>
          </cell>
        </row>
        <row r="28">
          <cell r="A28">
            <v>23</v>
          </cell>
          <cell r="B28" t="str">
            <v>CS0604AA00100</v>
          </cell>
          <cell r="C28" t="str">
            <v>B</v>
          </cell>
          <cell r="D28">
            <v>150</v>
          </cell>
          <cell r="E28" t="str">
            <v>± 3 mm</v>
          </cell>
          <cell r="G28" t="str">
            <v>/</v>
          </cell>
          <cell r="H28" t="str">
            <v>/</v>
          </cell>
          <cell r="I28" t="str">
            <v>/</v>
          </cell>
          <cell r="J28" t="str">
            <v>35°</v>
          </cell>
          <cell r="K28" t="str">
            <v/>
          </cell>
          <cell r="L28" t="str">
            <v/>
          </cell>
          <cell r="Q28">
            <v>180</v>
          </cell>
          <cell r="S28">
            <v>172.5</v>
          </cell>
          <cell r="T28" t="str">
            <v>Non</v>
          </cell>
          <cell r="U28">
            <v>0</v>
          </cell>
          <cell r="V28" t="str">
            <v/>
          </cell>
        </row>
        <row r="29">
          <cell r="A29">
            <v>24</v>
          </cell>
          <cell r="B29" t="str">
            <v>CS0604AA00100</v>
          </cell>
          <cell r="C29" t="str">
            <v>B</v>
          </cell>
          <cell r="D29">
            <v>150</v>
          </cell>
          <cell r="E29" t="str">
            <v>± 3 mm</v>
          </cell>
          <cell r="G29" t="str">
            <v>/</v>
          </cell>
          <cell r="H29" t="str">
            <v>/</v>
          </cell>
          <cell r="I29" t="str">
            <v>/</v>
          </cell>
          <cell r="J29" t="str">
            <v>35°</v>
          </cell>
          <cell r="K29" t="str">
            <v/>
          </cell>
          <cell r="L29" t="str">
            <v/>
          </cell>
          <cell r="Q29">
            <v>180</v>
          </cell>
          <cell r="S29">
            <v>172.5</v>
          </cell>
          <cell r="T29" t="str">
            <v>Non</v>
          </cell>
          <cell r="U29">
            <v>0</v>
          </cell>
          <cell r="V29" t="str">
            <v/>
          </cell>
        </row>
        <row r="30">
          <cell r="A30">
            <v>25</v>
          </cell>
          <cell r="B30" t="str">
            <v>CS0604AA00100</v>
          </cell>
          <cell r="C30" t="str">
            <v>B</v>
          </cell>
          <cell r="D30">
            <v>150</v>
          </cell>
          <cell r="E30" t="str">
            <v>± 3 mm</v>
          </cell>
          <cell r="G30" t="str">
            <v>/</v>
          </cell>
          <cell r="H30" t="str">
            <v>/</v>
          </cell>
          <cell r="I30" t="str">
            <v>/</v>
          </cell>
          <cell r="J30" t="str">
            <v>35°</v>
          </cell>
          <cell r="K30" t="str">
            <v/>
          </cell>
          <cell r="L30" t="str">
            <v/>
          </cell>
          <cell r="Q30">
            <v>180</v>
          </cell>
          <cell r="S30">
            <v>172.5</v>
          </cell>
          <cell r="T30" t="str">
            <v>Non</v>
          </cell>
          <cell r="U30">
            <v>0</v>
          </cell>
          <cell r="V30" t="str">
            <v/>
          </cell>
        </row>
        <row r="31">
          <cell r="A31">
            <v>26</v>
          </cell>
          <cell r="B31" t="str">
            <v>CS0604AA00100</v>
          </cell>
          <cell r="C31" t="str">
            <v>B</v>
          </cell>
          <cell r="D31">
            <v>150</v>
          </cell>
          <cell r="E31" t="str">
            <v>± 3 mm</v>
          </cell>
          <cell r="G31" t="str">
            <v>/</v>
          </cell>
          <cell r="H31" t="str">
            <v>/</v>
          </cell>
          <cell r="I31" t="str">
            <v>/</v>
          </cell>
          <cell r="J31" t="str">
            <v>35°</v>
          </cell>
          <cell r="K31" t="str">
            <v/>
          </cell>
          <cell r="L31" t="str">
            <v/>
          </cell>
          <cell r="Q31">
            <v>180</v>
          </cell>
          <cell r="S31">
            <v>172.5</v>
          </cell>
          <cell r="T31" t="str">
            <v>Non</v>
          </cell>
          <cell r="U31">
            <v>0</v>
          </cell>
          <cell r="V31" t="str">
            <v/>
          </cell>
        </row>
        <row r="32">
          <cell r="A32">
            <v>27</v>
          </cell>
          <cell r="B32" t="str">
            <v>CS0604AA00100</v>
          </cell>
          <cell r="C32" t="str">
            <v>B</v>
          </cell>
          <cell r="D32">
            <v>150</v>
          </cell>
          <cell r="E32" t="str">
            <v>± 3 mm</v>
          </cell>
          <cell r="G32" t="str">
            <v>/</v>
          </cell>
          <cell r="H32" t="str">
            <v>/</v>
          </cell>
          <cell r="I32" t="str">
            <v>/</v>
          </cell>
          <cell r="J32" t="str">
            <v>35°</v>
          </cell>
          <cell r="K32" t="str">
            <v/>
          </cell>
          <cell r="L32" t="str">
            <v/>
          </cell>
          <cell r="Q32">
            <v>180</v>
          </cell>
          <cell r="S32">
            <v>172.5</v>
          </cell>
          <cell r="T32" t="str">
            <v>Non</v>
          </cell>
          <cell r="U32">
            <v>0</v>
          </cell>
          <cell r="V32" t="str">
            <v/>
          </cell>
        </row>
        <row r="33">
          <cell r="A33">
            <v>28</v>
          </cell>
          <cell r="B33" t="str">
            <v>CS0604AA00100</v>
          </cell>
          <cell r="C33" t="str">
            <v>B</v>
          </cell>
          <cell r="D33">
            <v>150</v>
          </cell>
          <cell r="E33" t="str">
            <v>± 3 mm</v>
          </cell>
          <cell r="G33" t="str">
            <v>/</v>
          </cell>
          <cell r="H33" t="str">
            <v>/</v>
          </cell>
          <cell r="I33" t="str">
            <v>/</v>
          </cell>
          <cell r="J33" t="str">
            <v>35°</v>
          </cell>
          <cell r="K33" t="str">
            <v/>
          </cell>
          <cell r="L33" t="str">
            <v/>
          </cell>
          <cell r="Q33">
            <v>180</v>
          </cell>
          <cell r="S33">
            <v>172.5</v>
          </cell>
          <cell r="T33" t="str">
            <v>Non</v>
          </cell>
          <cell r="U33">
            <v>0</v>
          </cell>
          <cell r="V33" t="str">
            <v/>
          </cell>
        </row>
        <row r="34">
          <cell r="A34">
            <v>29</v>
          </cell>
          <cell r="B34" t="str">
            <v>CS0604AA00100</v>
          </cell>
          <cell r="C34" t="str">
            <v>B</v>
          </cell>
          <cell r="D34">
            <v>150</v>
          </cell>
          <cell r="E34" t="str">
            <v>± 3 mm</v>
          </cell>
          <cell r="G34" t="str">
            <v>/</v>
          </cell>
          <cell r="H34" t="str">
            <v>/</v>
          </cell>
          <cell r="I34" t="str">
            <v>/</v>
          </cell>
          <cell r="J34" t="str">
            <v>35°</v>
          </cell>
          <cell r="K34" t="str">
            <v/>
          </cell>
          <cell r="L34" t="str">
            <v/>
          </cell>
          <cell r="Q34">
            <v>180</v>
          </cell>
          <cell r="S34">
            <v>172.5</v>
          </cell>
          <cell r="T34" t="str">
            <v>Non</v>
          </cell>
          <cell r="U34">
            <v>0</v>
          </cell>
          <cell r="V34" t="str">
            <v/>
          </cell>
        </row>
        <row r="35">
          <cell r="A35">
            <v>30</v>
          </cell>
          <cell r="B35" t="str">
            <v>CS0604AA00100</v>
          </cell>
          <cell r="C35" t="str">
            <v>B</v>
          </cell>
          <cell r="D35">
            <v>150</v>
          </cell>
          <cell r="E35" t="str">
            <v>± 3 mm</v>
          </cell>
          <cell r="G35" t="str">
            <v>/</v>
          </cell>
          <cell r="H35" t="str">
            <v>/</v>
          </cell>
          <cell r="I35" t="str">
            <v>/</v>
          </cell>
          <cell r="J35" t="str">
            <v>35°</v>
          </cell>
          <cell r="K35" t="str">
            <v/>
          </cell>
          <cell r="L35" t="str">
            <v/>
          </cell>
          <cell r="Q35">
            <v>180</v>
          </cell>
          <cell r="S35">
            <v>172.5</v>
          </cell>
          <cell r="T35" t="str">
            <v>Non</v>
          </cell>
          <cell r="U35">
            <v>0</v>
          </cell>
          <cell r="V35" t="str">
            <v/>
          </cell>
        </row>
        <row r="36">
          <cell r="A36">
            <v>31</v>
          </cell>
          <cell r="B36" t="str">
            <v>CS0604AA00100</v>
          </cell>
          <cell r="C36" t="str">
            <v>B</v>
          </cell>
          <cell r="D36">
            <v>150</v>
          </cell>
          <cell r="E36" t="str">
            <v>± 3 mm</v>
          </cell>
          <cell r="G36" t="str">
            <v>/</v>
          </cell>
          <cell r="H36" t="str">
            <v>/</v>
          </cell>
          <cell r="I36" t="str">
            <v>/</v>
          </cell>
          <cell r="J36" t="str">
            <v>35°</v>
          </cell>
          <cell r="K36" t="str">
            <v/>
          </cell>
          <cell r="L36" t="str">
            <v/>
          </cell>
          <cell r="Q36">
            <v>180</v>
          </cell>
          <cell r="S36">
            <v>172.5</v>
          </cell>
          <cell r="T36" t="str">
            <v>Non</v>
          </cell>
          <cell r="U36">
            <v>0</v>
          </cell>
          <cell r="V36" t="str">
            <v/>
          </cell>
        </row>
        <row r="37">
          <cell r="A37">
            <v>32</v>
          </cell>
          <cell r="B37" t="str">
            <v>CS0604AA00100</v>
          </cell>
          <cell r="C37" t="str">
            <v>B</v>
          </cell>
          <cell r="D37">
            <v>150</v>
          </cell>
          <cell r="E37" t="str">
            <v>± 3 mm</v>
          </cell>
          <cell r="G37" t="str">
            <v>/</v>
          </cell>
          <cell r="H37" t="str">
            <v>/</v>
          </cell>
          <cell r="I37" t="str">
            <v>/</v>
          </cell>
          <cell r="J37" t="str">
            <v>35°</v>
          </cell>
          <cell r="K37" t="str">
            <v/>
          </cell>
          <cell r="L37" t="str">
            <v/>
          </cell>
          <cell r="Q37">
            <v>180</v>
          </cell>
          <cell r="S37">
            <v>172.5</v>
          </cell>
          <cell r="T37" t="str">
            <v>Non</v>
          </cell>
          <cell r="U37">
            <v>0</v>
          </cell>
          <cell r="V37" t="str">
            <v/>
          </cell>
        </row>
        <row r="38">
          <cell r="A38">
            <v>33</v>
          </cell>
          <cell r="B38" t="str">
            <v>CS0604AA00100</v>
          </cell>
          <cell r="C38" t="str">
            <v>B</v>
          </cell>
          <cell r="D38">
            <v>150</v>
          </cell>
          <cell r="E38" t="str">
            <v>± 3 mm</v>
          </cell>
          <cell r="G38" t="str">
            <v>/</v>
          </cell>
          <cell r="H38" t="str">
            <v>/</v>
          </cell>
          <cell r="I38" t="str">
            <v>/</v>
          </cell>
          <cell r="J38" t="str">
            <v>35°</v>
          </cell>
          <cell r="K38" t="str">
            <v/>
          </cell>
          <cell r="L38" t="str">
            <v/>
          </cell>
          <cell r="Q38">
            <v>180</v>
          </cell>
          <cell r="S38">
            <v>172.5</v>
          </cell>
          <cell r="T38" t="str">
            <v>Non</v>
          </cell>
          <cell r="U38">
            <v>0</v>
          </cell>
          <cell r="V38" t="str">
            <v/>
          </cell>
        </row>
        <row r="39">
          <cell r="A39">
            <v>34</v>
          </cell>
          <cell r="B39" t="str">
            <v>CS0604AA00100</v>
          </cell>
          <cell r="C39" t="str">
            <v>B</v>
          </cell>
          <cell r="D39">
            <v>150</v>
          </cell>
          <cell r="E39" t="str">
            <v>± 3 mm</v>
          </cell>
          <cell r="G39" t="str">
            <v>/</v>
          </cell>
          <cell r="H39" t="str">
            <v>/</v>
          </cell>
          <cell r="I39" t="str">
            <v>/</v>
          </cell>
          <cell r="J39" t="str">
            <v>35°</v>
          </cell>
          <cell r="K39" t="str">
            <v/>
          </cell>
          <cell r="L39" t="str">
            <v/>
          </cell>
          <cell r="Q39">
            <v>180</v>
          </cell>
          <cell r="S39">
            <v>172.5</v>
          </cell>
          <cell r="T39" t="str">
            <v>Non</v>
          </cell>
          <cell r="U39">
            <v>0</v>
          </cell>
          <cell r="V39" t="str">
            <v/>
          </cell>
        </row>
        <row r="40">
          <cell r="A40">
            <v>35</v>
          </cell>
          <cell r="B40" t="str">
            <v>CS0604AA00100</v>
          </cell>
          <cell r="C40" t="str">
            <v>B</v>
          </cell>
          <cell r="D40">
            <v>150</v>
          </cell>
          <cell r="E40" t="str">
            <v>± 3 mm</v>
          </cell>
          <cell r="G40" t="str">
            <v>/</v>
          </cell>
          <cell r="H40" t="str">
            <v>/</v>
          </cell>
          <cell r="I40" t="str">
            <v>/</v>
          </cell>
          <cell r="J40" t="str">
            <v>35°</v>
          </cell>
          <cell r="K40" t="str">
            <v/>
          </cell>
          <cell r="L40" t="str">
            <v/>
          </cell>
          <cell r="Q40">
            <v>180</v>
          </cell>
          <cell r="S40">
            <v>172.5</v>
          </cell>
          <cell r="T40" t="str">
            <v>Non</v>
          </cell>
          <cell r="U40">
            <v>0</v>
          </cell>
          <cell r="V40" t="str">
            <v/>
          </cell>
        </row>
        <row r="41">
          <cell r="A41">
            <v>36</v>
          </cell>
          <cell r="B41" t="str">
            <v>CS0604AA00100</v>
          </cell>
          <cell r="C41" t="str">
            <v>B</v>
          </cell>
          <cell r="D41">
            <v>150</v>
          </cell>
          <cell r="E41" t="str">
            <v>± 3 mm</v>
          </cell>
          <cell r="G41" t="str">
            <v>/</v>
          </cell>
          <cell r="H41" t="str">
            <v>/</v>
          </cell>
          <cell r="I41" t="str">
            <v>/</v>
          </cell>
          <cell r="J41" t="str">
            <v>35°</v>
          </cell>
          <cell r="K41" t="str">
            <v/>
          </cell>
          <cell r="L41" t="str">
            <v/>
          </cell>
          <cell r="Q41">
            <v>180</v>
          </cell>
          <cell r="S41">
            <v>172.5</v>
          </cell>
          <cell r="T41" t="str">
            <v>Non</v>
          </cell>
          <cell r="U41">
            <v>0</v>
          </cell>
          <cell r="V41" t="str">
            <v/>
          </cell>
        </row>
        <row r="42">
          <cell r="A42" t="str">
            <v/>
          </cell>
          <cell r="B42" t="str">
            <v/>
          </cell>
          <cell r="C42" t="str">
            <v/>
          </cell>
          <cell r="D42" t="str">
            <v/>
          </cell>
          <cell r="E42" t="str">
            <v/>
          </cell>
          <cell r="G42" t="str">
            <v/>
          </cell>
          <cell r="H42" t="str">
            <v/>
          </cell>
          <cell r="I42" t="str">
            <v/>
          </cell>
          <cell r="J42" t="str">
            <v/>
          </cell>
          <cell r="K42" t="str">
            <v/>
          </cell>
          <cell r="L42" t="str">
            <v/>
          </cell>
          <cell r="Q42" t="str">
            <v/>
          </cell>
          <cell r="S42" t="str">
            <v/>
          </cell>
          <cell r="T42" t="str">
            <v/>
          </cell>
          <cell r="U42" t="str">
            <v/>
          </cell>
          <cell r="V42" t="str">
            <v/>
          </cell>
        </row>
        <row r="43">
          <cell r="A43" t="str">
            <v/>
          </cell>
          <cell r="B43" t="str">
            <v/>
          </cell>
          <cell r="C43" t="str">
            <v/>
          </cell>
          <cell r="D43" t="str">
            <v/>
          </cell>
          <cell r="E43" t="str">
            <v/>
          </cell>
          <cell r="G43" t="str">
            <v/>
          </cell>
          <cell r="H43" t="str">
            <v/>
          </cell>
          <cell r="I43" t="str">
            <v/>
          </cell>
          <cell r="J43" t="str">
            <v/>
          </cell>
          <cell r="K43" t="str">
            <v/>
          </cell>
          <cell r="L43" t="str">
            <v/>
          </cell>
          <cell r="Q43" t="str">
            <v/>
          </cell>
          <cell r="S43" t="str">
            <v/>
          </cell>
          <cell r="T43" t="str">
            <v/>
          </cell>
          <cell r="U43" t="str">
            <v/>
          </cell>
          <cell r="V43" t="str">
            <v/>
          </cell>
        </row>
        <row r="44">
          <cell r="A44" t="str">
            <v/>
          </cell>
          <cell r="B44" t="str">
            <v/>
          </cell>
          <cell r="C44" t="str">
            <v/>
          </cell>
          <cell r="D44" t="str">
            <v/>
          </cell>
          <cell r="E44" t="str">
            <v/>
          </cell>
          <cell r="G44" t="str">
            <v/>
          </cell>
          <cell r="H44" t="str">
            <v/>
          </cell>
          <cell r="I44" t="str">
            <v/>
          </cell>
          <cell r="J44" t="str">
            <v/>
          </cell>
          <cell r="K44" t="str">
            <v/>
          </cell>
          <cell r="L44" t="str">
            <v/>
          </cell>
          <cell r="Q44" t="str">
            <v/>
          </cell>
          <cell r="S44" t="str">
            <v/>
          </cell>
          <cell r="T44" t="str">
            <v/>
          </cell>
          <cell r="U44" t="str">
            <v/>
          </cell>
          <cell r="V44" t="str">
            <v/>
          </cell>
        </row>
        <row r="45">
          <cell r="A45" t="str">
            <v/>
          </cell>
          <cell r="B45" t="str">
            <v/>
          </cell>
          <cell r="C45" t="str">
            <v/>
          </cell>
          <cell r="D45" t="str">
            <v/>
          </cell>
          <cell r="E45" t="str">
            <v/>
          </cell>
          <cell r="G45" t="str">
            <v/>
          </cell>
          <cell r="H45" t="str">
            <v/>
          </cell>
          <cell r="I45" t="str">
            <v/>
          </cell>
          <cell r="J45" t="str">
            <v/>
          </cell>
          <cell r="K45" t="str">
            <v/>
          </cell>
          <cell r="L45" t="str">
            <v/>
          </cell>
          <cell r="Q45" t="str">
            <v/>
          </cell>
          <cell r="S45" t="str">
            <v/>
          </cell>
          <cell r="T45" t="str">
            <v/>
          </cell>
          <cell r="U45" t="str">
            <v/>
          </cell>
          <cell r="V45" t="str">
            <v/>
          </cell>
        </row>
        <row r="46">
          <cell r="A46" t="str">
            <v/>
          </cell>
          <cell r="B46" t="str">
            <v/>
          </cell>
          <cell r="C46" t="str">
            <v/>
          </cell>
          <cell r="D46" t="str">
            <v/>
          </cell>
          <cell r="E46" t="str">
            <v/>
          </cell>
          <cell r="G46" t="str">
            <v/>
          </cell>
          <cell r="H46" t="str">
            <v/>
          </cell>
          <cell r="I46" t="str">
            <v/>
          </cell>
          <cell r="J46" t="str">
            <v/>
          </cell>
          <cell r="K46" t="str">
            <v/>
          </cell>
          <cell r="L46" t="str">
            <v/>
          </cell>
          <cell r="Q46" t="str">
            <v/>
          </cell>
          <cell r="S46" t="str">
            <v/>
          </cell>
          <cell r="T46" t="str">
            <v/>
          </cell>
          <cell r="U46" t="str">
            <v/>
          </cell>
          <cell r="V46" t="str">
            <v/>
          </cell>
        </row>
        <row r="47">
          <cell r="A47" t="str">
            <v/>
          </cell>
          <cell r="B47" t="str">
            <v/>
          </cell>
          <cell r="C47" t="str">
            <v/>
          </cell>
          <cell r="D47" t="str">
            <v/>
          </cell>
          <cell r="E47" t="str">
            <v/>
          </cell>
          <cell r="G47" t="str">
            <v/>
          </cell>
          <cell r="H47" t="str">
            <v/>
          </cell>
          <cell r="I47" t="str">
            <v/>
          </cell>
          <cell r="J47" t="str">
            <v/>
          </cell>
          <cell r="K47" t="str">
            <v/>
          </cell>
          <cell r="L47" t="str">
            <v/>
          </cell>
          <cell r="Q47" t="str">
            <v/>
          </cell>
          <cell r="S47" t="str">
            <v/>
          </cell>
          <cell r="T47" t="str">
            <v/>
          </cell>
          <cell r="U47" t="str">
            <v/>
          </cell>
          <cell r="V47" t="str">
            <v/>
          </cell>
        </row>
        <row r="48">
          <cell r="A48" t="str">
            <v/>
          </cell>
          <cell r="B48" t="str">
            <v/>
          </cell>
          <cell r="C48" t="str">
            <v/>
          </cell>
          <cell r="D48" t="str">
            <v/>
          </cell>
          <cell r="E48" t="str">
            <v/>
          </cell>
          <cell r="G48" t="str">
            <v/>
          </cell>
          <cell r="H48" t="str">
            <v/>
          </cell>
          <cell r="I48" t="str">
            <v/>
          </cell>
          <cell r="J48" t="str">
            <v/>
          </cell>
          <cell r="K48" t="str">
            <v/>
          </cell>
          <cell r="L48" t="str">
            <v/>
          </cell>
          <cell r="Q48" t="str">
            <v/>
          </cell>
          <cell r="S48" t="str">
            <v/>
          </cell>
          <cell r="T48" t="str">
            <v/>
          </cell>
          <cell r="U48" t="str">
            <v/>
          </cell>
          <cell r="V48" t="str">
            <v/>
          </cell>
        </row>
        <row r="49">
          <cell r="A49" t="str">
            <v/>
          </cell>
          <cell r="B49" t="str">
            <v/>
          </cell>
          <cell r="C49" t="str">
            <v/>
          </cell>
          <cell r="D49" t="str">
            <v/>
          </cell>
          <cell r="E49" t="str">
            <v/>
          </cell>
          <cell r="G49" t="str">
            <v/>
          </cell>
          <cell r="H49" t="str">
            <v/>
          </cell>
          <cell r="I49" t="str">
            <v/>
          </cell>
          <cell r="J49" t="str">
            <v/>
          </cell>
          <cell r="K49" t="str">
            <v/>
          </cell>
          <cell r="L49" t="str">
            <v/>
          </cell>
          <cell r="Q49" t="str">
            <v/>
          </cell>
          <cell r="S49" t="str">
            <v/>
          </cell>
          <cell r="T49" t="str">
            <v/>
          </cell>
          <cell r="U49" t="str">
            <v/>
          </cell>
          <cell r="V49" t="str">
            <v/>
          </cell>
        </row>
        <row r="50">
          <cell r="A50" t="str">
            <v/>
          </cell>
          <cell r="B50" t="str">
            <v/>
          </cell>
          <cell r="C50" t="str">
            <v/>
          </cell>
          <cell r="D50" t="str">
            <v/>
          </cell>
          <cell r="E50" t="str">
            <v/>
          </cell>
          <cell r="G50" t="str">
            <v/>
          </cell>
          <cell r="H50" t="str">
            <v/>
          </cell>
          <cell r="I50" t="str">
            <v/>
          </cell>
          <cell r="J50" t="str">
            <v/>
          </cell>
          <cell r="K50" t="str">
            <v/>
          </cell>
          <cell r="L50" t="str">
            <v/>
          </cell>
          <cell r="Q50" t="str">
            <v/>
          </cell>
          <cell r="S50" t="str">
            <v/>
          </cell>
          <cell r="T50" t="str">
            <v/>
          </cell>
          <cell r="U50" t="str">
            <v/>
          </cell>
          <cell r="V50" t="str">
            <v/>
          </cell>
        </row>
        <row r="51">
          <cell r="A51" t="str">
            <v/>
          </cell>
          <cell r="B51" t="str">
            <v/>
          </cell>
          <cell r="C51" t="str">
            <v/>
          </cell>
          <cell r="D51" t="str">
            <v/>
          </cell>
          <cell r="E51" t="str">
            <v/>
          </cell>
          <cell r="G51" t="str">
            <v/>
          </cell>
          <cell r="H51" t="str">
            <v/>
          </cell>
          <cell r="I51" t="str">
            <v/>
          </cell>
          <cell r="J51" t="str">
            <v/>
          </cell>
          <cell r="K51" t="str">
            <v/>
          </cell>
          <cell r="L51" t="str">
            <v/>
          </cell>
          <cell r="Q51" t="str">
            <v/>
          </cell>
          <cell r="S51" t="str">
            <v/>
          </cell>
          <cell r="T51" t="str">
            <v/>
          </cell>
          <cell r="U51" t="str">
            <v/>
          </cell>
          <cell r="V51" t="str">
            <v/>
          </cell>
        </row>
        <row r="52">
          <cell r="A52" t="str">
            <v/>
          </cell>
          <cell r="B52" t="str">
            <v/>
          </cell>
          <cell r="C52" t="str">
            <v/>
          </cell>
          <cell r="D52" t="str">
            <v/>
          </cell>
          <cell r="E52" t="str">
            <v/>
          </cell>
          <cell r="G52" t="str">
            <v/>
          </cell>
          <cell r="H52" t="str">
            <v/>
          </cell>
          <cell r="I52" t="str">
            <v/>
          </cell>
          <cell r="J52" t="str">
            <v/>
          </cell>
          <cell r="K52" t="str">
            <v/>
          </cell>
          <cell r="L52" t="str">
            <v/>
          </cell>
          <cell r="Q52" t="str">
            <v/>
          </cell>
          <cell r="S52" t="str">
            <v/>
          </cell>
          <cell r="T52" t="str">
            <v/>
          </cell>
          <cell r="U52" t="str">
            <v/>
          </cell>
          <cell r="V52" t="str">
            <v/>
          </cell>
        </row>
        <row r="53">
          <cell r="A53" t="str">
            <v/>
          </cell>
          <cell r="B53" t="str">
            <v/>
          </cell>
          <cell r="C53" t="str">
            <v/>
          </cell>
          <cell r="D53" t="str">
            <v/>
          </cell>
          <cell r="E53" t="str">
            <v/>
          </cell>
          <cell r="G53" t="str">
            <v/>
          </cell>
          <cell r="H53" t="str">
            <v/>
          </cell>
          <cell r="I53" t="str">
            <v/>
          </cell>
          <cell r="J53" t="str">
            <v/>
          </cell>
          <cell r="K53" t="str">
            <v/>
          </cell>
          <cell r="L53" t="str">
            <v/>
          </cell>
          <cell r="Q53" t="str">
            <v/>
          </cell>
          <cell r="S53" t="str">
            <v/>
          </cell>
          <cell r="T53" t="str">
            <v/>
          </cell>
          <cell r="U53" t="str">
            <v/>
          </cell>
          <cell r="V53" t="str">
            <v/>
          </cell>
        </row>
        <row r="54">
          <cell r="A54" t="str">
            <v/>
          </cell>
          <cell r="B54" t="str">
            <v/>
          </cell>
          <cell r="C54" t="str">
            <v/>
          </cell>
          <cell r="D54" t="str">
            <v/>
          </cell>
          <cell r="E54" t="str">
            <v/>
          </cell>
          <cell r="G54" t="str">
            <v/>
          </cell>
          <cell r="H54" t="str">
            <v/>
          </cell>
          <cell r="I54" t="str">
            <v/>
          </cell>
          <cell r="J54" t="str">
            <v/>
          </cell>
          <cell r="K54" t="str">
            <v/>
          </cell>
          <cell r="L54" t="str">
            <v/>
          </cell>
          <cell r="Q54" t="str">
            <v/>
          </cell>
          <cell r="S54" t="str">
            <v/>
          </cell>
          <cell r="T54" t="str">
            <v/>
          </cell>
          <cell r="U54" t="str">
            <v/>
          </cell>
          <cell r="V54" t="str">
            <v/>
          </cell>
        </row>
        <row r="55">
          <cell r="A55" t="str">
            <v/>
          </cell>
          <cell r="B55" t="str">
            <v/>
          </cell>
          <cell r="C55" t="str">
            <v/>
          </cell>
          <cell r="D55" t="str">
            <v/>
          </cell>
          <cell r="E55" t="str">
            <v/>
          </cell>
          <cell r="G55" t="str">
            <v/>
          </cell>
          <cell r="H55" t="str">
            <v/>
          </cell>
          <cell r="I55" t="str">
            <v/>
          </cell>
          <cell r="J55" t="str">
            <v/>
          </cell>
          <cell r="K55" t="str">
            <v/>
          </cell>
          <cell r="L55" t="str">
            <v/>
          </cell>
          <cell r="Q55" t="str">
            <v/>
          </cell>
          <cell r="S55" t="str">
            <v/>
          </cell>
          <cell r="T55" t="str">
            <v/>
          </cell>
          <cell r="U55" t="str">
            <v/>
          </cell>
          <cell r="V55" t="str">
            <v/>
          </cell>
        </row>
        <row r="56">
          <cell r="A56" t="str">
            <v/>
          </cell>
          <cell r="B56" t="str">
            <v/>
          </cell>
          <cell r="C56" t="str">
            <v/>
          </cell>
          <cell r="D56" t="str">
            <v/>
          </cell>
          <cell r="E56" t="str">
            <v/>
          </cell>
          <cell r="G56" t="str">
            <v/>
          </cell>
          <cell r="H56" t="str">
            <v/>
          </cell>
          <cell r="I56" t="str">
            <v/>
          </cell>
          <cell r="J56" t="str">
            <v/>
          </cell>
          <cell r="K56" t="str">
            <v/>
          </cell>
          <cell r="L56" t="str">
            <v/>
          </cell>
          <cell r="Q56" t="str">
            <v/>
          </cell>
          <cell r="S56" t="str">
            <v/>
          </cell>
          <cell r="T56" t="str">
            <v/>
          </cell>
          <cell r="U56" t="str">
            <v/>
          </cell>
          <cell r="V56" t="str">
            <v/>
          </cell>
        </row>
        <row r="57">
          <cell r="A57" t="str">
            <v/>
          </cell>
          <cell r="B57" t="str">
            <v/>
          </cell>
          <cell r="C57" t="str">
            <v/>
          </cell>
          <cell r="D57" t="str">
            <v/>
          </cell>
          <cell r="E57" t="str">
            <v/>
          </cell>
          <cell r="G57" t="str">
            <v/>
          </cell>
          <cell r="H57" t="str">
            <v/>
          </cell>
          <cell r="I57" t="str">
            <v/>
          </cell>
          <cell r="J57" t="str">
            <v/>
          </cell>
          <cell r="K57" t="str">
            <v/>
          </cell>
          <cell r="L57" t="str">
            <v/>
          </cell>
          <cell r="Q57" t="str">
            <v/>
          </cell>
          <cell r="S57" t="str">
            <v/>
          </cell>
          <cell r="T57" t="str">
            <v/>
          </cell>
          <cell r="U57" t="str">
            <v/>
          </cell>
          <cell r="V57" t="str">
            <v/>
          </cell>
        </row>
        <row r="58">
          <cell r="A58" t="str">
            <v/>
          </cell>
          <cell r="B58" t="str">
            <v/>
          </cell>
          <cell r="C58" t="str">
            <v/>
          </cell>
          <cell r="D58" t="str">
            <v/>
          </cell>
          <cell r="E58" t="str">
            <v/>
          </cell>
          <cell r="G58" t="str">
            <v/>
          </cell>
          <cell r="H58" t="str">
            <v/>
          </cell>
          <cell r="I58" t="str">
            <v/>
          </cell>
          <cell r="J58" t="str">
            <v/>
          </cell>
          <cell r="K58" t="str">
            <v/>
          </cell>
          <cell r="L58" t="str">
            <v/>
          </cell>
          <cell r="Q58" t="str">
            <v/>
          </cell>
          <cell r="S58" t="str">
            <v/>
          </cell>
          <cell r="T58" t="str">
            <v/>
          </cell>
          <cell r="U58" t="str">
            <v/>
          </cell>
          <cell r="V58" t="str">
            <v/>
          </cell>
        </row>
        <row r="59">
          <cell r="A59" t="str">
            <v/>
          </cell>
          <cell r="B59" t="str">
            <v/>
          </cell>
          <cell r="C59" t="str">
            <v/>
          </cell>
          <cell r="D59" t="str">
            <v/>
          </cell>
          <cell r="E59" t="str">
            <v/>
          </cell>
          <cell r="G59" t="str">
            <v/>
          </cell>
          <cell r="H59" t="str">
            <v/>
          </cell>
          <cell r="I59" t="str">
            <v/>
          </cell>
          <cell r="J59" t="str">
            <v/>
          </cell>
          <cell r="K59" t="str">
            <v/>
          </cell>
          <cell r="L59" t="str">
            <v/>
          </cell>
          <cell r="Q59" t="str">
            <v/>
          </cell>
          <cell r="S59" t="str">
            <v/>
          </cell>
          <cell r="T59" t="str">
            <v/>
          </cell>
          <cell r="U59" t="str">
            <v/>
          </cell>
          <cell r="V59" t="str">
            <v/>
          </cell>
        </row>
        <row r="60">
          <cell r="A60" t="str">
            <v/>
          </cell>
          <cell r="B60" t="str">
            <v/>
          </cell>
          <cell r="C60" t="str">
            <v/>
          </cell>
          <cell r="D60" t="str">
            <v/>
          </cell>
          <cell r="E60" t="str">
            <v/>
          </cell>
          <cell r="G60" t="str">
            <v/>
          </cell>
          <cell r="H60" t="str">
            <v/>
          </cell>
          <cell r="I60" t="str">
            <v/>
          </cell>
          <cell r="J60" t="str">
            <v/>
          </cell>
          <cell r="K60" t="str">
            <v/>
          </cell>
          <cell r="L60" t="str">
            <v/>
          </cell>
          <cell r="Q60" t="str">
            <v/>
          </cell>
          <cell r="S60" t="str">
            <v/>
          </cell>
          <cell r="T60" t="str">
            <v/>
          </cell>
          <cell r="U60" t="str">
            <v/>
          </cell>
          <cell r="V60" t="str">
            <v/>
          </cell>
        </row>
        <row r="61">
          <cell r="A61" t="str">
            <v/>
          </cell>
          <cell r="B61" t="str">
            <v/>
          </cell>
          <cell r="C61" t="str">
            <v/>
          </cell>
          <cell r="D61" t="str">
            <v/>
          </cell>
          <cell r="E61" t="str">
            <v/>
          </cell>
          <cell r="G61" t="str">
            <v/>
          </cell>
          <cell r="H61" t="str">
            <v/>
          </cell>
          <cell r="I61" t="str">
            <v/>
          </cell>
          <cell r="J61" t="str">
            <v/>
          </cell>
          <cell r="K61" t="str">
            <v/>
          </cell>
          <cell r="L61" t="str">
            <v/>
          </cell>
          <cell r="Q61" t="str">
            <v/>
          </cell>
          <cell r="S61" t="str">
            <v/>
          </cell>
          <cell r="T61" t="str">
            <v/>
          </cell>
          <cell r="U61" t="str">
            <v/>
          </cell>
          <cell r="V61" t="str">
            <v/>
          </cell>
        </row>
        <row r="62">
          <cell r="A62" t="str">
            <v/>
          </cell>
          <cell r="B62" t="str">
            <v/>
          </cell>
          <cell r="C62" t="str">
            <v/>
          </cell>
          <cell r="D62" t="str">
            <v/>
          </cell>
          <cell r="E62" t="str">
            <v/>
          </cell>
          <cell r="G62" t="str">
            <v/>
          </cell>
          <cell r="H62" t="str">
            <v/>
          </cell>
          <cell r="I62" t="str">
            <v/>
          </cell>
          <cell r="J62" t="str">
            <v/>
          </cell>
          <cell r="K62" t="str">
            <v/>
          </cell>
          <cell r="L62" t="str">
            <v/>
          </cell>
          <cell r="Q62" t="str">
            <v/>
          </cell>
          <cell r="S62" t="str">
            <v/>
          </cell>
          <cell r="T62" t="str">
            <v/>
          </cell>
          <cell r="U62" t="str">
            <v/>
          </cell>
          <cell r="V62" t="str">
            <v/>
          </cell>
        </row>
        <row r="63">
          <cell r="A63" t="str">
            <v/>
          </cell>
          <cell r="B63" t="str">
            <v/>
          </cell>
          <cell r="C63" t="str">
            <v/>
          </cell>
          <cell r="D63" t="str">
            <v/>
          </cell>
          <cell r="E63" t="str">
            <v/>
          </cell>
          <cell r="G63" t="str">
            <v/>
          </cell>
          <cell r="H63" t="str">
            <v/>
          </cell>
          <cell r="I63" t="str">
            <v/>
          </cell>
          <cell r="J63" t="str">
            <v/>
          </cell>
          <cell r="K63" t="str">
            <v/>
          </cell>
          <cell r="L63" t="str">
            <v/>
          </cell>
          <cell r="Q63" t="str">
            <v/>
          </cell>
          <cell r="S63" t="str">
            <v/>
          </cell>
          <cell r="T63" t="str">
            <v/>
          </cell>
          <cell r="U63" t="str">
            <v/>
          </cell>
          <cell r="V63" t="str">
            <v/>
          </cell>
        </row>
        <row r="64">
          <cell r="A64" t="str">
            <v/>
          </cell>
          <cell r="B64" t="str">
            <v/>
          </cell>
          <cell r="C64" t="str">
            <v/>
          </cell>
          <cell r="D64" t="str">
            <v/>
          </cell>
          <cell r="E64" t="str">
            <v/>
          </cell>
          <cell r="G64" t="str">
            <v/>
          </cell>
          <cell r="H64" t="str">
            <v/>
          </cell>
          <cell r="I64" t="str">
            <v/>
          </cell>
          <cell r="J64" t="str">
            <v/>
          </cell>
          <cell r="K64" t="str">
            <v/>
          </cell>
          <cell r="L64" t="str">
            <v/>
          </cell>
          <cell r="Q64" t="str">
            <v/>
          </cell>
          <cell r="S64" t="str">
            <v/>
          </cell>
          <cell r="T64" t="str">
            <v/>
          </cell>
          <cell r="U64" t="str">
            <v/>
          </cell>
          <cell r="V64" t="str">
            <v/>
          </cell>
        </row>
        <row r="65">
          <cell r="A65" t="str">
            <v/>
          </cell>
          <cell r="B65" t="str">
            <v/>
          </cell>
          <cell r="C65" t="str">
            <v/>
          </cell>
          <cell r="D65" t="str">
            <v/>
          </cell>
          <cell r="E65" t="str">
            <v/>
          </cell>
          <cell r="G65" t="str">
            <v/>
          </cell>
          <cell r="H65" t="str">
            <v/>
          </cell>
          <cell r="I65" t="str">
            <v/>
          </cell>
          <cell r="J65" t="str">
            <v/>
          </cell>
          <cell r="K65" t="str">
            <v/>
          </cell>
          <cell r="L65" t="str">
            <v/>
          </cell>
          <cell r="Q65" t="str">
            <v/>
          </cell>
          <cell r="S65" t="str">
            <v/>
          </cell>
          <cell r="T65" t="str">
            <v/>
          </cell>
          <cell r="U65" t="str">
            <v/>
          </cell>
          <cell r="V65" t="str">
            <v/>
          </cell>
        </row>
        <row r="66">
          <cell r="A66" t="str">
            <v/>
          </cell>
          <cell r="B66" t="str">
            <v/>
          </cell>
          <cell r="C66" t="str">
            <v/>
          </cell>
          <cell r="D66" t="str">
            <v/>
          </cell>
          <cell r="E66" t="str">
            <v/>
          </cell>
          <cell r="G66" t="str">
            <v/>
          </cell>
          <cell r="H66" t="str">
            <v/>
          </cell>
          <cell r="I66" t="str">
            <v/>
          </cell>
          <cell r="J66" t="str">
            <v/>
          </cell>
          <cell r="K66" t="str">
            <v/>
          </cell>
          <cell r="L66" t="str">
            <v/>
          </cell>
          <cell r="Q66" t="str">
            <v/>
          </cell>
          <cell r="S66" t="str">
            <v/>
          </cell>
          <cell r="T66" t="str">
            <v/>
          </cell>
          <cell r="U66" t="str">
            <v/>
          </cell>
          <cell r="V66" t="str">
            <v/>
          </cell>
        </row>
        <row r="67">
          <cell r="A67" t="str">
            <v/>
          </cell>
          <cell r="B67" t="str">
            <v/>
          </cell>
          <cell r="C67" t="str">
            <v/>
          </cell>
          <cell r="D67" t="str">
            <v/>
          </cell>
          <cell r="E67" t="str">
            <v/>
          </cell>
          <cell r="G67" t="str">
            <v/>
          </cell>
          <cell r="H67" t="str">
            <v/>
          </cell>
          <cell r="I67" t="str">
            <v/>
          </cell>
          <cell r="J67" t="str">
            <v/>
          </cell>
          <cell r="K67" t="str">
            <v/>
          </cell>
          <cell r="L67" t="str">
            <v/>
          </cell>
          <cell r="Q67" t="str">
            <v/>
          </cell>
          <cell r="S67" t="str">
            <v/>
          </cell>
          <cell r="T67" t="str">
            <v/>
          </cell>
          <cell r="U67" t="str">
            <v/>
          </cell>
          <cell r="V67" t="str">
            <v/>
          </cell>
        </row>
        <row r="68">
          <cell r="A68" t="str">
            <v/>
          </cell>
          <cell r="B68" t="str">
            <v/>
          </cell>
          <cell r="C68" t="str">
            <v/>
          </cell>
          <cell r="D68" t="str">
            <v/>
          </cell>
          <cell r="E68" t="str">
            <v/>
          </cell>
          <cell r="G68" t="str">
            <v/>
          </cell>
          <cell r="H68" t="str">
            <v/>
          </cell>
          <cell r="I68" t="str">
            <v/>
          </cell>
          <cell r="J68" t="str">
            <v/>
          </cell>
          <cell r="K68" t="str">
            <v/>
          </cell>
          <cell r="L68" t="str">
            <v/>
          </cell>
          <cell r="Q68" t="str">
            <v/>
          </cell>
          <cell r="S68" t="str">
            <v/>
          </cell>
          <cell r="T68" t="str">
            <v/>
          </cell>
          <cell r="U68" t="str">
            <v/>
          </cell>
          <cell r="V68" t="str">
            <v/>
          </cell>
        </row>
        <row r="69">
          <cell r="A69" t="str">
            <v/>
          </cell>
          <cell r="B69" t="str">
            <v/>
          </cell>
          <cell r="C69" t="str">
            <v/>
          </cell>
          <cell r="D69" t="str">
            <v/>
          </cell>
          <cell r="E69" t="str">
            <v/>
          </cell>
          <cell r="G69" t="str">
            <v/>
          </cell>
          <cell r="H69" t="str">
            <v/>
          </cell>
          <cell r="I69" t="str">
            <v/>
          </cell>
          <cell r="J69" t="str">
            <v/>
          </cell>
          <cell r="K69" t="str">
            <v/>
          </cell>
          <cell r="L69" t="str">
            <v/>
          </cell>
          <cell r="Q69" t="str">
            <v/>
          </cell>
          <cell r="S69" t="str">
            <v/>
          </cell>
          <cell r="T69" t="str">
            <v/>
          </cell>
          <cell r="U69" t="str">
            <v/>
          </cell>
          <cell r="V69" t="str">
            <v/>
          </cell>
        </row>
        <row r="70">
          <cell r="A70" t="str">
            <v/>
          </cell>
          <cell r="B70" t="str">
            <v/>
          </cell>
          <cell r="C70" t="str">
            <v/>
          </cell>
          <cell r="D70" t="str">
            <v/>
          </cell>
          <cell r="E70" t="str">
            <v/>
          </cell>
          <cell r="G70" t="str">
            <v/>
          </cell>
          <cell r="H70" t="str">
            <v/>
          </cell>
          <cell r="I70" t="str">
            <v/>
          </cell>
          <cell r="J70" t="str">
            <v/>
          </cell>
          <cell r="K70" t="str">
            <v/>
          </cell>
          <cell r="L70" t="str">
            <v/>
          </cell>
          <cell r="Q70" t="str">
            <v/>
          </cell>
          <cell r="S70" t="str">
            <v/>
          </cell>
          <cell r="T70" t="str">
            <v/>
          </cell>
          <cell r="U70" t="str">
            <v/>
          </cell>
          <cell r="V70" t="str">
            <v/>
          </cell>
        </row>
        <row r="71">
          <cell r="A71" t="str">
            <v/>
          </cell>
          <cell r="B71" t="str">
            <v/>
          </cell>
          <cell r="C71" t="str">
            <v/>
          </cell>
          <cell r="D71" t="str">
            <v/>
          </cell>
          <cell r="E71" t="str">
            <v/>
          </cell>
          <cell r="G71" t="str">
            <v/>
          </cell>
          <cell r="H71" t="str">
            <v/>
          </cell>
          <cell r="I71" t="str">
            <v/>
          </cell>
          <cell r="J71" t="str">
            <v/>
          </cell>
          <cell r="K71" t="str">
            <v/>
          </cell>
          <cell r="L71" t="str">
            <v/>
          </cell>
          <cell r="Q71" t="str">
            <v/>
          </cell>
          <cell r="S71" t="str">
            <v/>
          </cell>
          <cell r="T71" t="str">
            <v/>
          </cell>
          <cell r="U71" t="str">
            <v/>
          </cell>
          <cell r="V71" t="str">
            <v/>
          </cell>
        </row>
        <row r="72">
          <cell r="A72" t="str">
            <v/>
          </cell>
          <cell r="B72" t="str">
            <v/>
          </cell>
          <cell r="C72" t="str">
            <v/>
          </cell>
          <cell r="D72" t="str">
            <v/>
          </cell>
          <cell r="E72" t="str">
            <v/>
          </cell>
          <cell r="G72" t="str">
            <v/>
          </cell>
          <cell r="H72" t="str">
            <v/>
          </cell>
          <cell r="I72" t="str">
            <v/>
          </cell>
          <cell r="J72" t="str">
            <v/>
          </cell>
          <cell r="K72" t="str">
            <v/>
          </cell>
          <cell r="L72" t="str">
            <v/>
          </cell>
          <cell r="Q72" t="str">
            <v/>
          </cell>
          <cell r="S72" t="str">
            <v/>
          </cell>
          <cell r="T72" t="str">
            <v/>
          </cell>
          <cell r="U72" t="str">
            <v/>
          </cell>
          <cell r="V72" t="str">
            <v/>
          </cell>
        </row>
        <row r="73">
          <cell r="A73" t="str">
            <v/>
          </cell>
          <cell r="B73" t="str">
            <v/>
          </cell>
          <cell r="C73" t="str">
            <v/>
          </cell>
          <cell r="D73" t="str">
            <v/>
          </cell>
          <cell r="E73" t="str">
            <v/>
          </cell>
          <cell r="G73" t="str">
            <v/>
          </cell>
          <cell r="H73" t="str">
            <v/>
          </cell>
          <cell r="I73" t="str">
            <v/>
          </cell>
          <cell r="J73" t="str">
            <v/>
          </cell>
          <cell r="K73" t="str">
            <v/>
          </cell>
          <cell r="L73" t="str">
            <v/>
          </cell>
          <cell r="Q73" t="str">
            <v/>
          </cell>
          <cell r="S73" t="str">
            <v/>
          </cell>
          <cell r="T73" t="str">
            <v/>
          </cell>
          <cell r="U73" t="str">
            <v/>
          </cell>
          <cell r="V73" t="str">
            <v/>
          </cell>
        </row>
        <row r="74">
          <cell r="A74" t="str">
            <v/>
          </cell>
          <cell r="B74" t="str">
            <v/>
          </cell>
          <cell r="C74" t="str">
            <v/>
          </cell>
          <cell r="D74" t="str">
            <v/>
          </cell>
          <cell r="E74" t="str">
            <v/>
          </cell>
          <cell r="G74" t="str">
            <v/>
          </cell>
          <cell r="H74" t="str">
            <v/>
          </cell>
          <cell r="I74" t="str">
            <v/>
          </cell>
          <cell r="J74" t="str">
            <v/>
          </cell>
          <cell r="K74" t="str">
            <v/>
          </cell>
          <cell r="L74" t="str">
            <v/>
          </cell>
          <cell r="Q74" t="str">
            <v/>
          </cell>
          <cell r="S74" t="str">
            <v/>
          </cell>
          <cell r="T74" t="str">
            <v/>
          </cell>
          <cell r="U74" t="str">
            <v/>
          </cell>
          <cell r="V74" t="str">
            <v/>
          </cell>
        </row>
        <row r="75">
          <cell r="A75" t="str">
            <v/>
          </cell>
          <cell r="B75" t="str">
            <v/>
          </cell>
          <cell r="C75" t="str">
            <v/>
          </cell>
          <cell r="D75" t="str">
            <v/>
          </cell>
          <cell r="E75" t="str">
            <v/>
          </cell>
          <cell r="G75" t="str">
            <v/>
          </cell>
          <cell r="H75" t="str">
            <v/>
          </cell>
          <cell r="I75" t="str">
            <v/>
          </cell>
          <cell r="J75" t="str">
            <v/>
          </cell>
          <cell r="K75" t="str">
            <v/>
          </cell>
          <cell r="L75" t="str">
            <v/>
          </cell>
          <cell r="Q75" t="str">
            <v/>
          </cell>
          <cell r="S75" t="str">
            <v/>
          </cell>
          <cell r="T75" t="str">
            <v/>
          </cell>
          <cell r="U75" t="str">
            <v/>
          </cell>
          <cell r="V75" t="str">
            <v/>
          </cell>
        </row>
        <row r="76">
          <cell r="A76" t="str">
            <v/>
          </cell>
          <cell r="B76" t="str">
            <v/>
          </cell>
          <cell r="C76" t="str">
            <v/>
          </cell>
          <cell r="D76" t="str">
            <v/>
          </cell>
          <cell r="E76" t="str">
            <v/>
          </cell>
          <cell r="G76" t="str">
            <v/>
          </cell>
          <cell r="H76" t="str">
            <v/>
          </cell>
          <cell r="I76" t="str">
            <v/>
          </cell>
          <cell r="J76" t="str">
            <v/>
          </cell>
          <cell r="K76" t="str">
            <v/>
          </cell>
          <cell r="L76" t="str">
            <v/>
          </cell>
          <cell r="Q76" t="str">
            <v/>
          </cell>
          <cell r="S76" t="str">
            <v/>
          </cell>
          <cell r="T76" t="str">
            <v/>
          </cell>
          <cell r="U76" t="str">
            <v/>
          </cell>
          <cell r="V76" t="str">
            <v/>
          </cell>
        </row>
        <row r="77">
          <cell r="A77" t="str">
            <v/>
          </cell>
          <cell r="B77" t="str">
            <v/>
          </cell>
          <cell r="C77" t="str">
            <v/>
          </cell>
          <cell r="D77" t="str">
            <v/>
          </cell>
          <cell r="E77" t="str">
            <v/>
          </cell>
          <cell r="G77" t="str">
            <v/>
          </cell>
          <cell r="H77" t="str">
            <v/>
          </cell>
          <cell r="I77" t="str">
            <v/>
          </cell>
          <cell r="J77" t="str">
            <v/>
          </cell>
          <cell r="K77" t="str">
            <v/>
          </cell>
          <cell r="L77" t="str">
            <v/>
          </cell>
          <cell r="Q77" t="str">
            <v/>
          </cell>
          <cell r="S77" t="str">
            <v/>
          </cell>
          <cell r="T77" t="str">
            <v/>
          </cell>
          <cell r="U77" t="str">
            <v/>
          </cell>
          <cell r="V77" t="str">
            <v/>
          </cell>
        </row>
        <row r="78">
          <cell r="A78" t="str">
            <v/>
          </cell>
          <cell r="B78" t="str">
            <v/>
          </cell>
          <cell r="C78" t="str">
            <v/>
          </cell>
          <cell r="D78" t="str">
            <v/>
          </cell>
          <cell r="E78" t="str">
            <v/>
          </cell>
          <cell r="G78" t="str">
            <v/>
          </cell>
          <cell r="H78" t="str">
            <v/>
          </cell>
          <cell r="I78" t="str">
            <v/>
          </cell>
          <cell r="J78" t="str">
            <v/>
          </cell>
          <cell r="K78" t="str">
            <v/>
          </cell>
          <cell r="L78" t="str">
            <v/>
          </cell>
          <cell r="Q78" t="str">
            <v/>
          </cell>
          <cell r="S78" t="str">
            <v/>
          </cell>
          <cell r="T78" t="str">
            <v/>
          </cell>
          <cell r="U78" t="str">
            <v/>
          </cell>
          <cell r="V78" t="str">
            <v/>
          </cell>
        </row>
        <row r="79">
          <cell r="A79" t="str">
            <v/>
          </cell>
          <cell r="B79" t="str">
            <v/>
          </cell>
          <cell r="C79" t="str">
            <v/>
          </cell>
          <cell r="D79" t="str">
            <v/>
          </cell>
          <cell r="E79" t="str">
            <v/>
          </cell>
          <cell r="G79" t="str">
            <v/>
          </cell>
          <cell r="H79" t="str">
            <v/>
          </cell>
          <cell r="I79" t="str">
            <v/>
          </cell>
          <cell r="J79" t="str">
            <v/>
          </cell>
          <cell r="K79" t="str">
            <v/>
          </cell>
          <cell r="L79" t="str">
            <v/>
          </cell>
          <cell r="Q79" t="str">
            <v/>
          </cell>
          <cell r="S79" t="str">
            <v/>
          </cell>
          <cell r="T79" t="str">
            <v/>
          </cell>
          <cell r="U79" t="str">
            <v/>
          </cell>
          <cell r="V79" t="str">
            <v/>
          </cell>
        </row>
        <row r="80">
          <cell r="A80" t="str">
            <v/>
          </cell>
          <cell r="B80" t="str">
            <v/>
          </cell>
          <cell r="C80" t="str">
            <v/>
          </cell>
          <cell r="D80" t="str">
            <v/>
          </cell>
          <cell r="E80" t="str">
            <v/>
          </cell>
          <cell r="G80" t="str">
            <v/>
          </cell>
          <cell r="H80" t="str">
            <v/>
          </cell>
          <cell r="I80" t="str">
            <v/>
          </cell>
          <cell r="J80" t="str">
            <v/>
          </cell>
          <cell r="K80" t="str">
            <v/>
          </cell>
          <cell r="L80" t="str">
            <v/>
          </cell>
          <cell r="Q80" t="str">
            <v/>
          </cell>
          <cell r="S80" t="str">
            <v/>
          </cell>
          <cell r="T80" t="str">
            <v/>
          </cell>
          <cell r="U80" t="str">
            <v/>
          </cell>
          <cell r="V80" t="str">
            <v/>
          </cell>
        </row>
        <row r="81">
          <cell r="A81" t="str">
            <v/>
          </cell>
          <cell r="B81" t="str">
            <v/>
          </cell>
          <cell r="C81" t="str">
            <v/>
          </cell>
          <cell r="D81" t="str">
            <v/>
          </cell>
          <cell r="E81" t="str">
            <v/>
          </cell>
          <cell r="G81" t="str">
            <v/>
          </cell>
          <cell r="H81" t="str">
            <v/>
          </cell>
          <cell r="I81" t="str">
            <v/>
          </cell>
          <cell r="J81" t="str">
            <v/>
          </cell>
          <cell r="K81" t="str">
            <v/>
          </cell>
          <cell r="L81" t="str">
            <v/>
          </cell>
          <cell r="Q81" t="str">
            <v/>
          </cell>
          <cell r="S81" t="str">
            <v/>
          </cell>
          <cell r="T81" t="str">
            <v/>
          </cell>
          <cell r="U81" t="str">
            <v/>
          </cell>
          <cell r="V81" t="str">
            <v/>
          </cell>
        </row>
        <row r="82">
          <cell r="A82" t="str">
            <v/>
          </cell>
          <cell r="B82" t="str">
            <v/>
          </cell>
          <cell r="C82" t="str">
            <v/>
          </cell>
          <cell r="D82" t="str">
            <v/>
          </cell>
          <cell r="E82" t="str">
            <v/>
          </cell>
          <cell r="G82" t="str">
            <v/>
          </cell>
          <cell r="H82" t="str">
            <v/>
          </cell>
          <cell r="I82" t="str">
            <v/>
          </cell>
          <cell r="J82" t="str">
            <v/>
          </cell>
          <cell r="K82" t="str">
            <v/>
          </cell>
          <cell r="L82" t="str">
            <v/>
          </cell>
          <cell r="Q82" t="str">
            <v/>
          </cell>
          <cell r="S82" t="str">
            <v/>
          </cell>
          <cell r="T82" t="str">
            <v/>
          </cell>
          <cell r="U82" t="str">
            <v/>
          </cell>
          <cell r="V82" t="str">
            <v/>
          </cell>
        </row>
        <row r="83">
          <cell r="A83" t="str">
            <v/>
          </cell>
          <cell r="B83" t="str">
            <v/>
          </cell>
          <cell r="C83" t="str">
            <v/>
          </cell>
          <cell r="D83" t="str">
            <v/>
          </cell>
          <cell r="E83" t="str">
            <v/>
          </cell>
          <cell r="G83" t="str">
            <v/>
          </cell>
          <cell r="H83" t="str">
            <v/>
          </cell>
          <cell r="I83" t="str">
            <v/>
          </cell>
          <cell r="J83" t="str">
            <v/>
          </cell>
          <cell r="K83" t="str">
            <v/>
          </cell>
          <cell r="L83" t="str">
            <v/>
          </cell>
          <cell r="Q83" t="str">
            <v/>
          </cell>
          <cell r="S83" t="str">
            <v/>
          </cell>
          <cell r="T83" t="str">
            <v/>
          </cell>
          <cell r="U83" t="str">
            <v/>
          </cell>
          <cell r="V83" t="str">
            <v/>
          </cell>
        </row>
        <row r="84">
          <cell r="A84" t="str">
            <v/>
          </cell>
          <cell r="B84" t="str">
            <v/>
          </cell>
          <cell r="C84" t="str">
            <v/>
          </cell>
          <cell r="D84" t="str">
            <v/>
          </cell>
          <cell r="E84" t="str">
            <v/>
          </cell>
          <cell r="G84" t="str">
            <v/>
          </cell>
          <cell r="H84" t="str">
            <v/>
          </cell>
          <cell r="I84" t="str">
            <v/>
          </cell>
          <cell r="J84" t="str">
            <v/>
          </cell>
          <cell r="K84" t="str">
            <v/>
          </cell>
          <cell r="L84" t="str">
            <v/>
          </cell>
          <cell r="Q84" t="str">
            <v/>
          </cell>
          <cell r="S84" t="str">
            <v/>
          </cell>
          <cell r="T84" t="str">
            <v/>
          </cell>
          <cell r="U84" t="str">
            <v/>
          </cell>
          <cell r="V84" t="str">
            <v/>
          </cell>
        </row>
        <row r="85">
          <cell r="A85" t="str">
            <v/>
          </cell>
          <cell r="B85" t="str">
            <v/>
          </cell>
          <cell r="C85" t="str">
            <v/>
          </cell>
          <cell r="D85" t="str">
            <v/>
          </cell>
          <cell r="E85" t="str">
            <v/>
          </cell>
          <cell r="G85" t="str">
            <v/>
          </cell>
          <cell r="H85" t="str">
            <v/>
          </cell>
          <cell r="I85" t="str">
            <v/>
          </cell>
          <cell r="J85" t="str">
            <v/>
          </cell>
          <cell r="K85" t="str">
            <v/>
          </cell>
          <cell r="L85" t="str">
            <v/>
          </cell>
          <cell r="Q85" t="str">
            <v/>
          </cell>
          <cell r="S85" t="str">
            <v/>
          </cell>
          <cell r="T85" t="str">
            <v/>
          </cell>
          <cell r="U85" t="str">
            <v/>
          </cell>
          <cell r="V85" t="str">
            <v/>
          </cell>
        </row>
        <row r="86">
          <cell r="A86" t="str">
            <v/>
          </cell>
          <cell r="B86" t="str">
            <v/>
          </cell>
          <cell r="C86" t="str">
            <v/>
          </cell>
          <cell r="D86" t="str">
            <v/>
          </cell>
          <cell r="E86" t="str">
            <v/>
          </cell>
          <cell r="G86" t="str">
            <v/>
          </cell>
          <cell r="H86" t="str">
            <v/>
          </cell>
          <cell r="I86" t="str">
            <v/>
          </cell>
          <cell r="J86" t="str">
            <v/>
          </cell>
          <cell r="K86" t="str">
            <v/>
          </cell>
          <cell r="L86" t="str">
            <v/>
          </cell>
          <cell r="Q86" t="str">
            <v/>
          </cell>
          <cell r="S86" t="str">
            <v/>
          </cell>
          <cell r="T86" t="str">
            <v/>
          </cell>
          <cell r="U86" t="str">
            <v/>
          </cell>
          <cell r="V86" t="str">
            <v/>
          </cell>
        </row>
        <row r="87">
          <cell r="A87" t="str">
            <v/>
          </cell>
          <cell r="B87" t="str">
            <v/>
          </cell>
          <cell r="C87" t="str">
            <v/>
          </cell>
          <cell r="D87" t="str">
            <v/>
          </cell>
          <cell r="E87" t="str">
            <v/>
          </cell>
          <cell r="G87" t="str">
            <v/>
          </cell>
          <cell r="H87" t="str">
            <v/>
          </cell>
          <cell r="I87" t="str">
            <v/>
          </cell>
          <cell r="J87" t="str">
            <v/>
          </cell>
          <cell r="K87" t="str">
            <v/>
          </cell>
          <cell r="L87" t="str">
            <v/>
          </cell>
          <cell r="Q87" t="str">
            <v/>
          </cell>
          <cell r="S87" t="str">
            <v/>
          </cell>
          <cell r="T87" t="str">
            <v/>
          </cell>
          <cell r="U87" t="str">
            <v/>
          </cell>
          <cell r="V87" t="str">
            <v/>
          </cell>
        </row>
        <row r="88">
          <cell r="A88" t="str">
            <v/>
          </cell>
          <cell r="B88" t="str">
            <v/>
          </cell>
          <cell r="C88" t="str">
            <v/>
          </cell>
          <cell r="D88" t="str">
            <v/>
          </cell>
          <cell r="E88" t="str">
            <v/>
          </cell>
          <cell r="G88" t="str">
            <v/>
          </cell>
          <cell r="H88" t="str">
            <v/>
          </cell>
          <cell r="I88" t="str">
            <v/>
          </cell>
          <cell r="J88" t="str">
            <v/>
          </cell>
          <cell r="K88" t="str">
            <v/>
          </cell>
          <cell r="L88" t="str">
            <v/>
          </cell>
          <cell r="Q88" t="str">
            <v/>
          </cell>
          <cell r="S88" t="str">
            <v/>
          </cell>
          <cell r="T88" t="str">
            <v/>
          </cell>
          <cell r="U88" t="str">
            <v/>
          </cell>
          <cell r="V88" t="str">
            <v/>
          </cell>
        </row>
        <row r="89">
          <cell r="A89" t="str">
            <v/>
          </cell>
          <cell r="B89" t="str">
            <v/>
          </cell>
          <cell r="C89" t="str">
            <v/>
          </cell>
          <cell r="D89" t="str">
            <v/>
          </cell>
          <cell r="E89" t="str">
            <v/>
          </cell>
          <cell r="G89" t="str">
            <v/>
          </cell>
          <cell r="H89" t="str">
            <v/>
          </cell>
          <cell r="I89" t="str">
            <v/>
          </cell>
          <cell r="J89" t="str">
            <v/>
          </cell>
          <cell r="K89" t="str">
            <v/>
          </cell>
          <cell r="L89" t="str">
            <v/>
          </cell>
          <cell r="Q89" t="str">
            <v/>
          </cell>
          <cell r="S89" t="str">
            <v/>
          </cell>
          <cell r="T89" t="str">
            <v/>
          </cell>
          <cell r="U89" t="str">
            <v/>
          </cell>
          <cell r="V89" t="str">
            <v/>
          </cell>
        </row>
        <row r="90">
          <cell r="A90" t="str">
            <v/>
          </cell>
          <cell r="B90" t="str">
            <v/>
          </cell>
          <cell r="C90" t="str">
            <v/>
          </cell>
          <cell r="D90" t="str">
            <v/>
          </cell>
          <cell r="E90" t="str">
            <v/>
          </cell>
          <cell r="G90" t="str">
            <v/>
          </cell>
          <cell r="H90" t="str">
            <v/>
          </cell>
          <cell r="I90" t="str">
            <v/>
          </cell>
          <cell r="J90" t="str">
            <v/>
          </cell>
          <cell r="K90" t="str">
            <v/>
          </cell>
          <cell r="L90" t="str">
            <v/>
          </cell>
          <cell r="Q90" t="str">
            <v/>
          </cell>
          <cell r="S90" t="str">
            <v/>
          </cell>
          <cell r="T90" t="str">
            <v/>
          </cell>
          <cell r="U90" t="str">
            <v/>
          </cell>
          <cell r="V90" t="str">
            <v/>
          </cell>
        </row>
        <row r="91">
          <cell r="A91" t="str">
            <v/>
          </cell>
          <cell r="B91" t="str">
            <v/>
          </cell>
          <cell r="C91" t="str">
            <v/>
          </cell>
          <cell r="D91" t="str">
            <v/>
          </cell>
          <cell r="E91" t="str">
            <v/>
          </cell>
          <cell r="G91" t="str">
            <v/>
          </cell>
          <cell r="H91" t="str">
            <v/>
          </cell>
          <cell r="I91" t="str">
            <v/>
          </cell>
          <cell r="J91" t="str">
            <v/>
          </cell>
          <cell r="K91" t="str">
            <v/>
          </cell>
          <cell r="L91" t="str">
            <v/>
          </cell>
          <cell r="Q91" t="str">
            <v/>
          </cell>
          <cell r="S91" t="str">
            <v/>
          </cell>
          <cell r="T91" t="str">
            <v/>
          </cell>
          <cell r="U91" t="str">
            <v/>
          </cell>
          <cell r="V91" t="str">
            <v/>
          </cell>
        </row>
        <row r="92">
          <cell r="A92" t="str">
            <v/>
          </cell>
          <cell r="B92" t="str">
            <v/>
          </cell>
          <cell r="C92" t="str">
            <v/>
          </cell>
          <cell r="D92" t="str">
            <v/>
          </cell>
          <cell r="E92" t="str">
            <v/>
          </cell>
          <cell r="G92" t="str">
            <v/>
          </cell>
          <cell r="H92" t="str">
            <v/>
          </cell>
          <cell r="I92" t="str">
            <v/>
          </cell>
          <cell r="J92" t="str">
            <v/>
          </cell>
          <cell r="K92" t="str">
            <v/>
          </cell>
          <cell r="L92" t="str">
            <v/>
          </cell>
          <cell r="Q92" t="str">
            <v/>
          </cell>
          <cell r="S92" t="str">
            <v/>
          </cell>
          <cell r="T92" t="str">
            <v/>
          </cell>
          <cell r="U92" t="str">
            <v/>
          </cell>
          <cell r="V92" t="str">
            <v/>
          </cell>
        </row>
        <row r="93">
          <cell r="A93" t="str">
            <v/>
          </cell>
          <cell r="B93" t="str">
            <v/>
          </cell>
          <cell r="C93" t="str">
            <v/>
          </cell>
          <cell r="D93" t="str">
            <v/>
          </cell>
          <cell r="E93" t="str">
            <v/>
          </cell>
          <cell r="G93" t="str">
            <v/>
          </cell>
          <cell r="H93" t="str">
            <v/>
          </cell>
          <cell r="I93" t="str">
            <v/>
          </cell>
          <cell r="J93" t="str">
            <v/>
          </cell>
          <cell r="K93" t="str">
            <v/>
          </cell>
          <cell r="L93" t="str">
            <v/>
          </cell>
          <cell r="Q93" t="str">
            <v/>
          </cell>
          <cell r="S93" t="str">
            <v/>
          </cell>
          <cell r="T93" t="str">
            <v/>
          </cell>
          <cell r="U93" t="str">
            <v/>
          </cell>
          <cell r="V93" t="str">
            <v/>
          </cell>
        </row>
        <row r="94">
          <cell r="A94" t="str">
            <v/>
          </cell>
          <cell r="B94" t="str">
            <v/>
          </cell>
          <cell r="C94" t="str">
            <v/>
          </cell>
          <cell r="D94" t="str">
            <v/>
          </cell>
          <cell r="E94" t="str">
            <v/>
          </cell>
          <cell r="G94" t="str">
            <v/>
          </cell>
          <cell r="H94" t="str">
            <v/>
          </cell>
          <cell r="I94" t="str">
            <v/>
          </cell>
          <cell r="J94" t="str">
            <v/>
          </cell>
          <cell r="K94" t="str">
            <v/>
          </cell>
          <cell r="L94" t="str">
            <v/>
          </cell>
          <cell r="Q94" t="str">
            <v/>
          </cell>
          <cell r="S94" t="str">
            <v/>
          </cell>
          <cell r="T94" t="str">
            <v/>
          </cell>
          <cell r="U94" t="str">
            <v/>
          </cell>
          <cell r="V94" t="str">
            <v/>
          </cell>
        </row>
        <row r="95">
          <cell r="A95" t="str">
            <v/>
          </cell>
          <cell r="B95" t="str">
            <v/>
          </cell>
          <cell r="C95" t="str">
            <v/>
          </cell>
          <cell r="D95" t="str">
            <v/>
          </cell>
          <cell r="E95" t="str">
            <v/>
          </cell>
          <cell r="G95" t="str">
            <v/>
          </cell>
          <cell r="H95" t="str">
            <v/>
          </cell>
          <cell r="I95" t="str">
            <v/>
          </cell>
          <cell r="J95" t="str">
            <v/>
          </cell>
          <cell r="K95" t="str">
            <v/>
          </cell>
          <cell r="L95" t="str">
            <v/>
          </cell>
          <cell r="Q95" t="str">
            <v/>
          </cell>
          <cell r="S95" t="str">
            <v/>
          </cell>
          <cell r="T95" t="str">
            <v/>
          </cell>
          <cell r="U95" t="str">
            <v/>
          </cell>
          <cell r="V95" t="str">
            <v/>
          </cell>
        </row>
        <row r="96">
          <cell r="A96" t="str">
            <v/>
          </cell>
          <cell r="B96" t="str">
            <v/>
          </cell>
          <cell r="C96" t="str">
            <v/>
          </cell>
          <cell r="D96" t="str">
            <v/>
          </cell>
          <cell r="E96" t="str">
            <v/>
          </cell>
          <cell r="G96" t="str">
            <v/>
          </cell>
          <cell r="H96" t="str">
            <v/>
          </cell>
          <cell r="I96" t="str">
            <v/>
          </cell>
          <cell r="J96" t="str">
            <v/>
          </cell>
          <cell r="K96" t="str">
            <v/>
          </cell>
          <cell r="L96" t="str">
            <v/>
          </cell>
          <cell r="Q96" t="str">
            <v/>
          </cell>
          <cell r="S96" t="str">
            <v/>
          </cell>
          <cell r="T96" t="str">
            <v/>
          </cell>
          <cell r="U96" t="str">
            <v/>
          </cell>
          <cell r="V96" t="str">
            <v/>
          </cell>
        </row>
        <row r="97">
          <cell r="A97" t="str">
            <v/>
          </cell>
          <cell r="B97" t="str">
            <v/>
          </cell>
          <cell r="C97" t="str">
            <v/>
          </cell>
          <cell r="D97" t="str">
            <v/>
          </cell>
          <cell r="E97" t="str">
            <v/>
          </cell>
          <cell r="G97" t="str">
            <v/>
          </cell>
          <cell r="H97" t="str">
            <v/>
          </cell>
          <cell r="I97" t="str">
            <v/>
          </cell>
          <cell r="J97" t="str">
            <v/>
          </cell>
          <cell r="K97" t="str">
            <v/>
          </cell>
          <cell r="L97" t="str">
            <v/>
          </cell>
          <cell r="Q97" t="str">
            <v/>
          </cell>
          <cell r="S97" t="str">
            <v/>
          </cell>
          <cell r="T97" t="str">
            <v/>
          </cell>
          <cell r="U97" t="str">
            <v/>
          </cell>
          <cell r="V97" t="str">
            <v/>
          </cell>
        </row>
        <row r="98">
          <cell r="A98" t="str">
            <v/>
          </cell>
          <cell r="B98" t="str">
            <v/>
          </cell>
          <cell r="C98" t="str">
            <v/>
          </cell>
          <cell r="D98" t="str">
            <v/>
          </cell>
          <cell r="E98" t="str">
            <v/>
          </cell>
          <cell r="G98" t="str">
            <v/>
          </cell>
          <cell r="H98" t="str">
            <v/>
          </cell>
          <cell r="I98" t="str">
            <v/>
          </cell>
          <cell r="J98" t="str">
            <v/>
          </cell>
          <cell r="K98" t="str">
            <v/>
          </cell>
          <cell r="L98" t="str">
            <v/>
          </cell>
          <cell r="Q98" t="str">
            <v/>
          </cell>
          <cell r="S98" t="str">
            <v/>
          </cell>
          <cell r="T98" t="str">
            <v/>
          </cell>
          <cell r="U98" t="str">
            <v/>
          </cell>
          <cell r="V98" t="str">
            <v/>
          </cell>
        </row>
        <row r="99">
          <cell r="A99" t="str">
            <v/>
          </cell>
          <cell r="B99" t="str">
            <v/>
          </cell>
          <cell r="C99" t="str">
            <v/>
          </cell>
          <cell r="D99" t="str">
            <v/>
          </cell>
          <cell r="E99" t="str">
            <v/>
          </cell>
          <cell r="G99" t="str">
            <v/>
          </cell>
          <cell r="H99" t="str">
            <v/>
          </cell>
          <cell r="I99" t="str">
            <v/>
          </cell>
          <cell r="J99" t="str">
            <v/>
          </cell>
          <cell r="K99" t="str">
            <v/>
          </cell>
          <cell r="L99" t="str">
            <v/>
          </cell>
          <cell r="Q99" t="str">
            <v/>
          </cell>
          <cell r="S99" t="str">
            <v/>
          </cell>
          <cell r="T99" t="str">
            <v/>
          </cell>
          <cell r="U99" t="str">
            <v/>
          </cell>
          <cell r="V99" t="str">
            <v/>
          </cell>
        </row>
        <row r="100">
          <cell r="A100" t="str">
            <v/>
          </cell>
          <cell r="B100" t="str">
            <v/>
          </cell>
          <cell r="C100" t="str">
            <v/>
          </cell>
          <cell r="D100" t="str">
            <v/>
          </cell>
          <cell r="E100" t="str">
            <v/>
          </cell>
          <cell r="G100" t="str">
            <v/>
          </cell>
          <cell r="H100" t="str">
            <v/>
          </cell>
          <cell r="I100" t="str">
            <v/>
          </cell>
          <cell r="J100" t="str">
            <v/>
          </cell>
          <cell r="K100" t="str">
            <v/>
          </cell>
          <cell r="L100" t="str">
            <v/>
          </cell>
          <cell r="Q100" t="str">
            <v/>
          </cell>
          <cell r="S100" t="str">
            <v/>
          </cell>
          <cell r="T100" t="str">
            <v/>
          </cell>
          <cell r="U100" t="str">
            <v/>
          </cell>
          <cell r="V100" t="str">
            <v/>
          </cell>
        </row>
        <row r="101">
          <cell r="A101" t="str">
            <v/>
          </cell>
          <cell r="B101" t="str">
            <v/>
          </cell>
          <cell r="C101" t="str">
            <v/>
          </cell>
          <cell r="D101" t="str">
            <v/>
          </cell>
          <cell r="E101" t="str">
            <v/>
          </cell>
          <cell r="G101" t="str">
            <v/>
          </cell>
          <cell r="H101" t="str">
            <v/>
          </cell>
          <cell r="I101" t="str">
            <v/>
          </cell>
          <cell r="J101" t="str">
            <v/>
          </cell>
          <cell r="K101" t="str">
            <v/>
          </cell>
          <cell r="L101" t="str">
            <v/>
          </cell>
          <cell r="Q101" t="str">
            <v/>
          </cell>
          <cell r="S101" t="str">
            <v/>
          </cell>
          <cell r="T101" t="str">
            <v/>
          </cell>
          <cell r="U101" t="str">
            <v/>
          </cell>
          <cell r="V101" t="str">
            <v/>
          </cell>
        </row>
        <row r="102">
          <cell r="A102" t="str">
            <v/>
          </cell>
          <cell r="B102" t="str">
            <v/>
          </cell>
          <cell r="C102" t="str">
            <v/>
          </cell>
          <cell r="D102" t="str">
            <v/>
          </cell>
          <cell r="E102" t="str">
            <v/>
          </cell>
          <cell r="G102" t="str">
            <v/>
          </cell>
          <cell r="H102" t="str">
            <v/>
          </cell>
          <cell r="I102" t="str">
            <v/>
          </cell>
          <cell r="J102" t="str">
            <v/>
          </cell>
          <cell r="K102" t="str">
            <v/>
          </cell>
          <cell r="L102" t="str">
            <v/>
          </cell>
          <cell r="Q102" t="str">
            <v/>
          </cell>
          <cell r="S102" t="str">
            <v/>
          </cell>
          <cell r="T102" t="str">
            <v/>
          </cell>
          <cell r="U102" t="str">
            <v/>
          </cell>
          <cell r="V102" t="str">
            <v/>
          </cell>
        </row>
        <row r="103">
          <cell r="A103" t="str">
            <v/>
          </cell>
          <cell r="B103" t="str">
            <v/>
          </cell>
          <cell r="C103" t="str">
            <v/>
          </cell>
          <cell r="D103" t="str">
            <v/>
          </cell>
          <cell r="E103" t="str">
            <v/>
          </cell>
          <cell r="G103" t="str">
            <v/>
          </cell>
          <cell r="H103" t="str">
            <v/>
          </cell>
          <cell r="I103" t="str">
            <v/>
          </cell>
          <cell r="J103" t="str">
            <v/>
          </cell>
          <cell r="K103" t="str">
            <v/>
          </cell>
          <cell r="L103" t="str">
            <v/>
          </cell>
          <cell r="Q103" t="str">
            <v/>
          </cell>
          <cell r="S103" t="str">
            <v/>
          </cell>
          <cell r="T103" t="str">
            <v/>
          </cell>
          <cell r="U103" t="str">
            <v/>
          </cell>
          <cell r="V103" t="str">
            <v/>
          </cell>
        </row>
        <row r="104">
          <cell r="A104" t="str">
            <v/>
          </cell>
          <cell r="B104" t="str">
            <v/>
          </cell>
          <cell r="C104" t="str">
            <v/>
          </cell>
          <cell r="D104" t="str">
            <v/>
          </cell>
          <cell r="E104" t="str">
            <v/>
          </cell>
          <cell r="G104" t="str">
            <v/>
          </cell>
          <cell r="H104" t="str">
            <v/>
          </cell>
          <cell r="I104" t="str">
            <v/>
          </cell>
          <cell r="J104" t="str">
            <v/>
          </cell>
          <cell r="K104" t="str">
            <v/>
          </cell>
          <cell r="L104" t="str">
            <v/>
          </cell>
          <cell r="Q104" t="str">
            <v/>
          </cell>
          <cell r="S104" t="str">
            <v/>
          </cell>
          <cell r="T104" t="str">
            <v/>
          </cell>
          <cell r="U104" t="str">
            <v/>
          </cell>
          <cell r="V104" t="str">
            <v/>
          </cell>
        </row>
        <row r="105">
          <cell r="A105" t="str">
            <v/>
          </cell>
          <cell r="B105" t="str">
            <v/>
          </cell>
          <cell r="C105" t="str">
            <v/>
          </cell>
          <cell r="D105" t="str">
            <v/>
          </cell>
          <cell r="E105" t="str">
            <v/>
          </cell>
          <cell r="G105" t="str">
            <v/>
          </cell>
          <cell r="H105" t="str">
            <v/>
          </cell>
          <cell r="I105" t="str">
            <v/>
          </cell>
          <cell r="J105" t="str">
            <v/>
          </cell>
          <cell r="K105" t="str">
            <v/>
          </cell>
          <cell r="L105" t="str">
            <v/>
          </cell>
          <cell r="Q105" t="str">
            <v/>
          </cell>
          <cell r="S105" t="str">
            <v/>
          </cell>
          <cell r="T105" t="str">
            <v/>
          </cell>
          <cell r="U105" t="str">
            <v/>
          </cell>
          <cell r="V105" t="str">
            <v/>
          </cell>
        </row>
        <row r="106">
          <cell r="A106" t="str">
            <v/>
          </cell>
          <cell r="B106" t="str">
            <v/>
          </cell>
          <cell r="C106" t="str">
            <v/>
          </cell>
          <cell r="D106" t="str">
            <v/>
          </cell>
          <cell r="E106" t="str">
            <v/>
          </cell>
          <cell r="G106" t="str">
            <v/>
          </cell>
          <cell r="H106" t="str">
            <v/>
          </cell>
          <cell r="I106" t="str">
            <v/>
          </cell>
          <cell r="J106" t="str">
            <v/>
          </cell>
          <cell r="K106" t="str">
            <v/>
          </cell>
          <cell r="L106" t="str">
            <v/>
          </cell>
          <cell r="Q106" t="str">
            <v/>
          </cell>
          <cell r="S106" t="str">
            <v/>
          </cell>
          <cell r="T106" t="str">
            <v/>
          </cell>
          <cell r="U106" t="str">
            <v/>
          </cell>
          <cell r="V106" t="str">
            <v/>
          </cell>
        </row>
        <row r="107">
          <cell r="A107" t="str">
            <v/>
          </cell>
          <cell r="B107" t="str">
            <v/>
          </cell>
          <cell r="C107" t="str">
            <v/>
          </cell>
          <cell r="D107" t="str">
            <v/>
          </cell>
          <cell r="E107" t="str">
            <v/>
          </cell>
          <cell r="G107" t="str">
            <v/>
          </cell>
          <cell r="H107" t="str">
            <v/>
          </cell>
          <cell r="I107" t="str">
            <v/>
          </cell>
          <cell r="J107" t="str">
            <v/>
          </cell>
          <cell r="K107" t="str">
            <v/>
          </cell>
          <cell r="L107" t="str">
            <v/>
          </cell>
          <cell r="Q107" t="str">
            <v/>
          </cell>
          <cell r="S107" t="str">
            <v/>
          </cell>
          <cell r="T107" t="str">
            <v/>
          </cell>
          <cell r="U107" t="str">
            <v/>
          </cell>
          <cell r="V107" t="str">
            <v/>
          </cell>
        </row>
        <row r="108">
          <cell r="A108" t="str">
            <v/>
          </cell>
          <cell r="B108" t="str">
            <v/>
          </cell>
          <cell r="C108" t="str">
            <v/>
          </cell>
          <cell r="D108" t="str">
            <v/>
          </cell>
          <cell r="E108" t="str">
            <v/>
          </cell>
          <cell r="G108" t="str">
            <v/>
          </cell>
          <cell r="H108" t="str">
            <v/>
          </cell>
          <cell r="I108" t="str">
            <v/>
          </cell>
          <cell r="J108" t="str">
            <v/>
          </cell>
          <cell r="K108" t="str">
            <v/>
          </cell>
          <cell r="L108" t="str">
            <v/>
          </cell>
          <cell r="Q108" t="str">
            <v/>
          </cell>
          <cell r="S108" t="str">
            <v/>
          </cell>
          <cell r="T108" t="str">
            <v/>
          </cell>
          <cell r="U108" t="str">
            <v/>
          </cell>
          <cell r="V108" t="str">
            <v/>
          </cell>
        </row>
        <row r="109">
          <cell r="A109" t="str">
            <v/>
          </cell>
          <cell r="B109" t="str">
            <v/>
          </cell>
          <cell r="C109" t="str">
            <v/>
          </cell>
          <cell r="D109" t="str">
            <v/>
          </cell>
          <cell r="E109" t="str">
            <v/>
          </cell>
          <cell r="G109" t="str">
            <v/>
          </cell>
          <cell r="H109" t="str">
            <v/>
          </cell>
          <cell r="I109" t="str">
            <v/>
          </cell>
          <cell r="J109" t="str">
            <v/>
          </cell>
          <cell r="K109" t="str">
            <v/>
          </cell>
          <cell r="L109" t="str">
            <v/>
          </cell>
          <cell r="Q109" t="str">
            <v/>
          </cell>
          <cell r="S109" t="str">
            <v/>
          </cell>
          <cell r="T109" t="str">
            <v/>
          </cell>
          <cell r="U109" t="str">
            <v/>
          </cell>
          <cell r="V109" t="str">
            <v/>
          </cell>
        </row>
        <row r="110">
          <cell r="A110" t="str">
            <v/>
          </cell>
          <cell r="B110" t="str">
            <v/>
          </cell>
          <cell r="C110" t="str">
            <v/>
          </cell>
          <cell r="D110" t="str">
            <v/>
          </cell>
          <cell r="E110" t="str">
            <v/>
          </cell>
          <cell r="G110" t="str">
            <v/>
          </cell>
          <cell r="H110" t="str">
            <v/>
          </cell>
          <cell r="I110" t="str">
            <v/>
          </cell>
          <cell r="J110" t="str">
            <v/>
          </cell>
          <cell r="K110" t="str">
            <v/>
          </cell>
          <cell r="L110" t="str">
            <v/>
          </cell>
          <cell r="Q110" t="str">
            <v/>
          </cell>
          <cell r="S110" t="str">
            <v/>
          </cell>
          <cell r="T110" t="str">
            <v/>
          </cell>
          <cell r="U110" t="str">
            <v/>
          </cell>
          <cell r="V110" t="str">
            <v/>
          </cell>
        </row>
        <row r="111">
          <cell r="A111" t="str">
            <v/>
          </cell>
          <cell r="B111" t="str">
            <v/>
          </cell>
          <cell r="C111" t="str">
            <v/>
          </cell>
          <cell r="D111" t="str">
            <v/>
          </cell>
          <cell r="E111" t="str">
            <v/>
          </cell>
          <cell r="G111" t="str">
            <v/>
          </cell>
          <cell r="H111" t="str">
            <v/>
          </cell>
          <cell r="I111" t="str">
            <v/>
          </cell>
          <cell r="J111" t="str">
            <v/>
          </cell>
          <cell r="K111" t="str">
            <v/>
          </cell>
          <cell r="L111" t="str">
            <v/>
          </cell>
          <cell r="Q111" t="str">
            <v/>
          </cell>
          <cell r="S111" t="str">
            <v/>
          </cell>
          <cell r="T111" t="str">
            <v/>
          </cell>
          <cell r="U111" t="str">
            <v/>
          </cell>
          <cell r="V111" t="str">
            <v/>
          </cell>
        </row>
        <row r="112">
          <cell r="A112" t="str">
            <v/>
          </cell>
          <cell r="B112" t="str">
            <v/>
          </cell>
          <cell r="C112" t="str">
            <v/>
          </cell>
          <cell r="D112" t="str">
            <v/>
          </cell>
          <cell r="E112" t="str">
            <v/>
          </cell>
          <cell r="G112" t="str">
            <v/>
          </cell>
          <cell r="H112" t="str">
            <v/>
          </cell>
          <cell r="I112" t="str">
            <v/>
          </cell>
          <cell r="J112" t="str">
            <v/>
          </cell>
          <cell r="K112" t="str">
            <v/>
          </cell>
          <cell r="L112" t="str">
            <v/>
          </cell>
          <cell r="Q112" t="str">
            <v/>
          </cell>
          <cell r="S112" t="str">
            <v/>
          </cell>
          <cell r="T112" t="str">
            <v/>
          </cell>
          <cell r="U112" t="str">
            <v/>
          </cell>
          <cell r="V112" t="str">
            <v/>
          </cell>
        </row>
        <row r="113">
          <cell r="A113" t="str">
            <v/>
          </cell>
          <cell r="B113" t="str">
            <v/>
          </cell>
          <cell r="C113" t="str">
            <v/>
          </cell>
          <cell r="D113" t="str">
            <v/>
          </cell>
          <cell r="E113" t="str">
            <v/>
          </cell>
          <cell r="G113" t="str">
            <v/>
          </cell>
          <cell r="H113" t="str">
            <v/>
          </cell>
          <cell r="I113" t="str">
            <v/>
          </cell>
          <cell r="J113" t="str">
            <v/>
          </cell>
          <cell r="K113" t="str">
            <v/>
          </cell>
          <cell r="L113" t="str">
            <v/>
          </cell>
          <cell r="Q113" t="str">
            <v/>
          </cell>
          <cell r="S113" t="str">
            <v/>
          </cell>
          <cell r="T113" t="str">
            <v/>
          </cell>
          <cell r="U113" t="str">
            <v/>
          </cell>
          <cell r="V113" t="str">
            <v/>
          </cell>
        </row>
        <row r="114">
          <cell r="A114" t="str">
            <v/>
          </cell>
          <cell r="B114" t="str">
            <v/>
          </cell>
          <cell r="C114" t="str">
            <v/>
          </cell>
          <cell r="D114" t="str">
            <v/>
          </cell>
          <cell r="E114" t="str">
            <v/>
          </cell>
          <cell r="G114" t="str">
            <v/>
          </cell>
          <cell r="H114" t="str">
            <v/>
          </cell>
          <cell r="I114" t="str">
            <v/>
          </cell>
          <cell r="J114" t="str">
            <v/>
          </cell>
          <cell r="K114" t="str">
            <v/>
          </cell>
          <cell r="L114" t="str">
            <v/>
          </cell>
          <cell r="Q114" t="str">
            <v/>
          </cell>
          <cell r="S114" t="str">
            <v/>
          </cell>
          <cell r="T114" t="str">
            <v/>
          </cell>
          <cell r="U114" t="str">
            <v/>
          </cell>
          <cell r="V114" t="str">
            <v/>
          </cell>
        </row>
        <row r="115">
          <cell r="A115" t="str">
            <v/>
          </cell>
          <cell r="B115" t="str">
            <v/>
          </cell>
          <cell r="C115" t="str">
            <v/>
          </cell>
          <cell r="D115" t="str">
            <v/>
          </cell>
          <cell r="E115" t="str">
            <v/>
          </cell>
          <cell r="G115" t="str">
            <v/>
          </cell>
          <cell r="H115" t="str">
            <v/>
          </cell>
          <cell r="I115" t="str">
            <v/>
          </cell>
          <cell r="J115" t="str">
            <v/>
          </cell>
          <cell r="K115" t="str">
            <v/>
          </cell>
          <cell r="L115" t="str">
            <v/>
          </cell>
          <cell r="Q115" t="str">
            <v/>
          </cell>
          <cell r="S115" t="str">
            <v/>
          </cell>
          <cell r="T115" t="str">
            <v/>
          </cell>
          <cell r="U115" t="str">
            <v/>
          </cell>
          <cell r="V115" t="str">
            <v/>
          </cell>
        </row>
        <row r="116">
          <cell r="A116" t="str">
            <v/>
          </cell>
          <cell r="B116" t="str">
            <v/>
          </cell>
          <cell r="C116" t="str">
            <v/>
          </cell>
          <cell r="D116" t="str">
            <v/>
          </cell>
          <cell r="E116" t="str">
            <v/>
          </cell>
          <cell r="G116" t="str">
            <v/>
          </cell>
          <cell r="H116" t="str">
            <v/>
          </cell>
          <cell r="I116" t="str">
            <v/>
          </cell>
          <cell r="J116" t="str">
            <v/>
          </cell>
          <cell r="K116" t="str">
            <v/>
          </cell>
          <cell r="L116" t="str">
            <v/>
          </cell>
          <cell r="Q116" t="str">
            <v/>
          </cell>
          <cell r="S116" t="str">
            <v/>
          </cell>
          <cell r="T116" t="str">
            <v/>
          </cell>
          <cell r="U116" t="str">
            <v/>
          </cell>
          <cell r="V116" t="str">
            <v/>
          </cell>
        </row>
        <row r="117">
          <cell r="A117" t="str">
            <v/>
          </cell>
          <cell r="B117" t="str">
            <v/>
          </cell>
          <cell r="C117" t="str">
            <v/>
          </cell>
          <cell r="D117" t="str">
            <v/>
          </cell>
          <cell r="E117" t="str">
            <v/>
          </cell>
          <cell r="G117" t="str">
            <v/>
          </cell>
          <cell r="H117" t="str">
            <v/>
          </cell>
          <cell r="I117" t="str">
            <v/>
          </cell>
          <cell r="J117" t="str">
            <v/>
          </cell>
          <cell r="K117" t="str">
            <v/>
          </cell>
          <cell r="L117" t="str">
            <v/>
          </cell>
          <cell r="Q117" t="str">
            <v/>
          </cell>
          <cell r="S117" t="str">
            <v/>
          </cell>
          <cell r="T117" t="str">
            <v/>
          </cell>
          <cell r="U117" t="str">
            <v/>
          </cell>
          <cell r="V117" t="str">
            <v/>
          </cell>
        </row>
        <row r="118">
          <cell r="A118" t="str">
            <v/>
          </cell>
          <cell r="B118" t="str">
            <v/>
          </cell>
          <cell r="C118" t="str">
            <v/>
          </cell>
          <cell r="D118" t="str">
            <v/>
          </cell>
          <cell r="E118" t="str">
            <v/>
          </cell>
          <cell r="G118" t="str">
            <v/>
          </cell>
          <cell r="H118" t="str">
            <v/>
          </cell>
          <cell r="I118" t="str">
            <v/>
          </cell>
          <cell r="J118" t="str">
            <v/>
          </cell>
          <cell r="K118" t="str">
            <v/>
          </cell>
          <cell r="L118" t="str">
            <v/>
          </cell>
          <cell r="Q118" t="str">
            <v/>
          </cell>
          <cell r="S118" t="str">
            <v/>
          </cell>
          <cell r="T118" t="str">
            <v/>
          </cell>
          <cell r="U118" t="str">
            <v/>
          </cell>
          <cell r="V118" t="str">
            <v/>
          </cell>
        </row>
        <row r="119">
          <cell r="A119" t="str">
            <v/>
          </cell>
          <cell r="B119" t="str">
            <v/>
          </cell>
          <cell r="C119" t="str">
            <v/>
          </cell>
          <cell r="D119" t="str">
            <v/>
          </cell>
          <cell r="E119" t="str">
            <v/>
          </cell>
          <cell r="G119" t="str">
            <v/>
          </cell>
          <cell r="H119" t="str">
            <v/>
          </cell>
          <cell r="I119" t="str">
            <v/>
          </cell>
          <cell r="J119" t="str">
            <v/>
          </cell>
          <cell r="K119" t="str">
            <v/>
          </cell>
          <cell r="L119" t="str">
            <v/>
          </cell>
          <cell r="Q119" t="str">
            <v/>
          </cell>
          <cell r="S119" t="str">
            <v/>
          </cell>
          <cell r="T119" t="str">
            <v/>
          </cell>
          <cell r="U119" t="str">
            <v/>
          </cell>
          <cell r="V119" t="str">
            <v/>
          </cell>
        </row>
        <row r="120">
          <cell r="A120" t="str">
            <v/>
          </cell>
          <cell r="B120" t="str">
            <v/>
          </cell>
          <cell r="C120" t="str">
            <v/>
          </cell>
          <cell r="D120" t="str">
            <v/>
          </cell>
          <cell r="E120" t="str">
            <v/>
          </cell>
          <cell r="G120" t="str">
            <v/>
          </cell>
          <cell r="H120" t="str">
            <v/>
          </cell>
          <cell r="I120" t="str">
            <v/>
          </cell>
          <cell r="J120" t="str">
            <v/>
          </cell>
          <cell r="K120" t="str">
            <v/>
          </cell>
          <cell r="L120" t="str">
            <v/>
          </cell>
          <cell r="Q120" t="str">
            <v/>
          </cell>
          <cell r="S120" t="str">
            <v/>
          </cell>
          <cell r="T120" t="str">
            <v/>
          </cell>
          <cell r="U120" t="str">
            <v/>
          </cell>
          <cell r="V120" t="str">
            <v/>
          </cell>
        </row>
        <row r="121">
          <cell r="A121" t="str">
            <v/>
          </cell>
          <cell r="B121" t="str">
            <v/>
          </cell>
          <cell r="C121" t="str">
            <v/>
          </cell>
          <cell r="D121" t="str">
            <v/>
          </cell>
          <cell r="E121" t="str">
            <v/>
          </cell>
          <cell r="G121" t="str">
            <v/>
          </cell>
          <cell r="H121" t="str">
            <v/>
          </cell>
          <cell r="I121" t="str">
            <v/>
          </cell>
          <cell r="J121" t="str">
            <v/>
          </cell>
          <cell r="K121" t="str">
            <v/>
          </cell>
          <cell r="L121" t="str">
            <v/>
          </cell>
          <cell r="Q121" t="str">
            <v/>
          </cell>
          <cell r="S121" t="str">
            <v/>
          </cell>
          <cell r="T121" t="str">
            <v/>
          </cell>
          <cell r="U121" t="str">
            <v/>
          </cell>
          <cell r="V121" t="str">
            <v/>
          </cell>
        </row>
        <row r="122">
          <cell r="A122" t="str">
            <v/>
          </cell>
          <cell r="B122" t="str">
            <v/>
          </cell>
          <cell r="C122" t="str">
            <v/>
          </cell>
          <cell r="D122" t="str">
            <v/>
          </cell>
          <cell r="E122" t="str">
            <v/>
          </cell>
          <cell r="G122" t="str">
            <v/>
          </cell>
          <cell r="H122" t="str">
            <v/>
          </cell>
          <cell r="I122" t="str">
            <v/>
          </cell>
          <cell r="J122" t="str">
            <v/>
          </cell>
          <cell r="K122" t="str">
            <v/>
          </cell>
          <cell r="L122" t="str">
            <v/>
          </cell>
          <cell r="Q122" t="str">
            <v/>
          </cell>
          <cell r="S122" t="str">
            <v/>
          </cell>
          <cell r="T122" t="str">
            <v/>
          </cell>
          <cell r="U122" t="str">
            <v/>
          </cell>
          <cell r="V122" t="str">
            <v/>
          </cell>
        </row>
        <row r="123">
          <cell r="A123" t="str">
            <v/>
          </cell>
          <cell r="B123" t="str">
            <v/>
          </cell>
          <cell r="C123" t="str">
            <v/>
          </cell>
          <cell r="D123" t="str">
            <v/>
          </cell>
          <cell r="E123" t="str">
            <v/>
          </cell>
          <cell r="G123" t="str">
            <v/>
          </cell>
          <cell r="H123" t="str">
            <v/>
          </cell>
          <cell r="I123" t="str">
            <v/>
          </cell>
          <cell r="J123" t="str">
            <v/>
          </cell>
          <cell r="K123" t="str">
            <v/>
          </cell>
          <cell r="L123" t="str">
            <v/>
          </cell>
          <cell r="Q123" t="str">
            <v/>
          </cell>
          <cell r="S123" t="str">
            <v/>
          </cell>
          <cell r="T123" t="str">
            <v/>
          </cell>
          <cell r="U123" t="str">
            <v/>
          </cell>
          <cell r="V123" t="str">
            <v/>
          </cell>
        </row>
        <row r="124">
          <cell r="A124" t="str">
            <v/>
          </cell>
          <cell r="B124" t="str">
            <v/>
          </cell>
          <cell r="C124" t="str">
            <v/>
          </cell>
          <cell r="D124" t="str">
            <v/>
          </cell>
          <cell r="E124" t="str">
            <v/>
          </cell>
          <cell r="G124" t="str">
            <v/>
          </cell>
          <cell r="H124" t="str">
            <v/>
          </cell>
          <cell r="I124" t="str">
            <v/>
          </cell>
          <cell r="J124" t="str">
            <v/>
          </cell>
          <cell r="K124" t="str">
            <v/>
          </cell>
          <cell r="L124" t="str">
            <v/>
          </cell>
          <cell r="Q124" t="str">
            <v/>
          </cell>
          <cell r="S124" t="str">
            <v/>
          </cell>
          <cell r="T124" t="str">
            <v/>
          </cell>
          <cell r="U124" t="str">
            <v/>
          </cell>
          <cell r="V124" t="str">
            <v/>
          </cell>
        </row>
        <row r="125">
          <cell r="A125" t="str">
            <v/>
          </cell>
          <cell r="B125" t="str">
            <v/>
          </cell>
          <cell r="C125" t="str">
            <v/>
          </cell>
          <cell r="D125" t="str">
            <v/>
          </cell>
          <cell r="E125" t="str">
            <v/>
          </cell>
          <cell r="G125" t="str">
            <v/>
          </cell>
          <cell r="H125" t="str">
            <v/>
          </cell>
          <cell r="I125" t="str">
            <v/>
          </cell>
          <cell r="J125" t="str">
            <v/>
          </cell>
          <cell r="K125" t="str">
            <v/>
          </cell>
          <cell r="L125" t="str">
            <v/>
          </cell>
          <cell r="Q125" t="str">
            <v/>
          </cell>
          <cell r="S125" t="str">
            <v/>
          </cell>
          <cell r="T125" t="str">
            <v/>
          </cell>
          <cell r="U125" t="str">
            <v/>
          </cell>
          <cell r="V125" t="str">
            <v/>
          </cell>
        </row>
        <row r="126">
          <cell r="A126" t="str">
            <v/>
          </cell>
          <cell r="B126" t="str">
            <v/>
          </cell>
          <cell r="C126" t="str">
            <v/>
          </cell>
          <cell r="D126" t="str">
            <v/>
          </cell>
          <cell r="E126" t="str">
            <v/>
          </cell>
          <cell r="G126" t="str">
            <v/>
          </cell>
          <cell r="H126" t="str">
            <v/>
          </cell>
          <cell r="I126" t="str">
            <v/>
          </cell>
          <cell r="J126" t="str">
            <v/>
          </cell>
          <cell r="K126" t="str">
            <v/>
          </cell>
          <cell r="L126" t="str">
            <v/>
          </cell>
          <cell r="Q126" t="str">
            <v/>
          </cell>
          <cell r="S126" t="str">
            <v/>
          </cell>
          <cell r="T126" t="str">
            <v/>
          </cell>
          <cell r="U126" t="str">
            <v/>
          </cell>
          <cell r="V126" t="str">
            <v/>
          </cell>
        </row>
        <row r="127">
          <cell r="A127" t="str">
            <v/>
          </cell>
          <cell r="B127" t="str">
            <v/>
          </cell>
          <cell r="C127" t="str">
            <v/>
          </cell>
          <cell r="D127" t="str">
            <v/>
          </cell>
          <cell r="E127" t="str">
            <v/>
          </cell>
          <cell r="G127" t="str">
            <v/>
          </cell>
          <cell r="H127" t="str">
            <v/>
          </cell>
          <cell r="I127" t="str">
            <v/>
          </cell>
          <cell r="J127" t="str">
            <v/>
          </cell>
          <cell r="K127" t="str">
            <v/>
          </cell>
          <cell r="L127" t="str">
            <v/>
          </cell>
          <cell r="Q127" t="str">
            <v/>
          </cell>
          <cell r="S127" t="str">
            <v/>
          </cell>
          <cell r="T127" t="str">
            <v/>
          </cell>
          <cell r="U127" t="str">
            <v/>
          </cell>
          <cell r="V127" t="str">
            <v/>
          </cell>
        </row>
        <row r="128">
          <cell r="A128" t="str">
            <v/>
          </cell>
          <cell r="B128" t="str">
            <v/>
          </cell>
          <cell r="C128" t="str">
            <v/>
          </cell>
          <cell r="D128" t="str">
            <v/>
          </cell>
          <cell r="E128" t="str">
            <v/>
          </cell>
          <cell r="G128" t="str">
            <v/>
          </cell>
          <cell r="H128" t="str">
            <v/>
          </cell>
          <cell r="I128" t="str">
            <v/>
          </cell>
          <cell r="J128" t="str">
            <v/>
          </cell>
          <cell r="K128" t="str">
            <v/>
          </cell>
          <cell r="L128" t="str">
            <v/>
          </cell>
          <cell r="Q128" t="str">
            <v/>
          </cell>
          <cell r="S128" t="str">
            <v/>
          </cell>
          <cell r="T128" t="str">
            <v/>
          </cell>
          <cell r="U128" t="str">
            <v/>
          </cell>
          <cell r="V128" t="str">
            <v/>
          </cell>
        </row>
        <row r="129">
          <cell r="A129" t="str">
            <v/>
          </cell>
          <cell r="B129" t="str">
            <v/>
          </cell>
          <cell r="C129" t="str">
            <v/>
          </cell>
          <cell r="D129" t="str">
            <v/>
          </cell>
          <cell r="E129" t="str">
            <v/>
          </cell>
          <cell r="G129" t="str">
            <v/>
          </cell>
          <cell r="H129" t="str">
            <v/>
          </cell>
          <cell r="I129" t="str">
            <v/>
          </cell>
          <cell r="J129" t="str">
            <v/>
          </cell>
          <cell r="K129" t="str">
            <v/>
          </cell>
          <cell r="L129" t="str">
            <v/>
          </cell>
          <cell r="Q129" t="str">
            <v/>
          </cell>
          <cell r="S129" t="str">
            <v/>
          </cell>
          <cell r="T129" t="str">
            <v/>
          </cell>
          <cell r="U129" t="str">
            <v/>
          </cell>
          <cell r="V129" t="str">
            <v/>
          </cell>
        </row>
        <row r="130">
          <cell r="A130" t="str">
            <v/>
          </cell>
          <cell r="B130" t="str">
            <v/>
          </cell>
          <cell r="C130" t="str">
            <v/>
          </cell>
          <cell r="D130" t="str">
            <v/>
          </cell>
          <cell r="E130" t="str">
            <v/>
          </cell>
          <cell r="G130" t="str">
            <v/>
          </cell>
          <cell r="H130" t="str">
            <v/>
          </cell>
          <cell r="I130" t="str">
            <v/>
          </cell>
          <cell r="J130" t="str">
            <v/>
          </cell>
          <cell r="K130" t="str">
            <v/>
          </cell>
          <cell r="L130" t="str">
            <v/>
          </cell>
          <cell r="Q130" t="str">
            <v/>
          </cell>
          <cell r="S130" t="str">
            <v/>
          </cell>
          <cell r="T130" t="str">
            <v/>
          </cell>
          <cell r="U130" t="str">
            <v/>
          </cell>
          <cell r="V130" t="str">
            <v/>
          </cell>
        </row>
        <row r="131">
          <cell r="A131" t="str">
            <v/>
          </cell>
          <cell r="B131" t="str">
            <v/>
          </cell>
          <cell r="C131" t="str">
            <v/>
          </cell>
          <cell r="D131" t="str">
            <v/>
          </cell>
          <cell r="E131" t="str">
            <v/>
          </cell>
          <cell r="G131" t="str">
            <v/>
          </cell>
          <cell r="H131" t="str">
            <v/>
          </cell>
          <cell r="I131" t="str">
            <v/>
          </cell>
          <cell r="J131" t="str">
            <v/>
          </cell>
          <cell r="K131" t="str">
            <v/>
          </cell>
          <cell r="L131" t="str">
            <v/>
          </cell>
          <cell r="Q131" t="str">
            <v/>
          </cell>
          <cell r="S131" t="str">
            <v/>
          </cell>
          <cell r="T131" t="str">
            <v/>
          </cell>
          <cell r="U131" t="str">
            <v/>
          </cell>
          <cell r="V131" t="str">
            <v/>
          </cell>
        </row>
        <row r="132">
          <cell r="A132" t="str">
            <v/>
          </cell>
          <cell r="B132" t="str">
            <v/>
          </cell>
          <cell r="C132" t="str">
            <v/>
          </cell>
          <cell r="D132" t="str">
            <v/>
          </cell>
          <cell r="E132" t="str">
            <v/>
          </cell>
          <cell r="G132" t="str">
            <v/>
          </cell>
          <cell r="H132" t="str">
            <v/>
          </cell>
          <cell r="I132" t="str">
            <v/>
          </cell>
          <cell r="J132" t="str">
            <v/>
          </cell>
          <cell r="K132" t="str">
            <v/>
          </cell>
          <cell r="L132" t="str">
            <v/>
          </cell>
          <cell r="Q132" t="str">
            <v/>
          </cell>
          <cell r="S132" t="str">
            <v/>
          </cell>
          <cell r="T132" t="str">
            <v/>
          </cell>
          <cell r="U132" t="str">
            <v/>
          </cell>
          <cell r="V132" t="str">
            <v/>
          </cell>
        </row>
        <row r="133">
          <cell r="A133" t="str">
            <v/>
          </cell>
          <cell r="B133" t="str">
            <v/>
          </cell>
          <cell r="C133" t="str">
            <v/>
          </cell>
          <cell r="D133" t="str">
            <v/>
          </cell>
          <cell r="E133" t="str">
            <v/>
          </cell>
          <cell r="G133" t="str">
            <v/>
          </cell>
          <cell r="H133" t="str">
            <v/>
          </cell>
          <cell r="I133" t="str">
            <v/>
          </cell>
          <cell r="J133" t="str">
            <v/>
          </cell>
          <cell r="K133" t="str">
            <v/>
          </cell>
          <cell r="L133" t="str">
            <v/>
          </cell>
          <cell r="Q133" t="str">
            <v/>
          </cell>
          <cell r="S133" t="str">
            <v/>
          </cell>
          <cell r="T133" t="str">
            <v/>
          </cell>
          <cell r="U133" t="str">
            <v/>
          </cell>
          <cell r="V133" t="str">
            <v/>
          </cell>
        </row>
        <row r="134">
          <cell r="A134" t="str">
            <v/>
          </cell>
          <cell r="B134" t="str">
            <v/>
          </cell>
          <cell r="C134" t="str">
            <v/>
          </cell>
          <cell r="D134" t="str">
            <v/>
          </cell>
          <cell r="E134" t="str">
            <v/>
          </cell>
          <cell r="G134" t="str">
            <v/>
          </cell>
          <cell r="H134" t="str">
            <v/>
          </cell>
          <cell r="I134" t="str">
            <v/>
          </cell>
          <cell r="J134" t="str">
            <v/>
          </cell>
          <cell r="K134" t="str">
            <v/>
          </cell>
          <cell r="L134" t="str">
            <v/>
          </cell>
          <cell r="Q134" t="str">
            <v/>
          </cell>
          <cell r="S134" t="str">
            <v/>
          </cell>
          <cell r="T134" t="str">
            <v/>
          </cell>
          <cell r="U134" t="str">
            <v/>
          </cell>
          <cell r="V134" t="str">
            <v/>
          </cell>
        </row>
        <row r="135">
          <cell r="A135" t="str">
            <v/>
          </cell>
          <cell r="B135" t="str">
            <v/>
          </cell>
          <cell r="C135" t="str">
            <v/>
          </cell>
          <cell r="D135" t="str">
            <v/>
          </cell>
          <cell r="E135" t="str">
            <v/>
          </cell>
          <cell r="G135" t="str">
            <v/>
          </cell>
          <cell r="H135" t="str">
            <v/>
          </cell>
          <cell r="I135" t="str">
            <v/>
          </cell>
          <cell r="J135" t="str">
            <v/>
          </cell>
          <cell r="K135" t="str">
            <v/>
          </cell>
          <cell r="L135" t="str">
            <v/>
          </cell>
          <cell r="Q135" t="str">
            <v/>
          </cell>
          <cell r="S135" t="str">
            <v/>
          </cell>
          <cell r="T135" t="str">
            <v/>
          </cell>
          <cell r="U135" t="str">
            <v/>
          </cell>
          <cell r="V135" t="str">
            <v/>
          </cell>
        </row>
        <row r="136">
          <cell r="A136" t="str">
            <v/>
          </cell>
          <cell r="B136" t="str">
            <v/>
          </cell>
          <cell r="C136" t="str">
            <v/>
          </cell>
          <cell r="D136" t="str">
            <v/>
          </cell>
          <cell r="E136" t="str">
            <v/>
          </cell>
          <cell r="G136" t="str">
            <v/>
          </cell>
          <cell r="H136" t="str">
            <v/>
          </cell>
          <cell r="I136" t="str">
            <v/>
          </cell>
          <cell r="J136" t="str">
            <v/>
          </cell>
          <cell r="K136" t="str">
            <v/>
          </cell>
          <cell r="L136" t="str">
            <v/>
          </cell>
          <cell r="Q136" t="str">
            <v/>
          </cell>
          <cell r="S136" t="str">
            <v/>
          </cell>
          <cell r="T136" t="str">
            <v/>
          </cell>
          <cell r="U136" t="str">
            <v/>
          </cell>
          <cell r="V136" t="str">
            <v/>
          </cell>
        </row>
        <row r="137">
          <cell r="A137" t="str">
            <v/>
          </cell>
          <cell r="B137" t="str">
            <v/>
          </cell>
          <cell r="C137" t="str">
            <v/>
          </cell>
          <cell r="D137" t="str">
            <v/>
          </cell>
          <cell r="E137" t="str">
            <v/>
          </cell>
          <cell r="G137" t="str">
            <v/>
          </cell>
          <cell r="H137" t="str">
            <v/>
          </cell>
          <cell r="I137" t="str">
            <v/>
          </cell>
          <cell r="J137" t="str">
            <v/>
          </cell>
          <cell r="K137" t="str">
            <v/>
          </cell>
          <cell r="L137" t="str">
            <v/>
          </cell>
          <cell r="Q137" t="str">
            <v/>
          </cell>
          <cell r="S137" t="str">
            <v/>
          </cell>
          <cell r="T137" t="str">
            <v/>
          </cell>
          <cell r="U137" t="str">
            <v/>
          </cell>
          <cell r="V137" t="str">
            <v/>
          </cell>
        </row>
        <row r="138">
          <cell r="A138" t="str">
            <v/>
          </cell>
          <cell r="B138" t="str">
            <v/>
          </cell>
          <cell r="C138" t="str">
            <v/>
          </cell>
          <cell r="D138" t="str">
            <v/>
          </cell>
          <cell r="E138" t="str">
            <v/>
          </cell>
          <cell r="G138" t="str">
            <v/>
          </cell>
          <cell r="H138" t="str">
            <v/>
          </cell>
          <cell r="I138" t="str">
            <v/>
          </cell>
          <cell r="J138" t="str">
            <v/>
          </cell>
          <cell r="K138" t="str">
            <v/>
          </cell>
          <cell r="L138" t="str">
            <v/>
          </cell>
          <cell r="Q138" t="str">
            <v/>
          </cell>
          <cell r="S138" t="str">
            <v/>
          </cell>
          <cell r="T138" t="str">
            <v/>
          </cell>
          <cell r="U138" t="str">
            <v/>
          </cell>
          <cell r="V138" t="str">
            <v/>
          </cell>
        </row>
        <row r="139">
          <cell r="A139" t="str">
            <v/>
          </cell>
          <cell r="B139" t="str">
            <v/>
          </cell>
          <cell r="C139" t="str">
            <v/>
          </cell>
          <cell r="D139" t="str">
            <v/>
          </cell>
          <cell r="E139" t="str">
            <v/>
          </cell>
          <cell r="G139" t="str">
            <v/>
          </cell>
          <cell r="H139" t="str">
            <v/>
          </cell>
          <cell r="I139" t="str">
            <v/>
          </cell>
          <cell r="J139" t="str">
            <v/>
          </cell>
          <cell r="K139" t="str">
            <v/>
          </cell>
          <cell r="L139" t="str">
            <v/>
          </cell>
          <cell r="Q139" t="str">
            <v/>
          </cell>
          <cell r="S139" t="str">
            <v/>
          </cell>
          <cell r="T139" t="str">
            <v/>
          </cell>
          <cell r="U139" t="str">
            <v/>
          </cell>
          <cell r="V139" t="str">
            <v/>
          </cell>
        </row>
        <row r="140">
          <cell r="A140" t="str">
            <v/>
          </cell>
          <cell r="B140" t="str">
            <v/>
          </cell>
          <cell r="C140" t="str">
            <v/>
          </cell>
          <cell r="D140" t="str">
            <v/>
          </cell>
          <cell r="E140" t="str">
            <v/>
          </cell>
          <cell r="G140" t="str">
            <v/>
          </cell>
          <cell r="H140" t="str">
            <v/>
          </cell>
          <cell r="I140" t="str">
            <v/>
          </cell>
          <cell r="J140" t="str">
            <v/>
          </cell>
          <cell r="K140" t="str">
            <v/>
          </cell>
          <cell r="L140" t="str">
            <v/>
          </cell>
          <cell r="Q140" t="str">
            <v/>
          </cell>
          <cell r="S140" t="str">
            <v/>
          </cell>
          <cell r="T140" t="str">
            <v/>
          </cell>
          <cell r="U140" t="str">
            <v/>
          </cell>
          <cell r="V140" t="str">
            <v/>
          </cell>
        </row>
        <row r="141">
          <cell r="A141" t="str">
            <v/>
          </cell>
          <cell r="B141" t="str">
            <v/>
          </cell>
          <cell r="C141" t="str">
            <v/>
          </cell>
          <cell r="D141" t="str">
            <v/>
          </cell>
          <cell r="E141" t="str">
            <v/>
          </cell>
          <cell r="G141" t="str">
            <v/>
          </cell>
          <cell r="H141" t="str">
            <v/>
          </cell>
          <cell r="I141" t="str">
            <v/>
          </cell>
          <cell r="J141" t="str">
            <v/>
          </cell>
          <cell r="K141" t="str">
            <v/>
          </cell>
          <cell r="L141" t="str">
            <v/>
          </cell>
          <cell r="Q141" t="str">
            <v/>
          </cell>
          <cell r="S141" t="str">
            <v/>
          </cell>
          <cell r="T141" t="str">
            <v/>
          </cell>
          <cell r="U141" t="str">
            <v/>
          </cell>
          <cell r="V141" t="str">
            <v/>
          </cell>
        </row>
        <row r="142">
          <cell r="A142" t="str">
            <v/>
          </cell>
          <cell r="B142" t="str">
            <v/>
          </cell>
          <cell r="C142" t="str">
            <v/>
          </cell>
          <cell r="D142" t="str">
            <v/>
          </cell>
          <cell r="E142" t="str">
            <v/>
          </cell>
          <cell r="G142" t="str">
            <v/>
          </cell>
          <cell r="H142" t="str">
            <v/>
          </cell>
          <cell r="I142" t="str">
            <v/>
          </cell>
          <cell r="J142" t="str">
            <v/>
          </cell>
          <cell r="K142" t="str">
            <v/>
          </cell>
          <cell r="L142" t="str">
            <v/>
          </cell>
          <cell r="Q142" t="str">
            <v/>
          </cell>
          <cell r="S142" t="str">
            <v/>
          </cell>
          <cell r="T142" t="str">
            <v/>
          </cell>
          <cell r="U142" t="str">
            <v/>
          </cell>
          <cell r="V142" t="str">
            <v/>
          </cell>
        </row>
        <row r="143">
          <cell r="A143" t="str">
            <v/>
          </cell>
          <cell r="B143" t="str">
            <v/>
          </cell>
          <cell r="C143" t="str">
            <v/>
          </cell>
          <cell r="D143" t="str">
            <v/>
          </cell>
          <cell r="E143" t="str">
            <v/>
          </cell>
          <cell r="G143" t="str">
            <v/>
          </cell>
          <cell r="H143" t="str">
            <v/>
          </cell>
          <cell r="I143" t="str">
            <v/>
          </cell>
          <cell r="J143" t="str">
            <v/>
          </cell>
          <cell r="K143" t="str">
            <v/>
          </cell>
          <cell r="L143" t="str">
            <v/>
          </cell>
          <cell r="Q143" t="str">
            <v/>
          </cell>
          <cell r="S143" t="str">
            <v/>
          </cell>
          <cell r="T143" t="str">
            <v/>
          </cell>
          <cell r="U143" t="str">
            <v/>
          </cell>
          <cell r="V143" t="str">
            <v/>
          </cell>
        </row>
        <row r="144">
          <cell r="A144" t="str">
            <v/>
          </cell>
          <cell r="B144" t="str">
            <v/>
          </cell>
          <cell r="C144" t="str">
            <v/>
          </cell>
          <cell r="D144" t="str">
            <v/>
          </cell>
          <cell r="E144" t="str">
            <v/>
          </cell>
          <cell r="G144" t="str">
            <v/>
          </cell>
          <cell r="H144" t="str">
            <v/>
          </cell>
          <cell r="I144" t="str">
            <v/>
          </cell>
          <cell r="J144" t="str">
            <v/>
          </cell>
          <cell r="K144" t="str">
            <v/>
          </cell>
          <cell r="L144" t="str">
            <v/>
          </cell>
          <cell r="Q144" t="str">
            <v/>
          </cell>
          <cell r="S144" t="str">
            <v/>
          </cell>
          <cell r="T144" t="str">
            <v/>
          </cell>
          <cell r="U144" t="str">
            <v/>
          </cell>
          <cell r="V144" t="str">
            <v/>
          </cell>
        </row>
        <row r="145">
          <cell r="A145" t="str">
            <v/>
          </cell>
          <cell r="B145" t="str">
            <v/>
          </cell>
          <cell r="C145" t="str">
            <v/>
          </cell>
          <cell r="D145" t="str">
            <v/>
          </cell>
          <cell r="E145" t="str">
            <v/>
          </cell>
          <cell r="G145" t="str">
            <v/>
          </cell>
          <cell r="H145" t="str">
            <v/>
          </cell>
          <cell r="I145" t="str">
            <v/>
          </cell>
          <cell r="J145" t="str">
            <v/>
          </cell>
          <cell r="K145" t="str">
            <v/>
          </cell>
          <cell r="L145" t="str">
            <v/>
          </cell>
          <cell r="Q145" t="str">
            <v/>
          </cell>
          <cell r="S145" t="str">
            <v/>
          </cell>
          <cell r="T145" t="str">
            <v/>
          </cell>
          <cell r="U145" t="str">
            <v/>
          </cell>
          <cell r="V145" t="str">
            <v/>
          </cell>
        </row>
        <row r="146">
          <cell r="A146" t="str">
            <v/>
          </cell>
          <cell r="B146" t="str">
            <v/>
          </cell>
          <cell r="C146" t="str">
            <v/>
          </cell>
          <cell r="D146" t="str">
            <v/>
          </cell>
          <cell r="E146" t="str">
            <v/>
          </cell>
          <cell r="G146" t="str">
            <v/>
          </cell>
          <cell r="H146" t="str">
            <v/>
          </cell>
          <cell r="I146" t="str">
            <v/>
          </cell>
          <cell r="J146" t="str">
            <v/>
          </cell>
          <cell r="K146" t="str">
            <v/>
          </cell>
          <cell r="L146" t="str">
            <v/>
          </cell>
          <cell r="Q146" t="str">
            <v/>
          </cell>
          <cell r="S146" t="str">
            <v/>
          </cell>
          <cell r="T146" t="str">
            <v/>
          </cell>
          <cell r="U146" t="str">
            <v/>
          </cell>
          <cell r="V146" t="str">
            <v/>
          </cell>
        </row>
        <row r="147">
          <cell r="A147" t="str">
            <v/>
          </cell>
          <cell r="B147" t="str">
            <v/>
          </cell>
          <cell r="C147" t="str">
            <v/>
          </cell>
          <cell r="D147" t="str">
            <v/>
          </cell>
          <cell r="E147" t="str">
            <v/>
          </cell>
          <cell r="G147" t="str">
            <v/>
          </cell>
          <cell r="H147" t="str">
            <v/>
          </cell>
          <cell r="I147" t="str">
            <v/>
          </cell>
          <cell r="J147" t="str">
            <v/>
          </cell>
          <cell r="K147" t="str">
            <v/>
          </cell>
          <cell r="L147" t="str">
            <v/>
          </cell>
          <cell r="Q147" t="str">
            <v/>
          </cell>
          <cell r="S147" t="str">
            <v/>
          </cell>
          <cell r="T147" t="str">
            <v/>
          </cell>
          <cell r="U147" t="str">
            <v/>
          </cell>
          <cell r="V147" t="str">
            <v/>
          </cell>
        </row>
        <row r="148">
          <cell r="A148" t="str">
            <v/>
          </cell>
          <cell r="B148" t="str">
            <v/>
          </cell>
          <cell r="C148" t="str">
            <v/>
          </cell>
          <cell r="D148" t="str">
            <v/>
          </cell>
          <cell r="E148" t="str">
            <v/>
          </cell>
          <cell r="G148" t="str">
            <v/>
          </cell>
          <cell r="H148" t="str">
            <v/>
          </cell>
          <cell r="I148" t="str">
            <v/>
          </cell>
          <cell r="J148" t="str">
            <v/>
          </cell>
          <cell r="K148" t="str">
            <v/>
          </cell>
          <cell r="L148" t="str">
            <v/>
          </cell>
          <cell r="Q148" t="str">
            <v/>
          </cell>
          <cell r="S148" t="str">
            <v/>
          </cell>
          <cell r="T148" t="str">
            <v/>
          </cell>
          <cell r="U148" t="str">
            <v/>
          </cell>
          <cell r="V148" t="str">
            <v/>
          </cell>
        </row>
        <row r="149">
          <cell r="A149" t="str">
            <v/>
          </cell>
          <cell r="B149" t="str">
            <v/>
          </cell>
          <cell r="C149" t="str">
            <v/>
          </cell>
          <cell r="D149" t="str">
            <v/>
          </cell>
          <cell r="E149" t="str">
            <v/>
          </cell>
          <cell r="G149" t="str">
            <v/>
          </cell>
          <cell r="H149" t="str">
            <v/>
          </cell>
          <cell r="I149" t="str">
            <v/>
          </cell>
          <cell r="J149" t="str">
            <v/>
          </cell>
          <cell r="K149" t="str">
            <v/>
          </cell>
          <cell r="L149" t="str">
            <v/>
          </cell>
          <cell r="Q149" t="str">
            <v/>
          </cell>
          <cell r="S149" t="str">
            <v/>
          </cell>
          <cell r="T149" t="str">
            <v/>
          </cell>
          <cell r="U149" t="str">
            <v/>
          </cell>
          <cell r="V149" t="str">
            <v/>
          </cell>
        </row>
        <row r="150">
          <cell r="A150" t="str">
            <v/>
          </cell>
          <cell r="B150" t="str">
            <v/>
          </cell>
          <cell r="C150" t="str">
            <v/>
          </cell>
          <cell r="D150" t="str">
            <v/>
          </cell>
          <cell r="E150" t="str">
            <v/>
          </cell>
          <cell r="G150" t="str">
            <v/>
          </cell>
          <cell r="H150" t="str">
            <v/>
          </cell>
          <cell r="I150" t="str">
            <v/>
          </cell>
          <cell r="J150" t="str">
            <v/>
          </cell>
          <cell r="K150" t="str">
            <v/>
          </cell>
          <cell r="L150" t="str">
            <v/>
          </cell>
          <cell r="Q150" t="str">
            <v/>
          </cell>
          <cell r="S150" t="str">
            <v/>
          </cell>
          <cell r="T150" t="str">
            <v/>
          </cell>
          <cell r="U150" t="str">
            <v/>
          </cell>
          <cell r="V150" t="str">
            <v/>
          </cell>
        </row>
        <row r="151">
          <cell r="A151" t="str">
            <v/>
          </cell>
          <cell r="B151" t="str">
            <v/>
          </cell>
          <cell r="C151" t="str">
            <v/>
          </cell>
          <cell r="D151" t="str">
            <v/>
          </cell>
          <cell r="E151" t="str">
            <v/>
          </cell>
          <cell r="G151" t="str">
            <v/>
          </cell>
          <cell r="H151" t="str">
            <v/>
          </cell>
          <cell r="I151" t="str">
            <v/>
          </cell>
          <cell r="J151" t="str">
            <v/>
          </cell>
          <cell r="K151" t="str">
            <v/>
          </cell>
          <cell r="L151" t="str">
            <v/>
          </cell>
          <cell r="Q151" t="str">
            <v/>
          </cell>
          <cell r="S151" t="str">
            <v/>
          </cell>
          <cell r="T151" t="str">
            <v/>
          </cell>
          <cell r="U151" t="str">
            <v/>
          </cell>
          <cell r="V151" t="str">
            <v/>
          </cell>
        </row>
        <row r="152">
          <cell r="A152" t="str">
            <v/>
          </cell>
          <cell r="B152" t="str">
            <v/>
          </cell>
          <cell r="C152" t="str">
            <v/>
          </cell>
          <cell r="D152" t="str">
            <v/>
          </cell>
          <cell r="E152" t="str">
            <v/>
          </cell>
          <cell r="G152" t="str">
            <v/>
          </cell>
          <cell r="H152" t="str">
            <v/>
          </cell>
          <cell r="I152" t="str">
            <v/>
          </cell>
          <cell r="J152" t="str">
            <v/>
          </cell>
          <cell r="K152" t="str">
            <v/>
          </cell>
          <cell r="L152" t="str">
            <v/>
          </cell>
          <cell r="Q152" t="str">
            <v/>
          </cell>
          <cell r="S152" t="str">
            <v/>
          </cell>
          <cell r="T152" t="str">
            <v/>
          </cell>
          <cell r="U152" t="str">
            <v/>
          </cell>
          <cell r="V152" t="str">
            <v/>
          </cell>
        </row>
      </sheetData>
      <sheetData sheetId="4" refreshError="1"/>
      <sheetData sheetId="5">
        <row r="6">
          <cell r="A6">
            <v>1</v>
          </cell>
          <cell r="B6" t="str">
            <v>CS0601AQ00100</v>
          </cell>
          <cell r="C6" t="str">
            <v>B</v>
          </cell>
          <cell r="D6">
            <v>689</v>
          </cell>
          <cell r="E6" t="str">
            <v>± 5 mm</v>
          </cell>
          <cell r="H6">
            <v>11.89</v>
          </cell>
          <cell r="J6">
            <v>200.57499999999999</v>
          </cell>
          <cell r="N6" t="str">
            <v>LT6_D00D00_00689 N° __ __ __ __</v>
          </cell>
          <cell r="Q6" t="str">
            <v>/</v>
          </cell>
          <cell r="X6" t="str">
            <v/>
          </cell>
        </row>
        <row r="7">
          <cell r="A7">
            <v>2</v>
          </cell>
          <cell r="B7" t="str">
            <v>CS0601AQ00100</v>
          </cell>
          <cell r="C7" t="str">
            <v>B</v>
          </cell>
          <cell r="D7">
            <v>689</v>
          </cell>
          <cell r="E7" t="str">
            <v>± 5 mm</v>
          </cell>
          <cell r="H7">
            <v>11.89</v>
          </cell>
          <cell r="J7">
            <v>200.57499999999999</v>
          </cell>
          <cell r="N7" t="str">
            <v>LT6_D00D00_00689 N° __ __ __ __</v>
          </cell>
          <cell r="Q7" t="str">
            <v>/</v>
          </cell>
          <cell r="X7" t="str">
            <v/>
          </cell>
        </row>
        <row r="8">
          <cell r="A8">
            <v>3</v>
          </cell>
          <cell r="B8" t="str">
            <v>CS0601AQ00100</v>
          </cell>
          <cell r="C8" t="str">
            <v>B</v>
          </cell>
          <cell r="D8">
            <v>689</v>
          </cell>
          <cell r="E8" t="str">
            <v>± 5 mm</v>
          </cell>
          <cell r="H8">
            <v>11.89</v>
          </cell>
          <cell r="J8">
            <v>200.57499999999999</v>
          </cell>
          <cell r="N8" t="str">
            <v>LT6_D00D00_00689 N° __ __ __ __</v>
          </cell>
          <cell r="Q8" t="str">
            <v>/</v>
          </cell>
          <cell r="X8" t="str">
            <v/>
          </cell>
        </row>
        <row r="9">
          <cell r="A9">
            <v>4</v>
          </cell>
          <cell r="B9" t="str">
            <v>CS0601AQ00100</v>
          </cell>
          <cell r="C9" t="str">
            <v>B</v>
          </cell>
          <cell r="D9">
            <v>689</v>
          </cell>
          <cell r="E9" t="str">
            <v>± 5 mm</v>
          </cell>
          <cell r="H9">
            <v>11.89</v>
          </cell>
          <cell r="J9">
            <v>200.57499999999999</v>
          </cell>
          <cell r="N9" t="str">
            <v>LT6_D00D00_00689 N° __ __ __ __</v>
          </cell>
          <cell r="Q9" t="str">
            <v>/</v>
          </cell>
          <cell r="X9" t="str">
            <v/>
          </cell>
        </row>
        <row r="10">
          <cell r="A10">
            <v>5</v>
          </cell>
          <cell r="B10" t="str">
            <v>CS0601AQ00100</v>
          </cell>
          <cell r="C10" t="str">
            <v>B</v>
          </cell>
          <cell r="D10">
            <v>689</v>
          </cell>
          <cell r="E10" t="str">
            <v>± 5 mm</v>
          </cell>
          <cell r="H10">
            <v>11.89</v>
          </cell>
          <cell r="J10">
            <v>200.57499999999999</v>
          </cell>
          <cell r="N10" t="str">
            <v>LT6_D00D00_00689 N° __ __ __ __</v>
          </cell>
          <cell r="Q10" t="str">
            <v>/</v>
          </cell>
          <cell r="X10" t="str">
            <v/>
          </cell>
        </row>
        <row r="11">
          <cell r="A11">
            <v>6</v>
          </cell>
          <cell r="B11" t="str">
            <v>CS0601AQ00100</v>
          </cell>
          <cell r="C11" t="str">
            <v>B</v>
          </cell>
          <cell r="D11">
            <v>689</v>
          </cell>
          <cell r="E11" t="str">
            <v>± 5 mm</v>
          </cell>
          <cell r="H11">
            <v>11.89</v>
          </cell>
          <cell r="J11">
            <v>200.57499999999999</v>
          </cell>
          <cell r="N11" t="str">
            <v>LT6_D00D00_00689 N° __ __ __ __</v>
          </cell>
          <cell r="Q11" t="str">
            <v>/</v>
          </cell>
          <cell r="X11" t="str">
            <v/>
          </cell>
        </row>
        <row r="12">
          <cell r="A12">
            <v>7</v>
          </cell>
          <cell r="B12" t="str">
            <v>CS0601AQ00100</v>
          </cell>
          <cell r="C12" t="str">
            <v>B</v>
          </cell>
          <cell r="D12">
            <v>689</v>
          </cell>
          <cell r="E12" t="str">
            <v>± 5 mm</v>
          </cell>
          <cell r="H12">
            <v>11.89</v>
          </cell>
          <cell r="J12">
            <v>200.57499999999999</v>
          </cell>
          <cell r="N12" t="str">
            <v>LT6_D00D00_00689 N° __ __ __ __</v>
          </cell>
          <cell r="Q12" t="str">
            <v>/</v>
          </cell>
          <cell r="X12" t="str">
            <v/>
          </cell>
        </row>
        <row r="13">
          <cell r="A13">
            <v>8</v>
          </cell>
          <cell r="B13" t="str">
            <v>CS0601AQ00100</v>
          </cell>
          <cell r="C13" t="str">
            <v>B</v>
          </cell>
          <cell r="D13">
            <v>689</v>
          </cell>
          <cell r="E13" t="str">
            <v>± 5 mm</v>
          </cell>
          <cell r="H13">
            <v>11.89</v>
          </cell>
          <cell r="J13">
            <v>200.57499999999999</v>
          </cell>
          <cell r="N13" t="str">
            <v>LT6_D00D00_00689 N° __ __ __ __</v>
          </cell>
          <cell r="Q13" t="str">
            <v>/</v>
          </cell>
          <cell r="X13" t="str">
            <v/>
          </cell>
        </row>
        <row r="14">
          <cell r="A14">
            <v>9</v>
          </cell>
          <cell r="B14" t="str">
            <v>CS0601AQ00100</v>
          </cell>
          <cell r="C14" t="str">
            <v>B</v>
          </cell>
          <cell r="D14">
            <v>689</v>
          </cell>
          <cell r="E14" t="str">
            <v>± 5 mm</v>
          </cell>
          <cell r="H14">
            <v>11.89</v>
          </cell>
          <cell r="J14">
            <v>200.57499999999999</v>
          </cell>
          <cell r="N14" t="str">
            <v>LT6_D00D00_00689 N° __ __ __ __</v>
          </cell>
          <cell r="Q14" t="str">
            <v>/</v>
          </cell>
          <cell r="X14" t="str">
            <v/>
          </cell>
        </row>
        <row r="15">
          <cell r="A15">
            <v>10</v>
          </cell>
          <cell r="B15" t="str">
            <v>CS0601AQ00100</v>
          </cell>
          <cell r="C15" t="str">
            <v>B</v>
          </cell>
          <cell r="D15">
            <v>689</v>
          </cell>
          <cell r="E15" t="str">
            <v>± 5 mm</v>
          </cell>
          <cell r="H15">
            <v>11.89</v>
          </cell>
          <cell r="J15">
            <v>200.57499999999999</v>
          </cell>
          <cell r="N15" t="str">
            <v>LT6_D00D00_00689 N° __ __ __ __</v>
          </cell>
          <cell r="Q15" t="str">
            <v>/</v>
          </cell>
          <cell r="X15" t="str">
            <v/>
          </cell>
        </row>
        <row r="16">
          <cell r="A16">
            <v>11</v>
          </cell>
          <cell r="B16" t="str">
            <v>CS0601AQ00100</v>
          </cell>
          <cell r="C16" t="str">
            <v>B</v>
          </cell>
          <cell r="D16">
            <v>689</v>
          </cell>
          <cell r="E16" t="str">
            <v>± 5 mm</v>
          </cell>
          <cell r="H16">
            <v>11.89</v>
          </cell>
          <cell r="J16">
            <v>200.57499999999999</v>
          </cell>
          <cell r="N16" t="str">
            <v>LT6_D00D00_00689 N° __ __ __ __</v>
          </cell>
          <cell r="Q16" t="str">
            <v>/</v>
          </cell>
          <cell r="X16" t="str">
            <v/>
          </cell>
        </row>
        <row r="17">
          <cell r="A17">
            <v>12</v>
          </cell>
          <cell r="B17" t="str">
            <v>CS0601AQ00100</v>
          </cell>
          <cell r="C17" t="str">
            <v>B</v>
          </cell>
          <cell r="D17">
            <v>689</v>
          </cell>
          <cell r="E17" t="str">
            <v>± 5 mm</v>
          </cell>
          <cell r="H17">
            <v>11.89</v>
          </cell>
          <cell r="J17">
            <v>200.57499999999999</v>
          </cell>
          <cell r="N17" t="str">
            <v>LT6_D00D00_00689 N° __ __ __ __</v>
          </cell>
          <cell r="Q17" t="str">
            <v>/</v>
          </cell>
          <cell r="X17" t="str">
            <v/>
          </cell>
        </row>
        <row r="18">
          <cell r="A18">
            <v>13</v>
          </cell>
          <cell r="B18" t="str">
            <v>CS0601AX00100</v>
          </cell>
          <cell r="C18" t="str">
            <v>B</v>
          </cell>
          <cell r="D18">
            <v>355</v>
          </cell>
          <cell r="E18" t="str">
            <v>± 3 mm</v>
          </cell>
          <cell r="H18">
            <v>8.5500000000000007</v>
          </cell>
          <cell r="J18">
            <v>142.125</v>
          </cell>
          <cell r="N18" t="str">
            <v>LT6_D00D00_00355 N° __ __ __ __</v>
          </cell>
          <cell r="Q18" t="str">
            <v>/</v>
          </cell>
          <cell r="X18" t="str">
            <v/>
          </cell>
        </row>
        <row r="19">
          <cell r="A19">
            <v>14</v>
          </cell>
          <cell r="B19" t="str">
            <v>CS0601AX00100</v>
          </cell>
          <cell r="C19" t="str">
            <v>B</v>
          </cell>
          <cell r="D19">
            <v>355</v>
          </cell>
          <cell r="E19" t="str">
            <v>± 3 mm</v>
          </cell>
          <cell r="H19">
            <v>8.5500000000000007</v>
          </cell>
          <cell r="J19">
            <v>142.125</v>
          </cell>
          <cell r="N19" t="str">
            <v>LT6_D00D00_00355 N° __ __ __ __</v>
          </cell>
          <cell r="Q19" t="str">
            <v>/</v>
          </cell>
          <cell r="X19" t="str">
            <v/>
          </cell>
        </row>
        <row r="20">
          <cell r="A20">
            <v>15</v>
          </cell>
          <cell r="B20" t="str">
            <v>CS0601AX00100</v>
          </cell>
          <cell r="C20" t="str">
            <v>B</v>
          </cell>
          <cell r="D20">
            <v>355</v>
          </cell>
          <cell r="E20" t="str">
            <v>± 3 mm</v>
          </cell>
          <cell r="H20">
            <v>8.5500000000000007</v>
          </cell>
          <cell r="J20">
            <v>142.125</v>
          </cell>
          <cell r="N20" t="str">
            <v>LT6_D00D00_00355 N° __ __ __ __</v>
          </cell>
          <cell r="Q20" t="str">
            <v>/</v>
          </cell>
          <cell r="X20" t="str">
            <v/>
          </cell>
        </row>
        <row r="21">
          <cell r="A21">
            <v>16</v>
          </cell>
          <cell r="B21" t="str">
            <v>CS0601AX00100</v>
          </cell>
          <cell r="C21" t="str">
            <v>B</v>
          </cell>
          <cell r="D21">
            <v>355</v>
          </cell>
          <cell r="E21" t="str">
            <v>± 3 mm</v>
          </cell>
          <cell r="H21">
            <v>8.5500000000000007</v>
          </cell>
          <cell r="J21">
            <v>142.125</v>
          </cell>
          <cell r="N21" t="str">
            <v>LT6_D00D00_00355 N° __ __ __ __</v>
          </cell>
          <cell r="Q21" t="str">
            <v>/</v>
          </cell>
          <cell r="X21" t="str">
            <v/>
          </cell>
        </row>
        <row r="22">
          <cell r="A22">
            <v>17</v>
          </cell>
          <cell r="B22" t="str">
            <v>CS0601AX00100</v>
          </cell>
          <cell r="C22" t="str">
            <v>B</v>
          </cell>
          <cell r="D22">
            <v>355</v>
          </cell>
          <cell r="E22" t="str">
            <v>± 3 mm</v>
          </cell>
          <cell r="H22">
            <v>8.5500000000000007</v>
          </cell>
          <cell r="J22">
            <v>142.125</v>
          </cell>
          <cell r="N22" t="str">
            <v>LT6_D00D00_00355 N° __ __ __ __</v>
          </cell>
          <cell r="Q22" t="str">
            <v>/</v>
          </cell>
          <cell r="X22" t="str">
            <v/>
          </cell>
        </row>
        <row r="23">
          <cell r="A23">
            <v>18</v>
          </cell>
          <cell r="B23" t="str">
            <v>CS0601AX00100</v>
          </cell>
          <cell r="C23" t="str">
            <v>B</v>
          </cell>
          <cell r="D23">
            <v>355</v>
          </cell>
          <cell r="E23" t="str">
            <v>± 3 mm</v>
          </cell>
          <cell r="H23">
            <v>8.5500000000000007</v>
          </cell>
          <cell r="J23">
            <v>142.125</v>
          </cell>
          <cell r="N23" t="str">
            <v>LT6_D00D00_00355 N° __ __ __ __</v>
          </cell>
          <cell r="Q23" t="str">
            <v>/</v>
          </cell>
          <cell r="X23" t="str">
            <v/>
          </cell>
        </row>
        <row r="24">
          <cell r="A24">
            <v>19</v>
          </cell>
          <cell r="B24" t="str">
            <v>CS0604AA00100</v>
          </cell>
          <cell r="C24" t="str">
            <v>B</v>
          </cell>
          <cell r="D24">
            <v>150</v>
          </cell>
          <cell r="E24" t="str">
            <v>± 3 mm</v>
          </cell>
          <cell r="H24">
            <v>6.5</v>
          </cell>
          <cell r="J24">
            <v>121.25</v>
          </cell>
          <cell r="N24" t="str">
            <v>LT6_D00L35_00150 N° __ __ __ __</v>
          </cell>
          <cell r="Q24" t="str">
            <v>/</v>
          </cell>
          <cell r="X24" t="str">
            <v/>
          </cell>
        </row>
        <row r="25">
          <cell r="A25">
            <v>20</v>
          </cell>
          <cell r="B25" t="str">
            <v>CS0604AA00100</v>
          </cell>
          <cell r="C25" t="str">
            <v>B</v>
          </cell>
          <cell r="D25">
            <v>150</v>
          </cell>
          <cell r="E25" t="str">
            <v>± 3 mm</v>
          </cell>
          <cell r="H25">
            <v>6.5</v>
          </cell>
          <cell r="J25">
            <v>121.25</v>
          </cell>
          <cell r="N25" t="str">
            <v>LT6_D00L35_00150 N° __ __ __ __</v>
          </cell>
          <cell r="Q25" t="str">
            <v>/</v>
          </cell>
          <cell r="X25" t="str">
            <v/>
          </cell>
        </row>
        <row r="26">
          <cell r="A26">
            <v>21</v>
          </cell>
          <cell r="B26" t="str">
            <v>CS0604AA00100</v>
          </cell>
          <cell r="C26" t="str">
            <v>B</v>
          </cell>
          <cell r="D26">
            <v>150</v>
          </cell>
          <cell r="E26" t="str">
            <v>± 3 mm</v>
          </cell>
          <cell r="H26">
            <v>6.5</v>
          </cell>
          <cell r="J26">
            <v>121.25</v>
          </cell>
          <cell r="N26" t="str">
            <v>LT6_D00L35_00150 N° __ __ __ __</v>
          </cell>
          <cell r="Q26" t="str">
            <v>/</v>
          </cell>
          <cell r="X26" t="str">
            <v/>
          </cell>
        </row>
        <row r="27">
          <cell r="A27">
            <v>22</v>
          </cell>
          <cell r="B27" t="str">
            <v>CS0604AA00100</v>
          </cell>
          <cell r="C27" t="str">
            <v>B</v>
          </cell>
          <cell r="D27">
            <v>150</v>
          </cell>
          <cell r="E27" t="str">
            <v>± 3 mm</v>
          </cell>
          <cell r="H27">
            <v>6.5</v>
          </cell>
          <cell r="J27">
            <v>121.25</v>
          </cell>
          <cell r="N27" t="str">
            <v>LT6_D00L35_00150 N° __ __ __ __</v>
          </cell>
          <cell r="Q27" t="str">
            <v>/</v>
          </cell>
          <cell r="X27" t="str">
            <v/>
          </cell>
        </row>
        <row r="28">
          <cell r="A28">
            <v>23</v>
          </cell>
          <cell r="B28" t="str">
            <v>CS0604AA00100</v>
          </cell>
          <cell r="C28" t="str">
            <v>B</v>
          </cell>
          <cell r="D28">
            <v>150</v>
          </cell>
          <cell r="E28" t="str">
            <v>± 3 mm</v>
          </cell>
          <cell r="H28">
            <v>6.5</v>
          </cell>
          <cell r="J28">
            <v>121.25</v>
          </cell>
          <cell r="N28" t="str">
            <v>LT6_D00L35_00150 N° __ __ __ __</v>
          </cell>
          <cell r="Q28" t="str">
            <v>/</v>
          </cell>
          <cell r="X28" t="str">
            <v/>
          </cell>
        </row>
        <row r="29">
          <cell r="A29">
            <v>24</v>
          </cell>
          <cell r="B29" t="str">
            <v>CS0604AA00100</v>
          </cell>
          <cell r="C29" t="str">
            <v>B</v>
          </cell>
          <cell r="D29">
            <v>150</v>
          </cell>
          <cell r="E29" t="str">
            <v>± 3 mm</v>
          </cell>
          <cell r="H29">
            <v>6.5</v>
          </cell>
          <cell r="J29">
            <v>121.25</v>
          </cell>
          <cell r="N29" t="str">
            <v>LT6_D00L35_00150 N° __ __ __ __</v>
          </cell>
          <cell r="Q29" t="str">
            <v>/</v>
          </cell>
          <cell r="X29" t="str">
            <v/>
          </cell>
        </row>
        <row r="30">
          <cell r="A30">
            <v>25</v>
          </cell>
          <cell r="B30" t="str">
            <v>CS0604AA00100</v>
          </cell>
          <cell r="C30" t="str">
            <v>B</v>
          </cell>
          <cell r="D30">
            <v>150</v>
          </cell>
          <cell r="E30" t="str">
            <v>± 3 mm</v>
          </cell>
          <cell r="H30">
            <v>6.5</v>
          </cell>
          <cell r="J30">
            <v>121.25</v>
          </cell>
          <cell r="N30" t="str">
            <v>LT6_D00L35_00150 N° __ __ __ __</v>
          </cell>
          <cell r="Q30" t="str">
            <v>/</v>
          </cell>
          <cell r="X30" t="str">
            <v/>
          </cell>
        </row>
        <row r="31">
          <cell r="A31">
            <v>26</v>
          </cell>
          <cell r="B31" t="str">
            <v>CS0604AA00100</v>
          </cell>
          <cell r="C31" t="str">
            <v>B</v>
          </cell>
          <cell r="D31">
            <v>150</v>
          </cell>
          <cell r="E31" t="str">
            <v>± 3 mm</v>
          </cell>
          <cell r="H31">
            <v>6.5</v>
          </cell>
          <cell r="J31">
            <v>121.25</v>
          </cell>
          <cell r="N31" t="str">
            <v>LT6_D00L35_00150 N° __ __ __ __</v>
          </cell>
          <cell r="Q31" t="str">
            <v>/</v>
          </cell>
          <cell r="X31" t="str">
            <v/>
          </cell>
        </row>
        <row r="32">
          <cell r="A32">
            <v>27</v>
          </cell>
          <cell r="B32" t="str">
            <v>CS0604AA00100</v>
          </cell>
          <cell r="C32" t="str">
            <v>B</v>
          </cell>
          <cell r="D32">
            <v>150</v>
          </cell>
          <cell r="E32" t="str">
            <v>± 3 mm</v>
          </cell>
          <cell r="H32">
            <v>6.5</v>
          </cell>
          <cell r="J32">
            <v>121.25</v>
          </cell>
          <cell r="N32" t="str">
            <v>LT6_D00L35_00150 N° __ __ __ __</v>
          </cell>
          <cell r="Q32" t="str">
            <v>/</v>
          </cell>
          <cell r="X32" t="str">
            <v/>
          </cell>
        </row>
        <row r="33">
          <cell r="A33">
            <v>28</v>
          </cell>
          <cell r="B33" t="str">
            <v>CS0604AA00100</v>
          </cell>
          <cell r="C33" t="str">
            <v>B</v>
          </cell>
          <cell r="D33">
            <v>150</v>
          </cell>
          <cell r="E33" t="str">
            <v>± 3 mm</v>
          </cell>
          <cell r="H33">
            <v>6.5</v>
          </cell>
          <cell r="J33">
            <v>121.25</v>
          </cell>
          <cell r="N33" t="str">
            <v>LT6_D00L35_00150 N° __ __ __ __</v>
          </cell>
          <cell r="Q33" t="str">
            <v>/</v>
          </cell>
          <cell r="X33" t="str">
            <v/>
          </cell>
        </row>
        <row r="34">
          <cell r="A34">
            <v>29</v>
          </cell>
          <cell r="B34" t="str">
            <v>CS0604AA00100</v>
          </cell>
          <cell r="C34" t="str">
            <v>B</v>
          </cell>
          <cell r="D34">
            <v>150</v>
          </cell>
          <cell r="E34" t="str">
            <v>± 3 mm</v>
          </cell>
          <cell r="H34">
            <v>6.5</v>
          </cell>
          <cell r="J34">
            <v>121.25</v>
          </cell>
          <cell r="N34" t="str">
            <v>LT6_D00L35_00150 N° __ __ __ __</v>
          </cell>
          <cell r="Q34" t="str">
            <v>/</v>
          </cell>
          <cell r="X34" t="str">
            <v/>
          </cell>
        </row>
        <row r="35">
          <cell r="A35">
            <v>30</v>
          </cell>
          <cell r="B35" t="str">
            <v>CS0604AA00100</v>
          </cell>
          <cell r="C35" t="str">
            <v>B</v>
          </cell>
          <cell r="D35">
            <v>150</v>
          </cell>
          <cell r="E35" t="str">
            <v>± 3 mm</v>
          </cell>
          <cell r="H35">
            <v>6.5</v>
          </cell>
          <cell r="J35">
            <v>121.25</v>
          </cell>
          <cell r="N35" t="str">
            <v>LT6_D00L35_00150 N° __ __ __ __</v>
          </cell>
          <cell r="Q35" t="str">
            <v>/</v>
          </cell>
          <cell r="X35" t="str">
            <v/>
          </cell>
        </row>
        <row r="36">
          <cell r="A36">
            <v>31</v>
          </cell>
          <cell r="B36" t="str">
            <v>CS0604AA00100</v>
          </cell>
          <cell r="C36" t="str">
            <v>B</v>
          </cell>
          <cell r="D36">
            <v>150</v>
          </cell>
          <cell r="E36" t="str">
            <v>± 3 mm</v>
          </cell>
          <cell r="H36">
            <v>6.5</v>
          </cell>
          <cell r="J36">
            <v>121.25</v>
          </cell>
          <cell r="N36" t="str">
            <v>LT6_D00L35_00150 N° __ __ __ __</v>
          </cell>
          <cell r="Q36" t="str">
            <v>/</v>
          </cell>
          <cell r="X36" t="str">
            <v/>
          </cell>
        </row>
        <row r="37">
          <cell r="A37">
            <v>32</v>
          </cell>
          <cell r="B37" t="str">
            <v>CS0604AA00100</v>
          </cell>
          <cell r="C37" t="str">
            <v>B</v>
          </cell>
          <cell r="D37">
            <v>150</v>
          </cell>
          <cell r="E37" t="str">
            <v>± 3 mm</v>
          </cell>
          <cell r="H37">
            <v>6.5</v>
          </cell>
          <cell r="J37">
            <v>121.25</v>
          </cell>
          <cell r="N37" t="str">
            <v>LT6_D00L35_00150 N° __ __ __ __</v>
          </cell>
          <cell r="Q37" t="str">
            <v>/</v>
          </cell>
          <cell r="X37" t="str">
            <v/>
          </cell>
        </row>
        <row r="38">
          <cell r="A38">
            <v>33</v>
          </cell>
          <cell r="B38" t="str">
            <v>CS0604AA00100</v>
          </cell>
          <cell r="C38" t="str">
            <v>B</v>
          </cell>
          <cell r="D38">
            <v>150</v>
          </cell>
          <cell r="E38" t="str">
            <v>± 3 mm</v>
          </cell>
          <cell r="H38">
            <v>6.5</v>
          </cell>
          <cell r="J38">
            <v>121.25</v>
          </cell>
          <cell r="N38" t="str">
            <v>LT6_D00L35_00150 N° __ __ __ __</v>
          </cell>
          <cell r="Q38" t="str">
            <v>/</v>
          </cell>
          <cell r="X38" t="str">
            <v/>
          </cell>
        </row>
        <row r="39">
          <cell r="A39">
            <v>34</v>
          </cell>
          <cell r="B39" t="str">
            <v>CS0604AA00100</v>
          </cell>
          <cell r="C39" t="str">
            <v>B</v>
          </cell>
          <cell r="D39">
            <v>150</v>
          </cell>
          <cell r="E39" t="str">
            <v>± 3 mm</v>
          </cell>
          <cell r="H39">
            <v>6.5</v>
          </cell>
          <cell r="J39">
            <v>121.25</v>
          </cell>
          <cell r="N39" t="str">
            <v>LT6_D00L35_00150 N° __ __ __ __</v>
          </cell>
          <cell r="Q39" t="str">
            <v>/</v>
          </cell>
          <cell r="X39" t="str">
            <v/>
          </cell>
        </row>
        <row r="40">
          <cell r="A40">
            <v>35</v>
          </cell>
          <cell r="B40" t="str">
            <v>CS0604AA00100</v>
          </cell>
          <cell r="C40" t="str">
            <v>B</v>
          </cell>
          <cell r="D40">
            <v>150</v>
          </cell>
          <cell r="E40" t="str">
            <v>± 3 mm</v>
          </cell>
          <cell r="H40">
            <v>6.5</v>
          </cell>
          <cell r="J40">
            <v>121.25</v>
          </cell>
          <cell r="N40" t="str">
            <v>LT6_D00L35_00150 N° __ __ __ __</v>
          </cell>
          <cell r="Q40" t="str">
            <v>/</v>
          </cell>
          <cell r="X40" t="str">
            <v/>
          </cell>
        </row>
        <row r="41">
          <cell r="A41">
            <v>36</v>
          </cell>
          <cell r="B41" t="str">
            <v>CS0604AA00100</v>
          </cell>
          <cell r="C41" t="str">
            <v>B</v>
          </cell>
          <cell r="D41">
            <v>150</v>
          </cell>
          <cell r="E41" t="str">
            <v>± 3 mm</v>
          </cell>
          <cell r="H41">
            <v>6.5</v>
          </cell>
          <cell r="J41">
            <v>121.25</v>
          </cell>
          <cell r="N41" t="str">
            <v>LT6_D00L35_00150 N° __ __ __ __</v>
          </cell>
          <cell r="Q41" t="str">
            <v>/</v>
          </cell>
          <cell r="X41" t="str">
            <v/>
          </cell>
        </row>
        <row r="42">
          <cell r="A42" t="str">
            <v/>
          </cell>
          <cell r="B42" t="str">
            <v/>
          </cell>
          <cell r="C42" t="str">
            <v/>
          </cell>
          <cell r="D42" t="str">
            <v/>
          </cell>
          <cell r="E42" t="str">
            <v/>
          </cell>
          <cell r="H42" t="str">
            <v/>
          </cell>
          <cell r="J42" t="str">
            <v/>
          </cell>
          <cell r="N42" t="str">
            <v/>
          </cell>
          <cell r="Q42" t="str">
            <v/>
          </cell>
          <cell r="X42" t="str">
            <v/>
          </cell>
        </row>
        <row r="43">
          <cell r="A43" t="str">
            <v/>
          </cell>
          <cell r="B43" t="str">
            <v/>
          </cell>
          <cell r="C43" t="str">
            <v/>
          </cell>
          <cell r="D43" t="str">
            <v/>
          </cell>
          <cell r="E43" t="str">
            <v/>
          </cell>
          <cell r="H43" t="str">
            <v/>
          </cell>
          <cell r="J43" t="str">
            <v/>
          </cell>
          <cell r="N43" t="str">
            <v/>
          </cell>
          <cell r="Q43" t="str">
            <v/>
          </cell>
          <cell r="X43" t="str">
            <v/>
          </cell>
        </row>
        <row r="44">
          <cell r="A44" t="str">
            <v/>
          </cell>
          <cell r="B44" t="str">
            <v/>
          </cell>
          <cell r="C44" t="str">
            <v/>
          </cell>
          <cell r="D44" t="str">
            <v/>
          </cell>
          <cell r="E44" t="str">
            <v/>
          </cell>
          <cell r="H44" t="str">
            <v/>
          </cell>
          <cell r="J44" t="str">
            <v/>
          </cell>
          <cell r="N44" t="str">
            <v/>
          </cell>
          <cell r="Q44" t="str">
            <v/>
          </cell>
          <cell r="X44" t="str">
            <v/>
          </cell>
        </row>
        <row r="45">
          <cell r="A45" t="str">
            <v/>
          </cell>
          <cell r="B45" t="str">
            <v/>
          </cell>
          <cell r="C45" t="str">
            <v/>
          </cell>
          <cell r="D45" t="str">
            <v/>
          </cell>
          <cell r="E45" t="str">
            <v/>
          </cell>
          <cell r="H45" t="str">
            <v/>
          </cell>
          <cell r="J45" t="str">
            <v/>
          </cell>
          <cell r="N45" t="str">
            <v/>
          </cell>
          <cell r="Q45" t="str">
            <v/>
          </cell>
          <cell r="X45" t="str">
            <v/>
          </cell>
        </row>
        <row r="46">
          <cell r="A46" t="str">
            <v/>
          </cell>
          <cell r="B46" t="str">
            <v/>
          </cell>
          <cell r="C46" t="str">
            <v/>
          </cell>
          <cell r="D46" t="str">
            <v/>
          </cell>
          <cell r="E46" t="str">
            <v/>
          </cell>
          <cell r="H46" t="str">
            <v/>
          </cell>
          <cell r="J46" t="str">
            <v/>
          </cell>
          <cell r="N46" t="str">
            <v/>
          </cell>
          <cell r="Q46" t="str">
            <v/>
          </cell>
          <cell r="X46" t="str">
            <v/>
          </cell>
        </row>
        <row r="47">
          <cell r="A47" t="str">
            <v/>
          </cell>
          <cell r="B47" t="str">
            <v/>
          </cell>
          <cell r="C47" t="str">
            <v/>
          </cell>
          <cell r="D47" t="str">
            <v/>
          </cell>
          <cell r="E47" t="str">
            <v/>
          </cell>
          <cell r="H47" t="str">
            <v/>
          </cell>
          <cell r="J47" t="str">
            <v/>
          </cell>
          <cell r="N47" t="str">
            <v/>
          </cell>
          <cell r="Q47" t="str">
            <v/>
          </cell>
          <cell r="X47" t="str">
            <v/>
          </cell>
        </row>
        <row r="48">
          <cell r="A48" t="str">
            <v/>
          </cell>
          <cell r="B48" t="str">
            <v/>
          </cell>
          <cell r="C48" t="str">
            <v/>
          </cell>
          <cell r="D48" t="str">
            <v/>
          </cell>
          <cell r="E48" t="str">
            <v/>
          </cell>
          <cell r="H48" t="str">
            <v/>
          </cell>
          <cell r="J48" t="str">
            <v/>
          </cell>
          <cell r="N48" t="str">
            <v/>
          </cell>
          <cell r="Q48" t="str">
            <v/>
          </cell>
          <cell r="X48" t="str">
            <v/>
          </cell>
        </row>
        <row r="49">
          <cell r="A49" t="str">
            <v/>
          </cell>
          <cell r="B49" t="str">
            <v/>
          </cell>
          <cell r="C49" t="str">
            <v/>
          </cell>
          <cell r="D49" t="str">
            <v/>
          </cell>
          <cell r="E49" t="str">
            <v/>
          </cell>
          <cell r="H49" t="str">
            <v/>
          </cell>
          <cell r="J49" t="str">
            <v/>
          </cell>
          <cell r="N49" t="str">
            <v/>
          </cell>
          <cell r="Q49" t="str">
            <v/>
          </cell>
          <cell r="X49" t="str">
            <v/>
          </cell>
        </row>
        <row r="50">
          <cell r="A50" t="str">
            <v/>
          </cell>
          <cell r="B50" t="str">
            <v/>
          </cell>
          <cell r="C50" t="str">
            <v/>
          </cell>
          <cell r="D50" t="str">
            <v/>
          </cell>
          <cell r="E50" t="str">
            <v/>
          </cell>
          <cell r="H50" t="str">
            <v/>
          </cell>
          <cell r="J50" t="str">
            <v/>
          </cell>
          <cell r="N50" t="str">
            <v/>
          </cell>
          <cell r="Q50" t="str">
            <v/>
          </cell>
          <cell r="X50" t="str">
            <v/>
          </cell>
        </row>
        <row r="51">
          <cell r="A51" t="str">
            <v/>
          </cell>
          <cell r="B51" t="str">
            <v/>
          </cell>
          <cell r="C51" t="str">
            <v/>
          </cell>
          <cell r="D51" t="str">
            <v/>
          </cell>
          <cell r="E51" t="str">
            <v/>
          </cell>
          <cell r="H51" t="str">
            <v/>
          </cell>
          <cell r="J51" t="str">
            <v/>
          </cell>
          <cell r="N51" t="str">
            <v/>
          </cell>
          <cell r="Q51" t="str">
            <v/>
          </cell>
          <cell r="X51" t="str">
            <v/>
          </cell>
        </row>
        <row r="52">
          <cell r="A52" t="str">
            <v/>
          </cell>
          <cell r="B52" t="str">
            <v/>
          </cell>
          <cell r="C52" t="str">
            <v/>
          </cell>
          <cell r="D52" t="str">
            <v/>
          </cell>
          <cell r="E52" t="str">
            <v/>
          </cell>
          <cell r="H52" t="str">
            <v/>
          </cell>
          <cell r="J52" t="str">
            <v/>
          </cell>
          <cell r="N52" t="str">
            <v/>
          </cell>
          <cell r="Q52" t="str">
            <v/>
          </cell>
          <cell r="X52" t="str">
            <v/>
          </cell>
        </row>
        <row r="53">
          <cell r="A53" t="str">
            <v/>
          </cell>
          <cell r="B53" t="str">
            <v/>
          </cell>
          <cell r="C53" t="str">
            <v/>
          </cell>
          <cell r="D53" t="str">
            <v/>
          </cell>
          <cell r="E53" t="str">
            <v/>
          </cell>
          <cell r="H53" t="str">
            <v/>
          </cell>
          <cell r="J53" t="str">
            <v/>
          </cell>
          <cell r="N53" t="str">
            <v/>
          </cell>
          <cell r="Q53" t="str">
            <v/>
          </cell>
          <cell r="X53" t="str">
            <v/>
          </cell>
        </row>
        <row r="54">
          <cell r="A54" t="str">
            <v/>
          </cell>
          <cell r="B54" t="str">
            <v/>
          </cell>
          <cell r="C54" t="str">
            <v/>
          </cell>
          <cell r="D54" t="str">
            <v/>
          </cell>
          <cell r="E54" t="str">
            <v/>
          </cell>
          <cell r="H54" t="str">
            <v/>
          </cell>
          <cell r="J54" t="str">
            <v/>
          </cell>
          <cell r="N54" t="str">
            <v/>
          </cell>
          <cell r="Q54" t="str">
            <v/>
          </cell>
          <cell r="X54" t="str">
            <v/>
          </cell>
        </row>
        <row r="55">
          <cell r="A55" t="str">
            <v/>
          </cell>
          <cell r="B55" t="str">
            <v/>
          </cell>
          <cell r="C55" t="str">
            <v/>
          </cell>
          <cell r="D55" t="str">
            <v/>
          </cell>
          <cell r="E55" t="str">
            <v/>
          </cell>
          <cell r="H55" t="str">
            <v/>
          </cell>
          <cell r="J55" t="str">
            <v/>
          </cell>
          <cell r="N55" t="str">
            <v/>
          </cell>
          <cell r="Q55" t="str">
            <v/>
          </cell>
          <cell r="X55" t="str">
            <v/>
          </cell>
        </row>
        <row r="56">
          <cell r="A56" t="str">
            <v/>
          </cell>
          <cell r="B56" t="str">
            <v/>
          </cell>
          <cell r="C56" t="str">
            <v/>
          </cell>
          <cell r="D56" t="str">
            <v/>
          </cell>
          <cell r="E56" t="str">
            <v/>
          </cell>
          <cell r="H56" t="str">
            <v/>
          </cell>
          <cell r="J56" t="str">
            <v/>
          </cell>
          <cell r="N56" t="str">
            <v/>
          </cell>
          <cell r="Q56" t="str">
            <v/>
          </cell>
          <cell r="X56" t="str">
            <v/>
          </cell>
        </row>
        <row r="57">
          <cell r="A57" t="str">
            <v/>
          </cell>
          <cell r="B57" t="str">
            <v/>
          </cell>
          <cell r="C57" t="str">
            <v/>
          </cell>
          <cell r="D57" t="str">
            <v/>
          </cell>
          <cell r="E57" t="str">
            <v/>
          </cell>
          <cell r="H57" t="str">
            <v/>
          </cell>
          <cell r="J57" t="str">
            <v/>
          </cell>
          <cell r="N57" t="str">
            <v/>
          </cell>
          <cell r="Q57" t="str">
            <v/>
          </cell>
          <cell r="X57" t="str">
            <v/>
          </cell>
        </row>
        <row r="58">
          <cell r="A58" t="str">
            <v/>
          </cell>
          <cell r="B58" t="str">
            <v/>
          </cell>
          <cell r="C58" t="str">
            <v/>
          </cell>
          <cell r="D58" t="str">
            <v/>
          </cell>
          <cell r="E58" t="str">
            <v/>
          </cell>
          <cell r="H58" t="str">
            <v/>
          </cell>
          <cell r="J58" t="str">
            <v/>
          </cell>
          <cell r="N58" t="str">
            <v/>
          </cell>
          <cell r="Q58" t="str">
            <v/>
          </cell>
          <cell r="X58" t="str">
            <v/>
          </cell>
        </row>
        <row r="59">
          <cell r="A59" t="str">
            <v/>
          </cell>
          <cell r="B59" t="str">
            <v/>
          </cell>
          <cell r="C59" t="str">
            <v/>
          </cell>
          <cell r="D59" t="str">
            <v/>
          </cell>
          <cell r="E59" t="str">
            <v/>
          </cell>
          <cell r="H59" t="str">
            <v/>
          </cell>
          <cell r="J59" t="str">
            <v/>
          </cell>
          <cell r="N59" t="str">
            <v/>
          </cell>
          <cell r="Q59" t="str">
            <v/>
          </cell>
          <cell r="X59" t="str">
            <v/>
          </cell>
        </row>
        <row r="60">
          <cell r="A60" t="str">
            <v/>
          </cell>
          <cell r="B60" t="str">
            <v/>
          </cell>
          <cell r="C60" t="str">
            <v/>
          </cell>
          <cell r="D60" t="str">
            <v/>
          </cell>
          <cell r="E60" t="str">
            <v/>
          </cell>
          <cell r="H60" t="str">
            <v/>
          </cell>
          <cell r="J60" t="str">
            <v/>
          </cell>
          <cell r="N60" t="str">
            <v/>
          </cell>
          <cell r="Q60" t="str">
            <v/>
          </cell>
          <cell r="X60" t="str">
            <v/>
          </cell>
        </row>
        <row r="61">
          <cell r="A61" t="str">
            <v/>
          </cell>
          <cell r="B61" t="str">
            <v/>
          </cell>
          <cell r="C61" t="str">
            <v/>
          </cell>
          <cell r="D61" t="str">
            <v/>
          </cell>
          <cell r="E61" t="str">
            <v/>
          </cell>
          <cell r="H61" t="str">
            <v/>
          </cell>
          <cell r="J61" t="str">
            <v/>
          </cell>
          <cell r="N61" t="str">
            <v/>
          </cell>
          <cell r="Q61" t="str">
            <v/>
          </cell>
          <cell r="X61" t="str">
            <v/>
          </cell>
        </row>
        <row r="62">
          <cell r="A62" t="str">
            <v/>
          </cell>
          <cell r="B62" t="str">
            <v/>
          </cell>
          <cell r="C62" t="str">
            <v/>
          </cell>
          <cell r="D62" t="str">
            <v/>
          </cell>
          <cell r="E62" t="str">
            <v/>
          </cell>
          <cell r="H62" t="str">
            <v/>
          </cell>
          <cell r="J62" t="str">
            <v/>
          </cell>
          <cell r="N62" t="str">
            <v/>
          </cell>
          <cell r="Q62" t="str">
            <v/>
          </cell>
          <cell r="X62" t="str">
            <v/>
          </cell>
        </row>
        <row r="63">
          <cell r="A63" t="str">
            <v/>
          </cell>
          <cell r="B63" t="str">
            <v/>
          </cell>
          <cell r="C63" t="str">
            <v/>
          </cell>
          <cell r="D63" t="str">
            <v/>
          </cell>
          <cell r="E63" t="str">
            <v/>
          </cell>
          <cell r="H63" t="str">
            <v/>
          </cell>
          <cell r="J63" t="str">
            <v/>
          </cell>
          <cell r="N63" t="str">
            <v/>
          </cell>
          <cell r="Q63" t="str">
            <v/>
          </cell>
          <cell r="X63" t="str">
            <v/>
          </cell>
        </row>
        <row r="64">
          <cell r="A64" t="str">
            <v/>
          </cell>
          <cell r="B64" t="str">
            <v/>
          </cell>
          <cell r="C64" t="str">
            <v/>
          </cell>
          <cell r="D64" t="str">
            <v/>
          </cell>
          <cell r="E64" t="str">
            <v/>
          </cell>
          <cell r="H64" t="str">
            <v/>
          </cell>
          <cell r="J64" t="str">
            <v/>
          </cell>
          <cell r="N64" t="str">
            <v/>
          </cell>
          <cell r="Q64" t="str">
            <v/>
          </cell>
          <cell r="X64" t="str">
            <v/>
          </cell>
        </row>
        <row r="65">
          <cell r="A65" t="str">
            <v/>
          </cell>
          <cell r="B65" t="str">
            <v/>
          </cell>
          <cell r="C65" t="str">
            <v/>
          </cell>
          <cell r="D65" t="str">
            <v/>
          </cell>
          <cell r="E65" t="str">
            <v/>
          </cell>
          <cell r="H65" t="str">
            <v/>
          </cell>
          <cell r="J65" t="str">
            <v/>
          </cell>
          <cell r="N65" t="str">
            <v/>
          </cell>
          <cell r="Q65" t="str">
            <v/>
          </cell>
          <cell r="X65" t="str">
            <v/>
          </cell>
        </row>
        <row r="66">
          <cell r="A66" t="str">
            <v/>
          </cell>
          <cell r="B66" t="str">
            <v/>
          </cell>
          <cell r="C66" t="str">
            <v/>
          </cell>
          <cell r="D66" t="str">
            <v/>
          </cell>
          <cell r="E66" t="str">
            <v/>
          </cell>
          <cell r="H66" t="str">
            <v/>
          </cell>
          <cell r="J66" t="str">
            <v/>
          </cell>
          <cell r="N66" t="str">
            <v/>
          </cell>
          <cell r="Q66" t="str">
            <v/>
          </cell>
          <cell r="X66" t="str">
            <v/>
          </cell>
        </row>
        <row r="67">
          <cell r="A67" t="str">
            <v/>
          </cell>
          <cell r="B67" t="str">
            <v/>
          </cell>
          <cell r="C67" t="str">
            <v/>
          </cell>
          <cell r="D67" t="str">
            <v/>
          </cell>
          <cell r="E67" t="str">
            <v/>
          </cell>
          <cell r="H67" t="str">
            <v/>
          </cell>
          <cell r="J67" t="str">
            <v/>
          </cell>
          <cell r="N67" t="str">
            <v/>
          </cell>
          <cell r="Q67" t="str">
            <v/>
          </cell>
          <cell r="X67" t="str">
            <v/>
          </cell>
        </row>
        <row r="68">
          <cell r="A68" t="str">
            <v/>
          </cell>
          <cell r="B68" t="str">
            <v/>
          </cell>
          <cell r="C68" t="str">
            <v/>
          </cell>
          <cell r="D68" t="str">
            <v/>
          </cell>
          <cell r="E68" t="str">
            <v/>
          </cell>
          <cell r="H68" t="str">
            <v/>
          </cell>
          <cell r="J68" t="str">
            <v/>
          </cell>
          <cell r="N68" t="str">
            <v/>
          </cell>
          <cell r="Q68" t="str">
            <v/>
          </cell>
          <cell r="X68" t="str">
            <v/>
          </cell>
        </row>
        <row r="69">
          <cell r="A69" t="str">
            <v/>
          </cell>
          <cell r="B69" t="str">
            <v/>
          </cell>
          <cell r="C69" t="str">
            <v/>
          </cell>
          <cell r="D69" t="str">
            <v/>
          </cell>
          <cell r="E69" t="str">
            <v/>
          </cell>
          <cell r="H69" t="str">
            <v/>
          </cell>
          <cell r="J69" t="str">
            <v/>
          </cell>
          <cell r="N69" t="str">
            <v/>
          </cell>
          <cell r="Q69" t="str">
            <v/>
          </cell>
          <cell r="X69" t="str">
            <v/>
          </cell>
        </row>
        <row r="70">
          <cell r="A70" t="str">
            <v/>
          </cell>
          <cell r="B70" t="str">
            <v/>
          </cell>
          <cell r="C70" t="str">
            <v/>
          </cell>
          <cell r="D70" t="str">
            <v/>
          </cell>
          <cell r="E70" t="str">
            <v/>
          </cell>
          <cell r="H70" t="str">
            <v/>
          </cell>
          <cell r="J70" t="str">
            <v/>
          </cell>
          <cell r="N70" t="str">
            <v/>
          </cell>
          <cell r="Q70" t="str">
            <v/>
          </cell>
          <cell r="X70" t="str">
            <v/>
          </cell>
        </row>
        <row r="71">
          <cell r="A71" t="str">
            <v/>
          </cell>
          <cell r="B71" t="str">
            <v/>
          </cell>
          <cell r="C71" t="str">
            <v/>
          </cell>
          <cell r="D71" t="str">
            <v/>
          </cell>
          <cell r="E71" t="str">
            <v/>
          </cell>
          <cell r="H71" t="str">
            <v/>
          </cell>
          <cell r="J71" t="str">
            <v/>
          </cell>
          <cell r="N71" t="str">
            <v/>
          </cell>
          <cell r="Q71" t="str">
            <v/>
          </cell>
          <cell r="X71" t="str">
            <v/>
          </cell>
        </row>
        <row r="72">
          <cell r="A72" t="str">
            <v/>
          </cell>
          <cell r="B72" t="str">
            <v/>
          </cell>
          <cell r="C72" t="str">
            <v/>
          </cell>
          <cell r="D72" t="str">
            <v/>
          </cell>
          <cell r="E72" t="str">
            <v/>
          </cell>
          <cell r="H72" t="str">
            <v/>
          </cell>
          <cell r="J72" t="str">
            <v/>
          </cell>
          <cell r="N72" t="str">
            <v/>
          </cell>
          <cell r="Q72" t="str">
            <v/>
          </cell>
          <cell r="X72" t="str">
            <v/>
          </cell>
        </row>
        <row r="73">
          <cell r="A73" t="str">
            <v/>
          </cell>
          <cell r="B73" t="str">
            <v/>
          </cell>
          <cell r="C73" t="str">
            <v/>
          </cell>
          <cell r="D73" t="str">
            <v/>
          </cell>
          <cell r="E73" t="str">
            <v/>
          </cell>
          <cell r="H73" t="str">
            <v/>
          </cell>
          <cell r="J73" t="str">
            <v/>
          </cell>
          <cell r="N73" t="str">
            <v/>
          </cell>
          <cell r="Q73" t="str">
            <v/>
          </cell>
          <cell r="X73" t="str">
            <v/>
          </cell>
        </row>
        <row r="74">
          <cell r="A74" t="str">
            <v/>
          </cell>
          <cell r="B74" t="str">
            <v/>
          </cell>
          <cell r="C74" t="str">
            <v/>
          </cell>
          <cell r="D74" t="str">
            <v/>
          </cell>
          <cell r="E74" t="str">
            <v/>
          </cell>
          <cell r="H74" t="str">
            <v/>
          </cell>
          <cell r="J74" t="str">
            <v/>
          </cell>
          <cell r="N74" t="str">
            <v/>
          </cell>
          <cell r="Q74" t="str">
            <v/>
          </cell>
          <cell r="X74" t="str">
            <v/>
          </cell>
        </row>
        <row r="75">
          <cell r="A75" t="str">
            <v/>
          </cell>
          <cell r="B75" t="str">
            <v/>
          </cell>
          <cell r="C75" t="str">
            <v/>
          </cell>
          <cell r="D75" t="str">
            <v/>
          </cell>
          <cell r="E75" t="str">
            <v/>
          </cell>
          <cell r="H75" t="str">
            <v/>
          </cell>
          <cell r="J75" t="str">
            <v/>
          </cell>
          <cell r="N75" t="str">
            <v/>
          </cell>
          <cell r="Q75" t="str">
            <v/>
          </cell>
          <cell r="X75" t="str">
            <v/>
          </cell>
        </row>
        <row r="76">
          <cell r="A76" t="str">
            <v/>
          </cell>
          <cell r="B76" t="str">
            <v/>
          </cell>
          <cell r="C76" t="str">
            <v/>
          </cell>
          <cell r="D76" t="str">
            <v/>
          </cell>
          <cell r="E76" t="str">
            <v/>
          </cell>
          <cell r="H76" t="str">
            <v/>
          </cell>
          <cell r="J76" t="str">
            <v/>
          </cell>
          <cell r="N76" t="str">
            <v/>
          </cell>
          <cell r="Q76" t="str">
            <v/>
          </cell>
          <cell r="X76" t="str">
            <v/>
          </cell>
        </row>
        <row r="77">
          <cell r="A77" t="str">
            <v/>
          </cell>
          <cell r="B77" t="str">
            <v/>
          </cell>
          <cell r="C77" t="str">
            <v/>
          </cell>
          <cell r="D77" t="str">
            <v/>
          </cell>
          <cell r="E77" t="str">
            <v/>
          </cell>
          <cell r="H77" t="str">
            <v/>
          </cell>
          <cell r="J77" t="str">
            <v/>
          </cell>
          <cell r="N77" t="str">
            <v/>
          </cell>
          <cell r="Q77" t="str">
            <v/>
          </cell>
          <cell r="X77" t="str">
            <v/>
          </cell>
        </row>
        <row r="78">
          <cell r="A78" t="str">
            <v/>
          </cell>
          <cell r="B78" t="str">
            <v/>
          </cell>
          <cell r="C78" t="str">
            <v/>
          </cell>
          <cell r="D78" t="str">
            <v/>
          </cell>
          <cell r="E78" t="str">
            <v/>
          </cell>
          <cell r="H78" t="str">
            <v/>
          </cell>
          <cell r="J78" t="str">
            <v/>
          </cell>
          <cell r="N78" t="str">
            <v/>
          </cell>
          <cell r="Q78" t="str">
            <v/>
          </cell>
          <cell r="X78" t="str">
            <v/>
          </cell>
        </row>
        <row r="79">
          <cell r="A79" t="str">
            <v/>
          </cell>
          <cell r="B79" t="str">
            <v/>
          </cell>
          <cell r="C79" t="str">
            <v/>
          </cell>
          <cell r="D79" t="str">
            <v/>
          </cell>
          <cell r="E79" t="str">
            <v/>
          </cell>
          <cell r="H79" t="str">
            <v/>
          </cell>
          <cell r="J79" t="str">
            <v/>
          </cell>
          <cell r="N79" t="str">
            <v/>
          </cell>
          <cell r="Q79" t="str">
            <v/>
          </cell>
          <cell r="X79" t="str">
            <v/>
          </cell>
        </row>
        <row r="80">
          <cell r="A80" t="str">
            <v/>
          </cell>
          <cell r="B80" t="str">
            <v/>
          </cell>
          <cell r="C80" t="str">
            <v/>
          </cell>
          <cell r="D80" t="str">
            <v/>
          </cell>
          <cell r="E80" t="str">
            <v/>
          </cell>
          <cell r="H80" t="str">
            <v/>
          </cell>
          <cell r="J80" t="str">
            <v/>
          </cell>
          <cell r="N80" t="str">
            <v/>
          </cell>
          <cell r="Q80" t="str">
            <v/>
          </cell>
          <cell r="X80" t="str">
            <v/>
          </cell>
        </row>
        <row r="81">
          <cell r="A81" t="str">
            <v/>
          </cell>
          <cell r="B81" t="str">
            <v/>
          </cell>
          <cell r="C81" t="str">
            <v/>
          </cell>
          <cell r="D81" t="str">
            <v/>
          </cell>
          <cell r="E81" t="str">
            <v/>
          </cell>
          <cell r="H81" t="str">
            <v/>
          </cell>
          <cell r="J81" t="str">
            <v/>
          </cell>
          <cell r="N81" t="str">
            <v/>
          </cell>
          <cell r="Q81" t="str">
            <v/>
          </cell>
          <cell r="X81" t="str">
            <v/>
          </cell>
        </row>
        <row r="82">
          <cell r="A82" t="str">
            <v/>
          </cell>
          <cell r="B82" t="str">
            <v/>
          </cell>
          <cell r="C82" t="str">
            <v/>
          </cell>
          <cell r="D82" t="str">
            <v/>
          </cell>
          <cell r="E82" t="str">
            <v/>
          </cell>
          <cell r="H82" t="str">
            <v/>
          </cell>
          <cell r="J82" t="str">
            <v/>
          </cell>
          <cell r="N82" t="str">
            <v/>
          </cell>
          <cell r="Q82" t="str">
            <v/>
          </cell>
          <cell r="X82" t="str">
            <v/>
          </cell>
        </row>
        <row r="83">
          <cell r="A83" t="str">
            <v/>
          </cell>
          <cell r="B83" t="str">
            <v/>
          </cell>
          <cell r="C83" t="str">
            <v/>
          </cell>
          <cell r="D83" t="str">
            <v/>
          </cell>
          <cell r="E83" t="str">
            <v/>
          </cell>
          <cell r="H83" t="str">
            <v/>
          </cell>
          <cell r="J83" t="str">
            <v/>
          </cell>
          <cell r="N83" t="str">
            <v/>
          </cell>
          <cell r="Q83" t="str">
            <v/>
          </cell>
          <cell r="X83" t="str">
            <v/>
          </cell>
        </row>
        <row r="84">
          <cell r="A84" t="str">
            <v/>
          </cell>
          <cell r="B84" t="str">
            <v/>
          </cell>
          <cell r="C84" t="str">
            <v/>
          </cell>
          <cell r="D84" t="str">
            <v/>
          </cell>
          <cell r="E84" t="str">
            <v/>
          </cell>
          <cell r="H84" t="str">
            <v/>
          </cell>
          <cell r="J84" t="str">
            <v/>
          </cell>
          <cell r="N84" t="str">
            <v/>
          </cell>
          <cell r="Q84" t="str">
            <v/>
          </cell>
          <cell r="X84" t="str">
            <v/>
          </cell>
        </row>
        <row r="85">
          <cell r="A85" t="str">
            <v/>
          </cell>
          <cell r="B85" t="str">
            <v/>
          </cell>
          <cell r="C85" t="str">
            <v/>
          </cell>
          <cell r="D85" t="str">
            <v/>
          </cell>
          <cell r="E85" t="str">
            <v/>
          </cell>
          <cell r="H85" t="str">
            <v/>
          </cell>
          <cell r="J85" t="str">
            <v/>
          </cell>
          <cell r="N85" t="str">
            <v/>
          </cell>
          <cell r="Q85" t="str">
            <v/>
          </cell>
          <cell r="X85" t="str">
            <v/>
          </cell>
        </row>
        <row r="86">
          <cell r="A86" t="str">
            <v/>
          </cell>
          <cell r="B86" t="str">
            <v/>
          </cell>
          <cell r="C86" t="str">
            <v/>
          </cell>
          <cell r="D86" t="str">
            <v/>
          </cell>
          <cell r="E86" t="str">
            <v/>
          </cell>
          <cell r="H86" t="str">
            <v/>
          </cell>
          <cell r="J86" t="str">
            <v/>
          </cell>
          <cell r="N86" t="str">
            <v/>
          </cell>
          <cell r="Q86" t="str">
            <v/>
          </cell>
          <cell r="X86" t="str">
            <v/>
          </cell>
        </row>
        <row r="87">
          <cell r="A87" t="str">
            <v/>
          </cell>
          <cell r="B87" t="str">
            <v/>
          </cell>
          <cell r="C87" t="str">
            <v/>
          </cell>
          <cell r="D87" t="str">
            <v/>
          </cell>
          <cell r="E87" t="str">
            <v/>
          </cell>
          <cell r="H87" t="str">
            <v/>
          </cell>
          <cell r="J87" t="str">
            <v/>
          </cell>
          <cell r="N87" t="str">
            <v/>
          </cell>
          <cell r="Q87" t="str">
            <v/>
          </cell>
          <cell r="X87" t="str">
            <v/>
          </cell>
        </row>
        <row r="88">
          <cell r="A88" t="str">
            <v/>
          </cell>
          <cell r="B88" t="str">
            <v/>
          </cell>
          <cell r="C88" t="str">
            <v/>
          </cell>
          <cell r="D88" t="str">
            <v/>
          </cell>
          <cell r="E88" t="str">
            <v/>
          </cell>
          <cell r="H88" t="str">
            <v/>
          </cell>
          <cell r="J88" t="str">
            <v/>
          </cell>
          <cell r="N88" t="str">
            <v/>
          </cell>
          <cell r="Q88" t="str">
            <v/>
          </cell>
          <cell r="X88" t="str">
            <v/>
          </cell>
        </row>
        <row r="89">
          <cell r="A89" t="str">
            <v/>
          </cell>
          <cell r="B89" t="str">
            <v/>
          </cell>
          <cell r="C89" t="str">
            <v/>
          </cell>
          <cell r="D89" t="str">
            <v/>
          </cell>
          <cell r="E89" t="str">
            <v/>
          </cell>
          <cell r="H89" t="str">
            <v/>
          </cell>
          <cell r="J89" t="str">
            <v/>
          </cell>
          <cell r="N89" t="str">
            <v/>
          </cell>
          <cell r="Q89" t="str">
            <v/>
          </cell>
          <cell r="X89" t="str">
            <v/>
          </cell>
        </row>
        <row r="90">
          <cell r="A90" t="str">
            <v/>
          </cell>
          <cell r="B90" t="str">
            <v/>
          </cell>
          <cell r="C90" t="str">
            <v/>
          </cell>
          <cell r="D90" t="str">
            <v/>
          </cell>
          <cell r="E90" t="str">
            <v/>
          </cell>
          <cell r="H90" t="str">
            <v/>
          </cell>
          <cell r="J90" t="str">
            <v/>
          </cell>
          <cell r="N90" t="str">
            <v/>
          </cell>
          <cell r="Q90" t="str">
            <v/>
          </cell>
          <cell r="X90" t="str">
            <v/>
          </cell>
        </row>
        <row r="91">
          <cell r="A91" t="str">
            <v/>
          </cell>
          <cell r="B91" t="str">
            <v/>
          </cell>
          <cell r="C91" t="str">
            <v/>
          </cell>
          <cell r="D91" t="str">
            <v/>
          </cell>
          <cell r="E91" t="str">
            <v/>
          </cell>
          <cell r="H91" t="str">
            <v/>
          </cell>
          <cell r="J91" t="str">
            <v/>
          </cell>
          <cell r="N91" t="str">
            <v/>
          </cell>
          <cell r="Q91" t="str">
            <v/>
          </cell>
          <cell r="X91" t="str">
            <v/>
          </cell>
        </row>
        <row r="92">
          <cell r="A92" t="str">
            <v/>
          </cell>
          <cell r="B92" t="str">
            <v/>
          </cell>
          <cell r="C92" t="str">
            <v/>
          </cell>
          <cell r="D92" t="str">
            <v/>
          </cell>
          <cell r="E92" t="str">
            <v/>
          </cell>
          <cell r="H92" t="str">
            <v/>
          </cell>
          <cell r="J92" t="str">
            <v/>
          </cell>
          <cell r="N92" t="str">
            <v/>
          </cell>
          <cell r="Q92" t="str">
            <v/>
          </cell>
          <cell r="X92" t="str">
            <v/>
          </cell>
        </row>
        <row r="93">
          <cell r="A93" t="str">
            <v/>
          </cell>
          <cell r="B93" t="str">
            <v/>
          </cell>
          <cell r="C93" t="str">
            <v/>
          </cell>
          <cell r="D93" t="str">
            <v/>
          </cell>
          <cell r="E93" t="str">
            <v/>
          </cell>
          <cell r="H93" t="str">
            <v/>
          </cell>
          <cell r="J93" t="str">
            <v/>
          </cell>
          <cell r="N93" t="str">
            <v/>
          </cell>
          <cell r="Q93" t="str">
            <v/>
          </cell>
          <cell r="X93" t="str">
            <v/>
          </cell>
        </row>
        <row r="94">
          <cell r="A94" t="str">
            <v/>
          </cell>
          <cell r="B94" t="str">
            <v/>
          </cell>
          <cell r="C94" t="str">
            <v/>
          </cell>
          <cell r="D94" t="str">
            <v/>
          </cell>
          <cell r="E94" t="str">
            <v/>
          </cell>
          <cell r="H94" t="str">
            <v/>
          </cell>
          <cell r="J94" t="str">
            <v/>
          </cell>
          <cell r="N94" t="str">
            <v/>
          </cell>
          <cell r="Q94" t="str">
            <v/>
          </cell>
          <cell r="X94" t="str">
            <v/>
          </cell>
        </row>
        <row r="95">
          <cell r="A95" t="str">
            <v/>
          </cell>
          <cell r="B95" t="str">
            <v/>
          </cell>
          <cell r="C95" t="str">
            <v/>
          </cell>
          <cell r="D95" t="str">
            <v/>
          </cell>
          <cell r="E95" t="str">
            <v/>
          </cell>
          <cell r="H95" t="str">
            <v/>
          </cell>
          <cell r="J95" t="str">
            <v/>
          </cell>
          <cell r="N95" t="str">
            <v/>
          </cell>
          <cell r="Q95" t="str">
            <v/>
          </cell>
          <cell r="X95" t="str">
            <v/>
          </cell>
        </row>
        <row r="96">
          <cell r="A96" t="str">
            <v/>
          </cell>
          <cell r="B96" t="str">
            <v/>
          </cell>
          <cell r="C96" t="str">
            <v/>
          </cell>
          <cell r="D96" t="str">
            <v/>
          </cell>
          <cell r="E96" t="str">
            <v/>
          </cell>
          <cell r="H96" t="str">
            <v/>
          </cell>
          <cell r="J96" t="str">
            <v/>
          </cell>
          <cell r="N96" t="str">
            <v/>
          </cell>
          <cell r="Q96" t="str">
            <v/>
          </cell>
          <cell r="X96" t="str">
            <v/>
          </cell>
        </row>
        <row r="97">
          <cell r="A97" t="str">
            <v/>
          </cell>
          <cell r="B97" t="str">
            <v/>
          </cell>
          <cell r="C97" t="str">
            <v/>
          </cell>
          <cell r="D97" t="str">
            <v/>
          </cell>
          <cell r="E97" t="str">
            <v/>
          </cell>
          <cell r="H97" t="str">
            <v/>
          </cell>
          <cell r="J97" t="str">
            <v/>
          </cell>
          <cell r="N97" t="str">
            <v/>
          </cell>
          <cell r="Q97" t="str">
            <v/>
          </cell>
          <cell r="X97" t="str">
            <v/>
          </cell>
        </row>
        <row r="98">
          <cell r="A98" t="str">
            <v/>
          </cell>
          <cell r="B98" t="str">
            <v/>
          </cell>
          <cell r="C98" t="str">
            <v/>
          </cell>
          <cell r="D98" t="str">
            <v/>
          </cell>
          <cell r="E98" t="str">
            <v/>
          </cell>
          <cell r="H98" t="str">
            <v/>
          </cell>
          <cell r="J98" t="str">
            <v/>
          </cell>
          <cell r="N98" t="str">
            <v/>
          </cell>
          <cell r="Q98" t="str">
            <v/>
          </cell>
          <cell r="X98" t="str">
            <v/>
          </cell>
        </row>
        <row r="99">
          <cell r="A99" t="str">
            <v/>
          </cell>
          <cell r="B99" t="str">
            <v/>
          </cell>
          <cell r="C99" t="str">
            <v/>
          </cell>
          <cell r="D99" t="str">
            <v/>
          </cell>
          <cell r="E99" t="str">
            <v/>
          </cell>
          <cell r="H99" t="str">
            <v/>
          </cell>
          <cell r="J99" t="str">
            <v/>
          </cell>
          <cell r="N99" t="str">
            <v/>
          </cell>
          <cell r="Q99" t="str">
            <v/>
          </cell>
          <cell r="X99" t="str">
            <v/>
          </cell>
        </row>
        <row r="100">
          <cell r="A100" t="str">
            <v/>
          </cell>
          <cell r="B100" t="str">
            <v/>
          </cell>
          <cell r="C100" t="str">
            <v/>
          </cell>
          <cell r="D100" t="str">
            <v/>
          </cell>
          <cell r="E100" t="str">
            <v/>
          </cell>
          <cell r="H100" t="str">
            <v/>
          </cell>
          <cell r="J100" t="str">
            <v/>
          </cell>
          <cell r="N100" t="str">
            <v/>
          </cell>
          <cell r="Q100" t="str">
            <v/>
          </cell>
          <cell r="X100" t="str">
            <v/>
          </cell>
        </row>
        <row r="101">
          <cell r="A101" t="str">
            <v/>
          </cell>
          <cell r="B101" t="str">
            <v/>
          </cell>
          <cell r="C101" t="str">
            <v/>
          </cell>
          <cell r="D101" t="str">
            <v/>
          </cell>
          <cell r="E101" t="str">
            <v/>
          </cell>
          <cell r="H101" t="str">
            <v/>
          </cell>
          <cell r="J101" t="str">
            <v/>
          </cell>
          <cell r="N101" t="str">
            <v/>
          </cell>
          <cell r="Q101" t="str">
            <v/>
          </cell>
          <cell r="X101" t="str">
            <v/>
          </cell>
        </row>
        <row r="102">
          <cell r="A102" t="str">
            <v/>
          </cell>
          <cell r="B102" t="str">
            <v/>
          </cell>
          <cell r="C102" t="str">
            <v/>
          </cell>
          <cell r="D102" t="str">
            <v/>
          </cell>
          <cell r="E102" t="str">
            <v/>
          </cell>
          <cell r="H102" t="str">
            <v/>
          </cell>
          <cell r="J102" t="str">
            <v/>
          </cell>
          <cell r="N102" t="str">
            <v/>
          </cell>
          <cell r="Q102" t="str">
            <v/>
          </cell>
          <cell r="X102" t="str">
            <v/>
          </cell>
        </row>
        <row r="103">
          <cell r="A103" t="str">
            <v/>
          </cell>
          <cell r="B103" t="str">
            <v/>
          </cell>
          <cell r="C103" t="str">
            <v/>
          </cell>
          <cell r="D103" t="str">
            <v/>
          </cell>
          <cell r="E103" t="str">
            <v/>
          </cell>
          <cell r="H103" t="str">
            <v/>
          </cell>
          <cell r="J103" t="str">
            <v/>
          </cell>
          <cell r="N103" t="str">
            <v/>
          </cell>
          <cell r="Q103" t="str">
            <v/>
          </cell>
          <cell r="X103" t="str">
            <v/>
          </cell>
        </row>
        <row r="104">
          <cell r="A104" t="str">
            <v/>
          </cell>
          <cell r="B104" t="str">
            <v/>
          </cell>
          <cell r="C104" t="str">
            <v/>
          </cell>
          <cell r="D104" t="str">
            <v/>
          </cell>
          <cell r="E104" t="str">
            <v/>
          </cell>
          <cell r="H104" t="str">
            <v/>
          </cell>
          <cell r="J104" t="str">
            <v/>
          </cell>
          <cell r="N104" t="str">
            <v/>
          </cell>
          <cell r="Q104" t="str">
            <v/>
          </cell>
          <cell r="X104" t="str">
            <v/>
          </cell>
        </row>
        <row r="105">
          <cell r="A105" t="str">
            <v/>
          </cell>
          <cell r="B105" t="str">
            <v/>
          </cell>
          <cell r="C105" t="str">
            <v/>
          </cell>
          <cell r="D105" t="str">
            <v/>
          </cell>
          <cell r="E105" t="str">
            <v/>
          </cell>
          <cell r="H105" t="str">
            <v/>
          </cell>
          <cell r="J105" t="str">
            <v/>
          </cell>
          <cell r="N105" t="str">
            <v/>
          </cell>
          <cell r="Q105" t="str">
            <v/>
          </cell>
          <cell r="X105" t="str">
            <v/>
          </cell>
        </row>
        <row r="106">
          <cell r="A106" t="str">
            <v/>
          </cell>
          <cell r="B106" t="str">
            <v/>
          </cell>
          <cell r="C106" t="str">
            <v/>
          </cell>
          <cell r="D106" t="str">
            <v/>
          </cell>
          <cell r="E106" t="str">
            <v/>
          </cell>
          <cell r="H106" t="str">
            <v/>
          </cell>
          <cell r="J106" t="str">
            <v/>
          </cell>
          <cell r="N106" t="str">
            <v/>
          </cell>
          <cell r="Q106" t="str">
            <v/>
          </cell>
          <cell r="X106" t="str">
            <v/>
          </cell>
        </row>
        <row r="107">
          <cell r="A107" t="str">
            <v/>
          </cell>
          <cell r="B107" t="str">
            <v/>
          </cell>
          <cell r="C107" t="str">
            <v/>
          </cell>
          <cell r="D107" t="str">
            <v/>
          </cell>
          <cell r="E107" t="str">
            <v/>
          </cell>
          <cell r="H107" t="str">
            <v/>
          </cell>
          <cell r="J107" t="str">
            <v/>
          </cell>
          <cell r="N107" t="str">
            <v/>
          </cell>
          <cell r="Q107" t="str">
            <v/>
          </cell>
          <cell r="X107" t="str">
            <v/>
          </cell>
        </row>
        <row r="108">
          <cell r="A108" t="str">
            <v/>
          </cell>
          <cell r="B108" t="str">
            <v/>
          </cell>
          <cell r="C108" t="str">
            <v/>
          </cell>
          <cell r="D108" t="str">
            <v/>
          </cell>
          <cell r="E108" t="str">
            <v/>
          </cell>
          <cell r="H108" t="str">
            <v/>
          </cell>
          <cell r="J108" t="str">
            <v/>
          </cell>
          <cell r="N108" t="str">
            <v/>
          </cell>
          <cell r="Q108" t="str">
            <v/>
          </cell>
          <cell r="X108" t="str">
            <v/>
          </cell>
        </row>
        <row r="109">
          <cell r="A109" t="str">
            <v/>
          </cell>
          <cell r="B109" t="str">
            <v/>
          </cell>
          <cell r="C109" t="str">
            <v/>
          </cell>
          <cell r="D109" t="str">
            <v/>
          </cell>
          <cell r="E109" t="str">
            <v/>
          </cell>
          <cell r="H109" t="str">
            <v/>
          </cell>
          <cell r="J109" t="str">
            <v/>
          </cell>
          <cell r="N109" t="str">
            <v/>
          </cell>
          <cell r="Q109" t="str">
            <v/>
          </cell>
          <cell r="X109" t="str">
            <v/>
          </cell>
        </row>
        <row r="110">
          <cell r="A110" t="str">
            <v/>
          </cell>
          <cell r="B110" t="str">
            <v/>
          </cell>
          <cell r="C110" t="str">
            <v/>
          </cell>
          <cell r="D110" t="str">
            <v/>
          </cell>
          <cell r="E110" t="str">
            <v/>
          </cell>
          <cell r="H110" t="str">
            <v/>
          </cell>
          <cell r="J110" t="str">
            <v/>
          </cell>
          <cell r="N110" t="str">
            <v/>
          </cell>
          <cell r="Q110" t="str">
            <v/>
          </cell>
          <cell r="X110" t="str">
            <v/>
          </cell>
        </row>
        <row r="111">
          <cell r="A111" t="str">
            <v/>
          </cell>
          <cell r="B111" t="str">
            <v/>
          </cell>
          <cell r="C111" t="str">
            <v/>
          </cell>
          <cell r="D111" t="str">
            <v/>
          </cell>
          <cell r="E111" t="str">
            <v/>
          </cell>
          <cell r="H111" t="str">
            <v/>
          </cell>
          <cell r="J111" t="str">
            <v/>
          </cell>
          <cell r="N111" t="str">
            <v/>
          </cell>
          <cell r="Q111" t="str">
            <v/>
          </cell>
          <cell r="X111" t="str">
            <v/>
          </cell>
        </row>
        <row r="112">
          <cell r="A112" t="str">
            <v/>
          </cell>
          <cell r="B112" t="str">
            <v/>
          </cell>
          <cell r="C112" t="str">
            <v/>
          </cell>
          <cell r="D112" t="str">
            <v/>
          </cell>
          <cell r="E112" t="str">
            <v/>
          </cell>
          <cell r="H112" t="str">
            <v/>
          </cell>
          <cell r="J112" t="str">
            <v/>
          </cell>
          <cell r="N112" t="str">
            <v/>
          </cell>
          <cell r="Q112" t="str">
            <v/>
          </cell>
          <cell r="X112" t="str">
            <v/>
          </cell>
        </row>
        <row r="113">
          <cell r="A113" t="str">
            <v/>
          </cell>
          <cell r="B113" t="str">
            <v/>
          </cell>
          <cell r="C113" t="str">
            <v/>
          </cell>
          <cell r="D113" t="str">
            <v/>
          </cell>
          <cell r="E113" t="str">
            <v/>
          </cell>
          <cell r="H113" t="str">
            <v/>
          </cell>
          <cell r="J113" t="str">
            <v/>
          </cell>
          <cell r="N113" t="str">
            <v/>
          </cell>
          <cell r="Q113" t="str">
            <v/>
          </cell>
          <cell r="X113" t="str">
            <v/>
          </cell>
        </row>
        <row r="114">
          <cell r="A114" t="str">
            <v/>
          </cell>
          <cell r="B114" t="str">
            <v/>
          </cell>
          <cell r="C114" t="str">
            <v/>
          </cell>
          <cell r="D114" t="str">
            <v/>
          </cell>
          <cell r="E114" t="str">
            <v/>
          </cell>
          <cell r="H114" t="str">
            <v/>
          </cell>
          <cell r="J114" t="str">
            <v/>
          </cell>
          <cell r="N114" t="str">
            <v/>
          </cell>
          <cell r="Q114" t="str">
            <v/>
          </cell>
          <cell r="X114" t="str">
            <v/>
          </cell>
        </row>
        <row r="115">
          <cell r="A115" t="str">
            <v/>
          </cell>
          <cell r="B115" t="str">
            <v/>
          </cell>
          <cell r="C115" t="str">
            <v/>
          </cell>
          <cell r="D115" t="str">
            <v/>
          </cell>
          <cell r="E115" t="str">
            <v/>
          </cell>
          <cell r="H115" t="str">
            <v/>
          </cell>
          <cell r="J115" t="str">
            <v/>
          </cell>
          <cell r="N115" t="str">
            <v/>
          </cell>
          <cell r="Q115" t="str">
            <v/>
          </cell>
          <cell r="X115" t="str">
            <v/>
          </cell>
        </row>
        <row r="116">
          <cell r="A116" t="str">
            <v/>
          </cell>
          <cell r="B116" t="str">
            <v/>
          </cell>
          <cell r="C116" t="str">
            <v/>
          </cell>
          <cell r="D116" t="str">
            <v/>
          </cell>
          <cell r="E116" t="str">
            <v/>
          </cell>
          <cell r="H116" t="str">
            <v/>
          </cell>
          <cell r="J116" t="str">
            <v/>
          </cell>
          <cell r="N116" t="str">
            <v/>
          </cell>
          <cell r="Q116" t="str">
            <v/>
          </cell>
          <cell r="X116" t="str">
            <v/>
          </cell>
        </row>
        <row r="117">
          <cell r="A117" t="str">
            <v/>
          </cell>
          <cell r="B117" t="str">
            <v/>
          </cell>
          <cell r="C117" t="str">
            <v/>
          </cell>
          <cell r="D117" t="str">
            <v/>
          </cell>
          <cell r="E117" t="str">
            <v/>
          </cell>
          <cell r="H117" t="str">
            <v/>
          </cell>
          <cell r="J117" t="str">
            <v/>
          </cell>
          <cell r="N117" t="str">
            <v/>
          </cell>
          <cell r="Q117" t="str">
            <v/>
          </cell>
          <cell r="X117" t="str">
            <v/>
          </cell>
        </row>
        <row r="118">
          <cell r="A118" t="str">
            <v/>
          </cell>
          <cell r="B118" t="str">
            <v/>
          </cell>
          <cell r="C118" t="str">
            <v/>
          </cell>
          <cell r="D118" t="str">
            <v/>
          </cell>
          <cell r="E118" t="str">
            <v/>
          </cell>
          <cell r="H118" t="str">
            <v/>
          </cell>
          <cell r="J118" t="str">
            <v/>
          </cell>
          <cell r="N118" t="str">
            <v/>
          </cell>
          <cell r="Q118" t="str">
            <v/>
          </cell>
          <cell r="X118" t="str">
            <v/>
          </cell>
        </row>
        <row r="119">
          <cell r="A119" t="str">
            <v/>
          </cell>
          <cell r="B119" t="str">
            <v/>
          </cell>
          <cell r="C119" t="str">
            <v/>
          </cell>
          <cell r="D119" t="str">
            <v/>
          </cell>
          <cell r="E119" t="str">
            <v/>
          </cell>
          <cell r="H119" t="str">
            <v/>
          </cell>
          <cell r="J119" t="str">
            <v/>
          </cell>
          <cell r="N119" t="str">
            <v/>
          </cell>
          <cell r="Q119" t="str">
            <v/>
          </cell>
          <cell r="X119" t="str">
            <v/>
          </cell>
        </row>
        <row r="120">
          <cell r="A120" t="str">
            <v/>
          </cell>
          <cell r="B120" t="str">
            <v/>
          </cell>
          <cell r="C120" t="str">
            <v/>
          </cell>
          <cell r="D120" t="str">
            <v/>
          </cell>
          <cell r="E120" t="str">
            <v/>
          </cell>
          <cell r="H120" t="str">
            <v/>
          </cell>
          <cell r="J120" t="str">
            <v/>
          </cell>
          <cell r="N120" t="str">
            <v/>
          </cell>
          <cell r="Q120" t="str">
            <v/>
          </cell>
          <cell r="X120" t="str">
            <v/>
          </cell>
        </row>
        <row r="121">
          <cell r="A121" t="str">
            <v/>
          </cell>
          <cell r="B121" t="str">
            <v/>
          </cell>
          <cell r="C121" t="str">
            <v/>
          </cell>
          <cell r="D121" t="str">
            <v/>
          </cell>
          <cell r="E121" t="str">
            <v/>
          </cell>
          <cell r="H121" t="str">
            <v/>
          </cell>
          <cell r="J121" t="str">
            <v/>
          </cell>
          <cell r="N121" t="str">
            <v/>
          </cell>
          <cell r="Q121" t="str">
            <v/>
          </cell>
          <cell r="X121" t="str">
            <v/>
          </cell>
        </row>
        <row r="122">
          <cell r="A122" t="str">
            <v/>
          </cell>
          <cell r="B122" t="str">
            <v/>
          </cell>
          <cell r="C122" t="str">
            <v/>
          </cell>
          <cell r="D122" t="str">
            <v/>
          </cell>
          <cell r="E122" t="str">
            <v/>
          </cell>
          <cell r="H122" t="str">
            <v/>
          </cell>
          <cell r="J122" t="str">
            <v/>
          </cell>
          <cell r="N122" t="str">
            <v/>
          </cell>
          <cell r="Q122" t="str">
            <v/>
          </cell>
          <cell r="X122" t="str">
            <v/>
          </cell>
        </row>
        <row r="123">
          <cell r="A123" t="str">
            <v/>
          </cell>
          <cell r="B123" t="str">
            <v/>
          </cell>
          <cell r="C123" t="str">
            <v/>
          </cell>
          <cell r="D123" t="str">
            <v/>
          </cell>
          <cell r="E123" t="str">
            <v/>
          </cell>
          <cell r="H123" t="str">
            <v/>
          </cell>
          <cell r="J123" t="str">
            <v/>
          </cell>
          <cell r="N123" t="str">
            <v/>
          </cell>
          <cell r="Q123" t="str">
            <v/>
          </cell>
          <cell r="X123" t="str">
            <v/>
          </cell>
        </row>
        <row r="124">
          <cell r="A124" t="str">
            <v/>
          </cell>
          <cell r="B124" t="str">
            <v/>
          </cell>
          <cell r="C124" t="str">
            <v/>
          </cell>
          <cell r="D124" t="str">
            <v/>
          </cell>
          <cell r="E124" t="str">
            <v/>
          </cell>
          <cell r="H124" t="str">
            <v/>
          </cell>
          <cell r="J124" t="str">
            <v/>
          </cell>
          <cell r="N124" t="str">
            <v/>
          </cell>
          <cell r="Q124" t="str">
            <v/>
          </cell>
          <cell r="X124" t="str">
            <v/>
          </cell>
        </row>
        <row r="125">
          <cell r="A125" t="str">
            <v/>
          </cell>
          <cell r="B125" t="str">
            <v/>
          </cell>
          <cell r="C125" t="str">
            <v/>
          </cell>
          <cell r="D125" t="str">
            <v/>
          </cell>
          <cell r="E125" t="str">
            <v/>
          </cell>
          <cell r="H125" t="str">
            <v/>
          </cell>
          <cell r="J125" t="str">
            <v/>
          </cell>
          <cell r="N125" t="str">
            <v/>
          </cell>
          <cell r="Q125" t="str">
            <v/>
          </cell>
          <cell r="X125" t="str">
            <v/>
          </cell>
        </row>
        <row r="126">
          <cell r="A126" t="str">
            <v/>
          </cell>
          <cell r="B126" t="str">
            <v/>
          </cell>
          <cell r="C126" t="str">
            <v/>
          </cell>
          <cell r="D126" t="str">
            <v/>
          </cell>
          <cell r="E126" t="str">
            <v/>
          </cell>
          <cell r="H126" t="str">
            <v/>
          </cell>
          <cell r="J126" t="str">
            <v/>
          </cell>
          <cell r="N126" t="str">
            <v/>
          </cell>
          <cell r="Q126" t="str">
            <v/>
          </cell>
          <cell r="X126" t="str">
            <v/>
          </cell>
        </row>
        <row r="127">
          <cell r="A127" t="str">
            <v/>
          </cell>
          <cell r="B127" t="str">
            <v/>
          </cell>
          <cell r="C127" t="str">
            <v/>
          </cell>
          <cell r="D127" t="str">
            <v/>
          </cell>
          <cell r="E127" t="str">
            <v/>
          </cell>
          <cell r="H127" t="str">
            <v/>
          </cell>
          <cell r="J127" t="str">
            <v/>
          </cell>
          <cell r="N127" t="str">
            <v/>
          </cell>
          <cell r="Q127" t="str">
            <v/>
          </cell>
          <cell r="X127" t="str">
            <v/>
          </cell>
        </row>
        <row r="128">
          <cell r="A128" t="str">
            <v/>
          </cell>
          <cell r="B128" t="str">
            <v/>
          </cell>
          <cell r="C128" t="str">
            <v/>
          </cell>
          <cell r="D128" t="str">
            <v/>
          </cell>
          <cell r="E128" t="str">
            <v/>
          </cell>
          <cell r="H128" t="str">
            <v/>
          </cell>
          <cell r="J128" t="str">
            <v/>
          </cell>
          <cell r="N128" t="str">
            <v/>
          </cell>
          <cell r="Q128" t="str">
            <v/>
          </cell>
          <cell r="X128" t="str">
            <v/>
          </cell>
        </row>
        <row r="129">
          <cell r="A129" t="str">
            <v/>
          </cell>
          <cell r="B129" t="str">
            <v/>
          </cell>
          <cell r="C129" t="str">
            <v/>
          </cell>
          <cell r="D129" t="str">
            <v/>
          </cell>
          <cell r="E129" t="str">
            <v/>
          </cell>
          <cell r="H129" t="str">
            <v/>
          </cell>
          <cell r="J129" t="str">
            <v/>
          </cell>
          <cell r="N129" t="str">
            <v/>
          </cell>
          <cell r="Q129" t="str">
            <v/>
          </cell>
          <cell r="X129" t="str">
            <v/>
          </cell>
        </row>
        <row r="130">
          <cell r="A130" t="str">
            <v/>
          </cell>
          <cell r="B130" t="str">
            <v/>
          </cell>
          <cell r="C130" t="str">
            <v/>
          </cell>
          <cell r="D130" t="str">
            <v/>
          </cell>
          <cell r="E130" t="str">
            <v/>
          </cell>
          <cell r="H130" t="str">
            <v/>
          </cell>
          <cell r="J130" t="str">
            <v/>
          </cell>
          <cell r="N130" t="str">
            <v/>
          </cell>
          <cell r="Q130" t="str">
            <v/>
          </cell>
          <cell r="X130" t="str">
            <v/>
          </cell>
        </row>
        <row r="131">
          <cell r="A131" t="str">
            <v/>
          </cell>
          <cell r="B131" t="str">
            <v/>
          </cell>
          <cell r="C131" t="str">
            <v/>
          </cell>
          <cell r="D131" t="str">
            <v/>
          </cell>
          <cell r="E131" t="str">
            <v/>
          </cell>
          <cell r="H131" t="str">
            <v/>
          </cell>
          <cell r="J131" t="str">
            <v/>
          </cell>
          <cell r="N131" t="str">
            <v/>
          </cell>
          <cell r="Q131" t="str">
            <v/>
          </cell>
          <cell r="X131" t="str">
            <v/>
          </cell>
        </row>
        <row r="132">
          <cell r="A132" t="str">
            <v/>
          </cell>
          <cell r="B132" t="str">
            <v/>
          </cell>
          <cell r="C132" t="str">
            <v/>
          </cell>
          <cell r="D132" t="str">
            <v/>
          </cell>
          <cell r="E132" t="str">
            <v/>
          </cell>
          <cell r="H132" t="str">
            <v/>
          </cell>
          <cell r="J132" t="str">
            <v/>
          </cell>
          <cell r="N132" t="str">
            <v/>
          </cell>
          <cell r="Q132" t="str">
            <v/>
          </cell>
          <cell r="X132" t="str">
            <v/>
          </cell>
        </row>
        <row r="133">
          <cell r="A133" t="str">
            <v/>
          </cell>
          <cell r="B133" t="str">
            <v/>
          </cell>
          <cell r="C133" t="str">
            <v/>
          </cell>
          <cell r="D133" t="str">
            <v/>
          </cell>
          <cell r="E133" t="str">
            <v/>
          </cell>
          <cell r="H133" t="str">
            <v/>
          </cell>
          <cell r="J133" t="str">
            <v/>
          </cell>
          <cell r="N133" t="str">
            <v/>
          </cell>
          <cell r="Q133" t="str">
            <v/>
          </cell>
          <cell r="X133" t="str">
            <v/>
          </cell>
        </row>
        <row r="134">
          <cell r="A134" t="str">
            <v/>
          </cell>
          <cell r="B134" t="str">
            <v/>
          </cell>
          <cell r="C134" t="str">
            <v/>
          </cell>
          <cell r="D134" t="str">
            <v/>
          </cell>
          <cell r="E134" t="str">
            <v/>
          </cell>
          <cell r="H134" t="str">
            <v/>
          </cell>
          <cell r="J134" t="str">
            <v/>
          </cell>
          <cell r="N134" t="str">
            <v/>
          </cell>
          <cell r="Q134" t="str">
            <v/>
          </cell>
          <cell r="X134" t="str">
            <v/>
          </cell>
        </row>
        <row r="135">
          <cell r="A135" t="str">
            <v/>
          </cell>
          <cell r="B135" t="str">
            <v/>
          </cell>
          <cell r="C135" t="str">
            <v/>
          </cell>
          <cell r="D135" t="str">
            <v/>
          </cell>
          <cell r="E135" t="str">
            <v/>
          </cell>
          <cell r="H135" t="str">
            <v/>
          </cell>
          <cell r="J135" t="str">
            <v/>
          </cell>
          <cell r="N135" t="str">
            <v/>
          </cell>
          <cell r="Q135" t="str">
            <v/>
          </cell>
          <cell r="X135" t="str">
            <v/>
          </cell>
        </row>
        <row r="136">
          <cell r="A136" t="str">
            <v/>
          </cell>
          <cell r="B136" t="str">
            <v/>
          </cell>
          <cell r="C136" t="str">
            <v/>
          </cell>
          <cell r="D136" t="str">
            <v/>
          </cell>
          <cell r="E136" t="str">
            <v/>
          </cell>
          <cell r="H136" t="str">
            <v/>
          </cell>
          <cell r="J136" t="str">
            <v/>
          </cell>
          <cell r="N136" t="str">
            <v/>
          </cell>
          <cell r="Q136" t="str">
            <v/>
          </cell>
          <cell r="X136" t="str">
            <v/>
          </cell>
        </row>
        <row r="137">
          <cell r="A137" t="str">
            <v/>
          </cell>
          <cell r="B137" t="str">
            <v/>
          </cell>
          <cell r="C137" t="str">
            <v/>
          </cell>
          <cell r="D137" t="str">
            <v/>
          </cell>
          <cell r="E137" t="str">
            <v/>
          </cell>
          <cell r="H137" t="str">
            <v/>
          </cell>
          <cell r="J137" t="str">
            <v/>
          </cell>
          <cell r="N137" t="str">
            <v/>
          </cell>
          <cell r="Q137" t="str">
            <v/>
          </cell>
          <cell r="X137" t="str">
            <v/>
          </cell>
        </row>
        <row r="138">
          <cell r="A138" t="str">
            <v/>
          </cell>
          <cell r="B138" t="str">
            <v/>
          </cell>
          <cell r="C138" t="str">
            <v/>
          </cell>
          <cell r="D138" t="str">
            <v/>
          </cell>
          <cell r="E138" t="str">
            <v/>
          </cell>
          <cell r="H138" t="str">
            <v/>
          </cell>
          <cell r="J138" t="str">
            <v/>
          </cell>
          <cell r="N138" t="str">
            <v/>
          </cell>
          <cell r="Q138" t="str">
            <v/>
          </cell>
          <cell r="X138" t="str">
            <v/>
          </cell>
        </row>
        <row r="139">
          <cell r="A139" t="str">
            <v/>
          </cell>
          <cell r="B139" t="str">
            <v/>
          </cell>
          <cell r="C139" t="str">
            <v/>
          </cell>
          <cell r="D139" t="str">
            <v/>
          </cell>
          <cell r="E139" t="str">
            <v/>
          </cell>
          <cell r="H139" t="str">
            <v/>
          </cell>
          <cell r="J139" t="str">
            <v/>
          </cell>
          <cell r="N139" t="str">
            <v/>
          </cell>
          <cell r="Q139" t="str">
            <v/>
          </cell>
          <cell r="X139" t="str">
            <v/>
          </cell>
        </row>
        <row r="140">
          <cell r="A140" t="str">
            <v/>
          </cell>
          <cell r="B140" t="str">
            <v/>
          </cell>
          <cell r="C140" t="str">
            <v/>
          </cell>
          <cell r="D140" t="str">
            <v/>
          </cell>
          <cell r="E140" t="str">
            <v/>
          </cell>
          <cell r="H140" t="str">
            <v/>
          </cell>
          <cell r="J140" t="str">
            <v/>
          </cell>
          <cell r="N140" t="str">
            <v/>
          </cell>
          <cell r="Q140" t="str">
            <v/>
          </cell>
          <cell r="X140" t="str">
            <v/>
          </cell>
        </row>
        <row r="141">
          <cell r="A141" t="str">
            <v/>
          </cell>
          <cell r="B141" t="str">
            <v/>
          </cell>
          <cell r="C141" t="str">
            <v/>
          </cell>
          <cell r="D141" t="str">
            <v/>
          </cell>
          <cell r="E141" t="str">
            <v/>
          </cell>
          <cell r="H141" t="str">
            <v/>
          </cell>
          <cell r="J141" t="str">
            <v/>
          </cell>
          <cell r="N141" t="str">
            <v/>
          </cell>
          <cell r="Q141" t="str">
            <v/>
          </cell>
          <cell r="X141" t="str">
            <v/>
          </cell>
        </row>
        <row r="142">
          <cell r="A142" t="str">
            <v/>
          </cell>
          <cell r="B142" t="str">
            <v/>
          </cell>
          <cell r="C142" t="str">
            <v/>
          </cell>
          <cell r="D142" t="str">
            <v/>
          </cell>
          <cell r="E142" t="str">
            <v/>
          </cell>
          <cell r="H142" t="str">
            <v/>
          </cell>
          <cell r="J142" t="str">
            <v/>
          </cell>
          <cell r="N142" t="str">
            <v/>
          </cell>
          <cell r="Q142" t="str">
            <v/>
          </cell>
          <cell r="X142" t="str">
            <v/>
          </cell>
        </row>
        <row r="143">
          <cell r="A143" t="str">
            <v/>
          </cell>
          <cell r="B143" t="str">
            <v/>
          </cell>
          <cell r="C143" t="str">
            <v/>
          </cell>
          <cell r="D143" t="str">
            <v/>
          </cell>
          <cell r="E143" t="str">
            <v/>
          </cell>
          <cell r="H143" t="str">
            <v/>
          </cell>
          <cell r="J143" t="str">
            <v/>
          </cell>
          <cell r="N143" t="str">
            <v/>
          </cell>
          <cell r="Q143" t="str">
            <v/>
          </cell>
          <cell r="X143" t="str">
            <v/>
          </cell>
        </row>
        <row r="144">
          <cell r="A144" t="str">
            <v/>
          </cell>
          <cell r="B144" t="str">
            <v/>
          </cell>
          <cell r="C144" t="str">
            <v/>
          </cell>
          <cell r="D144" t="str">
            <v/>
          </cell>
          <cell r="E144" t="str">
            <v/>
          </cell>
          <cell r="H144" t="str">
            <v/>
          </cell>
          <cell r="J144" t="str">
            <v/>
          </cell>
          <cell r="N144" t="str">
            <v/>
          </cell>
          <cell r="Q144" t="str">
            <v/>
          </cell>
          <cell r="X144" t="str">
            <v/>
          </cell>
        </row>
        <row r="145">
          <cell r="A145" t="str">
            <v/>
          </cell>
          <cell r="B145" t="str">
            <v/>
          </cell>
          <cell r="C145" t="str">
            <v/>
          </cell>
          <cell r="D145" t="str">
            <v/>
          </cell>
          <cell r="E145" t="str">
            <v/>
          </cell>
          <cell r="H145" t="str">
            <v/>
          </cell>
          <cell r="J145" t="str">
            <v/>
          </cell>
          <cell r="N145" t="str">
            <v/>
          </cell>
          <cell r="Q145" t="str">
            <v/>
          </cell>
          <cell r="X145" t="str">
            <v/>
          </cell>
        </row>
        <row r="146">
          <cell r="A146" t="str">
            <v/>
          </cell>
          <cell r="B146" t="str">
            <v/>
          </cell>
          <cell r="C146" t="str">
            <v/>
          </cell>
          <cell r="D146" t="str">
            <v/>
          </cell>
          <cell r="E146" t="str">
            <v/>
          </cell>
          <cell r="H146" t="str">
            <v/>
          </cell>
          <cell r="J146" t="str">
            <v/>
          </cell>
          <cell r="N146" t="str">
            <v/>
          </cell>
          <cell r="Q146" t="str">
            <v/>
          </cell>
          <cell r="X146" t="str">
            <v/>
          </cell>
        </row>
        <row r="147">
          <cell r="A147" t="str">
            <v/>
          </cell>
          <cell r="B147" t="str">
            <v/>
          </cell>
          <cell r="C147" t="str">
            <v/>
          </cell>
          <cell r="D147" t="str">
            <v/>
          </cell>
          <cell r="E147" t="str">
            <v/>
          </cell>
          <cell r="H147" t="str">
            <v/>
          </cell>
          <cell r="J147" t="str">
            <v/>
          </cell>
          <cell r="N147" t="str">
            <v/>
          </cell>
          <cell r="Q147" t="str">
            <v/>
          </cell>
          <cell r="X147" t="str">
            <v/>
          </cell>
        </row>
        <row r="148">
          <cell r="A148" t="str">
            <v/>
          </cell>
          <cell r="B148" t="str">
            <v/>
          </cell>
          <cell r="C148" t="str">
            <v/>
          </cell>
          <cell r="D148" t="str">
            <v/>
          </cell>
          <cell r="E148" t="str">
            <v/>
          </cell>
          <cell r="H148" t="str">
            <v/>
          </cell>
          <cell r="J148" t="str">
            <v/>
          </cell>
          <cell r="N148" t="str">
            <v/>
          </cell>
          <cell r="Q148" t="str">
            <v/>
          </cell>
          <cell r="X148" t="str">
            <v/>
          </cell>
        </row>
        <row r="149">
          <cell r="A149" t="str">
            <v/>
          </cell>
          <cell r="B149" t="str">
            <v/>
          </cell>
          <cell r="C149" t="str">
            <v/>
          </cell>
          <cell r="D149" t="str">
            <v/>
          </cell>
          <cell r="E149" t="str">
            <v/>
          </cell>
          <cell r="H149" t="str">
            <v/>
          </cell>
          <cell r="J149" t="str">
            <v/>
          </cell>
          <cell r="N149" t="str">
            <v/>
          </cell>
          <cell r="Q149" t="str">
            <v/>
          </cell>
          <cell r="X149" t="str">
            <v/>
          </cell>
        </row>
        <row r="150">
          <cell r="A150" t="str">
            <v/>
          </cell>
          <cell r="B150" t="str">
            <v/>
          </cell>
          <cell r="C150" t="str">
            <v/>
          </cell>
          <cell r="D150" t="str">
            <v/>
          </cell>
          <cell r="E150" t="str">
            <v/>
          </cell>
          <cell r="H150" t="str">
            <v/>
          </cell>
          <cell r="J150" t="str">
            <v/>
          </cell>
          <cell r="N150" t="str">
            <v/>
          </cell>
          <cell r="Q150" t="str">
            <v/>
          </cell>
          <cell r="X150" t="str">
            <v/>
          </cell>
        </row>
        <row r="151">
          <cell r="A151" t="str">
            <v/>
          </cell>
          <cell r="B151" t="str">
            <v/>
          </cell>
          <cell r="C151" t="str">
            <v/>
          </cell>
          <cell r="D151" t="str">
            <v/>
          </cell>
          <cell r="E151" t="str">
            <v/>
          </cell>
          <cell r="H151" t="str">
            <v/>
          </cell>
          <cell r="J151" t="str">
            <v/>
          </cell>
          <cell r="N151" t="str">
            <v/>
          </cell>
          <cell r="Q151" t="str">
            <v/>
          </cell>
          <cell r="X151" t="str">
            <v/>
          </cell>
        </row>
        <row r="152">
          <cell r="A152" t="str">
            <v/>
          </cell>
          <cell r="B152" t="str">
            <v/>
          </cell>
          <cell r="C152" t="str">
            <v/>
          </cell>
          <cell r="D152" t="str">
            <v/>
          </cell>
          <cell r="E152" t="str">
            <v/>
          </cell>
          <cell r="H152" t="str">
            <v/>
          </cell>
          <cell r="J152" t="str">
            <v/>
          </cell>
          <cell r="N152" t="str">
            <v/>
          </cell>
          <cell r="Q152" t="str">
            <v/>
          </cell>
          <cell r="X152" t="str">
            <v/>
          </cell>
        </row>
      </sheetData>
      <sheetData sheetId="6">
        <row r="2">
          <cell r="L2" t="str">
            <v>CS0601AA00100</v>
          </cell>
          <cell r="M2" t="str">
            <v>C</v>
          </cell>
          <cell r="N2" t="str">
            <v>LT6_D00D00_03113</v>
          </cell>
          <cell r="O2">
            <v>3113</v>
          </cell>
          <cell r="P2" t="str">
            <v>± 20 mm</v>
          </cell>
        </row>
        <row r="3">
          <cell r="L3" t="str">
            <v>CS0601AAE0004</v>
          </cell>
          <cell r="N3" t="str">
            <v>LT6_D00D00_00832</v>
          </cell>
          <cell r="O3">
            <v>832</v>
          </cell>
          <cell r="P3" t="str">
            <v>± 5 mm</v>
          </cell>
        </row>
        <row r="4">
          <cell r="L4" t="str">
            <v>CS0601AAE0005</v>
          </cell>
          <cell r="N4" t="str">
            <v>LT6_D00D00_00611</v>
          </cell>
          <cell r="O4">
            <v>611</v>
          </cell>
          <cell r="P4" t="str">
            <v>± 5 mm</v>
          </cell>
        </row>
        <row r="6">
          <cell r="L6" t="str">
            <v>CS0601AB00100</v>
          </cell>
          <cell r="M6" t="str">
            <v>C</v>
          </cell>
          <cell r="N6" t="str">
            <v>LT6_D00D00_08932</v>
          </cell>
          <cell r="O6">
            <v>8932</v>
          </cell>
          <cell r="P6" t="str">
            <v>± 90 mm</v>
          </cell>
        </row>
        <row r="7">
          <cell r="L7" t="str">
            <v>CS0601AD00100</v>
          </cell>
          <cell r="M7" t="str">
            <v>C</v>
          </cell>
          <cell r="N7" t="str">
            <v>LT6_D00D00_05268</v>
          </cell>
          <cell r="O7">
            <v>5268</v>
          </cell>
          <cell r="P7" t="str">
            <v>± 60 mm</v>
          </cell>
        </row>
        <row r="8">
          <cell r="L8" t="str">
            <v>CS0601AE00100</v>
          </cell>
          <cell r="M8" t="str">
            <v>C</v>
          </cell>
          <cell r="N8" t="str">
            <v>LT6_D00D00_00913</v>
          </cell>
          <cell r="O8">
            <v>913</v>
          </cell>
          <cell r="P8" t="str">
            <v>± 5 mm</v>
          </cell>
        </row>
        <row r="9">
          <cell r="L9" t="str">
            <v>CS0601AF00100</v>
          </cell>
          <cell r="N9" t="str">
            <v>LT6_D00D00_05557</v>
          </cell>
          <cell r="O9">
            <v>5557</v>
          </cell>
          <cell r="P9" t="str">
            <v>± 60 mm</v>
          </cell>
        </row>
        <row r="10">
          <cell r="L10" t="str">
            <v>CS0601AG00100</v>
          </cell>
          <cell r="N10" t="str">
            <v>LT6_D00D00_06833</v>
          </cell>
          <cell r="O10">
            <v>6833</v>
          </cell>
          <cell r="P10" t="str">
            <v>± 60 mm</v>
          </cell>
        </row>
        <row r="11">
          <cell r="L11" t="str">
            <v>CS0601AH00100</v>
          </cell>
          <cell r="N11" t="str">
            <v>LT6_D00D00_02008</v>
          </cell>
          <cell r="O11">
            <v>2008</v>
          </cell>
          <cell r="P11" t="str">
            <v>± 10 mm</v>
          </cell>
        </row>
        <row r="12">
          <cell r="L12" t="str">
            <v>CS0601AI00100</v>
          </cell>
          <cell r="N12" t="str">
            <v>LT6_D00D00_02205</v>
          </cell>
          <cell r="O12">
            <v>2205</v>
          </cell>
          <cell r="P12" t="str">
            <v>± 10 mm</v>
          </cell>
        </row>
        <row r="13">
          <cell r="L13" t="str">
            <v>CS0601AJ00100</v>
          </cell>
          <cell r="N13" t="str">
            <v>LT6_D00D00_06643</v>
          </cell>
          <cell r="O13">
            <v>6643</v>
          </cell>
          <cell r="P13" t="str">
            <v>± 60 mm</v>
          </cell>
        </row>
        <row r="14">
          <cell r="L14" t="str">
            <v>CS0601AK00100</v>
          </cell>
          <cell r="N14" t="str">
            <v>LT6_D00D00_06190</v>
          </cell>
          <cell r="O14">
            <v>6190</v>
          </cell>
          <cell r="P14" t="str">
            <v>± 60 mm</v>
          </cell>
        </row>
        <row r="15">
          <cell r="L15" t="str">
            <v>CS0601AL00100</v>
          </cell>
          <cell r="N15" t="str">
            <v>LT6_D00D00_01777</v>
          </cell>
          <cell r="O15">
            <v>1777</v>
          </cell>
          <cell r="P15" t="str">
            <v>± 10 mm</v>
          </cell>
        </row>
        <row r="16">
          <cell r="L16" t="str">
            <v>CS0601AM00100</v>
          </cell>
          <cell r="N16" t="str">
            <v>LT6_D00D00_02073</v>
          </cell>
          <cell r="O16">
            <v>2073</v>
          </cell>
          <cell r="P16" t="str">
            <v>± 10 mm</v>
          </cell>
        </row>
        <row r="17">
          <cell r="L17" t="str">
            <v>CS0601AN00100</v>
          </cell>
          <cell r="N17" t="str">
            <v>LT6_D00D00_03005</v>
          </cell>
          <cell r="O17">
            <v>3005</v>
          </cell>
          <cell r="P17" t="str">
            <v>± 20 mm</v>
          </cell>
        </row>
        <row r="18">
          <cell r="L18" t="str">
            <v>CS0601AO00100</v>
          </cell>
          <cell r="N18" t="str">
            <v>LT6_D00D00_08968</v>
          </cell>
          <cell r="O18">
            <v>8968</v>
          </cell>
          <cell r="P18" t="str">
            <v>± 90 mm</v>
          </cell>
        </row>
        <row r="19">
          <cell r="L19" t="str">
            <v>CS0601AP00100</v>
          </cell>
          <cell r="N19" t="str">
            <v>LT6_D00D00_09265</v>
          </cell>
          <cell r="O19">
            <v>9265</v>
          </cell>
          <cell r="P19" t="str">
            <v>± 90 mm</v>
          </cell>
        </row>
        <row r="20">
          <cell r="L20" t="str">
            <v>CS0601AQ00100</v>
          </cell>
          <cell r="M20" t="str">
            <v>B</v>
          </cell>
          <cell r="N20" t="str">
            <v>LT6_D00D00_00689</v>
          </cell>
          <cell r="O20">
            <v>689</v>
          </cell>
          <cell r="P20" t="str">
            <v>± 5 mm</v>
          </cell>
        </row>
        <row r="21">
          <cell r="L21" t="str">
            <v>CS0601AR00100</v>
          </cell>
          <cell r="N21" t="str">
            <v>LT6_D00D00_10066</v>
          </cell>
          <cell r="O21">
            <v>10066</v>
          </cell>
          <cell r="P21" t="str">
            <v>± 110 mm</v>
          </cell>
        </row>
        <row r="22">
          <cell r="L22" t="str">
            <v>CS0601AS00100</v>
          </cell>
          <cell r="N22" t="str">
            <v>LT6_D00D00_07356</v>
          </cell>
          <cell r="O22">
            <v>7356</v>
          </cell>
          <cell r="P22" t="str">
            <v>± 60 mm</v>
          </cell>
        </row>
        <row r="23">
          <cell r="L23" t="str">
            <v>CS0601AT00100</v>
          </cell>
          <cell r="N23" t="str">
            <v>LT6_D00D00_04040</v>
          </cell>
          <cell r="O23">
            <v>4040</v>
          </cell>
          <cell r="P23" t="str">
            <v>± 20 mm</v>
          </cell>
        </row>
        <row r="24">
          <cell r="L24" t="str">
            <v>CS0601AU00100</v>
          </cell>
          <cell r="N24" t="str">
            <v>LT6_D00D00_04240</v>
          </cell>
          <cell r="O24">
            <v>4240</v>
          </cell>
          <cell r="P24" t="str">
            <v>± 20 mm</v>
          </cell>
        </row>
        <row r="25">
          <cell r="L25" t="str">
            <v>CS0601AV00100</v>
          </cell>
          <cell r="N25" t="str">
            <v>LT6_D00D00_03950</v>
          </cell>
          <cell r="O25">
            <v>3950</v>
          </cell>
          <cell r="P25" t="str">
            <v>± 20 mm</v>
          </cell>
        </row>
        <row r="26">
          <cell r="L26" t="str">
            <v>CS0601AW00100</v>
          </cell>
          <cell r="N26" t="str">
            <v>LT6_D00D00_03820</v>
          </cell>
          <cell r="O26">
            <v>3820</v>
          </cell>
          <cell r="P26" t="str">
            <v>± 20 mm</v>
          </cell>
        </row>
        <row r="27">
          <cell r="L27" t="str">
            <v>CS0601AX00100</v>
          </cell>
          <cell r="M27" t="str">
            <v>B</v>
          </cell>
          <cell r="N27" t="str">
            <v>LT6_D00D00_00355</v>
          </cell>
          <cell r="O27">
            <v>355</v>
          </cell>
          <cell r="P27" t="str">
            <v>± 3 mm</v>
          </cell>
        </row>
        <row r="28">
          <cell r="L28" t="str">
            <v>CS0601AZ00100</v>
          </cell>
          <cell r="N28" t="str">
            <v>LT6_D00D00_07050</v>
          </cell>
          <cell r="O28">
            <v>7050</v>
          </cell>
          <cell r="P28" t="str">
            <v>± 60 mm</v>
          </cell>
        </row>
        <row r="29">
          <cell r="L29" t="str">
            <v>CS0601BA00100</v>
          </cell>
          <cell r="N29" t="str">
            <v>LT6_D00D00_07783</v>
          </cell>
          <cell r="O29">
            <v>7783</v>
          </cell>
          <cell r="P29" t="str">
            <v>± 60 mm</v>
          </cell>
        </row>
        <row r="30">
          <cell r="L30" t="str">
            <v>CS0601BB00100</v>
          </cell>
          <cell r="N30" t="str">
            <v>LT6_D00D00_05290</v>
          </cell>
          <cell r="O30">
            <v>5290</v>
          </cell>
          <cell r="P30" t="str">
            <v>± 60 mm</v>
          </cell>
        </row>
        <row r="31">
          <cell r="L31" t="str">
            <v>CS0602AA00100</v>
          </cell>
          <cell r="M31" t="str">
            <v>C</v>
          </cell>
          <cell r="N31" t="str">
            <v>LT6_D00L90_01630</v>
          </cell>
          <cell r="O31">
            <v>1630</v>
          </cell>
          <cell r="P31" t="str">
            <v>± 10 mm</v>
          </cell>
        </row>
        <row r="32">
          <cell r="L32" t="str">
            <v>CS0602AAE0002</v>
          </cell>
          <cell r="N32" t="str">
            <v>LT6_D00L90_00478</v>
          </cell>
          <cell r="O32">
            <v>478</v>
          </cell>
          <cell r="P32" t="str">
            <v>± 3 mm</v>
          </cell>
        </row>
        <row r="33">
          <cell r="L33" t="str">
            <v>CS0602AAE0003</v>
          </cell>
          <cell r="N33" t="str">
            <v>LT6_D00L90_00394</v>
          </cell>
          <cell r="O33">
            <v>394</v>
          </cell>
          <cell r="P33" t="str">
            <v>± 3 mm</v>
          </cell>
        </row>
        <row r="34">
          <cell r="L34" t="str">
            <v>CS0602AAE0004</v>
          </cell>
          <cell r="N34" t="str">
            <v>LT6_D00L90_01282</v>
          </cell>
          <cell r="O34">
            <v>1282</v>
          </cell>
          <cell r="P34" t="str">
            <v>± 7 mm</v>
          </cell>
        </row>
        <row r="35">
          <cell r="L35" t="str">
            <v>CS0602AB00100</v>
          </cell>
          <cell r="M35" t="str">
            <v>C</v>
          </cell>
          <cell r="N35" t="str">
            <v>LT6_D00L90_00315</v>
          </cell>
          <cell r="O35">
            <v>315</v>
          </cell>
          <cell r="P35" t="str">
            <v>± 3 mm</v>
          </cell>
        </row>
        <row r="36">
          <cell r="L36" t="str">
            <v>CS0602AC00100</v>
          </cell>
          <cell r="M36" t="str">
            <v>C</v>
          </cell>
          <cell r="N36" t="str">
            <v>LT6_D00L90_02795</v>
          </cell>
          <cell r="O36">
            <v>2795</v>
          </cell>
          <cell r="P36" t="str">
            <v>± 10 mm</v>
          </cell>
        </row>
        <row r="37">
          <cell r="L37" t="str">
            <v>CS0602AD00100</v>
          </cell>
          <cell r="M37" t="str">
            <v>C</v>
          </cell>
          <cell r="N37" t="str">
            <v>LT6_D00L90_03800</v>
          </cell>
          <cell r="O37">
            <v>3800</v>
          </cell>
          <cell r="P37" t="str">
            <v>± 20 mm</v>
          </cell>
        </row>
        <row r="38">
          <cell r="L38" t="str">
            <v>CS0602AE00100</v>
          </cell>
          <cell r="M38" t="str">
            <v>C</v>
          </cell>
          <cell r="N38" t="str">
            <v>LT6_D00L90_05070</v>
          </cell>
          <cell r="O38">
            <v>5070</v>
          </cell>
          <cell r="P38" t="str">
            <v>± 60 mm</v>
          </cell>
        </row>
        <row r="39">
          <cell r="L39" t="str">
            <v>CS0602AF00100</v>
          </cell>
          <cell r="M39" t="str">
            <v>C</v>
          </cell>
          <cell r="N39" t="str">
            <v>LT6_D00L90_01486</v>
          </cell>
          <cell r="O39">
            <v>1486</v>
          </cell>
          <cell r="P39" t="str">
            <v>± 7 mm</v>
          </cell>
        </row>
        <row r="40">
          <cell r="L40" t="str">
            <v>CS0602AG00100</v>
          </cell>
          <cell r="M40" t="str">
            <v>C</v>
          </cell>
          <cell r="N40" t="str">
            <v>LT6_D00L90_04318</v>
          </cell>
          <cell r="O40">
            <v>4318</v>
          </cell>
          <cell r="P40" t="str">
            <v>± 20 mm</v>
          </cell>
        </row>
        <row r="41">
          <cell r="L41" t="str">
            <v>CS0602AH00100</v>
          </cell>
          <cell r="M41" t="str">
            <v>C</v>
          </cell>
          <cell r="N41" t="str">
            <v>LT6_D00L90_04806</v>
          </cell>
          <cell r="O41">
            <v>4806</v>
          </cell>
          <cell r="P41" t="str">
            <v>± 20 mm</v>
          </cell>
        </row>
        <row r="42">
          <cell r="L42" t="str">
            <v>CS0602AI00100</v>
          </cell>
          <cell r="M42" t="str">
            <v>C</v>
          </cell>
          <cell r="N42" t="str">
            <v>LT6_D00L90_03250</v>
          </cell>
          <cell r="O42">
            <v>3250</v>
          </cell>
          <cell r="P42" t="str">
            <v>± 20 mm</v>
          </cell>
        </row>
        <row r="43">
          <cell r="L43" t="str">
            <v>CS0602AJ00100</v>
          </cell>
          <cell r="M43" t="str">
            <v>C</v>
          </cell>
          <cell r="N43" t="str">
            <v>LT6_D00L90_02285</v>
          </cell>
          <cell r="O43">
            <v>2285</v>
          </cell>
          <cell r="P43" t="str">
            <v>± 10 mm</v>
          </cell>
        </row>
        <row r="44">
          <cell r="L44" t="str">
            <v>CS0602AK00100</v>
          </cell>
          <cell r="M44" t="str">
            <v>C</v>
          </cell>
          <cell r="N44" t="str">
            <v>LT6_D00L90_02078</v>
          </cell>
          <cell r="O44">
            <v>2078</v>
          </cell>
          <cell r="P44" t="str">
            <v>± 10 mm</v>
          </cell>
        </row>
        <row r="45">
          <cell r="L45" t="str">
            <v>CS0602AL00100</v>
          </cell>
          <cell r="N45" t="str">
            <v>LT6_D00L90_11740</v>
          </cell>
          <cell r="O45">
            <v>11740</v>
          </cell>
          <cell r="P45" t="str">
            <v>± 110 mm</v>
          </cell>
        </row>
        <row r="46">
          <cell r="L46" t="str">
            <v>CS0602AM00100</v>
          </cell>
          <cell r="N46" t="str">
            <v>LT6_D00L90_06846</v>
          </cell>
          <cell r="O46">
            <v>6846</v>
          </cell>
          <cell r="P46" t="str">
            <v>± 60 mm</v>
          </cell>
        </row>
        <row r="47">
          <cell r="L47" t="str">
            <v>CS0602AN00100</v>
          </cell>
          <cell r="N47" t="str">
            <v>LT6_D00L90_02095</v>
          </cell>
          <cell r="O47">
            <v>2095</v>
          </cell>
          <cell r="P47" t="str">
            <v>± 10 mm</v>
          </cell>
        </row>
        <row r="48">
          <cell r="L48" t="str">
            <v>CS0602AO00100</v>
          </cell>
          <cell r="N48" t="str">
            <v>LT6_D00L90_10005</v>
          </cell>
          <cell r="O48">
            <v>10005</v>
          </cell>
          <cell r="P48" t="str">
            <v>± 110 mm</v>
          </cell>
        </row>
        <row r="49">
          <cell r="L49" t="str">
            <v>CS0602AP00100</v>
          </cell>
          <cell r="N49" t="str">
            <v>LT6_D00L90_03239</v>
          </cell>
          <cell r="O49">
            <v>3239</v>
          </cell>
          <cell r="P49" t="str">
            <v>± 20 mm</v>
          </cell>
        </row>
        <row r="50">
          <cell r="L50" t="str">
            <v>CS0602AQ00100</v>
          </cell>
          <cell r="N50" t="str">
            <v>LT6_D00L90_11473</v>
          </cell>
          <cell r="O50">
            <v>11473</v>
          </cell>
          <cell r="P50" t="str">
            <v>± 110 mm</v>
          </cell>
        </row>
        <row r="51">
          <cell r="L51" t="str">
            <v>CS0602AR00100</v>
          </cell>
          <cell r="N51" t="str">
            <v>LT6_D00L90_04634</v>
          </cell>
          <cell r="O51">
            <v>4634</v>
          </cell>
          <cell r="P51" t="str">
            <v>± 20 mm</v>
          </cell>
        </row>
        <row r="52">
          <cell r="L52" t="str">
            <v>CS0602AS00100</v>
          </cell>
          <cell r="N52" t="str">
            <v>LT6_D00L90_01857</v>
          </cell>
          <cell r="O52">
            <v>1857</v>
          </cell>
          <cell r="P52" t="str">
            <v>± 10 mm</v>
          </cell>
        </row>
        <row r="53">
          <cell r="L53" t="str">
            <v>CS0602AT00100</v>
          </cell>
          <cell r="N53" t="str">
            <v>LT6_D00L90_02526</v>
          </cell>
          <cell r="O53">
            <v>2526</v>
          </cell>
          <cell r="P53" t="str">
            <v>± 10 mm</v>
          </cell>
        </row>
        <row r="54">
          <cell r="L54" t="str">
            <v>CS0602AU00100</v>
          </cell>
          <cell r="N54" t="str">
            <v>LT6_D00L90_03049</v>
          </cell>
          <cell r="O54">
            <v>3049</v>
          </cell>
          <cell r="P54" t="str">
            <v>± 20 mm</v>
          </cell>
        </row>
        <row r="55">
          <cell r="L55" t="str">
            <v>CS0602AV00100</v>
          </cell>
          <cell r="N55" t="str">
            <v>LT6_D00L90_02379</v>
          </cell>
          <cell r="O55">
            <v>2379</v>
          </cell>
          <cell r="P55" t="str">
            <v>± 10 mm</v>
          </cell>
        </row>
        <row r="56">
          <cell r="L56" t="str">
            <v>CS0602AW00100</v>
          </cell>
          <cell r="N56" t="str">
            <v>LT6_D00L90_03678</v>
          </cell>
          <cell r="O56">
            <v>3678</v>
          </cell>
          <cell r="P56" t="str">
            <v>± 20 mm</v>
          </cell>
        </row>
        <row r="57">
          <cell r="L57" t="str">
            <v>CS0602AX00100</v>
          </cell>
          <cell r="N57" t="str">
            <v>LT6_D00L90_01284</v>
          </cell>
          <cell r="O57">
            <v>1284</v>
          </cell>
          <cell r="P57" t="str">
            <v>± 7 mm</v>
          </cell>
        </row>
        <row r="58">
          <cell r="L58" t="str">
            <v>CS0602AY00100</v>
          </cell>
          <cell r="N58" t="str">
            <v>LT6_D00L90_03420</v>
          </cell>
          <cell r="O58">
            <v>3420</v>
          </cell>
          <cell r="P58" t="str">
            <v>± 20 mm</v>
          </cell>
        </row>
        <row r="59">
          <cell r="L59" t="str">
            <v>CS0602AZ00100</v>
          </cell>
          <cell r="N59" t="str">
            <v>LT6_D00L90_01593</v>
          </cell>
          <cell r="O59">
            <v>1593</v>
          </cell>
          <cell r="P59" t="str">
            <v>± 10 mm</v>
          </cell>
        </row>
        <row r="60">
          <cell r="L60" t="str">
            <v>CS0602BA00100</v>
          </cell>
          <cell r="N60" t="str">
            <v>LT6_D00L90_08205</v>
          </cell>
          <cell r="O60">
            <v>8205</v>
          </cell>
          <cell r="P60" t="str">
            <v>± 90 mm</v>
          </cell>
        </row>
        <row r="61">
          <cell r="L61" t="str">
            <v>CS0602BB00100</v>
          </cell>
          <cell r="N61" t="str">
            <v>LT6_D00L90_03355</v>
          </cell>
          <cell r="O61">
            <v>3355</v>
          </cell>
          <cell r="P61" t="str">
            <v>± 20 mm</v>
          </cell>
        </row>
        <row r="62">
          <cell r="L62" t="str">
            <v>CS0602BC00100</v>
          </cell>
          <cell r="N62" t="str">
            <v>LT6_D00L90_07005</v>
          </cell>
          <cell r="O62">
            <v>7005</v>
          </cell>
          <cell r="P62" t="str">
            <v>± 60 mm</v>
          </cell>
        </row>
        <row r="63">
          <cell r="L63" t="str">
            <v>CS0602BD00100</v>
          </cell>
          <cell r="N63" t="str">
            <v>LT6_D00L90_02445</v>
          </cell>
          <cell r="O63">
            <v>2445</v>
          </cell>
          <cell r="P63" t="str">
            <v>± 10 mm</v>
          </cell>
        </row>
        <row r="64">
          <cell r="L64" t="str">
            <v>CS0602BE00100</v>
          </cell>
          <cell r="N64" t="str">
            <v>LT6_D00L90_08405</v>
          </cell>
          <cell r="O64">
            <v>8405</v>
          </cell>
          <cell r="P64" t="str">
            <v>± 90 mm</v>
          </cell>
        </row>
        <row r="65">
          <cell r="L65" t="str">
            <v>CS0602BF00100</v>
          </cell>
          <cell r="N65" t="str">
            <v>LT6_D00L90_01905</v>
          </cell>
          <cell r="O65">
            <v>1905</v>
          </cell>
          <cell r="P65" t="str">
            <v>± 10 mm</v>
          </cell>
        </row>
        <row r="66">
          <cell r="L66" t="str">
            <v>CS0602BG00100</v>
          </cell>
          <cell r="N66" t="str">
            <v>LT6_D00L90_01937</v>
          </cell>
          <cell r="O66">
            <v>1937</v>
          </cell>
          <cell r="P66" t="str">
            <v>± 10 mm</v>
          </cell>
        </row>
        <row r="67">
          <cell r="L67" t="str">
            <v>CS0602BH00100</v>
          </cell>
          <cell r="N67" t="str">
            <v>LT6_D00L90_00380</v>
          </cell>
          <cell r="O67">
            <v>380</v>
          </cell>
          <cell r="P67" t="str">
            <v>± 3 mm</v>
          </cell>
        </row>
        <row r="68">
          <cell r="L68" t="str">
            <v>CS0602BI00100</v>
          </cell>
          <cell r="N68" t="str">
            <v>LT6_D00L90_03908</v>
          </cell>
          <cell r="O68">
            <v>3908</v>
          </cell>
          <cell r="P68" t="str">
            <v>± 20 mm</v>
          </cell>
        </row>
        <row r="69">
          <cell r="L69" t="str">
            <v>CS0602BJ00100</v>
          </cell>
          <cell r="N69" t="str">
            <v>LT6_D00L90_02853</v>
          </cell>
          <cell r="O69">
            <v>2853</v>
          </cell>
          <cell r="P69" t="str">
            <v>± 10 mm</v>
          </cell>
        </row>
        <row r="70">
          <cell r="L70" t="str">
            <v>CS0602BK00100</v>
          </cell>
          <cell r="N70" t="str">
            <v>LT6_D00L90_04532</v>
          </cell>
          <cell r="O70">
            <v>4532</v>
          </cell>
          <cell r="P70" t="str">
            <v>± 20 mm</v>
          </cell>
        </row>
        <row r="71">
          <cell r="L71" t="str">
            <v>CS0602BL00100</v>
          </cell>
          <cell r="N71" t="str">
            <v>LT6_D00L90_02423</v>
          </cell>
          <cell r="O71">
            <v>2423</v>
          </cell>
          <cell r="P71" t="str">
            <v>± 10 mm</v>
          </cell>
        </row>
        <row r="72">
          <cell r="L72" t="str">
            <v>CS0602BM00100</v>
          </cell>
          <cell r="N72" t="str">
            <v>LT6_D00L90_01568</v>
          </cell>
          <cell r="O72">
            <v>1568</v>
          </cell>
          <cell r="P72" t="str">
            <v>± 10 mm</v>
          </cell>
        </row>
        <row r="73">
          <cell r="L73" t="str">
            <v>CS0602BN00100</v>
          </cell>
          <cell r="N73" t="str">
            <v>LT6_D00L90_01268</v>
          </cell>
          <cell r="O73">
            <v>1268</v>
          </cell>
          <cell r="P73" t="str">
            <v>± 7 mm</v>
          </cell>
        </row>
        <row r="74">
          <cell r="L74" t="str">
            <v>CS0602BO00100</v>
          </cell>
          <cell r="N74" t="str">
            <v>LT6_D00L90_04626</v>
          </cell>
          <cell r="O74">
            <v>4626</v>
          </cell>
          <cell r="P74" t="str">
            <v>± 20 mm</v>
          </cell>
        </row>
        <row r="75">
          <cell r="L75" t="str">
            <v>CS0602BP00100</v>
          </cell>
          <cell r="N75" t="str">
            <v>LT6_D00L90_02700</v>
          </cell>
          <cell r="O75">
            <v>2700</v>
          </cell>
          <cell r="P75" t="str">
            <v>± 10 mm</v>
          </cell>
        </row>
        <row r="76">
          <cell r="L76" t="str">
            <v>CS0602BQ00100</v>
          </cell>
          <cell r="N76" t="str">
            <v>LT6_D00L90_03262</v>
          </cell>
          <cell r="O76">
            <v>3262</v>
          </cell>
          <cell r="P76" t="str">
            <v>± 20 mm</v>
          </cell>
        </row>
        <row r="77">
          <cell r="L77" t="str">
            <v>CS0603AA00100</v>
          </cell>
          <cell r="N77" t="str">
            <v>LT6_L90L90_00511</v>
          </cell>
          <cell r="O77">
            <v>511</v>
          </cell>
          <cell r="P77" t="str">
            <v>± 5 mm</v>
          </cell>
        </row>
        <row r="78">
          <cell r="L78" t="str">
            <v>CS0603AAE0002</v>
          </cell>
          <cell r="N78" t="str">
            <v>LT6_L90L90_01348</v>
          </cell>
          <cell r="O78">
            <v>1348</v>
          </cell>
          <cell r="P78" t="str">
            <v>± 7 mm</v>
          </cell>
        </row>
        <row r="79">
          <cell r="L79" t="str">
            <v>CS0604AA00100</v>
          </cell>
          <cell r="M79" t="str">
            <v>B</v>
          </cell>
          <cell r="N79" t="str">
            <v>LT6_D00L35_00150</v>
          </cell>
          <cell r="O79">
            <v>150</v>
          </cell>
          <cell r="P79" t="str">
            <v>± 3 mm</v>
          </cell>
        </row>
        <row r="80">
          <cell r="L80" t="str">
            <v>CS0605AA00100</v>
          </cell>
          <cell r="N80" t="str">
            <v>LT6_D00L45_00220</v>
          </cell>
          <cell r="O80">
            <v>220</v>
          </cell>
          <cell r="P80" t="str">
            <v>± 3 mm</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02"/>
  <sheetViews>
    <sheetView tabSelected="1" view="pageBreakPreview" zoomScale="90" zoomScaleNormal="106" zoomScaleSheetLayoutView="90" workbookViewId="0">
      <selection activeCell="C9" sqref="C9:C14"/>
    </sheetView>
  </sheetViews>
  <sheetFormatPr baseColWidth="10" defaultRowHeight="15" x14ac:dyDescent="0.25"/>
  <cols>
    <col min="1" max="1" width="17.140625" customWidth="1"/>
  </cols>
  <sheetData>
    <row r="1" spans="1:26" ht="15.75" thickBot="1" x14ac:dyDescent="0.3">
      <c r="A1" s="50" t="s">
        <v>78</v>
      </c>
      <c r="B1" s="49"/>
      <c r="C1" s="49"/>
      <c r="D1" s="49"/>
      <c r="E1" s="49"/>
      <c r="F1" s="49"/>
      <c r="G1" s="49"/>
      <c r="H1" s="49"/>
      <c r="I1" s="49"/>
      <c r="J1" s="49"/>
      <c r="K1" s="49"/>
      <c r="L1" s="49"/>
      <c r="M1" s="49"/>
      <c r="N1" s="49"/>
      <c r="O1" s="49"/>
      <c r="P1" s="49"/>
      <c r="Q1" s="49"/>
      <c r="R1" s="49"/>
      <c r="S1" s="49"/>
      <c r="T1" s="48"/>
    </row>
    <row r="2" spans="1:26" ht="27" x14ac:dyDescent="0.25">
      <c r="A2" s="45" t="s">
        <v>77</v>
      </c>
      <c r="B2" s="45" t="s">
        <v>76</v>
      </c>
      <c r="C2" s="45" t="s">
        <v>75</v>
      </c>
      <c r="D2" s="45" t="s">
        <v>74</v>
      </c>
      <c r="E2" s="45" t="s">
        <v>73</v>
      </c>
      <c r="F2" s="45" t="s">
        <v>72</v>
      </c>
      <c r="G2" s="45" t="s">
        <v>71</v>
      </c>
      <c r="H2" s="45" t="s">
        <v>70</v>
      </c>
      <c r="I2" s="45" t="s">
        <v>69</v>
      </c>
      <c r="J2" s="46" t="s">
        <v>68</v>
      </c>
      <c r="K2" s="45" t="s">
        <v>67</v>
      </c>
      <c r="L2" s="45" t="s">
        <v>66</v>
      </c>
      <c r="M2" s="45" t="s">
        <v>65</v>
      </c>
      <c r="N2" s="46" t="s">
        <v>64</v>
      </c>
      <c r="O2" s="45" t="s">
        <v>63</v>
      </c>
      <c r="P2" s="46" t="s">
        <v>62</v>
      </c>
      <c r="Q2" s="46" t="s">
        <v>61</v>
      </c>
      <c r="R2" s="46" t="s">
        <v>61</v>
      </c>
      <c r="S2" s="46" t="s">
        <v>61</v>
      </c>
      <c r="T2" s="45" t="s">
        <v>60</v>
      </c>
    </row>
    <row r="3" spans="1:26" ht="18" x14ac:dyDescent="0.25">
      <c r="A3" s="45"/>
      <c r="B3" s="45"/>
      <c r="C3" s="45"/>
      <c r="D3" s="45"/>
      <c r="E3" s="45"/>
      <c r="F3" s="45"/>
      <c r="G3" s="45"/>
      <c r="H3" s="45"/>
      <c r="I3" s="45"/>
      <c r="J3" s="46" t="s">
        <v>59</v>
      </c>
      <c r="K3" s="45"/>
      <c r="L3" s="45"/>
      <c r="M3" s="45"/>
      <c r="N3" s="46" t="s">
        <v>58</v>
      </c>
      <c r="O3" s="45"/>
      <c r="P3" s="46" t="s">
        <v>57</v>
      </c>
      <c r="Q3" s="46" t="s">
        <v>56</v>
      </c>
      <c r="R3" s="46" t="s">
        <v>55</v>
      </c>
      <c r="S3" s="46" t="s">
        <v>54</v>
      </c>
      <c r="T3" s="45"/>
    </row>
    <row r="4" spans="1:26" ht="20.25" x14ac:dyDescent="0.25">
      <c r="A4" s="45"/>
      <c r="B4" s="45"/>
      <c r="C4" s="45"/>
      <c r="D4" s="45"/>
      <c r="E4" s="45"/>
      <c r="F4" s="45"/>
      <c r="G4" s="45"/>
      <c r="H4" s="45"/>
      <c r="I4" s="45"/>
      <c r="J4" s="47"/>
      <c r="K4" s="45"/>
      <c r="L4" s="45"/>
      <c r="M4" s="45"/>
      <c r="N4" s="47"/>
      <c r="O4" s="45"/>
      <c r="P4" s="47"/>
      <c r="Q4" s="46" t="s">
        <v>53</v>
      </c>
      <c r="R4" s="46" t="s">
        <v>52</v>
      </c>
      <c r="S4" s="46" t="s">
        <v>52</v>
      </c>
      <c r="T4" s="45"/>
    </row>
    <row r="5" spans="1:26" x14ac:dyDescent="0.25">
      <c r="A5" s="42"/>
      <c r="B5" s="42"/>
      <c r="C5" s="42"/>
      <c r="D5" s="42"/>
      <c r="E5" s="42"/>
      <c r="F5" s="42"/>
      <c r="G5" s="42"/>
      <c r="H5" s="42"/>
      <c r="I5" s="42"/>
      <c r="J5" s="42"/>
      <c r="K5" s="42"/>
      <c r="L5" s="44"/>
      <c r="M5" s="44"/>
      <c r="N5" s="42"/>
      <c r="O5" s="42"/>
      <c r="P5" s="42"/>
      <c r="Q5" s="43" t="s">
        <v>51</v>
      </c>
      <c r="R5" s="43" t="s">
        <v>50</v>
      </c>
      <c r="S5" s="43" t="s">
        <v>50</v>
      </c>
      <c r="T5" s="42"/>
    </row>
    <row r="6" spans="1:26" ht="45" x14ac:dyDescent="0.25">
      <c r="A6" s="42" t="s">
        <v>49</v>
      </c>
      <c r="B6" s="42" t="s">
        <v>48</v>
      </c>
      <c r="C6" s="41" t="s">
        <v>47</v>
      </c>
      <c r="D6" s="41" t="s">
        <v>46</v>
      </c>
      <c r="E6" s="41" t="s">
        <v>45</v>
      </c>
      <c r="F6" s="41" t="s">
        <v>44</v>
      </c>
      <c r="G6" s="41" t="s">
        <v>43</v>
      </c>
      <c r="H6" s="41" t="s">
        <v>42</v>
      </c>
      <c r="I6" s="41" t="s">
        <v>41</v>
      </c>
      <c r="J6" s="41" t="s">
        <v>40</v>
      </c>
      <c r="K6" s="41" t="s">
        <v>39</v>
      </c>
      <c r="L6" s="41" t="s">
        <v>38</v>
      </c>
      <c r="M6" s="41" t="s">
        <v>37</v>
      </c>
      <c r="N6" s="41" t="s">
        <v>36</v>
      </c>
      <c r="O6" s="41" t="s">
        <v>35</v>
      </c>
      <c r="P6" s="41" t="s">
        <v>34</v>
      </c>
      <c r="Q6" s="41" t="s">
        <v>33</v>
      </c>
      <c r="R6" s="41" t="s">
        <v>32</v>
      </c>
      <c r="S6" s="41" t="s">
        <v>31</v>
      </c>
      <c r="T6" s="41"/>
    </row>
    <row r="7" spans="1:26" x14ac:dyDescent="0.25">
      <c r="A7" s="40"/>
      <c r="B7" s="40"/>
      <c r="C7" s="39" t="s">
        <v>28</v>
      </c>
      <c r="D7" s="39" t="s">
        <v>28</v>
      </c>
      <c r="E7" s="39" t="s">
        <v>28</v>
      </c>
      <c r="F7" s="39" t="s">
        <v>28</v>
      </c>
      <c r="G7" s="39" t="s">
        <v>28</v>
      </c>
      <c r="H7" s="39" t="s">
        <v>28</v>
      </c>
      <c r="I7" s="39" t="s">
        <v>28</v>
      </c>
      <c r="J7" s="39" t="s">
        <v>28</v>
      </c>
      <c r="K7" s="39" t="s">
        <v>28</v>
      </c>
      <c r="L7" s="39" t="s">
        <v>30</v>
      </c>
      <c r="M7" s="39" t="s">
        <v>28</v>
      </c>
      <c r="N7" s="39" t="s">
        <v>30</v>
      </c>
      <c r="O7" s="39" t="s">
        <v>28</v>
      </c>
      <c r="P7" s="39" t="s">
        <v>28</v>
      </c>
      <c r="Q7" s="39" t="s">
        <v>29</v>
      </c>
      <c r="R7" s="39" t="s">
        <v>29</v>
      </c>
      <c r="S7" s="39" t="s">
        <v>29</v>
      </c>
      <c r="T7" s="39" t="s">
        <v>28</v>
      </c>
      <c r="W7" s="38" t="s">
        <v>27</v>
      </c>
      <c r="X7" s="38"/>
      <c r="Y7" s="38"/>
      <c r="Z7" s="38"/>
    </row>
    <row r="8" spans="1:26" ht="15.75" thickBot="1" x14ac:dyDescent="0.3">
      <c r="A8" s="37"/>
      <c r="B8" s="37"/>
      <c r="C8" s="36" t="s">
        <v>26</v>
      </c>
      <c r="D8" s="36" t="s">
        <v>25</v>
      </c>
      <c r="E8" s="36" t="s">
        <v>24</v>
      </c>
      <c r="F8" s="36" t="s">
        <v>23</v>
      </c>
      <c r="G8" s="36" t="s">
        <v>22</v>
      </c>
      <c r="H8" s="36" t="s">
        <v>21</v>
      </c>
      <c r="I8" s="36" t="s">
        <v>20</v>
      </c>
      <c r="J8" s="36" t="s">
        <v>19</v>
      </c>
      <c r="K8" s="36" t="s">
        <v>18</v>
      </c>
      <c r="L8" s="36" t="s">
        <v>17</v>
      </c>
      <c r="M8" s="36" t="s">
        <v>16</v>
      </c>
      <c r="N8" s="36" t="s">
        <v>15</v>
      </c>
      <c r="O8" s="36" t="s">
        <v>15</v>
      </c>
      <c r="P8" s="36" t="s">
        <v>14</v>
      </c>
      <c r="Q8" s="36" t="s">
        <v>13</v>
      </c>
      <c r="R8" s="36" t="s">
        <v>13</v>
      </c>
      <c r="S8" s="36" t="s">
        <v>13</v>
      </c>
      <c r="T8" s="36" t="s">
        <v>12</v>
      </c>
      <c r="V8" s="35" t="s">
        <v>11</v>
      </c>
      <c r="W8" s="34" t="s">
        <v>10</v>
      </c>
      <c r="X8" s="34" t="s">
        <v>9</v>
      </c>
      <c r="Y8" s="34" t="s">
        <v>8</v>
      </c>
      <c r="Z8" s="34" t="s">
        <v>7</v>
      </c>
    </row>
    <row r="9" spans="1:26" ht="15" customHeight="1" x14ac:dyDescent="0.25">
      <c r="A9" s="29" t="str">
        <f>VLOOKUP(U9,[1]Listing!$A$4:$P$150,2,FALSE)</f>
        <v>CS0601AQ00100</v>
      </c>
      <c r="B9" s="28"/>
      <c r="C9" s="25"/>
      <c r="D9" s="25"/>
      <c r="E9" s="25"/>
      <c r="F9" s="25"/>
      <c r="G9" s="25"/>
      <c r="H9" s="26" t="s">
        <v>4</v>
      </c>
      <c r="I9" s="25"/>
      <c r="J9" s="25"/>
      <c r="K9" s="24" t="s">
        <v>6</v>
      </c>
      <c r="L9" s="24" t="str">
        <f>CONCATENATE(VLOOKUP(U9,[1]Listing!$A$4:$P$150,4,FALSE),VLOOKUP(U9,[1]Listing!$A$4:$P$150,5,FALSE))</f>
        <v>689± 5 mm</v>
      </c>
      <c r="M9" s="24" t="s">
        <v>5</v>
      </c>
      <c r="N9" s="26" t="s">
        <v>4</v>
      </c>
      <c r="O9" s="25"/>
      <c r="P9" s="25"/>
      <c r="Q9" s="24" t="str">
        <f>"≤ "&amp;ROUND(VLOOKUP(U9,'[1]CTRL 2'!$A$6:$X$152,8,FALSE),1)&amp;" mΩ"</f>
        <v>≤ 11,9 mΩ</v>
      </c>
      <c r="R9" s="24" t="s">
        <v>3</v>
      </c>
      <c r="S9" s="24" t="s">
        <v>3</v>
      </c>
      <c r="T9" s="23" t="s">
        <v>2</v>
      </c>
      <c r="U9">
        <v>1</v>
      </c>
      <c r="V9" s="22">
        <f>ROUND(VLOOKUP(U9,'[1]CTRL 2'!$A$6:$X$152,8,FALSE),1)</f>
        <v>11.9</v>
      </c>
      <c r="W9">
        <f>Y9-Z9</f>
        <v>684</v>
      </c>
      <c r="X9">
        <f>Y9+Z9</f>
        <v>694</v>
      </c>
      <c r="Y9">
        <f>(VLOOKUP(U9,[1]Listing!$A$4:$P$150,4,FALSE))</f>
        <v>689</v>
      </c>
      <c r="Z9">
        <f>IF(Y9&gt;12000,"120",IF(Y9&gt;10000,"110",IF(Y9&gt;8000,"90",IF(Y9&gt;5000,"60",IF(Y9&gt;3000,"20",IF(Y9&gt;1500,"10",IF(Y9&gt;1000,"7",IF(Y9&gt;500,"5",IF(Y9&gt;0,"3",)))))))))*1</f>
        <v>5</v>
      </c>
    </row>
    <row r="10" spans="1:26" ht="15" customHeight="1" x14ac:dyDescent="0.25">
      <c r="A10" s="9"/>
      <c r="B10" s="21"/>
      <c r="C10" s="6"/>
      <c r="D10" s="6"/>
      <c r="E10" s="6"/>
      <c r="F10" s="6"/>
      <c r="G10" s="6"/>
      <c r="H10" s="32" t="str">
        <f>VLOOKUP(U9,'[1]FAB 2'!$A$6:$W$1000,7,FALSE)</f>
        <v>/</v>
      </c>
      <c r="I10" s="6"/>
      <c r="J10" s="6"/>
      <c r="K10" s="20"/>
      <c r="L10" s="20"/>
      <c r="M10" s="20"/>
      <c r="N10" s="6"/>
      <c r="O10" s="6"/>
      <c r="P10" s="6"/>
      <c r="Q10" s="20"/>
      <c r="R10" s="20"/>
      <c r="S10" s="20"/>
      <c r="T10" s="6"/>
    </row>
    <row r="11" spans="1:26" ht="15" customHeight="1" x14ac:dyDescent="0.25">
      <c r="A11" s="19"/>
      <c r="B11" s="18"/>
      <c r="C11" s="6"/>
      <c r="D11" s="6"/>
      <c r="E11" s="6"/>
      <c r="F11" s="6"/>
      <c r="G11" s="6"/>
      <c r="H11" s="30" t="str">
        <f>IF(H10="/","/","")</f>
        <v>/</v>
      </c>
      <c r="I11" s="6"/>
      <c r="J11" s="6"/>
      <c r="K11" s="17"/>
      <c r="L11" s="17"/>
      <c r="M11" s="17"/>
      <c r="N11" s="16"/>
      <c r="O11" s="6"/>
      <c r="P11" s="6"/>
      <c r="Q11" s="17"/>
      <c r="R11" s="17"/>
      <c r="S11" s="17"/>
      <c r="T11" s="16"/>
    </row>
    <row r="12" spans="1:26" ht="15" customHeight="1" x14ac:dyDescent="0.25">
      <c r="A12" s="15" t="str">
        <f>VLOOKUP(A9,[1]Données!$L$2:$P$190,3,FALSE)</f>
        <v>LT6_D00D00_00689</v>
      </c>
      <c r="B12" s="33"/>
      <c r="C12" s="6"/>
      <c r="D12" s="6"/>
      <c r="E12" s="6"/>
      <c r="F12" s="6"/>
      <c r="G12" s="6"/>
      <c r="H12" s="12" t="s">
        <v>1</v>
      </c>
      <c r="I12" s="6"/>
      <c r="J12" s="6"/>
      <c r="K12" s="11"/>
      <c r="L12" s="11"/>
      <c r="M12" s="11"/>
      <c r="N12" s="12" t="s">
        <v>1</v>
      </c>
      <c r="O12" s="6"/>
      <c r="P12" s="6"/>
      <c r="Q12" s="11"/>
      <c r="R12" s="11"/>
      <c r="S12" s="11"/>
      <c r="T12" s="10" t="s">
        <v>0</v>
      </c>
    </row>
    <row r="13" spans="1:26" ht="15" customHeight="1" x14ac:dyDescent="0.25">
      <c r="A13" s="9"/>
      <c r="B13" s="21"/>
      <c r="C13" s="6"/>
      <c r="D13" s="6"/>
      <c r="E13" s="6"/>
      <c r="F13" s="6"/>
      <c r="G13" s="6"/>
      <c r="H13" s="32" t="str">
        <f>VLOOKUP(U9,'[1]FAB 2'!$A$6:$W$1000,10,FALSE)</f>
        <v>/</v>
      </c>
      <c r="I13" s="6"/>
      <c r="J13" s="6"/>
      <c r="K13" s="6"/>
      <c r="L13" s="6"/>
      <c r="M13" s="6"/>
      <c r="N13" s="6"/>
      <c r="O13" s="6"/>
      <c r="P13" s="6"/>
      <c r="Q13" s="6"/>
      <c r="R13" s="6"/>
      <c r="S13" s="6"/>
      <c r="T13" s="6"/>
    </row>
    <row r="14" spans="1:26" ht="15" customHeight="1" thickBot="1" x14ac:dyDescent="0.3">
      <c r="A14" s="5"/>
      <c r="B14" s="31"/>
      <c r="C14" s="2"/>
      <c r="D14" s="2"/>
      <c r="E14" s="2"/>
      <c r="F14" s="2"/>
      <c r="G14" s="2"/>
      <c r="H14" s="30" t="str">
        <f>IF(H13="/","/","")</f>
        <v>/</v>
      </c>
      <c r="I14" s="2"/>
      <c r="J14" s="2"/>
      <c r="K14" s="2"/>
      <c r="L14" s="2"/>
      <c r="M14" s="2"/>
      <c r="N14" s="2"/>
      <c r="O14" s="2"/>
      <c r="P14" s="2"/>
      <c r="Q14" s="2"/>
      <c r="R14" s="2"/>
      <c r="S14" s="2"/>
      <c r="T14" s="17"/>
    </row>
    <row r="15" spans="1:26" ht="15" customHeight="1" x14ac:dyDescent="0.25">
      <c r="A15" s="29" t="str">
        <f>VLOOKUP(U15,[1]Listing!$A$4:$P$150,2,FALSE)</f>
        <v>CS0601AQ00100</v>
      </c>
      <c r="B15" s="28"/>
      <c r="C15" s="25"/>
      <c r="D15" s="25"/>
      <c r="E15" s="25"/>
      <c r="F15" s="25"/>
      <c r="G15" s="25"/>
      <c r="H15" s="27" t="s">
        <v>4</v>
      </c>
      <c r="I15" s="25"/>
      <c r="J15" s="25"/>
      <c r="K15" s="24" t="s">
        <v>6</v>
      </c>
      <c r="L15" s="24" t="str">
        <f>CONCATENATE(VLOOKUP(U15,[1]Listing!$A$4:$P$150,4,FALSE),VLOOKUP(U15,[1]Listing!$A$4:$P$150,5,FALSE))</f>
        <v>689± 5 mm</v>
      </c>
      <c r="M15" s="24" t="s">
        <v>5</v>
      </c>
      <c r="N15" s="26" t="s">
        <v>4</v>
      </c>
      <c r="O15" s="25"/>
      <c r="P15" s="25"/>
      <c r="Q15" s="24" t="str">
        <f>"≤ "&amp;ROUND(VLOOKUP(U15,'[1]CTRL 2'!$A$6:$X$152,8,FALSE),1)&amp;" mΩ"</f>
        <v>≤ 11,9 mΩ</v>
      </c>
      <c r="R15" s="24" t="s">
        <v>3</v>
      </c>
      <c r="S15" s="24" t="s">
        <v>3</v>
      </c>
      <c r="T15" s="23" t="s">
        <v>2</v>
      </c>
      <c r="U15">
        <v>2</v>
      </c>
      <c r="V15" s="22">
        <f>ROUND(VLOOKUP(U15,'[1]CTRL 2'!$A$6:$X$152,8,FALSE),1)</f>
        <v>11.9</v>
      </c>
      <c r="W15">
        <f>Y15-Z15</f>
        <v>684</v>
      </c>
      <c r="X15">
        <f>Y15+Z15</f>
        <v>694</v>
      </c>
      <c r="Y15">
        <f>(VLOOKUP(U15,[1]Listing!$A$4:$P$150,4,FALSE))</f>
        <v>689</v>
      </c>
      <c r="Z15">
        <f>IF(Y15&gt;12000,"120",IF(Y15&gt;10000,"110",IF(Y15&gt;8000,"90",IF(Y15&gt;5000,"60",IF(Y15&gt;3000,"20",IF(Y15&gt;1500,"10",IF(Y15&gt;1000,"7",IF(Y15&gt;500,"5",IF(Y15&gt;0,"3",)))))))))*1</f>
        <v>5</v>
      </c>
    </row>
    <row r="16" spans="1:26" ht="15" customHeight="1" x14ac:dyDescent="0.25">
      <c r="A16" s="9"/>
      <c r="B16" s="21"/>
      <c r="C16" s="6"/>
      <c r="D16" s="6"/>
      <c r="E16" s="6"/>
      <c r="F16" s="6"/>
      <c r="G16" s="6"/>
      <c r="H16" s="7" t="str">
        <f>VLOOKUP(U15,'[1]FAB 2'!$A$6:$W$1000,7,FALSE)</f>
        <v>/</v>
      </c>
      <c r="I16" s="6"/>
      <c r="J16" s="6"/>
      <c r="K16" s="20"/>
      <c r="L16" s="20"/>
      <c r="M16" s="20"/>
      <c r="N16" s="6"/>
      <c r="O16" s="6"/>
      <c r="P16" s="6"/>
      <c r="Q16" s="20"/>
      <c r="R16" s="20"/>
      <c r="S16" s="20"/>
      <c r="T16" s="6"/>
    </row>
    <row r="17" spans="1:26" ht="15" customHeight="1" x14ac:dyDescent="0.25">
      <c r="A17" s="19"/>
      <c r="B17" s="18"/>
      <c r="C17" s="6"/>
      <c r="D17" s="6"/>
      <c r="E17" s="6"/>
      <c r="F17" s="6"/>
      <c r="G17" s="6"/>
      <c r="H17" s="3" t="str">
        <f>IF(H16="/","/","")</f>
        <v>/</v>
      </c>
      <c r="I17" s="6"/>
      <c r="J17" s="6"/>
      <c r="K17" s="17"/>
      <c r="L17" s="17"/>
      <c r="M17" s="17"/>
      <c r="N17" s="16"/>
      <c r="O17" s="6"/>
      <c r="P17" s="6"/>
      <c r="Q17" s="17"/>
      <c r="R17" s="17"/>
      <c r="S17" s="17"/>
      <c r="T17" s="16"/>
    </row>
    <row r="18" spans="1:26" ht="15" customHeight="1" x14ac:dyDescent="0.25">
      <c r="A18" s="15" t="str">
        <f>VLOOKUP(A15,[1]Données!$L$2:$P$190,3,FALSE)</f>
        <v>LT6_D00D00_00689</v>
      </c>
      <c r="B18" s="14"/>
      <c r="C18" s="6"/>
      <c r="D18" s="6"/>
      <c r="E18" s="6"/>
      <c r="F18" s="6"/>
      <c r="G18" s="6"/>
      <c r="H18" s="13" t="s">
        <v>1</v>
      </c>
      <c r="I18" s="6"/>
      <c r="J18" s="6"/>
      <c r="K18" s="11"/>
      <c r="L18" s="11"/>
      <c r="M18" s="11"/>
      <c r="N18" s="12" t="s">
        <v>1</v>
      </c>
      <c r="O18" s="6"/>
      <c r="P18" s="6"/>
      <c r="Q18" s="11"/>
      <c r="R18" s="11"/>
      <c r="S18" s="11"/>
      <c r="T18" s="10" t="s">
        <v>0</v>
      </c>
    </row>
    <row r="19" spans="1:26" ht="15" customHeight="1" x14ac:dyDescent="0.25">
      <c r="A19" s="9"/>
      <c r="B19" s="8"/>
      <c r="C19" s="6"/>
      <c r="D19" s="6"/>
      <c r="E19" s="6"/>
      <c r="F19" s="6"/>
      <c r="G19" s="6"/>
      <c r="H19" s="7" t="str">
        <f>VLOOKUP(U15,'[1]FAB 2'!$A$6:$W$1000,10,FALSE)</f>
        <v>/</v>
      </c>
      <c r="I19" s="6"/>
      <c r="J19" s="6"/>
      <c r="K19" s="6"/>
      <c r="L19" s="6"/>
      <c r="M19" s="6"/>
      <c r="N19" s="6"/>
      <c r="O19" s="6"/>
      <c r="P19" s="6"/>
      <c r="Q19" s="6"/>
      <c r="R19" s="6"/>
      <c r="S19" s="6"/>
      <c r="T19" s="6"/>
    </row>
    <row r="20" spans="1:26" ht="15" customHeight="1" thickBot="1" x14ac:dyDescent="0.3">
      <c r="A20" s="5"/>
      <c r="B20" s="4"/>
      <c r="C20" s="2"/>
      <c r="D20" s="2"/>
      <c r="E20" s="2"/>
      <c r="F20" s="2"/>
      <c r="G20" s="2"/>
      <c r="H20" s="3" t="str">
        <f>IF(H19="/","/","")</f>
        <v>/</v>
      </c>
      <c r="I20" s="2"/>
      <c r="J20" s="2"/>
      <c r="K20" s="2"/>
      <c r="L20" s="2"/>
      <c r="M20" s="2"/>
      <c r="N20" s="2"/>
      <c r="O20" s="2"/>
      <c r="P20" s="2"/>
      <c r="Q20" s="2"/>
      <c r="R20" s="2"/>
      <c r="S20" s="2"/>
      <c r="T20" s="17"/>
    </row>
    <row r="21" spans="1:26" ht="15" customHeight="1" x14ac:dyDescent="0.25">
      <c r="A21" s="29" t="str">
        <f>VLOOKUP(U21,[1]Listing!$A$4:$P$150,2,FALSE)</f>
        <v>CS0601AQ00100</v>
      </c>
      <c r="B21" s="28"/>
      <c r="C21" s="25"/>
      <c r="D21" s="25"/>
      <c r="E21" s="25"/>
      <c r="F21" s="25"/>
      <c r="G21" s="25"/>
      <c r="H21" s="27" t="s">
        <v>4</v>
      </c>
      <c r="I21" s="25"/>
      <c r="J21" s="25"/>
      <c r="K21" s="24" t="s">
        <v>6</v>
      </c>
      <c r="L21" s="24" t="str">
        <f>CONCATENATE(VLOOKUP(U21,[1]Listing!$A$4:$P$150,4,FALSE),VLOOKUP(U21,[1]Listing!$A$4:$P$150,5,FALSE))</f>
        <v>689± 5 mm</v>
      </c>
      <c r="M21" s="24" t="s">
        <v>5</v>
      </c>
      <c r="N21" s="26" t="s">
        <v>4</v>
      </c>
      <c r="O21" s="25"/>
      <c r="P21" s="25"/>
      <c r="Q21" s="24" t="str">
        <f>"≤ "&amp;ROUND(VLOOKUP(U21,'[1]CTRL 2'!$A$6:$X$152,8,FALSE),1)&amp;" mΩ"</f>
        <v>≤ 11,9 mΩ</v>
      </c>
      <c r="R21" s="24" t="s">
        <v>3</v>
      </c>
      <c r="S21" s="24" t="s">
        <v>3</v>
      </c>
      <c r="T21" s="23" t="s">
        <v>2</v>
      </c>
      <c r="U21">
        <v>3</v>
      </c>
      <c r="V21" s="22">
        <f>ROUND(VLOOKUP(U21,'[1]CTRL 2'!$A$6:$X$152,8,FALSE),1)</f>
        <v>11.9</v>
      </c>
      <c r="W21">
        <f>Y21-Z21</f>
        <v>684</v>
      </c>
      <c r="X21">
        <f>Y21+Z21</f>
        <v>694</v>
      </c>
      <c r="Y21">
        <f>(VLOOKUP(U21,[1]Listing!$A$4:$P$150,4,FALSE))</f>
        <v>689</v>
      </c>
      <c r="Z21">
        <f>IF(Y21&gt;12000,"120",IF(Y21&gt;10000,"110",IF(Y21&gt;8000,"90",IF(Y21&gt;5000,"60",IF(Y21&gt;3000,"20",IF(Y21&gt;1500,"10",IF(Y21&gt;1000,"7",IF(Y21&gt;500,"5",IF(Y21&gt;0,"3",)))))))))*1</f>
        <v>5</v>
      </c>
    </row>
    <row r="22" spans="1:26" ht="15" customHeight="1" x14ac:dyDescent="0.25">
      <c r="A22" s="9"/>
      <c r="B22" s="21"/>
      <c r="C22" s="6"/>
      <c r="D22" s="6"/>
      <c r="E22" s="6"/>
      <c r="F22" s="6"/>
      <c r="G22" s="6"/>
      <c r="H22" s="7" t="str">
        <f>VLOOKUP(U21,'[1]FAB 2'!$A$6:$W$1000,7,FALSE)</f>
        <v>/</v>
      </c>
      <c r="I22" s="6"/>
      <c r="J22" s="6"/>
      <c r="K22" s="20"/>
      <c r="L22" s="20"/>
      <c r="M22" s="20"/>
      <c r="N22" s="6"/>
      <c r="O22" s="6"/>
      <c r="P22" s="6"/>
      <c r="Q22" s="20"/>
      <c r="R22" s="20"/>
      <c r="S22" s="20"/>
      <c r="T22" s="6"/>
    </row>
    <row r="23" spans="1:26" ht="15" customHeight="1" x14ac:dyDescent="0.25">
      <c r="A23" s="19"/>
      <c r="B23" s="18"/>
      <c r="C23" s="6"/>
      <c r="D23" s="6"/>
      <c r="E23" s="6"/>
      <c r="F23" s="6"/>
      <c r="G23" s="6"/>
      <c r="H23" s="3" t="str">
        <f>IF(H22="/","/","")</f>
        <v>/</v>
      </c>
      <c r="I23" s="6"/>
      <c r="J23" s="6"/>
      <c r="K23" s="17"/>
      <c r="L23" s="17"/>
      <c r="M23" s="17"/>
      <c r="N23" s="16"/>
      <c r="O23" s="6"/>
      <c r="P23" s="6"/>
      <c r="Q23" s="17"/>
      <c r="R23" s="17"/>
      <c r="S23" s="17"/>
      <c r="T23" s="16"/>
    </row>
    <row r="24" spans="1:26" ht="15" customHeight="1" x14ac:dyDescent="0.25">
      <c r="A24" s="15" t="str">
        <f>VLOOKUP(A21,[1]Données!$L$2:$P$190,3,FALSE)</f>
        <v>LT6_D00D00_00689</v>
      </c>
      <c r="B24" s="14"/>
      <c r="C24" s="6"/>
      <c r="D24" s="6"/>
      <c r="E24" s="6"/>
      <c r="F24" s="6"/>
      <c r="G24" s="6"/>
      <c r="H24" s="13" t="s">
        <v>1</v>
      </c>
      <c r="I24" s="6"/>
      <c r="J24" s="6"/>
      <c r="K24" s="11"/>
      <c r="L24" s="11"/>
      <c r="M24" s="11"/>
      <c r="N24" s="12" t="s">
        <v>1</v>
      </c>
      <c r="O24" s="6"/>
      <c r="P24" s="6"/>
      <c r="Q24" s="11"/>
      <c r="R24" s="11"/>
      <c r="S24" s="11"/>
      <c r="T24" s="10" t="s">
        <v>0</v>
      </c>
    </row>
    <row r="25" spans="1:26" ht="15" customHeight="1" x14ac:dyDescent="0.25">
      <c r="A25" s="9"/>
      <c r="B25" s="8"/>
      <c r="C25" s="6"/>
      <c r="D25" s="6"/>
      <c r="E25" s="6"/>
      <c r="F25" s="6"/>
      <c r="G25" s="6"/>
      <c r="H25" s="7" t="str">
        <f>VLOOKUP(U21,'[1]FAB 2'!$A$6:$W$1000,10,FALSE)</f>
        <v>/</v>
      </c>
      <c r="I25" s="6"/>
      <c r="J25" s="6"/>
      <c r="K25" s="6"/>
      <c r="L25" s="6"/>
      <c r="M25" s="6"/>
      <c r="N25" s="6"/>
      <c r="O25" s="6"/>
      <c r="P25" s="6"/>
      <c r="Q25" s="6"/>
      <c r="R25" s="6"/>
      <c r="S25" s="6"/>
      <c r="T25" s="6"/>
    </row>
    <row r="26" spans="1:26" ht="15" customHeight="1" thickBot="1" x14ac:dyDescent="0.3">
      <c r="A26" s="5"/>
      <c r="B26" s="4"/>
      <c r="C26" s="2"/>
      <c r="D26" s="2"/>
      <c r="E26" s="2"/>
      <c r="F26" s="2"/>
      <c r="G26" s="2"/>
      <c r="H26" s="3" t="str">
        <f>IF(H25="/","/","")</f>
        <v>/</v>
      </c>
      <c r="I26" s="2"/>
      <c r="J26" s="2"/>
      <c r="K26" s="2"/>
      <c r="L26" s="2"/>
      <c r="M26" s="2"/>
      <c r="N26" s="2"/>
      <c r="O26" s="2"/>
      <c r="P26" s="2"/>
      <c r="Q26" s="2"/>
      <c r="R26" s="2"/>
      <c r="S26" s="2"/>
      <c r="T26" s="17"/>
    </row>
    <row r="27" spans="1:26" ht="15" customHeight="1" x14ac:dyDescent="0.25">
      <c r="A27" s="29" t="str">
        <f>VLOOKUP(U27,[1]Listing!$A$4:$P$150,2,FALSE)</f>
        <v>CS0601AQ00100</v>
      </c>
      <c r="B27" s="28"/>
      <c r="C27" s="25"/>
      <c r="D27" s="25"/>
      <c r="E27" s="25"/>
      <c r="F27" s="25"/>
      <c r="G27" s="25"/>
      <c r="H27" s="27" t="s">
        <v>4</v>
      </c>
      <c r="I27" s="25"/>
      <c r="J27" s="25"/>
      <c r="K27" s="24" t="s">
        <v>6</v>
      </c>
      <c r="L27" s="24" t="str">
        <f>CONCATENATE(VLOOKUP(U27,[1]Listing!$A$4:$P$150,4,FALSE),VLOOKUP(U27,[1]Listing!$A$4:$P$150,5,FALSE))</f>
        <v>689± 5 mm</v>
      </c>
      <c r="M27" s="24" t="s">
        <v>5</v>
      </c>
      <c r="N27" s="26" t="s">
        <v>4</v>
      </c>
      <c r="O27" s="25"/>
      <c r="P27" s="25"/>
      <c r="Q27" s="24" t="str">
        <f>"≤ "&amp;ROUND(VLOOKUP(U27,'[1]CTRL 2'!$A$6:$X$152,8,FALSE),1)&amp;" mΩ"</f>
        <v>≤ 11,9 mΩ</v>
      </c>
      <c r="R27" s="24" t="s">
        <v>3</v>
      </c>
      <c r="S27" s="24" t="s">
        <v>3</v>
      </c>
      <c r="T27" s="23" t="s">
        <v>2</v>
      </c>
      <c r="U27">
        <v>4</v>
      </c>
      <c r="V27" s="22">
        <f>ROUND(VLOOKUP(U27,'[1]CTRL 2'!$A$6:$X$152,8,FALSE),1)</f>
        <v>11.9</v>
      </c>
      <c r="W27">
        <f>Y27-Z27</f>
        <v>684</v>
      </c>
      <c r="X27">
        <f>Y27+Z27</f>
        <v>694</v>
      </c>
      <c r="Y27">
        <f>(VLOOKUP(U27,[1]Listing!$A$4:$P$150,4,FALSE))</f>
        <v>689</v>
      </c>
      <c r="Z27">
        <f>IF(Y27&gt;12000,"120",IF(Y27&gt;10000,"110",IF(Y27&gt;8000,"90",IF(Y27&gt;5000,"60",IF(Y27&gt;3000,"20",IF(Y27&gt;1500,"10",IF(Y27&gt;1000,"7",IF(Y27&gt;500,"5",IF(Y27&gt;0,"3",)))))))))*1</f>
        <v>5</v>
      </c>
    </row>
    <row r="28" spans="1:26" ht="15" customHeight="1" x14ac:dyDescent="0.25">
      <c r="A28" s="9"/>
      <c r="B28" s="21"/>
      <c r="C28" s="6"/>
      <c r="D28" s="6"/>
      <c r="E28" s="6"/>
      <c r="F28" s="6"/>
      <c r="G28" s="6"/>
      <c r="H28" s="7" t="str">
        <f>VLOOKUP(U27,'[1]FAB 2'!$A$6:$W$1000,7,FALSE)</f>
        <v>/</v>
      </c>
      <c r="I28" s="6"/>
      <c r="J28" s="6"/>
      <c r="K28" s="20"/>
      <c r="L28" s="20"/>
      <c r="M28" s="20"/>
      <c r="N28" s="6"/>
      <c r="O28" s="6"/>
      <c r="P28" s="6"/>
      <c r="Q28" s="20"/>
      <c r="R28" s="20"/>
      <c r="S28" s="20"/>
      <c r="T28" s="6"/>
    </row>
    <row r="29" spans="1:26" ht="15" customHeight="1" x14ac:dyDescent="0.25">
      <c r="A29" s="19"/>
      <c r="B29" s="18"/>
      <c r="C29" s="6"/>
      <c r="D29" s="6"/>
      <c r="E29" s="6"/>
      <c r="F29" s="6"/>
      <c r="G29" s="6"/>
      <c r="H29" s="3" t="str">
        <f>IF(H28="/","/","")</f>
        <v>/</v>
      </c>
      <c r="I29" s="6"/>
      <c r="J29" s="6"/>
      <c r="K29" s="17"/>
      <c r="L29" s="17"/>
      <c r="M29" s="17"/>
      <c r="N29" s="16"/>
      <c r="O29" s="6"/>
      <c r="P29" s="6"/>
      <c r="Q29" s="17"/>
      <c r="R29" s="17"/>
      <c r="S29" s="17"/>
      <c r="T29" s="16"/>
    </row>
    <row r="30" spans="1:26" ht="15" customHeight="1" x14ac:dyDescent="0.25">
      <c r="A30" s="15" t="str">
        <f>VLOOKUP(A27,[1]Données!$L$2:$P$190,3,FALSE)</f>
        <v>LT6_D00D00_00689</v>
      </c>
      <c r="B30" s="14"/>
      <c r="C30" s="6"/>
      <c r="D30" s="6"/>
      <c r="E30" s="6"/>
      <c r="F30" s="6"/>
      <c r="G30" s="6"/>
      <c r="H30" s="13" t="s">
        <v>1</v>
      </c>
      <c r="I30" s="6"/>
      <c r="J30" s="6"/>
      <c r="K30" s="11"/>
      <c r="L30" s="11"/>
      <c r="M30" s="11"/>
      <c r="N30" s="12" t="s">
        <v>1</v>
      </c>
      <c r="O30" s="6"/>
      <c r="P30" s="6"/>
      <c r="Q30" s="11"/>
      <c r="R30" s="11"/>
      <c r="S30" s="11"/>
      <c r="T30" s="10" t="s">
        <v>0</v>
      </c>
    </row>
    <row r="31" spans="1:26" ht="15" customHeight="1" x14ac:dyDescent="0.25">
      <c r="A31" s="9"/>
      <c r="B31" s="8"/>
      <c r="C31" s="6"/>
      <c r="D31" s="6"/>
      <c r="E31" s="6"/>
      <c r="F31" s="6"/>
      <c r="G31" s="6"/>
      <c r="H31" s="7" t="str">
        <f>VLOOKUP(U27,'[1]FAB 2'!$A$6:$W$1000,10,FALSE)</f>
        <v>/</v>
      </c>
      <c r="I31" s="6"/>
      <c r="J31" s="6"/>
      <c r="K31" s="6"/>
      <c r="L31" s="6"/>
      <c r="M31" s="6"/>
      <c r="N31" s="6"/>
      <c r="O31" s="6"/>
      <c r="P31" s="6"/>
      <c r="Q31" s="6"/>
      <c r="R31" s="6"/>
      <c r="S31" s="6"/>
      <c r="T31" s="6"/>
    </row>
    <row r="32" spans="1:26" ht="15" customHeight="1" thickBot="1" x14ac:dyDescent="0.3">
      <c r="A32" s="5"/>
      <c r="B32" s="4"/>
      <c r="C32" s="2"/>
      <c r="D32" s="2"/>
      <c r="E32" s="2"/>
      <c r="F32" s="2"/>
      <c r="G32" s="2"/>
      <c r="H32" s="3" t="str">
        <f>IF(H31="/","/","")</f>
        <v>/</v>
      </c>
      <c r="I32" s="2"/>
      <c r="J32" s="2"/>
      <c r="K32" s="2"/>
      <c r="L32" s="2"/>
      <c r="M32" s="2"/>
      <c r="N32" s="2"/>
      <c r="O32" s="2"/>
      <c r="P32" s="2"/>
      <c r="Q32" s="2"/>
      <c r="R32" s="2"/>
      <c r="S32" s="2"/>
      <c r="T32" s="17"/>
    </row>
    <row r="33" spans="1:26" ht="15" customHeight="1" x14ac:dyDescent="0.25">
      <c r="A33" s="29" t="str">
        <f>VLOOKUP(U33,[1]Listing!$A$4:$P$150,2,FALSE)</f>
        <v>CS0601AQ00100</v>
      </c>
      <c r="B33" s="28"/>
      <c r="C33" s="25"/>
      <c r="D33" s="25"/>
      <c r="E33" s="25"/>
      <c r="F33" s="25"/>
      <c r="G33" s="25"/>
      <c r="H33" s="27" t="s">
        <v>4</v>
      </c>
      <c r="I33" s="25"/>
      <c r="J33" s="25"/>
      <c r="K33" s="24" t="s">
        <v>6</v>
      </c>
      <c r="L33" s="24" t="str">
        <f>CONCATENATE(VLOOKUP(U33,[1]Listing!$A$4:$P$150,4,FALSE),VLOOKUP(U33,[1]Listing!$A$4:$P$150,5,FALSE))</f>
        <v>689± 5 mm</v>
      </c>
      <c r="M33" s="24" t="s">
        <v>5</v>
      </c>
      <c r="N33" s="26" t="s">
        <v>4</v>
      </c>
      <c r="O33" s="25"/>
      <c r="P33" s="25"/>
      <c r="Q33" s="24" t="str">
        <f>"≤ "&amp;ROUND(VLOOKUP(U33,'[1]CTRL 2'!$A$6:$X$152,8,FALSE),1)&amp;" mΩ"</f>
        <v>≤ 11,9 mΩ</v>
      </c>
      <c r="R33" s="24" t="s">
        <v>3</v>
      </c>
      <c r="S33" s="24" t="s">
        <v>3</v>
      </c>
      <c r="T33" s="23" t="s">
        <v>2</v>
      </c>
      <c r="U33">
        <v>5</v>
      </c>
      <c r="V33" s="22">
        <f>ROUND(VLOOKUP(U33,'[1]CTRL 2'!$A$6:$X$152,8,FALSE),1)</f>
        <v>11.9</v>
      </c>
      <c r="W33">
        <f>Y33-Z33</f>
        <v>684</v>
      </c>
      <c r="X33">
        <f>Y33+Z33</f>
        <v>694</v>
      </c>
      <c r="Y33">
        <f>(VLOOKUP(U33,[1]Listing!$A$4:$P$150,4,FALSE))</f>
        <v>689</v>
      </c>
      <c r="Z33">
        <f>IF(Y33&gt;12000,"120",IF(Y33&gt;10000,"110",IF(Y33&gt;8000,"90",IF(Y33&gt;5000,"60",IF(Y33&gt;3000,"20",IF(Y33&gt;1500,"10",IF(Y33&gt;1000,"7",IF(Y33&gt;500,"5",IF(Y33&gt;0,"3",)))))))))*1</f>
        <v>5</v>
      </c>
    </row>
    <row r="34" spans="1:26" ht="15" customHeight="1" x14ac:dyDescent="0.25">
      <c r="A34" s="9"/>
      <c r="B34" s="21"/>
      <c r="C34" s="6"/>
      <c r="D34" s="6"/>
      <c r="E34" s="6"/>
      <c r="F34" s="6"/>
      <c r="G34" s="6"/>
      <c r="H34" s="7" t="str">
        <f>VLOOKUP(U33,'[1]FAB 2'!$A$6:$W$1000,7,FALSE)</f>
        <v>/</v>
      </c>
      <c r="I34" s="6"/>
      <c r="J34" s="6"/>
      <c r="K34" s="20"/>
      <c r="L34" s="20"/>
      <c r="M34" s="20"/>
      <c r="N34" s="6"/>
      <c r="O34" s="6"/>
      <c r="P34" s="6"/>
      <c r="Q34" s="20"/>
      <c r="R34" s="20"/>
      <c r="S34" s="20"/>
      <c r="T34" s="6"/>
    </row>
    <row r="35" spans="1:26" ht="15" customHeight="1" x14ac:dyDescent="0.25">
      <c r="A35" s="19"/>
      <c r="B35" s="18"/>
      <c r="C35" s="6"/>
      <c r="D35" s="6"/>
      <c r="E35" s="6"/>
      <c r="F35" s="6"/>
      <c r="G35" s="6"/>
      <c r="H35" s="3" t="str">
        <f>IF(H34="/","/","")</f>
        <v>/</v>
      </c>
      <c r="I35" s="6"/>
      <c r="J35" s="6"/>
      <c r="K35" s="17"/>
      <c r="L35" s="17"/>
      <c r="M35" s="17"/>
      <c r="N35" s="16"/>
      <c r="O35" s="6"/>
      <c r="P35" s="6"/>
      <c r="Q35" s="17"/>
      <c r="R35" s="17"/>
      <c r="S35" s="17"/>
      <c r="T35" s="16"/>
    </row>
    <row r="36" spans="1:26" ht="15" customHeight="1" x14ac:dyDescent="0.25">
      <c r="A36" s="15" t="str">
        <f>VLOOKUP(A33,[1]Données!$L$2:$P$190,3,FALSE)</f>
        <v>LT6_D00D00_00689</v>
      </c>
      <c r="B36" s="14"/>
      <c r="C36" s="6"/>
      <c r="D36" s="6"/>
      <c r="E36" s="6"/>
      <c r="F36" s="6"/>
      <c r="G36" s="6"/>
      <c r="H36" s="13" t="s">
        <v>1</v>
      </c>
      <c r="I36" s="6"/>
      <c r="J36" s="6"/>
      <c r="K36" s="11"/>
      <c r="L36" s="11"/>
      <c r="M36" s="11"/>
      <c r="N36" s="12" t="s">
        <v>1</v>
      </c>
      <c r="O36" s="6"/>
      <c r="P36" s="6"/>
      <c r="Q36" s="11"/>
      <c r="R36" s="11"/>
      <c r="S36" s="11"/>
      <c r="T36" s="10" t="s">
        <v>0</v>
      </c>
    </row>
    <row r="37" spans="1:26" ht="15" customHeight="1" x14ac:dyDescent="0.25">
      <c r="A37" s="9"/>
      <c r="B37" s="8"/>
      <c r="C37" s="6"/>
      <c r="D37" s="6"/>
      <c r="E37" s="6"/>
      <c r="F37" s="6"/>
      <c r="G37" s="6"/>
      <c r="H37" s="7" t="str">
        <f>VLOOKUP(U33,'[1]FAB 2'!$A$6:$W$1000,10,FALSE)</f>
        <v>/</v>
      </c>
      <c r="I37" s="6"/>
      <c r="J37" s="6"/>
      <c r="K37" s="6"/>
      <c r="L37" s="6"/>
      <c r="M37" s="6"/>
      <c r="N37" s="6"/>
      <c r="O37" s="6"/>
      <c r="P37" s="6"/>
      <c r="Q37" s="6"/>
      <c r="R37" s="6"/>
      <c r="S37" s="6"/>
      <c r="T37" s="6"/>
    </row>
    <row r="38" spans="1:26" ht="15" customHeight="1" thickBot="1" x14ac:dyDescent="0.3">
      <c r="A38" s="5"/>
      <c r="B38" s="4"/>
      <c r="C38" s="2"/>
      <c r="D38" s="2"/>
      <c r="E38" s="2"/>
      <c r="F38" s="2"/>
      <c r="G38" s="2"/>
      <c r="H38" s="3" t="str">
        <f>IF(H37="/","/","")</f>
        <v>/</v>
      </c>
      <c r="I38" s="2"/>
      <c r="J38" s="2"/>
      <c r="K38" s="2"/>
      <c r="L38" s="2"/>
      <c r="M38" s="2"/>
      <c r="N38" s="2"/>
      <c r="O38" s="2"/>
      <c r="P38" s="2"/>
      <c r="Q38" s="2"/>
      <c r="R38" s="2"/>
      <c r="S38" s="2"/>
      <c r="T38" s="17"/>
    </row>
    <row r="39" spans="1:26" ht="15" customHeight="1" x14ac:dyDescent="0.25">
      <c r="A39" s="29" t="str">
        <f>VLOOKUP(U39,[1]Listing!$A$4:$P$150,2,FALSE)</f>
        <v>CS0601AQ00100</v>
      </c>
      <c r="B39" s="28"/>
      <c r="C39" s="25"/>
      <c r="D39" s="25"/>
      <c r="E39" s="25"/>
      <c r="F39" s="25"/>
      <c r="G39" s="25"/>
      <c r="H39" s="27" t="s">
        <v>4</v>
      </c>
      <c r="I39" s="25"/>
      <c r="J39" s="25"/>
      <c r="K39" s="24" t="s">
        <v>6</v>
      </c>
      <c r="L39" s="24" t="str">
        <f>CONCATENATE(VLOOKUP(U39,[1]Listing!$A$4:$P$150,4,FALSE),VLOOKUP(U39,[1]Listing!$A$4:$P$150,5,FALSE))</f>
        <v>689± 5 mm</v>
      </c>
      <c r="M39" s="24" t="s">
        <v>5</v>
      </c>
      <c r="N39" s="26" t="s">
        <v>4</v>
      </c>
      <c r="O39" s="25"/>
      <c r="P39" s="25"/>
      <c r="Q39" s="24" t="str">
        <f>"≤ "&amp;ROUND(VLOOKUP(U39,'[1]CTRL 2'!$A$6:$X$152,8,FALSE),1)&amp;" mΩ"</f>
        <v>≤ 11,9 mΩ</v>
      </c>
      <c r="R39" s="24" t="s">
        <v>3</v>
      </c>
      <c r="S39" s="24" t="s">
        <v>3</v>
      </c>
      <c r="T39" s="23" t="s">
        <v>2</v>
      </c>
      <c r="U39">
        <v>6</v>
      </c>
      <c r="V39" s="22">
        <f>ROUND(VLOOKUP(U39,'[1]CTRL 2'!$A$6:$X$152,8,FALSE),1)</f>
        <v>11.9</v>
      </c>
      <c r="W39">
        <f>Y39-Z39</f>
        <v>684</v>
      </c>
      <c r="X39">
        <f>Y39+Z39</f>
        <v>694</v>
      </c>
      <c r="Y39">
        <f>(VLOOKUP(U39,[1]Listing!$A$4:$P$150,4,FALSE))</f>
        <v>689</v>
      </c>
      <c r="Z39">
        <f>IF(Y39&gt;12000,"120",IF(Y39&gt;10000,"110",IF(Y39&gt;8000,"90",IF(Y39&gt;5000,"60",IF(Y39&gt;3000,"20",IF(Y39&gt;1500,"10",IF(Y39&gt;1000,"7",IF(Y39&gt;500,"5",IF(Y39&gt;0,"3",)))))))))*1</f>
        <v>5</v>
      </c>
    </row>
    <row r="40" spans="1:26" ht="15" customHeight="1" x14ac:dyDescent="0.25">
      <c r="A40" s="9"/>
      <c r="B40" s="21"/>
      <c r="C40" s="6"/>
      <c r="D40" s="6"/>
      <c r="E40" s="6"/>
      <c r="F40" s="6"/>
      <c r="G40" s="6"/>
      <c r="H40" s="7" t="str">
        <f>VLOOKUP(U39,'[1]FAB 2'!$A$6:$W$1000,7,FALSE)</f>
        <v>/</v>
      </c>
      <c r="I40" s="6"/>
      <c r="J40" s="6"/>
      <c r="K40" s="20"/>
      <c r="L40" s="20"/>
      <c r="M40" s="20"/>
      <c r="N40" s="6"/>
      <c r="O40" s="6"/>
      <c r="P40" s="6"/>
      <c r="Q40" s="20"/>
      <c r="R40" s="20"/>
      <c r="S40" s="20"/>
      <c r="T40" s="6"/>
    </row>
    <row r="41" spans="1:26" ht="15" customHeight="1" x14ac:dyDescent="0.25">
      <c r="A41" s="19"/>
      <c r="B41" s="18"/>
      <c r="C41" s="6"/>
      <c r="D41" s="6"/>
      <c r="E41" s="6"/>
      <c r="F41" s="6"/>
      <c r="G41" s="6"/>
      <c r="H41" s="3" t="str">
        <f>IF(H40="/","/","")</f>
        <v>/</v>
      </c>
      <c r="I41" s="6"/>
      <c r="J41" s="6"/>
      <c r="K41" s="17"/>
      <c r="L41" s="17"/>
      <c r="M41" s="17"/>
      <c r="N41" s="16"/>
      <c r="O41" s="6"/>
      <c r="P41" s="6"/>
      <c r="Q41" s="17"/>
      <c r="R41" s="17"/>
      <c r="S41" s="17"/>
      <c r="T41" s="16"/>
    </row>
    <row r="42" spans="1:26" ht="15" customHeight="1" x14ac:dyDescent="0.25">
      <c r="A42" s="15" t="str">
        <f>VLOOKUP(A39,[1]Données!$L$2:$P$190,3,FALSE)</f>
        <v>LT6_D00D00_00689</v>
      </c>
      <c r="B42" s="14"/>
      <c r="C42" s="6"/>
      <c r="D42" s="6"/>
      <c r="E42" s="6"/>
      <c r="F42" s="6"/>
      <c r="G42" s="6"/>
      <c r="H42" s="13" t="s">
        <v>1</v>
      </c>
      <c r="I42" s="6"/>
      <c r="J42" s="6"/>
      <c r="K42" s="11"/>
      <c r="L42" s="11"/>
      <c r="M42" s="11"/>
      <c r="N42" s="12" t="s">
        <v>1</v>
      </c>
      <c r="O42" s="6"/>
      <c r="P42" s="6"/>
      <c r="Q42" s="11"/>
      <c r="R42" s="11"/>
      <c r="S42" s="11"/>
      <c r="T42" s="10" t="s">
        <v>0</v>
      </c>
    </row>
    <row r="43" spans="1:26" ht="15" customHeight="1" x14ac:dyDescent="0.25">
      <c r="A43" s="9"/>
      <c r="B43" s="8"/>
      <c r="C43" s="6"/>
      <c r="D43" s="6"/>
      <c r="E43" s="6"/>
      <c r="F43" s="6"/>
      <c r="G43" s="6"/>
      <c r="H43" s="7" t="str">
        <f>VLOOKUP(U39,'[1]FAB 2'!$A$6:$W$1000,10,FALSE)</f>
        <v>/</v>
      </c>
      <c r="I43" s="6"/>
      <c r="J43" s="6"/>
      <c r="K43" s="6"/>
      <c r="L43" s="6"/>
      <c r="M43" s="6"/>
      <c r="N43" s="6"/>
      <c r="O43" s="6"/>
      <c r="P43" s="6"/>
      <c r="Q43" s="6"/>
      <c r="R43" s="6"/>
      <c r="S43" s="6"/>
      <c r="T43" s="6"/>
    </row>
    <row r="44" spans="1:26" ht="15" customHeight="1" thickBot="1" x14ac:dyDescent="0.3">
      <c r="A44" s="5"/>
      <c r="B44" s="4"/>
      <c r="C44" s="2"/>
      <c r="D44" s="2"/>
      <c r="E44" s="2"/>
      <c r="F44" s="2"/>
      <c r="G44" s="2"/>
      <c r="H44" s="3" t="str">
        <f>IF(H43="/","/","")</f>
        <v>/</v>
      </c>
      <c r="I44" s="2"/>
      <c r="J44" s="2"/>
      <c r="K44" s="2"/>
      <c r="L44" s="2"/>
      <c r="M44" s="2"/>
      <c r="N44" s="2"/>
      <c r="O44" s="2"/>
      <c r="P44" s="2"/>
      <c r="Q44" s="2"/>
      <c r="R44" s="2"/>
      <c r="S44" s="2"/>
      <c r="T44" s="17"/>
    </row>
    <row r="45" spans="1:26" ht="15" customHeight="1" x14ac:dyDescent="0.25">
      <c r="A45" s="29" t="str">
        <f>VLOOKUP(U45,[1]Listing!$A$4:$P$150,2,FALSE)</f>
        <v>CS0601AQ00100</v>
      </c>
      <c r="B45" s="28"/>
      <c r="C45" s="25"/>
      <c r="D45" s="25"/>
      <c r="E45" s="25"/>
      <c r="F45" s="25"/>
      <c r="G45" s="25"/>
      <c r="H45" s="27" t="s">
        <v>4</v>
      </c>
      <c r="I45" s="25"/>
      <c r="J45" s="25"/>
      <c r="K45" s="24" t="s">
        <v>6</v>
      </c>
      <c r="L45" s="24" t="str">
        <f>CONCATENATE(VLOOKUP(U45,[1]Listing!$A$4:$P$150,4,FALSE),VLOOKUP(U45,[1]Listing!$A$4:$P$150,5,FALSE))</f>
        <v>689± 5 mm</v>
      </c>
      <c r="M45" s="24" t="s">
        <v>5</v>
      </c>
      <c r="N45" s="26" t="s">
        <v>4</v>
      </c>
      <c r="O45" s="25"/>
      <c r="P45" s="25"/>
      <c r="Q45" s="24" t="str">
        <f>"≤ "&amp;ROUND(VLOOKUP(U45,'[1]CTRL 2'!$A$6:$X$152,8,FALSE),1)&amp;" mΩ"</f>
        <v>≤ 11,9 mΩ</v>
      </c>
      <c r="R45" s="24" t="s">
        <v>3</v>
      </c>
      <c r="S45" s="24" t="s">
        <v>3</v>
      </c>
      <c r="T45" s="23" t="s">
        <v>2</v>
      </c>
      <c r="U45">
        <v>7</v>
      </c>
      <c r="V45" s="22">
        <f>ROUND(VLOOKUP(U45,'[1]CTRL 2'!$A$6:$X$152,8,FALSE),1)</f>
        <v>11.9</v>
      </c>
      <c r="W45">
        <f>Y45-Z45</f>
        <v>684</v>
      </c>
      <c r="X45">
        <f>Y45+Z45</f>
        <v>694</v>
      </c>
      <c r="Y45">
        <f>(VLOOKUP(U45,[1]Listing!$A$4:$P$150,4,FALSE))</f>
        <v>689</v>
      </c>
      <c r="Z45">
        <f>IF(Y45&gt;12000,"120",IF(Y45&gt;10000,"110",IF(Y45&gt;8000,"90",IF(Y45&gt;5000,"60",IF(Y45&gt;3000,"20",IF(Y45&gt;1500,"10",IF(Y45&gt;1000,"7",IF(Y45&gt;500,"5",IF(Y45&gt;0,"3",)))))))))*1</f>
        <v>5</v>
      </c>
    </row>
    <row r="46" spans="1:26" ht="15" customHeight="1" x14ac:dyDescent="0.25">
      <c r="A46" s="9"/>
      <c r="B46" s="21"/>
      <c r="C46" s="6"/>
      <c r="D46" s="6"/>
      <c r="E46" s="6"/>
      <c r="F46" s="6"/>
      <c r="G46" s="6"/>
      <c r="H46" s="7" t="str">
        <f>VLOOKUP(U45,'[1]FAB 2'!$A$6:$W$1000,7,FALSE)</f>
        <v>/</v>
      </c>
      <c r="I46" s="6"/>
      <c r="J46" s="6"/>
      <c r="K46" s="20"/>
      <c r="L46" s="20"/>
      <c r="M46" s="20"/>
      <c r="N46" s="6"/>
      <c r="O46" s="6"/>
      <c r="P46" s="6"/>
      <c r="Q46" s="20"/>
      <c r="R46" s="20"/>
      <c r="S46" s="20"/>
      <c r="T46" s="6"/>
    </row>
    <row r="47" spans="1:26" ht="15" customHeight="1" x14ac:dyDescent="0.25">
      <c r="A47" s="19"/>
      <c r="B47" s="18"/>
      <c r="C47" s="6"/>
      <c r="D47" s="6"/>
      <c r="E47" s="6"/>
      <c r="F47" s="6"/>
      <c r="G47" s="6"/>
      <c r="H47" s="3" t="str">
        <f>IF(H46="/","/","")</f>
        <v>/</v>
      </c>
      <c r="I47" s="6"/>
      <c r="J47" s="6"/>
      <c r="K47" s="17"/>
      <c r="L47" s="17"/>
      <c r="M47" s="17"/>
      <c r="N47" s="16"/>
      <c r="O47" s="6"/>
      <c r="P47" s="6"/>
      <c r="Q47" s="17"/>
      <c r="R47" s="17"/>
      <c r="S47" s="17"/>
      <c r="T47" s="16"/>
    </row>
    <row r="48" spans="1:26" ht="15" customHeight="1" x14ac:dyDescent="0.25">
      <c r="A48" s="15" t="str">
        <f>VLOOKUP(A45,[1]Données!$L$2:$P$190,3,FALSE)</f>
        <v>LT6_D00D00_00689</v>
      </c>
      <c r="B48" s="14"/>
      <c r="C48" s="6"/>
      <c r="D48" s="6"/>
      <c r="E48" s="6"/>
      <c r="F48" s="6"/>
      <c r="G48" s="6"/>
      <c r="H48" s="13" t="s">
        <v>1</v>
      </c>
      <c r="I48" s="6"/>
      <c r="J48" s="6"/>
      <c r="K48" s="11"/>
      <c r="L48" s="11"/>
      <c r="M48" s="11"/>
      <c r="N48" s="12" t="s">
        <v>1</v>
      </c>
      <c r="O48" s="6"/>
      <c r="P48" s="6"/>
      <c r="Q48" s="11"/>
      <c r="R48" s="11"/>
      <c r="S48" s="11"/>
      <c r="T48" s="10" t="s">
        <v>0</v>
      </c>
    </row>
    <row r="49" spans="1:26" ht="15" customHeight="1" x14ac:dyDescent="0.25">
      <c r="A49" s="9"/>
      <c r="B49" s="8"/>
      <c r="C49" s="6"/>
      <c r="D49" s="6"/>
      <c r="E49" s="6"/>
      <c r="F49" s="6"/>
      <c r="G49" s="6"/>
      <c r="H49" s="7" t="str">
        <f>VLOOKUP(U45,'[1]FAB 2'!$A$6:$W$1000,10,FALSE)</f>
        <v>/</v>
      </c>
      <c r="I49" s="6"/>
      <c r="J49" s="6"/>
      <c r="K49" s="6"/>
      <c r="L49" s="6"/>
      <c r="M49" s="6"/>
      <c r="N49" s="6"/>
      <c r="O49" s="6"/>
      <c r="P49" s="6"/>
      <c r="Q49" s="6"/>
      <c r="R49" s="6"/>
      <c r="S49" s="6"/>
      <c r="T49" s="6"/>
    </row>
    <row r="50" spans="1:26" ht="15" customHeight="1" thickBot="1" x14ac:dyDescent="0.3">
      <c r="A50" s="5"/>
      <c r="B50" s="4"/>
      <c r="C50" s="2"/>
      <c r="D50" s="2"/>
      <c r="E50" s="2"/>
      <c r="F50" s="2"/>
      <c r="G50" s="2"/>
      <c r="H50" s="3" t="str">
        <f>IF(H49="/","/","")</f>
        <v>/</v>
      </c>
      <c r="I50" s="2"/>
      <c r="J50" s="2"/>
      <c r="K50" s="2"/>
      <c r="L50" s="2"/>
      <c r="M50" s="2"/>
      <c r="N50" s="2"/>
      <c r="O50" s="2"/>
      <c r="P50" s="2"/>
      <c r="Q50" s="2"/>
      <c r="R50" s="2"/>
      <c r="S50" s="2"/>
      <c r="T50" s="17"/>
    </row>
    <row r="51" spans="1:26" ht="15" customHeight="1" x14ac:dyDescent="0.25">
      <c r="A51" s="29" t="str">
        <f>VLOOKUP(U51,[1]Listing!$A$4:$P$150,2,FALSE)</f>
        <v>CS0601AQ00100</v>
      </c>
      <c r="B51" s="28"/>
      <c r="C51" s="25"/>
      <c r="D51" s="25"/>
      <c r="E51" s="25"/>
      <c r="F51" s="25"/>
      <c r="G51" s="25"/>
      <c r="H51" s="27" t="s">
        <v>4</v>
      </c>
      <c r="I51" s="25"/>
      <c r="J51" s="25"/>
      <c r="K51" s="24" t="s">
        <v>6</v>
      </c>
      <c r="L51" s="24" t="str">
        <f>CONCATENATE(VLOOKUP(U51,[1]Listing!$A$4:$P$150,4,FALSE),VLOOKUP(U51,[1]Listing!$A$4:$P$150,5,FALSE))</f>
        <v>689± 5 mm</v>
      </c>
      <c r="M51" s="24" t="s">
        <v>5</v>
      </c>
      <c r="N51" s="26" t="s">
        <v>4</v>
      </c>
      <c r="O51" s="25"/>
      <c r="P51" s="25"/>
      <c r="Q51" s="24" t="str">
        <f>"≤ "&amp;ROUND(VLOOKUP(U51,'[1]CTRL 2'!$A$6:$X$152,8,FALSE),1)&amp;" mΩ"</f>
        <v>≤ 11,9 mΩ</v>
      </c>
      <c r="R51" s="24" t="s">
        <v>3</v>
      </c>
      <c r="S51" s="24" t="s">
        <v>3</v>
      </c>
      <c r="T51" s="23" t="s">
        <v>2</v>
      </c>
      <c r="U51">
        <v>8</v>
      </c>
      <c r="V51" s="22">
        <f>ROUND(VLOOKUP(U51,'[1]CTRL 2'!$A$6:$X$152,8,FALSE),1)</f>
        <v>11.9</v>
      </c>
      <c r="W51">
        <f>Y51-Z51</f>
        <v>684</v>
      </c>
      <c r="X51">
        <f>Y51+Z51</f>
        <v>694</v>
      </c>
      <c r="Y51">
        <f>(VLOOKUP(U51,[1]Listing!$A$4:$P$150,4,FALSE))</f>
        <v>689</v>
      </c>
      <c r="Z51">
        <f>IF(Y51&gt;12000,"120",IF(Y51&gt;10000,"110",IF(Y51&gt;8000,"90",IF(Y51&gt;5000,"60",IF(Y51&gt;3000,"20",IF(Y51&gt;1500,"10",IF(Y51&gt;1000,"7",IF(Y51&gt;500,"5",IF(Y51&gt;0,"3",)))))))))*1</f>
        <v>5</v>
      </c>
    </row>
    <row r="52" spans="1:26" ht="15" customHeight="1" x14ac:dyDescent="0.25">
      <c r="A52" s="9"/>
      <c r="B52" s="21"/>
      <c r="C52" s="6"/>
      <c r="D52" s="6"/>
      <c r="E52" s="6"/>
      <c r="F52" s="6"/>
      <c r="G52" s="6"/>
      <c r="H52" s="7" t="str">
        <f>VLOOKUP(U51,'[1]FAB 2'!$A$6:$W$1000,7,FALSE)</f>
        <v>/</v>
      </c>
      <c r="I52" s="6"/>
      <c r="J52" s="6"/>
      <c r="K52" s="20"/>
      <c r="L52" s="20"/>
      <c r="M52" s="20"/>
      <c r="N52" s="6"/>
      <c r="O52" s="6"/>
      <c r="P52" s="6"/>
      <c r="Q52" s="20"/>
      <c r="R52" s="20"/>
      <c r="S52" s="20"/>
      <c r="T52" s="6"/>
    </row>
    <row r="53" spans="1:26" ht="15" customHeight="1" x14ac:dyDescent="0.25">
      <c r="A53" s="19"/>
      <c r="B53" s="18"/>
      <c r="C53" s="6"/>
      <c r="D53" s="6"/>
      <c r="E53" s="6"/>
      <c r="F53" s="6"/>
      <c r="G53" s="6"/>
      <c r="H53" s="3" t="str">
        <f>IF(H52="/","/","")</f>
        <v>/</v>
      </c>
      <c r="I53" s="6"/>
      <c r="J53" s="6"/>
      <c r="K53" s="17"/>
      <c r="L53" s="17"/>
      <c r="M53" s="17"/>
      <c r="N53" s="16"/>
      <c r="O53" s="6"/>
      <c r="P53" s="6"/>
      <c r="Q53" s="17"/>
      <c r="R53" s="17"/>
      <c r="S53" s="17"/>
      <c r="T53" s="16"/>
    </row>
    <row r="54" spans="1:26" ht="15" customHeight="1" x14ac:dyDescent="0.25">
      <c r="A54" s="15" t="str">
        <f>VLOOKUP(A51,[1]Données!$L$2:$P$190,3,FALSE)</f>
        <v>LT6_D00D00_00689</v>
      </c>
      <c r="B54" s="14"/>
      <c r="C54" s="6"/>
      <c r="D54" s="6"/>
      <c r="E54" s="6"/>
      <c r="F54" s="6"/>
      <c r="G54" s="6"/>
      <c r="H54" s="13" t="s">
        <v>1</v>
      </c>
      <c r="I54" s="6"/>
      <c r="J54" s="6"/>
      <c r="K54" s="11"/>
      <c r="L54" s="11"/>
      <c r="M54" s="11"/>
      <c r="N54" s="12" t="s">
        <v>1</v>
      </c>
      <c r="O54" s="6"/>
      <c r="P54" s="6"/>
      <c r="Q54" s="11"/>
      <c r="R54" s="11"/>
      <c r="S54" s="11"/>
      <c r="T54" s="10" t="s">
        <v>0</v>
      </c>
    </row>
    <row r="55" spans="1:26" ht="15" customHeight="1" x14ac:dyDescent="0.25">
      <c r="A55" s="9"/>
      <c r="B55" s="8"/>
      <c r="C55" s="6"/>
      <c r="D55" s="6"/>
      <c r="E55" s="6"/>
      <c r="F55" s="6"/>
      <c r="G55" s="6"/>
      <c r="H55" s="7" t="str">
        <f>VLOOKUP(U51,'[1]FAB 2'!$A$6:$W$1000,10,FALSE)</f>
        <v>/</v>
      </c>
      <c r="I55" s="6"/>
      <c r="J55" s="6"/>
      <c r="K55" s="6"/>
      <c r="L55" s="6"/>
      <c r="M55" s="6"/>
      <c r="N55" s="6"/>
      <c r="O55" s="6"/>
      <c r="P55" s="6"/>
      <c r="Q55" s="6"/>
      <c r="R55" s="6"/>
      <c r="S55" s="6"/>
      <c r="T55" s="6"/>
    </row>
    <row r="56" spans="1:26" ht="15" customHeight="1" thickBot="1" x14ac:dyDescent="0.3">
      <c r="A56" s="5"/>
      <c r="B56" s="4"/>
      <c r="C56" s="2"/>
      <c r="D56" s="2"/>
      <c r="E56" s="2"/>
      <c r="F56" s="2"/>
      <c r="G56" s="2"/>
      <c r="H56" s="3" t="str">
        <f>IF(H55="/","/","")</f>
        <v>/</v>
      </c>
      <c r="I56" s="2"/>
      <c r="J56" s="2"/>
      <c r="K56" s="2"/>
      <c r="L56" s="2"/>
      <c r="M56" s="2"/>
      <c r="N56" s="2"/>
      <c r="O56" s="2"/>
      <c r="P56" s="2"/>
      <c r="Q56" s="2"/>
      <c r="R56" s="2"/>
      <c r="S56" s="2"/>
      <c r="T56" s="17"/>
    </row>
    <row r="57" spans="1:26" ht="15" customHeight="1" x14ac:dyDescent="0.25">
      <c r="A57" s="29" t="str">
        <f>VLOOKUP(U57,[1]Listing!$A$4:$P$150,2,FALSE)</f>
        <v>CS0601AQ00100</v>
      </c>
      <c r="B57" s="28"/>
      <c r="C57" s="25"/>
      <c r="D57" s="25"/>
      <c r="E57" s="25"/>
      <c r="F57" s="25"/>
      <c r="G57" s="25"/>
      <c r="H57" s="27" t="s">
        <v>4</v>
      </c>
      <c r="I57" s="25"/>
      <c r="J57" s="25"/>
      <c r="K57" s="24" t="s">
        <v>6</v>
      </c>
      <c r="L57" s="24" t="str">
        <f>CONCATENATE(VLOOKUP(U57,[1]Listing!$A$4:$P$150,4,FALSE),VLOOKUP(U57,[1]Listing!$A$4:$P$150,5,FALSE))</f>
        <v>689± 5 mm</v>
      </c>
      <c r="M57" s="24" t="s">
        <v>5</v>
      </c>
      <c r="N57" s="26" t="s">
        <v>4</v>
      </c>
      <c r="O57" s="25"/>
      <c r="P57" s="25"/>
      <c r="Q57" s="24" t="str">
        <f>"≤ "&amp;ROUND(VLOOKUP(U57,'[1]CTRL 2'!$A$6:$X$152,8,FALSE),1)&amp;" mΩ"</f>
        <v>≤ 11,9 mΩ</v>
      </c>
      <c r="R57" s="24" t="s">
        <v>3</v>
      </c>
      <c r="S57" s="24" t="s">
        <v>3</v>
      </c>
      <c r="T57" s="23" t="s">
        <v>2</v>
      </c>
      <c r="U57">
        <v>9</v>
      </c>
      <c r="V57" s="22">
        <f>ROUND(VLOOKUP(U57,'[1]CTRL 2'!$A$6:$X$152,8,FALSE),1)</f>
        <v>11.9</v>
      </c>
      <c r="W57">
        <f>Y57-Z57</f>
        <v>684</v>
      </c>
      <c r="X57">
        <f>Y57+Z57</f>
        <v>694</v>
      </c>
      <c r="Y57">
        <f>(VLOOKUP(U57,[1]Listing!$A$4:$P$150,4,FALSE))</f>
        <v>689</v>
      </c>
      <c r="Z57">
        <f>IF(Y57&gt;12000,"120",IF(Y57&gt;10000,"110",IF(Y57&gt;8000,"90",IF(Y57&gt;5000,"60",IF(Y57&gt;3000,"20",IF(Y57&gt;1500,"10",IF(Y57&gt;1000,"7",IF(Y57&gt;500,"5",IF(Y57&gt;0,"3",)))))))))*1</f>
        <v>5</v>
      </c>
    </row>
    <row r="58" spans="1:26" ht="15" customHeight="1" x14ac:dyDescent="0.25">
      <c r="A58" s="9"/>
      <c r="B58" s="21"/>
      <c r="C58" s="6"/>
      <c r="D58" s="6"/>
      <c r="E58" s="6"/>
      <c r="F58" s="6"/>
      <c r="G58" s="6"/>
      <c r="H58" s="7" t="str">
        <f>VLOOKUP(U57,'[1]FAB 2'!$A$6:$W$1000,7,FALSE)</f>
        <v>/</v>
      </c>
      <c r="I58" s="6"/>
      <c r="J58" s="6"/>
      <c r="K58" s="20"/>
      <c r="L58" s="20"/>
      <c r="M58" s="20"/>
      <c r="N58" s="6"/>
      <c r="O58" s="6"/>
      <c r="P58" s="6"/>
      <c r="Q58" s="20"/>
      <c r="R58" s="20"/>
      <c r="S58" s="20"/>
      <c r="T58" s="6"/>
    </row>
    <row r="59" spans="1:26" ht="15" customHeight="1" x14ac:dyDescent="0.25">
      <c r="A59" s="19"/>
      <c r="B59" s="18"/>
      <c r="C59" s="6"/>
      <c r="D59" s="6"/>
      <c r="E59" s="6"/>
      <c r="F59" s="6"/>
      <c r="G59" s="6"/>
      <c r="H59" s="3" t="str">
        <f>IF(H58="/","/","")</f>
        <v>/</v>
      </c>
      <c r="I59" s="6"/>
      <c r="J59" s="6"/>
      <c r="K59" s="17"/>
      <c r="L59" s="17"/>
      <c r="M59" s="17"/>
      <c r="N59" s="16"/>
      <c r="O59" s="6"/>
      <c r="P59" s="6"/>
      <c r="Q59" s="17"/>
      <c r="R59" s="17"/>
      <c r="S59" s="17"/>
      <c r="T59" s="16"/>
    </row>
    <row r="60" spans="1:26" ht="15" customHeight="1" x14ac:dyDescent="0.25">
      <c r="A60" s="15" t="str">
        <f>VLOOKUP(A57,[1]Données!$L$2:$P$190,3,FALSE)</f>
        <v>LT6_D00D00_00689</v>
      </c>
      <c r="B60" s="14"/>
      <c r="C60" s="6"/>
      <c r="D60" s="6"/>
      <c r="E60" s="6"/>
      <c r="F60" s="6"/>
      <c r="G60" s="6"/>
      <c r="H60" s="13" t="s">
        <v>1</v>
      </c>
      <c r="I60" s="6"/>
      <c r="J60" s="6"/>
      <c r="K60" s="11"/>
      <c r="L60" s="11"/>
      <c r="M60" s="11"/>
      <c r="N60" s="12" t="s">
        <v>1</v>
      </c>
      <c r="O60" s="6"/>
      <c r="P60" s="6"/>
      <c r="Q60" s="11"/>
      <c r="R60" s="11"/>
      <c r="S60" s="11"/>
      <c r="T60" s="10" t="s">
        <v>0</v>
      </c>
    </row>
    <row r="61" spans="1:26" ht="15" customHeight="1" x14ac:dyDescent="0.25">
      <c r="A61" s="9"/>
      <c r="B61" s="8"/>
      <c r="C61" s="6"/>
      <c r="D61" s="6"/>
      <c r="E61" s="6"/>
      <c r="F61" s="6"/>
      <c r="G61" s="6"/>
      <c r="H61" s="7" t="str">
        <f>VLOOKUP(U57,'[1]FAB 2'!$A$6:$W$1000,10,FALSE)</f>
        <v>/</v>
      </c>
      <c r="I61" s="6"/>
      <c r="J61" s="6"/>
      <c r="K61" s="6"/>
      <c r="L61" s="6"/>
      <c r="M61" s="6"/>
      <c r="N61" s="6"/>
      <c r="O61" s="6"/>
      <c r="P61" s="6"/>
      <c r="Q61" s="6"/>
      <c r="R61" s="6"/>
      <c r="S61" s="6"/>
      <c r="T61" s="6"/>
    </row>
    <row r="62" spans="1:26" ht="15" customHeight="1" thickBot="1" x14ac:dyDescent="0.3">
      <c r="A62" s="5"/>
      <c r="B62" s="4"/>
      <c r="C62" s="2"/>
      <c r="D62" s="2"/>
      <c r="E62" s="2"/>
      <c r="F62" s="2"/>
      <c r="G62" s="2"/>
      <c r="H62" s="3" t="str">
        <f>IF(H61="/","/","")</f>
        <v>/</v>
      </c>
      <c r="I62" s="2"/>
      <c r="J62" s="2"/>
      <c r="K62" s="2"/>
      <c r="L62" s="2"/>
      <c r="M62" s="2"/>
      <c r="N62" s="2"/>
      <c r="O62" s="2"/>
      <c r="P62" s="2"/>
      <c r="Q62" s="2"/>
      <c r="R62" s="2"/>
      <c r="S62" s="2"/>
      <c r="T62" s="17"/>
    </row>
    <row r="63" spans="1:26" ht="15" customHeight="1" x14ac:dyDescent="0.25">
      <c r="A63" s="29" t="str">
        <f>VLOOKUP(U63,[1]Listing!$A$4:$P$150,2,FALSE)</f>
        <v>CS0601AQ00100</v>
      </c>
      <c r="B63" s="28"/>
      <c r="C63" s="25"/>
      <c r="D63" s="25"/>
      <c r="E63" s="25"/>
      <c r="F63" s="25"/>
      <c r="G63" s="25"/>
      <c r="H63" s="27" t="s">
        <v>4</v>
      </c>
      <c r="I63" s="25"/>
      <c r="J63" s="25"/>
      <c r="K63" s="24" t="s">
        <v>6</v>
      </c>
      <c r="L63" s="24" t="str">
        <f>CONCATENATE(VLOOKUP(U63,[1]Listing!$A$4:$P$150,4,FALSE),VLOOKUP(U63,[1]Listing!$A$4:$P$150,5,FALSE))</f>
        <v>689± 5 mm</v>
      </c>
      <c r="M63" s="24" t="s">
        <v>5</v>
      </c>
      <c r="N63" s="26" t="s">
        <v>4</v>
      </c>
      <c r="O63" s="25"/>
      <c r="P63" s="25"/>
      <c r="Q63" s="24" t="str">
        <f>"≤ "&amp;ROUND(VLOOKUP(U63,'[1]CTRL 2'!$A$6:$X$152,8,FALSE),1)&amp;" mΩ"</f>
        <v>≤ 11,9 mΩ</v>
      </c>
      <c r="R63" s="24" t="s">
        <v>3</v>
      </c>
      <c r="S63" s="24" t="s">
        <v>3</v>
      </c>
      <c r="T63" s="23" t="s">
        <v>2</v>
      </c>
      <c r="U63">
        <v>10</v>
      </c>
      <c r="V63" s="22">
        <f>ROUND(VLOOKUP(U63,'[1]CTRL 2'!$A$6:$X$152,8,FALSE),1)</f>
        <v>11.9</v>
      </c>
      <c r="W63">
        <f>Y63-Z63</f>
        <v>684</v>
      </c>
      <c r="X63">
        <f>Y63+Z63</f>
        <v>694</v>
      </c>
      <c r="Y63">
        <f>(VLOOKUP(U63,[1]Listing!$A$4:$P$150,4,FALSE))</f>
        <v>689</v>
      </c>
      <c r="Z63">
        <f>IF(Y63&gt;12000,"120",IF(Y63&gt;10000,"110",IF(Y63&gt;8000,"90",IF(Y63&gt;5000,"60",IF(Y63&gt;3000,"20",IF(Y63&gt;1500,"10",IF(Y63&gt;1000,"7",IF(Y63&gt;500,"5",IF(Y63&gt;0,"3",)))))))))*1</f>
        <v>5</v>
      </c>
    </row>
    <row r="64" spans="1:26" ht="15" customHeight="1" x14ac:dyDescent="0.25">
      <c r="A64" s="9"/>
      <c r="B64" s="21"/>
      <c r="C64" s="6"/>
      <c r="D64" s="6"/>
      <c r="E64" s="6"/>
      <c r="F64" s="6"/>
      <c r="G64" s="6"/>
      <c r="H64" s="7" t="str">
        <f>VLOOKUP(U63,'[1]FAB 2'!$A$6:$W$1000,7,FALSE)</f>
        <v>/</v>
      </c>
      <c r="I64" s="6"/>
      <c r="J64" s="6"/>
      <c r="K64" s="20"/>
      <c r="L64" s="20"/>
      <c r="M64" s="20"/>
      <c r="N64" s="6"/>
      <c r="O64" s="6"/>
      <c r="P64" s="6"/>
      <c r="Q64" s="20"/>
      <c r="R64" s="20"/>
      <c r="S64" s="20"/>
      <c r="T64" s="6"/>
    </row>
    <row r="65" spans="1:26" ht="15" customHeight="1" x14ac:dyDescent="0.25">
      <c r="A65" s="19"/>
      <c r="B65" s="18"/>
      <c r="C65" s="6"/>
      <c r="D65" s="6"/>
      <c r="E65" s="6"/>
      <c r="F65" s="6"/>
      <c r="G65" s="6"/>
      <c r="H65" s="3" t="str">
        <f>IF(H64="/","/","")</f>
        <v>/</v>
      </c>
      <c r="I65" s="6"/>
      <c r="J65" s="6"/>
      <c r="K65" s="17"/>
      <c r="L65" s="17"/>
      <c r="M65" s="17"/>
      <c r="N65" s="16"/>
      <c r="O65" s="6"/>
      <c r="P65" s="6"/>
      <c r="Q65" s="17"/>
      <c r="R65" s="17"/>
      <c r="S65" s="17"/>
      <c r="T65" s="16"/>
    </row>
    <row r="66" spans="1:26" ht="15" customHeight="1" x14ac:dyDescent="0.25">
      <c r="A66" s="15" t="str">
        <f>VLOOKUP(A63,[1]Données!$L$2:$P$190,3,FALSE)</f>
        <v>LT6_D00D00_00689</v>
      </c>
      <c r="B66" s="14"/>
      <c r="C66" s="6"/>
      <c r="D66" s="6"/>
      <c r="E66" s="6"/>
      <c r="F66" s="6"/>
      <c r="G66" s="6"/>
      <c r="H66" s="13" t="s">
        <v>1</v>
      </c>
      <c r="I66" s="6"/>
      <c r="J66" s="6"/>
      <c r="K66" s="11"/>
      <c r="L66" s="11"/>
      <c r="M66" s="11"/>
      <c r="N66" s="12" t="s">
        <v>1</v>
      </c>
      <c r="O66" s="6"/>
      <c r="P66" s="6"/>
      <c r="Q66" s="11"/>
      <c r="R66" s="11"/>
      <c r="S66" s="11"/>
      <c r="T66" s="10" t="s">
        <v>0</v>
      </c>
    </row>
    <row r="67" spans="1:26" ht="15" customHeight="1" x14ac:dyDescent="0.25">
      <c r="A67" s="9"/>
      <c r="B67" s="8"/>
      <c r="C67" s="6"/>
      <c r="D67" s="6"/>
      <c r="E67" s="6"/>
      <c r="F67" s="6"/>
      <c r="G67" s="6"/>
      <c r="H67" s="7" t="str">
        <f>VLOOKUP(U63,'[1]FAB 2'!$A$6:$W$1000,10,FALSE)</f>
        <v>/</v>
      </c>
      <c r="I67" s="6"/>
      <c r="J67" s="6"/>
      <c r="K67" s="6"/>
      <c r="L67" s="6"/>
      <c r="M67" s="6"/>
      <c r="N67" s="6"/>
      <c r="O67" s="6"/>
      <c r="P67" s="6"/>
      <c r="Q67" s="6"/>
      <c r="R67" s="6"/>
      <c r="S67" s="6"/>
      <c r="T67" s="6"/>
    </row>
    <row r="68" spans="1:26" ht="15" customHeight="1" thickBot="1" x14ac:dyDescent="0.3">
      <c r="A68" s="5"/>
      <c r="B68" s="4"/>
      <c r="C68" s="2"/>
      <c r="D68" s="2"/>
      <c r="E68" s="2"/>
      <c r="F68" s="2"/>
      <c r="G68" s="2"/>
      <c r="H68" s="3" t="str">
        <f>IF(H67="/","/","")</f>
        <v>/</v>
      </c>
      <c r="I68" s="2"/>
      <c r="J68" s="2"/>
      <c r="K68" s="2"/>
      <c r="L68" s="2"/>
      <c r="M68" s="2"/>
      <c r="N68" s="2"/>
      <c r="O68" s="2"/>
      <c r="P68" s="2"/>
      <c r="Q68" s="2"/>
      <c r="R68" s="2"/>
      <c r="S68" s="2"/>
      <c r="T68" s="17"/>
    </row>
    <row r="69" spans="1:26" ht="15" customHeight="1" x14ac:dyDescent="0.25">
      <c r="A69" s="29" t="str">
        <f>VLOOKUP(U69,[1]Listing!$A$4:$P$150,2,FALSE)</f>
        <v>CS0601AQ00100</v>
      </c>
      <c r="B69" s="28"/>
      <c r="C69" s="25"/>
      <c r="D69" s="25"/>
      <c r="E69" s="25"/>
      <c r="F69" s="25"/>
      <c r="G69" s="25"/>
      <c r="H69" s="27" t="s">
        <v>4</v>
      </c>
      <c r="I69" s="25"/>
      <c r="J69" s="25"/>
      <c r="K69" s="24" t="s">
        <v>6</v>
      </c>
      <c r="L69" s="24" t="str">
        <f>CONCATENATE(VLOOKUP(U69,[1]Listing!$A$4:$P$150,4,FALSE),VLOOKUP(U69,[1]Listing!$A$4:$P$150,5,FALSE))</f>
        <v>689± 5 mm</v>
      </c>
      <c r="M69" s="24" t="s">
        <v>5</v>
      </c>
      <c r="N69" s="26" t="s">
        <v>4</v>
      </c>
      <c r="O69" s="25"/>
      <c r="P69" s="25"/>
      <c r="Q69" s="24" t="str">
        <f>"≤ "&amp;ROUND(VLOOKUP(U69,'[1]CTRL 2'!$A$6:$X$152,8,FALSE),1)&amp;" mΩ"</f>
        <v>≤ 11,9 mΩ</v>
      </c>
      <c r="R69" s="24" t="s">
        <v>3</v>
      </c>
      <c r="S69" s="24" t="s">
        <v>3</v>
      </c>
      <c r="T69" s="23" t="s">
        <v>2</v>
      </c>
      <c r="U69">
        <v>11</v>
      </c>
      <c r="V69" s="22">
        <f>ROUND(VLOOKUP(U69,'[1]CTRL 2'!$A$6:$X$152,8,FALSE),1)</f>
        <v>11.9</v>
      </c>
      <c r="W69">
        <f>Y69-Z69</f>
        <v>684</v>
      </c>
      <c r="X69">
        <f>Y69+Z69</f>
        <v>694</v>
      </c>
      <c r="Y69">
        <f>(VLOOKUP(U69,[1]Listing!$A$4:$P$150,4,FALSE))</f>
        <v>689</v>
      </c>
      <c r="Z69">
        <f>IF(Y69&gt;12000,"120",IF(Y69&gt;10000,"110",IF(Y69&gt;8000,"90",IF(Y69&gt;5000,"60",IF(Y69&gt;3000,"20",IF(Y69&gt;1500,"10",IF(Y69&gt;1000,"7",IF(Y69&gt;500,"5",IF(Y69&gt;0,"3",)))))))))*1</f>
        <v>5</v>
      </c>
    </row>
    <row r="70" spans="1:26" ht="15" customHeight="1" x14ac:dyDescent="0.25">
      <c r="A70" s="9"/>
      <c r="B70" s="21"/>
      <c r="C70" s="6"/>
      <c r="D70" s="6"/>
      <c r="E70" s="6"/>
      <c r="F70" s="6"/>
      <c r="G70" s="6"/>
      <c r="H70" s="7" t="str">
        <f>VLOOKUP(U69,'[1]FAB 2'!$A$6:$W$1000,7,FALSE)</f>
        <v>/</v>
      </c>
      <c r="I70" s="6"/>
      <c r="J70" s="6"/>
      <c r="K70" s="20"/>
      <c r="L70" s="20"/>
      <c r="M70" s="20"/>
      <c r="N70" s="6"/>
      <c r="O70" s="6"/>
      <c r="P70" s="6"/>
      <c r="Q70" s="20"/>
      <c r="R70" s="20"/>
      <c r="S70" s="20"/>
      <c r="T70" s="6"/>
    </row>
    <row r="71" spans="1:26" ht="15" customHeight="1" x14ac:dyDescent="0.25">
      <c r="A71" s="19"/>
      <c r="B71" s="18"/>
      <c r="C71" s="6"/>
      <c r="D71" s="6"/>
      <c r="E71" s="6"/>
      <c r="F71" s="6"/>
      <c r="G71" s="6"/>
      <c r="H71" s="3" t="str">
        <f>IF(H70="/","/","")</f>
        <v>/</v>
      </c>
      <c r="I71" s="6"/>
      <c r="J71" s="6"/>
      <c r="K71" s="17"/>
      <c r="L71" s="17"/>
      <c r="M71" s="17"/>
      <c r="N71" s="16"/>
      <c r="O71" s="6"/>
      <c r="P71" s="6"/>
      <c r="Q71" s="17"/>
      <c r="R71" s="17"/>
      <c r="S71" s="17"/>
      <c r="T71" s="16"/>
    </row>
    <row r="72" spans="1:26" ht="15" customHeight="1" x14ac:dyDescent="0.25">
      <c r="A72" s="15" t="str">
        <f>VLOOKUP(A69,[1]Données!$L$2:$P$190,3,FALSE)</f>
        <v>LT6_D00D00_00689</v>
      </c>
      <c r="B72" s="14"/>
      <c r="C72" s="6"/>
      <c r="D72" s="6"/>
      <c r="E72" s="6"/>
      <c r="F72" s="6"/>
      <c r="G72" s="6"/>
      <c r="H72" s="13" t="s">
        <v>1</v>
      </c>
      <c r="I72" s="6"/>
      <c r="J72" s="6"/>
      <c r="K72" s="11"/>
      <c r="L72" s="11"/>
      <c r="M72" s="11"/>
      <c r="N72" s="12" t="s">
        <v>1</v>
      </c>
      <c r="O72" s="6"/>
      <c r="P72" s="6"/>
      <c r="Q72" s="11"/>
      <c r="R72" s="11"/>
      <c r="S72" s="11"/>
      <c r="T72" s="10" t="s">
        <v>0</v>
      </c>
    </row>
    <row r="73" spans="1:26" ht="15" customHeight="1" x14ac:dyDescent="0.25">
      <c r="A73" s="9"/>
      <c r="B73" s="8"/>
      <c r="C73" s="6"/>
      <c r="D73" s="6"/>
      <c r="E73" s="6"/>
      <c r="F73" s="6"/>
      <c r="G73" s="6"/>
      <c r="H73" s="7" t="str">
        <f>VLOOKUP(U69,'[1]FAB 2'!$A$6:$W$1000,10,FALSE)</f>
        <v>/</v>
      </c>
      <c r="I73" s="6"/>
      <c r="J73" s="6"/>
      <c r="K73" s="6"/>
      <c r="L73" s="6"/>
      <c r="M73" s="6"/>
      <c r="N73" s="6"/>
      <c r="O73" s="6"/>
      <c r="P73" s="6"/>
      <c r="Q73" s="6"/>
      <c r="R73" s="6"/>
      <c r="S73" s="6"/>
      <c r="T73" s="6"/>
    </row>
    <row r="74" spans="1:26" ht="15" customHeight="1" thickBot="1" x14ac:dyDescent="0.3">
      <c r="A74" s="5"/>
      <c r="B74" s="4"/>
      <c r="C74" s="2"/>
      <c r="D74" s="2"/>
      <c r="E74" s="2"/>
      <c r="F74" s="2"/>
      <c r="G74" s="2"/>
      <c r="H74" s="3" t="str">
        <f>IF(H73="/","/","")</f>
        <v>/</v>
      </c>
      <c r="I74" s="2"/>
      <c r="J74" s="2"/>
      <c r="K74" s="2"/>
      <c r="L74" s="2"/>
      <c r="M74" s="2"/>
      <c r="N74" s="2"/>
      <c r="O74" s="2"/>
      <c r="P74" s="2"/>
      <c r="Q74" s="2"/>
      <c r="R74" s="2"/>
      <c r="S74" s="2"/>
      <c r="T74" s="17"/>
    </row>
    <row r="75" spans="1:26" ht="15" customHeight="1" x14ac:dyDescent="0.25">
      <c r="A75" s="29" t="str">
        <f>VLOOKUP(U75,[1]Listing!$A$4:$P$150,2,FALSE)</f>
        <v>CS0601AQ00100</v>
      </c>
      <c r="B75" s="28"/>
      <c r="C75" s="25"/>
      <c r="D75" s="25"/>
      <c r="E75" s="25"/>
      <c r="F75" s="25"/>
      <c r="G75" s="25"/>
      <c r="H75" s="27" t="s">
        <v>4</v>
      </c>
      <c r="I75" s="25"/>
      <c r="J75" s="25"/>
      <c r="K75" s="24" t="s">
        <v>6</v>
      </c>
      <c r="L75" s="24" t="str">
        <f>CONCATENATE(VLOOKUP(U75,[1]Listing!$A$4:$P$150,4,FALSE),VLOOKUP(U75,[1]Listing!$A$4:$P$150,5,FALSE))</f>
        <v>689± 5 mm</v>
      </c>
      <c r="M75" s="24" t="s">
        <v>5</v>
      </c>
      <c r="N75" s="26" t="s">
        <v>4</v>
      </c>
      <c r="O75" s="25"/>
      <c r="P75" s="25"/>
      <c r="Q75" s="24" t="str">
        <f>"≤ "&amp;ROUND(VLOOKUP(U75,'[1]CTRL 2'!$A$6:$X$152,8,FALSE),1)&amp;" mΩ"</f>
        <v>≤ 11,9 mΩ</v>
      </c>
      <c r="R75" s="24" t="s">
        <v>3</v>
      </c>
      <c r="S75" s="24" t="s">
        <v>3</v>
      </c>
      <c r="T75" s="23" t="s">
        <v>2</v>
      </c>
      <c r="U75">
        <v>12</v>
      </c>
      <c r="V75" s="22">
        <f>ROUND(VLOOKUP(U75,'[1]CTRL 2'!$A$6:$X$152,8,FALSE),1)</f>
        <v>11.9</v>
      </c>
      <c r="W75">
        <f>Y75-Z75</f>
        <v>684</v>
      </c>
      <c r="X75">
        <f>Y75+Z75</f>
        <v>694</v>
      </c>
      <c r="Y75">
        <f>(VLOOKUP(U75,[1]Listing!$A$4:$P$150,4,FALSE))</f>
        <v>689</v>
      </c>
      <c r="Z75">
        <f>IF(Y75&gt;12000,"120",IF(Y75&gt;10000,"110",IF(Y75&gt;8000,"90",IF(Y75&gt;5000,"60",IF(Y75&gt;3000,"20",IF(Y75&gt;1500,"10",IF(Y75&gt;1000,"7",IF(Y75&gt;500,"5",IF(Y75&gt;0,"3",)))))))))*1</f>
        <v>5</v>
      </c>
    </row>
    <row r="76" spans="1:26" ht="15" customHeight="1" x14ac:dyDescent="0.25">
      <c r="A76" s="9"/>
      <c r="B76" s="21"/>
      <c r="C76" s="6"/>
      <c r="D76" s="6"/>
      <c r="E76" s="6"/>
      <c r="F76" s="6"/>
      <c r="G76" s="6"/>
      <c r="H76" s="7" t="str">
        <f>VLOOKUP(U75,'[1]FAB 2'!$A$6:$W$1000,7,FALSE)</f>
        <v>/</v>
      </c>
      <c r="I76" s="6"/>
      <c r="J76" s="6"/>
      <c r="K76" s="20"/>
      <c r="L76" s="20"/>
      <c r="M76" s="20"/>
      <c r="N76" s="6"/>
      <c r="O76" s="6"/>
      <c r="P76" s="6"/>
      <c r="Q76" s="20"/>
      <c r="R76" s="20"/>
      <c r="S76" s="20"/>
      <c r="T76" s="6"/>
    </row>
    <row r="77" spans="1:26" ht="15" customHeight="1" x14ac:dyDescent="0.25">
      <c r="A77" s="19"/>
      <c r="B77" s="18"/>
      <c r="C77" s="6"/>
      <c r="D77" s="6"/>
      <c r="E77" s="6"/>
      <c r="F77" s="6"/>
      <c r="G77" s="6"/>
      <c r="H77" s="3" t="str">
        <f>IF(H76="/","/","")</f>
        <v>/</v>
      </c>
      <c r="I77" s="6"/>
      <c r="J77" s="6"/>
      <c r="K77" s="17"/>
      <c r="L77" s="17"/>
      <c r="M77" s="17"/>
      <c r="N77" s="16"/>
      <c r="O77" s="6"/>
      <c r="P77" s="6"/>
      <c r="Q77" s="17"/>
      <c r="R77" s="17"/>
      <c r="S77" s="17"/>
      <c r="T77" s="16"/>
    </row>
    <row r="78" spans="1:26" ht="15" customHeight="1" x14ac:dyDescent="0.25">
      <c r="A78" s="15" t="str">
        <f>VLOOKUP(A75,[1]Données!$L$2:$P$190,3,FALSE)</f>
        <v>LT6_D00D00_00689</v>
      </c>
      <c r="B78" s="14"/>
      <c r="C78" s="6"/>
      <c r="D78" s="6"/>
      <c r="E78" s="6"/>
      <c r="F78" s="6"/>
      <c r="G78" s="6"/>
      <c r="H78" s="13" t="s">
        <v>1</v>
      </c>
      <c r="I78" s="6"/>
      <c r="J78" s="6"/>
      <c r="K78" s="11"/>
      <c r="L78" s="11"/>
      <c r="M78" s="11"/>
      <c r="N78" s="12" t="s">
        <v>1</v>
      </c>
      <c r="O78" s="6"/>
      <c r="P78" s="6"/>
      <c r="Q78" s="11"/>
      <c r="R78" s="11"/>
      <c r="S78" s="11"/>
      <c r="T78" s="10" t="s">
        <v>0</v>
      </c>
    </row>
    <row r="79" spans="1:26" ht="15" customHeight="1" x14ac:dyDescent="0.25">
      <c r="A79" s="9"/>
      <c r="B79" s="8"/>
      <c r="C79" s="6"/>
      <c r="D79" s="6"/>
      <c r="E79" s="6"/>
      <c r="F79" s="6"/>
      <c r="G79" s="6"/>
      <c r="H79" s="7" t="str">
        <f>VLOOKUP(U75,'[1]FAB 2'!$A$6:$W$1000,10,FALSE)</f>
        <v>/</v>
      </c>
      <c r="I79" s="6"/>
      <c r="J79" s="6"/>
      <c r="K79" s="6"/>
      <c r="L79" s="6"/>
      <c r="M79" s="6"/>
      <c r="N79" s="6"/>
      <c r="O79" s="6"/>
      <c r="P79" s="6"/>
      <c r="Q79" s="6"/>
      <c r="R79" s="6"/>
      <c r="S79" s="6"/>
      <c r="T79" s="6"/>
    </row>
    <row r="80" spans="1:26" ht="15" customHeight="1" thickBot="1" x14ac:dyDescent="0.3">
      <c r="A80" s="5"/>
      <c r="B80" s="4"/>
      <c r="C80" s="2"/>
      <c r="D80" s="2"/>
      <c r="E80" s="2"/>
      <c r="F80" s="2"/>
      <c r="G80" s="2"/>
      <c r="H80" s="3" t="str">
        <f>IF(H79="/","/","")</f>
        <v>/</v>
      </c>
      <c r="I80" s="2"/>
      <c r="J80" s="2"/>
      <c r="K80" s="2"/>
      <c r="L80" s="2"/>
      <c r="M80" s="2"/>
      <c r="N80" s="2"/>
      <c r="O80" s="2"/>
      <c r="P80" s="2"/>
      <c r="Q80" s="2"/>
      <c r="R80" s="2"/>
      <c r="S80" s="2"/>
      <c r="T80" s="17"/>
    </row>
    <row r="81" spans="1:26" ht="15" customHeight="1" x14ac:dyDescent="0.25">
      <c r="A81" s="29" t="str">
        <f>VLOOKUP(U81,[1]Listing!$A$4:$P$150,2,FALSE)</f>
        <v>CS0601AX00100</v>
      </c>
      <c r="B81" s="28"/>
      <c r="C81" s="25"/>
      <c r="D81" s="25"/>
      <c r="E81" s="25"/>
      <c r="F81" s="25"/>
      <c r="G81" s="25"/>
      <c r="H81" s="27" t="s">
        <v>4</v>
      </c>
      <c r="I81" s="25"/>
      <c r="J81" s="25"/>
      <c r="K81" s="24" t="s">
        <v>6</v>
      </c>
      <c r="L81" s="24" t="str">
        <f>CONCATENATE(VLOOKUP(U81,[1]Listing!$A$4:$P$150,4,FALSE),VLOOKUP(U81,[1]Listing!$A$4:$P$150,5,FALSE))</f>
        <v>355± 3 mm</v>
      </c>
      <c r="M81" s="24" t="s">
        <v>5</v>
      </c>
      <c r="N81" s="26" t="s">
        <v>4</v>
      </c>
      <c r="O81" s="25"/>
      <c r="P81" s="25"/>
      <c r="Q81" s="24" t="str">
        <f>"≤ "&amp;ROUND(VLOOKUP(U81,'[1]CTRL 2'!$A$6:$X$152,8,FALSE),1)&amp;" mΩ"</f>
        <v>≤ 8,6 mΩ</v>
      </c>
      <c r="R81" s="24" t="s">
        <v>3</v>
      </c>
      <c r="S81" s="24" t="s">
        <v>3</v>
      </c>
      <c r="T81" s="23" t="s">
        <v>2</v>
      </c>
      <c r="U81">
        <v>13</v>
      </c>
      <c r="V81" s="22">
        <f>ROUND(VLOOKUP(U81,'[1]CTRL 2'!$A$6:$X$152,8,FALSE),1)</f>
        <v>8.6</v>
      </c>
      <c r="W81">
        <f>Y81-Z81</f>
        <v>352</v>
      </c>
      <c r="X81">
        <f>Y81+Z81</f>
        <v>358</v>
      </c>
      <c r="Y81">
        <f>(VLOOKUP(U81,[1]Listing!$A$4:$P$150,4,FALSE))</f>
        <v>355</v>
      </c>
      <c r="Z81">
        <f>IF(Y81&gt;12000,"120",IF(Y81&gt;10000,"110",IF(Y81&gt;8000,"90",IF(Y81&gt;5000,"60",IF(Y81&gt;3000,"20",IF(Y81&gt;1500,"10",IF(Y81&gt;1000,"7",IF(Y81&gt;500,"5",IF(Y81&gt;0,"3",)))))))))*1</f>
        <v>3</v>
      </c>
    </row>
    <row r="82" spans="1:26" ht="15" customHeight="1" x14ac:dyDescent="0.25">
      <c r="A82" s="9"/>
      <c r="B82" s="21"/>
      <c r="C82" s="6"/>
      <c r="D82" s="6"/>
      <c r="E82" s="6"/>
      <c r="F82" s="6"/>
      <c r="G82" s="6"/>
      <c r="H82" s="7" t="str">
        <f>VLOOKUP(U81,'[1]FAB 2'!$A$6:$W$1000,7,FALSE)</f>
        <v>/</v>
      </c>
      <c r="I82" s="6"/>
      <c r="J82" s="6"/>
      <c r="K82" s="20"/>
      <c r="L82" s="20"/>
      <c r="M82" s="20"/>
      <c r="N82" s="6"/>
      <c r="O82" s="6"/>
      <c r="P82" s="6"/>
      <c r="Q82" s="20"/>
      <c r="R82" s="20"/>
      <c r="S82" s="20"/>
      <c r="T82" s="6"/>
    </row>
    <row r="83" spans="1:26" ht="15" customHeight="1" x14ac:dyDescent="0.25">
      <c r="A83" s="19"/>
      <c r="B83" s="18"/>
      <c r="C83" s="6"/>
      <c r="D83" s="6"/>
      <c r="E83" s="6"/>
      <c r="F83" s="6"/>
      <c r="G83" s="6"/>
      <c r="H83" s="3" t="str">
        <f>IF(H82="/","/","")</f>
        <v>/</v>
      </c>
      <c r="I83" s="6"/>
      <c r="J83" s="6"/>
      <c r="K83" s="17"/>
      <c r="L83" s="17"/>
      <c r="M83" s="17"/>
      <c r="N83" s="16"/>
      <c r="O83" s="6"/>
      <c r="P83" s="6"/>
      <c r="Q83" s="17"/>
      <c r="R83" s="17"/>
      <c r="S83" s="17"/>
      <c r="T83" s="16"/>
    </row>
    <row r="84" spans="1:26" ht="15" customHeight="1" x14ac:dyDescent="0.25">
      <c r="A84" s="15" t="str">
        <f>VLOOKUP(A81,[1]Données!$L$2:$P$190,3,FALSE)</f>
        <v>LT6_D00D00_00355</v>
      </c>
      <c r="B84" s="14"/>
      <c r="C84" s="6"/>
      <c r="D84" s="6"/>
      <c r="E84" s="6"/>
      <c r="F84" s="6"/>
      <c r="G84" s="6"/>
      <c r="H84" s="13" t="s">
        <v>1</v>
      </c>
      <c r="I84" s="6"/>
      <c r="J84" s="6"/>
      <c r="K84" s="11"/>
      <c r="L84" s="11"/>
      <c r="M84" s="11"/>
      <c r="N84" s="12" t="s">
        <v>1</v>
      </c>
      <c r="O84" s="6"/>
      <c r="P84" s="6"/>
      <c r="Q84" s="11"/>
      <c r="R84" s="11"/>
      <c r="S84" s="11"/>
      <c r="T84" s="10" t="s">
        <v>0</v>
      </c>
    </row>
    <row r="85" spans="1:26" ht="15" customHeight="1" x14ac:dyDescent="0.25">
      <c r="A85" s="9"/>
      <c r="B85" s="8"/>
      <c r="C85" s="6"/>
      <c r="D85" s="6"/>
      <c r="E85" s="6"/>
      <c r="F85" s="6"/>
      <c r="G85" s="6"/>
      <c r="H85" s="7" t="str">
        <f>VLOOKUP(U81,'[1]FAB 2'!$A$6:$W$1000,10,FALSE)</f>
        <v>/</v>
      </c>
      <c r="I85" s="6"/>
      <c r="J85" s="6"/>
      <c r="K85" s="6"/>
      <c r="L85" s="6"/>
      <c r="M85" s="6"/>
      <c r="N85" s="6"/>
      <c r="O85" s="6"/>
      <c r="P85" s="6"/>
      <c r="Q85" s="6"/>
      <c r="R85" s="6"/>
      <c r="S85" s="6"/>
      <c r="T85" s="6"/>
    </row>
    <row r="86" spans="1:26" ht="15" customHeight="1" thickBot="1" x14ac:dyDescent="0.3">
      <c r="A86" s="5"/>
      <c r="B86" s="4"/>
      <c r="C86" s="2"/>
      <c r="D86" s="2"/>
      <c r="E86" s="2"/>
      <c r="F86" s="2"/>
      <c r="G86" s="2"/>
      <c r="H86" s="3" t="str">
        <f>IF(H85="/","/","")</f>
        <v>/</v>
      </c>
      <c r="I86" s="2"/>
      <c r="J86" s="2"/>
      <c r="K86" s="2"/>
      <c r="L86" s="2"/>
      <c r="M86" s="2"/>
      <c r="N86" s="2"/>
      <c r="O86" s="2"/>
      <c r="P86" s="2"/>
      <c r="Q86" s="2"/>
      <c r="R86" s="2"/>
      <c r="S86" s="2"/>
      <c r="T86" s="17"/>
    </row>
    <row r="87" spans="1:26" ht="15" customHeight="1" x14ac:dyDescent="0.25">
      <c r="A87" s="29" t="str">
        <f>VLOOKUP(U87,[1]Listing!$A$4:$P$150,2,FALSE)</f>
        <v>CS0601AX00100</v>
      </c>
      <c r="B87" s="28"/>
      <c r="C87" s="25"/>
      <c r="D87" s="25"/>
      <c r="E87" s="25"/>
      <c r="F87" s="25"/>
      <c r="G87" s="25"/>
      <c r="H87" s="27" t="s">
        <v>4</v>
      </c>
      <c r="I87" s="25"/>
      <c r="J87" s="25"/>
      <c r="K87" s="24" t="s">
        <v>6</v>
      </c>
      <c r="L87" s="24" t="str">
        <f>CONCATENATE(VLOOKUP(U87,[1]Listing!$A$4:$P$150,4,FALSE),VLOOKUP(U87,[1]Listing!$A$4:$P$150,5,FALSE))</f>
        <v>355± 3 mm</v>
      </c>
      <c r="M87" s="24" t="s">
        <v>5</v>
      </c>
      <c r="N87" s="26" t="s">
        <v>4</v>
      </c>
      <c r="O87" s="25"/>
      <c r="P87" s="25"/>
      <c r="Q87" s="24" t="str">
        <f>"≤ "&amp;ROUND(VLOOKUP(U87,'[1]CTRL 2'!$A$6:$X$152,8,FALSE),1)&amp;" mΩ"</f>
        <v>≤ 8,6 mΩ</v>
      </c>
      <c r="R87" s="24" t="s">
        <v>3</v>
      </c>
      <c r="S87" s="24" t="s">
        <v>3</v>
      </c>
      <c r="T87" s="23" t="s">
        <v>2</v>
      </c>
      <c r="U87">
        <v>14</v>
      </c>
      <c r="V87" s="22">
        <f>ROUND(VLOOKUP(U87,'[1]CTRL 2'!$A$6:$X$152,8,FALSE),1)</f>
        <v>8.6</v>
      </c>
      <c r="W87">
        <f>Y87-Z87</f>
        <v>352</v>
      </c>
      <c r="X87">
        <f>Y87+Z87</f>
        <v>358</v>
      </c>
      <c r="Y87">
        <f>(VLOOKUP(U87,[1]Listing!$A$4:$P$150,4,FALSE))</f>
        <v>355</v>
      </c>
      <c r="Z87">
        <f>IF(Y87&gt;12000,"120",IF(Y87&gt;10000,"110",IF(Y87&gt;8000,"90",IF(Y87&gt;5000,"60",IF(Y87&gt;3000,"20",IF(Y87&gt;1500,"10",IF(Y87&gt;1000,"7",IF(Y87&gt;500,"5",IF(Y87&gt;0,"3",)))))))))*1</f>
        <v>3</v>
      </c>
    </row>
    <row r="88" spans="1:26" ht="15" customHeight="1" x14ac:dyDescent="0.25">
      <c r="A88" s="9"/>
      <c r="B88" s="21"/>
      <c r="C88" s="6"/>
      <c r="D88" s="6"/>
      <c r="E88" s="6"/>
      <c r="F88" s="6"/>
      <c r="G88" s="6"/>
      <c r="H88" s="7" t="str">
        <f>VLOOKUP(U87,'[1]FAB 2'!$A$6:$W$1000,7,FALSE)</f>
        <v>/</v>
      </c>
      <c r="I88" s="6"/>
      <c r="J88" s="6"/>
      <c r="K88" s="20"/>
      <c r="L88" s="20"/>
      <c r="M88" s="20"/>
      <c r="N88" s="6"/>
      <c r="O88" s="6"/>
      <c r="P88" s="6"/>
      <c r="Q88" s="20"/>
      <c r="R88" s="20"/>
      <c r="S88" s="20"/>
      <c r="T88" s="6"/>
    </row>
    <row r="89" spans="1:26" ht="15" customHeight="1" x14ac:dyDescent="0.25">
      <c r="A89" s="19"/>
      <c r="B89" s="18"/>
      <c r="C89" s="6"/>
      <c r="D89" s="6"/>
      <c r="E89" s="6"/>
      <c r="F89" s="6"/>
      <c r="G89" s="6"/>
      <c r="H89" s="3" t="str">
        <f>IF(H88="/","/","")</f>
        <v>/</v>
      </c>
      <c r="I89" s="6"/>
      <c r="J89" s="6"/>
      <c r="K89" s="17"/>
      <c r="L89" s="17"/>
      <c r="M89" s="17"/>
      <c r="N89" s="16"/>
      <c r="O89" s="6"/>
      <c r="P89" s="6"/>
      <c r="Q89" s="17"/>
      <c r="R89" s="17"/>
      <c r="S89" s="17"/>
      <c r="T89" s="16"/>
    </row>
    <row r="90" spans="1:26" ht="15" customHeight="1" x14ac:dyDescent="0.25">
      <c r="A90" s="15" t="str">
        <f>VLOOKUP(A87,[1]Données!$L$2:$P$190,3,FALSE)</f>
        <v>LT6_D00D00_00355</v>
      </c>
      <c r="B90" s="14"/>
      <c r="C90" s="6"/>
      <c r="D90" s="6"/>
      <c r="E90" s="6"/>
      <c r="F90" s="6"/>
      <c r="G90" s="6"/>
      <c r="H90" s="13" t="s">
        <v>1</v>
      </c>
      <c r="I90" s="6"/>
      <c r="J90" s="6"/>
      <c r="K90" s="11"/>
      <c r="L90" s="11"/>
      <c r="M90" s="11"/>
      <c r="N90" s="12" t="s">
        <v>1</v>
      </c>
      <c r="O90" s="6"/>
      <c r="P90" s="6"/>
      <c r="Q90" s="11"/>
      <c r="R90" s="11"/>
      <c r="S90" s="11"/>
      <c r="T90" s="10" t="s">
        <v>0</v>
      </c>
    </row>
    <row r="91" spans="1:26" ht="15" customHeight="1" x14ac:dyDescent="0.25">
      <c r="A91" s="9"/>
      <c r="B91" s="8"/>
      <c r="C91" s="6"/>
      <c r="D91" s="6"/>
      <c r="E91" s="6"/>
      <c r="F91" s="6"/>
      <c r="G91" s="6"/>
      <c r="H91" s="7" t="str">
        <f>VLOOKUP(U87,'[1]FAB 2'!$A$6:$W$1000,10,FALSE)</f>
        <v>/</v>
      </c>
      <c r="I91" s="6"/>
      <c r="J91" s="6"/>
      <c r="K91" s="6"/>
      <c r="L91" s="6"/>
      <c r="M91" s="6"/>
      <c r="N91" s="6"/>
      <c r="O91" s="6"/>
      <c r="P91" s="6"/>
      <c r="Q91" s="6"/>
      <c r="R91" s="6"/>
      <c r="S91" s="6"/>
      <c r="T91" s="6"/>
    </row>
    <row r="92" spans="1:26" ht="15" customHeight="1" thickBot="1" x14ac:dyDescent="0.3">
      <c r="A92" s="5"/>
      <c r="B92" s="4"/>
      <c r="C92" s="2"/>
      <c r="D92" s="2"/>
      <c r="E92" s="2"/>
      <c r="F92" s="2"/>
      <c r="G92" s="2"/>
      <c r="H92" s="3" t="str">
        <f>IF(H91="/","/","")</f>
        <v>/</v>
      </c>
      <c r="I92" s="2"/>
      <c r="J92" s="2"/>
      <c r="K92" s="2"/>
      <c r="L92" s="2"/>
      <c r="M92" s="2"/>
      <c r="N92" s="2"/>
      <c r="O92" s="2"/>
      <c r="P92" s="2"/>
      <c r="Q92" s="2"/>
      <c r="R92" s="2"/>
      <c r="S92" s="2"/>
      <c r="T92" s="17"/>
    </row>
    <row r="93" spans="1:26" ht="15" customHeight="1" x14ac:dyDescent="0.25">
      <c r="A93" s="29" t="str">
        <f>VLOOKUP(U93,[1]Listing!$A$4:$P$150,2,FALSE)</f>
        <v>CS0601AX00100</v>
      </c>
      <c r="B93" s="28"/>
      <c r="C93" s="25"/>
      <c r="D93" s="25"/>
      <c r="E93" s="25"/>
      <c r="F93" s="25"/>
      <c r="G93" s="25"/>
      <c r="H93" s="27" t="s">
        <v>4</v>
      </c>
      <c r="I93" s="25"/>
      <c r="J93" s="25"/>
      <c r="K93" s="24" t="s">
        <v>6</v>
      </c>
      <c r="L93" s="24" t="str">
        <f>CONCATENATE(VLOOKUP(U93,[1]Listing!$A$4:$P$150,4,FALSE),VLOOKUP(U93,[1]Listing!$A$4:$P$150,5,FALSE))</f>
        <v>355± 3 mm</v>
      </c>
      <c r="M93" s="24" t="s">
        <v>5</v>
      </c>
      <c r="N93" s="26" t="s">
        <v>4</v>
      </c>
      <c r="O93" s="25"/>
      <c r="P93" s="25"/>
      <c r="Q93" s="24" t="str">
        <f>"≤ "&amp;ROUND(VLOOKUP(U93,'[1]CTRL 2'!$A$6:$X$152,8,FALSE),1)&amp;" mΩ"</f>
        <v>≤ 8,6 mΩ</v>
      </c>
      <c r="R93" s="24" t="s">
        <v>3</v>
      </c>
      <c r="S93" s="24" t="s">
        <v>3</v>
      </c>
      <c r="T93" s="23" t="s">
        <v>2</v>
      </c>
      <c r="U93">
        <v>15</v>
      </c>
      <c r="V93" s="22">
        <f>ROUND(VLOOKUP(U93,'[1]CTRL 2'!$A$6:$X$152,8,FALSE),1)</f>
        <v>8.6</v>
      </c>
      <c r="W93">
        <f>Y93-Z93</f>
        <v>352</v>
      </c>
      <c r="X93">
        <f>Y93+Z93</f>
        <v>358</v>
      </c>
      <c r="Y93">
        <f>(VLOOKUP(U93,[1]Listing!$A$4:$P$150,4,FALSE))</f>
        <v>355</v>
      </c>
      <c r="Z93">
        <f>IF(Y93&gt;12000,"120",IF(Y93&gt;10000,"110",IF(Y93&gt;8000,"90",IF(Y93&gt;5000,"60",IF(Y93&gt;3000,"20",IF(Y93&gt;1500,"10",IF(Y93&gt;1000,"7",IF(Y93&gt;500,"5",IF(Y93&gt;0,"3",)))))))))*1</f>
        <v>3</v>
      </c>
    </row>
    <row r="94" spans="1:26" ht="15" customHeight="1" x14ac:dyDescent="0.25">
      <c r="A94" s="9"/>
      <c r="B94" s="21"/>
      <c r="C94" s="6"/>
      <c r="D94" s="6"/>
      <c r="E94" s="6"/>
      <c r="F94" s="6"/>
      <c r="G94" s="6"/>
      <c r="H94" s="7" t="str">
        <f>VLOOKUP(U93,'[1]FAB 2'!$A$6:$W$1000,7,FALSE)</f>
        <v>/</v>
      </c>
      <c r="I94" s="6"/>
      <c r="J94" s="6"/>
      <c r="K94" s="20"/>
      <c r="L94" s="20"/>
      <c r="M94" s="20"/>
      <c r="N94" s="6"/>
      <c r="O94" s="6"/>
      <c r="P94" s="6"/>
      <c r="Q94" s="20"/>
      <c r="R94" s="20"/>
      <c r="S94" s="20"/>
      <c r="T94" s="6"/>
    </row>
    <row r="95" spans="1:26" ht="15" customHeight="1" x14ac:dyDescent="0.25">
      <c r="A95" s="19"/>
      <c r="B95" s="18"/>
      <c r="C95" s="6"/>
      <c r="D95" s="6"/>
      <c r="E95" s="6"/>
      <c r="F95" s="6"/>
      <c r="G95" s="6"/>
      <c r="H95" s="3" t="str">
        <f>IF(H94="/","/","")</f>
        <v>/</v>
      </c>
      <c r="I95" s="6"/>
      <c r="J95" s="6"/>
      <c r="K95" s="17"/>
      <c r="L95" s="17"/>
      <c r="M95" s="17"/>
      <c r="N95" s="16"/>
      <c r="O95" s="6"/>
      <c r="P95" s="6"/>
      <c r="Q95" s="17"/>
      <c r="R95" s="17"/>
      <c r="S95" s="17"/>
      <c r="T95" s="16"/>
    </row>
    <row r="96" spans="1:26" ht="15" customHeight="1" x14ac:dyDescent="0.25">
      <c r="A96" s="15" t="str">
        <f>VLOOKUP(A93,[1]Données!$L$2:$P$190,3,FALSE)</f>
        <v>LT6_D00D00_00355</v>
      </c>
      <c r="B96" s="14"/>
      <c r="C96" s="6"/>
      <c r="D96" s="6"/>
      <c r="E96" s="6"/>
      <c r="F96" s="6"/>
      <c r="G96" s="6"/>
      <c r="H96" s="13" t="s">
        <v>1</v>
      </c>
      <c r="I96" s="6"/>
      <c r="J96" s="6"/>
      <c r="K96" s="11"/>
      <c r="L96" s="11"/>
      <c r="M96" s="11"/>
      <c r="N96" s="12" t="s">
        <v>1</v>
      </c>
      <c r="O96" s="6"/>
      <c r="P96" s="6"/>
      <c r="Q96" s="11"/>
      <c r="R96" s="11"/>
      <c r="S96" s="11"/>
      <c r="T96" s="10" t="s">
        <v>0</v>
      </c>
    </row>
    <row r="97" spans="1:26" ht="15" customHeight="1" x14ac:dyDescent="0.25">
      <c r="A97" s="9"/>
      <c r="B97" s="8"/>
      <c r="C97" s="6"/>
      <c r="D97" s="6"/>
      <c r="E97" s="6"/>
      <c r="F97" s="6"/>
      <c r="G97" s="6"/>
      <c r="H97" s="7" t="str">
        <f>VLOOKUP(U93,'[1]FAB 2'!$A$6:$W$1000,10,FALSE)</f>
        <v>/</v>
      </c>
      <c r="I97" s="6"/>
      <c r="J97" s="6"/>
      <c r="K97" s="6"/>
      <c r="L97" s="6"/>
      <c r="M97" s="6"/>
      <c r="N97" s="6"/>
      <c r="O97" s="6"/>
      <c r="P97" s="6"/>
      <c r="Q97" s="6"/>
      <c r="R97" s="6"/>
      <c r="S97" s="6"/>
      <c r="T97" s="6"/>
    </row>
    <row r="98" spans="1:26" ht="15" customHeight="1" thickBot="1" x14ac:dyDescent="0.3">
      <c r="A98" s="5"/>
      <c r="B98" s="4"/>
      <c r="C98" s="2"/>
      <c r="D98" s="2"/>
      <c r="E98" s="2"/>
      <c r="F98" s="2"/>
      <c r="G98" s="2"/>
      <c r="H98" s="3" t="str">
        <f>IF(H97="/","/","")</f>
        <v>/</v>
      </c>
      <c r="I98" s="2"/>
      <c r="J98" s="2"/>
      <c r="K98" s="2"/>
      <c r="L98" s="2"/>
      <c r="M98" s="2"/>
      <c r="N98" s="2"/>
      <c r="O98" s="2"/>
      <c r="P98" s="2"/>
      <c r="Q98" s="2"/>
      <c r="R98" s="2"/>
      <c r="S98" s="2"/>
      <c r="T98" s="17"/>
    </row>
    <row r="99" spans="1:26" ht="15" customHeight="1" x14ac:dyDescent="0.25">
      <c r="A99" s="29" t="str">
        <f>VLOOKUP(U99,[1]Listing!$A$4:$P$150,2,FALSE)</f>
        <v>CS0601AX00100</v>
      </c>
      <c r="B99" s="28"/>
      <c r="C99" s="25"/>
      <c r="D99" s="25"/>
      <c r="E99" s="25"/>
      <c r="F99" s="25"/>
      <c r="G99" s="25"/>
      <c r="H99" s="27" t="s">
        <v>4</v>
      </c>
      <c r="I99" s="25"/>
      <c r="J99" s="25"/>
      <c r="K99" s="24" t="s">
        <v>6</v>
      </c>
      <c r="L99" s="24" t="str">
        <f>CONCATENATE(VLOOKUP(U99,[1]Listing!$A$4:$P$150,4,FALSE),VLOOKUP(U99,[1]Listing!$A$4:$P$150,5,FALSE))</f>
        <v>355± 3 mm</v>
      </c>
      <c r="M99" s="24" t="s">
        <v>5</v>
      </c>
      <c r="N99" s="26" t="s">
        <v>4</v>
      </c>
      <c r="O99" s="25"/>
      <c r="P99" s="25"/>
      <c r="Q99" s="24" t="str">
        <f>"≤ "&amp;ROUND(VLOOKUP(U99,'[1]CTRL 2'!$A$6:$X$152,8,FALSE),1)&amp;" mΩ"</f>
        <v>≤ 8,6 mΩ</v>
      </c>
      <c r="R99" s="24" t="s">
        <v>3</v>
      </c>
      <c r="S99" s="24" t="s">
        <v>3</v>
      </c>
      <c r="T99" s="23" t="s">
        <v>2</v>
      </c>
      <c r="U99">
        <v>16</v>
      </c>
      <c r="V99" s="22">
        <f>ROUND(VLOOKUP(U99,'[1]CTRL 2'!$A$6:$X$152,8,FALSE),1)</f>
        <v>8.6</v>
      </c>
      <c r="W99">
        <f>Y99-Z99</f>
        <v>352</v>
      </c>
      <c r="X99">
        <f>Y99+Z99</f>
        <v>358</v>
      </c>
      <c r="Y99">
        <f>(VLOOKUP(U99,[1]Listing!$A$4:$P$150,4,FALSE))</f>
        <v>355</v>
      </c>
      <c r="Z99">
        <f>IF(Y99&gt;12000,"120",IF(Y99&gt;10000,"110",IF(Y99&gt;8000,"90",IF(Y99&gt;5000,"60",IF(Y99&gt;3000,"20",IF(Y99&gt;1500,"10",IF(Y99&gt;1000,"7",IF(Y99&gt;500,"5",IF(Y99&gt;0,"3",)))))))))*1</f>
        <v>3</v>
      </c>
    </row>
    <row r="100" spans="1:26" ht="15" customHeight="1" x14ac:dyDescent="0.25">
      <c r="A100" s="9"/>
      <c r="B100" s="21"/>
      <c r="C100" s="6"/>
      <c r="D100" s="6"/>
      <c r="E100" s="6"/>
      <c r="F100" s="6"/>
      <c r="G100" s="6"/>
      <c r="H100" s="7" t="str">
        <f>VLOOKUP(U99,'[1]FAB 2'!$A$6:$W$1000,7,FALSE)</f>
        <v>/</v>
      </c>
      <c r="I100" s="6"/>
      <c r="J100" s="6"/>
      <c r="K100" s="20"/>
      <c r="L100" s="20"/>
      <c r="M100" s="20"/>
      <c r="N100" s="6"/>
      <c r="O100" s="6"/>
      <c r="P100" s="6"/>
      <c r="Q100" s="20"/>
      <c r="R100" s="20"/>
      <c r="S100" s="20"/>
      <c r="T100" s="6"/>
    </row>
    <row r="101" spans="1:26" ht="15" customHeight="1" x14ac:dyDescent="0.25">
      <c r="A101" s="19"/>
      <c r="B101" s="18"/>
      <c r="C101" s="6"/>
      <c r="D101" s="6"/>
      <c r="E101" s="6"/>
      <c r="F101" s="6"/>
      <c r="G101" s="6"/>
      <c r="H101" s="3" t="str">
        <f>IF(H100="/","/","")</f>
        <v>/</v>
      </c>
      <c r="I101" s="6"/>
      <c r="J101" s="6"/>
      <c r="K101" s="17"/>
      <c r="L101" s="17"/>
      <c r="M101" s="17"/>
      <c r="N101" s="16"/>
      <c r="O101" s="6"/>
      <c r="P101" s="6"/>
      <c r="Q101" s="17"/>
      <c r="R101" s="17"/>
      <c r="S101" s="17"/>
      <c r="T101" s="16"/>
    </row>
    <row r="102" spans="1:26" ht="15" customHeight="1" x14ac:dyDescent="0.25">
      <c r="A102" s="15" t="str">
        <f>VLOOKUP(A99,[1]Données!$L$2:$P$190,3,FALSE)</f>
        <v>LT6_D00D00_00355</v>
      </c>
      <c r="B102" s="14"/>
      <c r="C102" s="6"/>
      <c r="D102" s="6"/>
      <c r="E102" s="6"/>
      <c r="F102" s="6"/>
      <c r="G102" s="6"/>
      <c r="H102" s="13" t="s">
        <v>1</v>
      </c>
      <c r="I102" s="6"/>
      <c r="J102" s="6"/>
      <c r="K102" s="11"/>
      <c r="L102" s="11"/>
      <c r="M102" s="11"/>
      <c r="N102" s="12" t="s">
        <v>1</v>
      </c>
      <c r="O102" s="6"/>
      <c r="P102" s="6"/>
      <c r="Q102" s="11"/>
      <c r="R102" s="11"/>
      <c r="S102" s="11"/>
      <c r="T102" s="10" t="s">
        <v>0</v>
      </c>
    </row>
    <row r="103" spans="1:26" ht="15" customHeight="1" x14ac:dyDescent="0.25">
      <c r="A103" s="9"/>
      <c r="B103" s="8"/>
      <c r="C103" s="6"/>
      <c r="D103" s="6"/>
      <c r="E103" s="6"/>
      <c r="F103" s="6"/>
      <c r="G103" s="6"/>
      <c r="H103" s="7" t="str">
        <f>VLOOKUP(U99,'[1]FAB 2'!$A$6:$W$1000,10,FALSE)</f>
        <v>/</v>
      </c>
      <c r="I103" s="6"/>
      <c r="J103" s="6"/>
      <c r="K103" s="6"/>
      <c r="L103" s="6"/>
      <c r="M103" s="6"/>
      <c r="N103" s="6"/>
      <c r="O103" s="6"/>
      <c r="P103" s="6"/>
      <c r="Q103" s="6"/>
      <c r="R103" s="6"/>
      <c r="S103" s="6"/>
      <c r="T103" s="6"/>
    </row>
    <row r="104" spans="1:26" ht="15" customHeight="1" thickBot="1" x14ac:dyDescent="0.3">
      <c r="A104" s="5"/>
      <c r="B104" s="4"/>
      <c r="C104" s="2"/>
      <c r="D104" s="2"/>
      <c r="E104" s="2"/>
      <c r="F104" s="2"/>
      <c r="G104" s="2"/>
      <c r="H104" s="3" t="str">
        <f>IF(H103="/","/","")</f>
        <v>/</v>
      </c>
      <c r="I104" s="2"/>
      <c r="J104" s="2"/>
      <c r="K104" s="2"/>
      <c r="L104" s="2"/>
      <c r="M104" s="2"/>
      <c r="N104" s="2"/>
      <c r="O104" s="2"/>
      <c r="P104" s="2"/>
      <c r="Q104" s="2"/>
      <c r="R104" s="2"/>
      <c r="S104" s="2"/>
      <c r="T104" s="17"/>
    </row>
    <row r="105" spans="1:26" ht="15" customHeight="1" x14ac:dyDescent="0.25">
      <c r="A105" s="29" t="str">
        <f>VLOOKUP(U105,[1]Listing!$A$4:$P$150,2,FALSE)</f>
        <v>CS0601AX00100</v>
      </c>
      <c r="B105" s="28"/>
      <c r="C105" s="25"/>
      <c r="D105" s="25"/>
      <c r="E105" s="25"/>
      <c r="F105" s="25"/>
      <c r="G105" s="25"/>
      <c r="H105" s="27" t="s">
        <v>4</v>
      </c>
      <c r="I105" s="25"/>
      <c r="J105" s="25"/>
      <c r="K105" s="24" t="s">
        <v>6</v>
      </c>
      <c r="L105" s="24" t="str">
        <f>CONCATENATE(VLOOKUP(U105,[1]Listing!$A$4:$P$150,4,FALSE),VLOOKUP(U105,[1]Listing!$A$4:$P$150,5,FALSE))</f>
        <v>355± 3 mm</v>
      </c>
      <c r="M105" s="24" t="s">
        <v>5</v>
      </c>
      <c r="N105" s="26" t="s">
        <v>4</v>
      </c>
      <c r="O105" s="25"/>
      <c r="P105" s="25"/>
      <c r="Q105" s="24" t="str">
        <f>"≤ "&amp;ROUND(VLOOKUP(U105,'[1]CTRL 2'!$A$6:$X$152,8,FALSE),1)&amp;" mΩ"</f>
        <v>≤ 8,6 mΩ</v>
      </c>
      <c r="R105" s="24" t="s">
        <v>3</v>
      </c>
      <c r="S105" s="24" t="s">
        <v>3</v>
      </c>
      <c r="T105" s="23" t="s">
        <v>2</v>
      </c>
      <c r="U105">
        <v>17</v>
      </c>
      <c r="V105" s="22">
        <f>ROUND(VLOOKUP(U105,'[1]CTRL 2'!$A$6:$X$152,8,FALSE),1)</f>
        <v>8.6</v>
      </c>
      <c r="W105">
        <f>Y105-Z105</f>
        <v>352</v>
      </c>
      <c r="X105">
        <f>Y105+Z105</f>
        <v>358</v>
      </c>
      <c r="Y105">
        <f>(VLOOKUP(U105,[1]Listing!$A$4:$P$150,4,FALSE))</f>
        <v>355</v>
      </c>
      <c r="Z105">
        <f>IF(Y105&gt;12000,"120",IF(Y105&gt;10000,"110",IF(Y105&gt;8000,"90",IF(Y105&gt;5000,"60",IF(Y105&gt;3000,"20",IF(Y105&gt;1500,"10",IF(Y105&gt;1000,"7",IF(Y105&gt;500,"5",IF(Y105&gt;0,"3",)))))))))*1</f>
        <v>3</v>
      </c>
    </row>
    <row r="106" spans="1:26" ht="15" customHeight="1" x14ac:dyDescent="0.25">
      <c r="A106" s="9"/>
      <c r="B106" s="21"/>
      <c r="C106" s="6"/>
      <c r="D106" s="6"/>
      <c r="E106" s="6"/>
      <c r="F106" s="6"/>
      <c r="G106" s="6"/>
      <c r="H106" s="7" t="str">
        <f>VLOOKUP(U105,'[1]FAB 2'!$A$6:$W$1000,7,FALSE)</f>
        <v>/</v>
      </c>
      <c r="I106" s="6"/>
      <c r="J106" s="6"/>
      <c r="K106" s="20"/>
      <c r="L106" s="20"/>
      <c r="M106" s="20"/>
      <c r="N106" s="6"/>
      <c r="O106" s="6"/>
      <c r="P106" s="6"/>
      <c r="Q106" s="20"/>
      <c r="R106" s="20"/>
      <c r="S106" s="20"/>
      <c r="T106" s="6"/>
    </row>
    <row r="107" spans="1:26" ht="15" customHeight="1" x14ac:dyDescent="0.25">
      <c r="A107" s="19"/>
      <c r="B107" s="18"/>
      <c r="C107" s="6"/>
      <c r="D107" s="6"/>
      <c r="E107" s="6"/>
      <c r="F107" s="6"/>
      <c r="G107" s="6"/>
      <c r="H107" s="3" t="str">
        <f>IF(H106="/","/","")</f>
        <v>/</v>
      </c>
      <c r="I107" s="6"/>
      <c r="J107" s="6"/>
      <c r="K107" s="17"/>
      <c r="L107" s="17"/>
      <c r="M107" s="17"/>
      <c r="N107" s="16"/>
      <c r="O107" s="6"/>
      <c r="P107" s="6"/>
      <c r="Q107" s="17"/>
      <c r="R107" s="17"/>
      <c r="S107" s="17"/>
      <c r="T107" s="16"/>
    </row>
    <row r="108" spans="1:26" ht="15" customHeight="1" x14ac:dyDescent="0.25">
      <c r="A108" s="15" t="str">
        <f>VLOOKUP(A105,[1]Données!$L$2:$P$190,3,FALSE)</f>
        <v>LT6_D00D00_00355</v>
      </c>
      <c r="B108" s="14"/>
      <c r="C108" s="6"/>
      <c r="D108" s="6"/>
      <c r="E108" s="6"/>
      <c r="F108" s="6"/>
      <c r="G108" s="6"/>
      <c r="H108" s="13" t="s">
        <v>1</v>
      </c>
      <c r="I108" s="6"/>
      <c r="J108" s="6"/>
      <c r="K108" s="11"/>
      <c r="L108" s="11"/>
      <c r="M108" s="11"/>
      <c r="N108" s="12" t="s">
        <v>1</v>
      </c>
      <c r="O108" s="6"/>
      <c r="P108" s="6"/>
      <c r="Q108" s="11"/>
      <c r="R108" s="11"/>
      <c r="S108" s="11"/>
      <c r="T108" s="10" t="s">
        <v>0</v>
      </c>
    </row>
    <row r="109" spans="1:26" ht="15" customHeight="1" x14ac:dyDescent="0.25">
      <c r="A109" s="9"/>
      <c r="B109" s="8"/>
      <c r="C109" s="6"/>
      <c r="D109" s="6"/>
      <c r="E109" s="6"/>
      <c r="F109" s="6"/>
      <c r="G109" s="6"/>
      <c r="H109" s="7" t="str">
        <f>VLOOKUP(U105,'[1]FAB 2'!$A$6:$W$1000,10,FALSE)</f>
        <v>/</v>
      </c>
      <c r="I109" s="6"/>
      <c r="J109" s="6"/>
      <c r="K109" s="6"/>
      <c r="L109" s="6"/>
      <c r="M109" s="6"/>
      <c r="N109" s="6"/>
      <c r="O109" s="6"/>
      <c r="P109" s="6"/>
      <c r="Q109" s="6"/>
      <c r="R109" s="6"/>
      <c r="S109" s="6"/>
      <c r="T109" s="6"/>
    </row>
    <row r="110" spans="1:26" ht="15" customHeight="1" thickBot="1" x14ac:dyDescent="0.3">
      <c r="A110" s="5"/>
      <c r="B110" s="4"/>
      <c r="C110" s="2"/>
      <c r="D110" s="2"/>
      <c r="E110" s="2"/>
      <c r="F110" s="2"/>
      <c r="G110" s="2"/>
      <c r="H110" s="3" t="str">
        <f>IF(H109="/","/","")</f>
        <v>/</v>
      </c>
      <c r="I110" s="2"/>
      <c r="J110" s="2"/>
      <c r="K110" s="2"/>
      <c r="L110" s="2"/>
      <c r="M110" s="2"/>
      <c r="N110" s="2"/>
      <c r="O110" s="2"/>
      <c r="P110" s="2"/>
      <c r="Q110" s="2"/>
      <c r="R110" s="2"/>
      <c r="S110" s="2"/>
      <c r="T110" s="17"/>
    </row>
    <row r="111" spans="1:26" ht="15" customHeight="1" x14ac:dyDescent="0.25">
      <c r="A111" s="29" t="str">
        <f>VLOOKUP(U111,[1]Listing!$A$4:$P$150,2,FALSE)</f>
        <v>CS0601AX00100</v>
      </c>
      <c r="B111" s="28"/>
      <c r="C111" s="25"/>
      <c r="D111" s="25"/>
      <c r="E111" s="25"/>
      <c r="F111" s="25"/>
      <c r="G111" s="25"/>
      <c r="H111" s="27" t="s">
        <v>4</v>
      </c>
      <c r="I111" s="25"/>
      <c r="J111" s="25"/>
      <c r="K111" s="24" t="s">
        <v>6</v>
      </c>
      <c r="L111" s="24" t="str">
        <f>CONCATENATE(VLOOKUP(U111,[1]Listing!$A$4:$P$150,4,FALSE),VLOOKUP(U111,[1]Listing!$A$4:$P$150,5,FALSE))</f>
        <v>355± 3 mm</v>
      </c>
      <c r="M111" s="24" t="s">
        <v>5</v>
      </c>
      <c r="N111" s="26" t="s">
        <v>4</v>
      </c>
      <c r="O111" s="25"/>
      <c r="P111" s="25"/>
      <c r="Q111" s="24" t="str">
        <f>"≤ "&amp;ROUND(VLOOKUP(U111,'[1]CTRL 2'!$A$6:$X$152,8,FALSE),1)&amp;" mΩ"</f>
        <v>≤ 8,6 mΩ</v>
      </c>
      <c r="R111" s="24" t="s">
        <v>3</v>
      </c>
      <c r="S111" s="24" t="s">
        <v>3</v>
      </c>
      <c r="T111" s="23" t="s">
        <v>2</v>
      </c>
      <c r="U111">
        <v>18</v>
      </c>
      <c r="V111" s="22">
        <f>ROUND(VLOOKUP(U111,'[1]CTRL 2'!$A$6:$X$152,8,FALSE),1)</f>
        <v>8.6</v>
      </c>
      <c r="W111">
        <f>Y111-Z111</f>
        <v>352</v>
      </c>
      <c r="X111">
        <f>Y111+Z111</f>
        <v>358</v>
      </c>
      <c r="Y111">
        <f>(VLOOKUP(U111,[1]Listing!$A$4:$P$150,4,FALSE))</f>
        <v>355</v>
      </c>
      <c r="Z111">
        <f>IF(Y111&gt;12000,"120",IF(Y111&gt;10000,"110",IF(Y111&gt;8000,"90",IF(Y111&gt;5000,"60",IF(Y111&gt;3000,"20",IF(Y111&gt;1500,"10",IF(Y111&gt;1000,"7",IF(Y111&gt;500,"5",IF(Y111&gt;0,"3",)))))))))*1</f>
        <v>3</v>
      </c>
    </row>
    <row r="112" spans="1:26" ht="15" customHeight="1" x14ac:dyDescent="0.25">
      <c r="A112" s="9"/>
      <c r="B112" s="21"/>
      <c r="C112" s="6"/>
      <c r="D112" s="6"/>
      <c r="E112" s="6"/>
      <c r="F112" s="6"/>
      <c r="G112" s="6"/>
      <c r="H112" s="7" t="str">
        <f>VLOOKUP(U111,'[1]FAB 2'!$A$6:$W$1000,7,FALSE)</f>
        <v>/</v>
      </c>
      <c r="I112" s="6"/>
      <c r="J112" s="6"/>
      <c r="K112" s="20"/>
      <c r="L112" s="20"/>
      <c r="M112" s="20"/>
      <c r="N112" s="6"/>
      <c r="O112" s="6"/>
      <c r="P112" s="6"/>
      <c r="Q112" s="20"/>
      <c r="R112" s="20"/>
      <c r="S112" s="20"/>
      <c r="T112" s="6"/>
    </row>
    <row r="113" spans="1:26" ht="15" customHeight="1" x14ac:dyDescent="0.25">
      <c r="A113" s="19"/>
      <c r="B113" s="18"/>
      <c r="C113" s="6"/>
      <c r="D113" s="6"/>
      <c r="E113" s="6"/>
      <c r="F113" s="6"/>
      <c r="G113" s="6"/>
      <c r="H113" s="3" t="str">
        <f>IF(H112="/","/","")</f>
        <v>/</v>
      </c>
      <c r="I113" s="6"/>
      <c r="J113" s="6"/>
      <c r="K113" s="17"/>
      <c r="L113" s="17"/>
      <c r="M113" s="17"/>
      <c r="N113" s="16"/>
      <c r="O113" s="6"/>
      <c r="P113" s="6"/>
      <c r="Q113" s="17"/>
      <c r="R113" s="17"/>
      <c r="S113" s="17"/>
      <c r="T113" s="16"/>
    </row>
    <row r="114" spans="1:26" ht="15" customHeight="1" x14ac:dyDescent="0.25">
      <c r="A114" s="15" t="str">
        <f>VLOOKUP(A111,[1]Données!$L$2:$P$190,3,FALSE)</f>
        <v>LT6_D00D00_00355</v>
      </c>
      <c r="B114" s="14"/>
      <c r="C114" s="6"/>
      <c r="D114" s="6"/>
      <c r="E114" s="6"/>
      <c r="F114" s="6"/>
      <c r="G114" s="6"/>
      <c r="H114" s="13" t="s">
        <v>1</v>
      </c>
      <c r="I114" s="6"/>
      <c r="J114" s="6"/>
      <c r="K114" s="11"/>
      <c r="L114" s="11"/>
      <c r="M114" s="11"/>
      <c r="N114" s="12" t="s">
        <v>1</v>
      </c>
      <c r="O114" s="6"/>
      <c r="P114" s="6"/>
      <c r="Q114" s="11"/>
      <c r="R114" s="11"/>
      <c r="S114" s="11"/>
      <c r="T114" s="10" t="s">
        <v>0</v>
      </c>
    </row>
    <row r="115" spans="1:26" ht="15" customHeight="1" x14ac:dyDescent="0.25">
      <c r="A115" s="9"/>
      <c r="B115" s="8"/>
      <c r="C115" s="6"/>
      <c r="D115" s="6"/>
      <c r="E115" s="6"/>
      <c r="F115" s="6"/>
      <c r="G115" s="6"/>
      <c r="H115" s="7" t="str">
        <f>VLOOKUP(U111,'[1]FAB 2'!$A$6:$W$1000,10,FALSE)</f>
        <v>/</v>
      </c>
      <c r="I115" s="6"/>
      <c r="J115" s="6"/>
      <c r="K115" s="6"/>
      <c r="L115" s="6"/>
      <c r="M115" s="6"/>
      <c r="N115" s="6"/>
      <c r="O115" s="6"/>
      <c r="P115" s="6"/>
      <c r="Q115" s="6"/>
      <c r="R115" s="6"/>
      <c r="S115" s="6"/>
      <c r="T115" s="6"/>
    </row>
    <row r="116" spans="1:26" ht="15" customHeight="1" thickBot="1" x14ac:dyDescent="0.3">
      <c r="A116" s="5"/>
      <c r="B116" s="4"/>
      <c r="C116" s="2"/>
      <c r="D116" s="2"/>
      <c r="E116" s="2"/>
      <c r="F116" s="2"/>
      <c r="G116" s="2"/>
      <c r="H116" s="3" t="str">
        <f>IF(H115="/","/","")</f>
        <v>/</v>
      </c>
      <c r="I116" s="2"/>
      <c r="J116" s="2"/>
      <c r="K116" s="2"/>
      <c r="L116" s="2"/>
      <c r="M116" s="2"/>
      <c r="N116" s="2"/>
      <c r="O116" s="2"/>
      <c r="P116" s="2"/>
      <c r="Q116" s="2"/>
      <c r="R116" s="2"/>
      <c r="S116" s="2"/>
      <c r="T116" s="17"/>
    </row>
    <row r="117" spans="1:26" ht="15" customHeight="1" x14ac:dyDescent="0.25">
      <c r="A117" s="29" t="str">
        <f>VLOOKUP(U117,[1]Listing!$A$4:$P$150,2,FALSE)</f>
        <v>CS0604AA00100</v>
      </c>
      <c r="B117" s="28"/>
      <c r="C117" s="25"/>
      <c r="D117" s="25"/>
      <c r="E117" s="25"/>
      <c r="F117" s="25"/>
      <c r="G117" s="25"/>
      <c r="H117" s="27" t="s">
        <v>4</v>
      </c>
      <c r="I117" s="25"/>
      <c r="J117" s="25"/>
      <c r="K117" s="24" t="s">
        <v>6</v>
      </c>
      <c r="L117" s="24" t="str">
        <f>CONCATENATE(VLOOKUP(U117,[1]Listing!$A$4:$P$150,4,FALSE),VLOOKUP(U117,[1]Listing!$A$4:$P$150,5,FALSE))</f>
        <v>150± 3 mm</v>
      </c>
      <c r="M117" s="24" t="s">
        <v>5</v>
      </c>
      <c r="N117" s="26" t="s">
        <v>4</v>
      </c>
      <c r="O117" s="25"/>
      <c r="P117" s="25"/>
      <c r="Q117" s="24" t="str">
        <f>"≤ "&amp;ROUND(VLOOKUP(U117,'[1]CTRL 2'!$A$6:$X$152,8,FALSE),1)&amp;" mΩ"</f>
        <v>≤ 6,5 mΩ</v>
      </c>
      <c r="R117" s="24" t="s">
        <v>3</v>
      </c>
      <c r="S117" s="24" t="s">
        <v>3</v>
      </c>
      <c r="T117" s="23" t="s">
        <v>2</v>
      </c>
      <c r="U117">
        <v>19</v>
      </c>
      <c r="V117" s="22">
        <f>ROUND(VLOOKUP(U117,'[1]CTRL 2'!$A$6:$X$152,8,FALSE),1)</f>
        <v>6.5</v>
      </c>
      <c r="W117">
        <f>Y117-Z117</f>
        <v>147</v>
      </c>
      <c r="X117">
        <f>Y117+Z117</f>
        <v>153</v>
      </c>
      <c r="Y117">
        <f>(VLOOKUP(U117,[1]Listing!$A$4:$P$150,4,FALSE))</f>
        <v>150</v>
      </c>
      <c r="Z117">
        <f>IF(Y117&gt;12000,"120",IF(Y117&gt;10000,"110",IF(Y117&gt;8000,"90",IF(Y117&gt;5000,"60",IF(Y117&gt;3000,"20",IF(Y117&gt;1500,"10",IF(Y117&gt;1000,"7",IF(Y117&gt;500,"5",IF(Y117&gt;0,"3",)))))))))*1</f>
        <v>3</v>
      </c>
    </row>
    <row r="118" spans="1:26" ht="15" customHeight="1" x14ac:dyDescent="0.25">
      <c r="A118" s="9"/>
      <c r="B118" s="21"/>
      <c r="C118" s="6"/>
      <c r="D118" s="6"/>
      <c r="E118" s="6"/>
      <c r="F118" s="6"/>
      <c r="G118" s="6"/>
      <c r="H118" s="7" t="str">
        <f>VLOOKUP(U117,'[1]FAB 2'!$A$6:$W$1000,7,FALSE)</f>
        <v>/</v>
      </c>
      <c r="I118" s="6"/>
      <c r="J118" s="6"/>
      <c r="K118" s="20"/>
      <c r="L118" s="20"/>
      <c r="M118" s="20"/>
      <c r="N118" s="6"/>
      <c r="O118" s="6"/>
      <c r="P118" s="6"/>
      <c r="Q118" s="20"/>
      <c r="R118" s="20"/>
      <c r="S118" s="20"/>
      <c r="T118" s="6"/>
    </row>
    <row r="119" spans="1:26" ht="15" customHeight="1" x14ac:dyDescent="0.25">
      <c r="A119" s="19"/>
      <c r="B119" s="18"/>
      <c r="C119" s="6"/>
      <c r="D119" s="6"/>
      <c r="E119" s="6"/>
      <c r="F119" s="6"/>
      <c r="G119" s="6"/>
      <c r="H119" s="3" t="str">
        <f>IF(H118="/","/","")</f>
        <v>/</v>
      </c>
      <c r="I119" s="6"/>
      <c r="J119" s="6"/>
      <c r="K119" s="17"/>
      <c r="L119" s="17"/>
      <c r="M119" s="17"/>
      <c r="N119" s="16"/>
      <c r="O119" s="6"/>
      <c r="P119" s="6"/>
      <c r="Q119" s="17"/>
      <c r="R119" s="17"/>
      <c r="S119" s="17"/>
      <c r="T119" s="16"/>
    </row>
    <row r="120" spans="1:26" ht="15" customHeight="1" x14ac:dyDescent="0.25">
      <c r="A120" s="15" t="str">
        <f>VLOOKUP(A117,[1]Données!$L$2:$P$190,3,FALSE)</f>
        <v>LT6_D00L35_00150</v>
      </c>
      <c r="B120" s="14"/>
      <c r="C120" s="6"/>
      <c r="D120" s="6"/>
      <c r="E120" s="6"/>
      <c r="F120" s="6"/>
      <c r="G120" s="6"/>
      <c r="H120" s="13" t="s">
        <v>1</v>
      </c>
      <c r="I120" s="6"/>
      <c r="J120" s="6"/>
      <c r="K120" s="11"/>
      <c r="L120" s="11"/>
      <c r="M120" s="11"/>
      <c r="N120" s="12" t="s">
        <v>1</v>
      </c>
      <c r="O120" s="6"/>
      <c r="P120" s="6"/>
      <c r="Q120" s="11"/>
      <c r="R120" s="11"/>
      <c r="S120" s="11"/>
      <c r="T120" s="10" t="s">
        <v>0</v>
      </c>
    </row>
    <row r="121" spans="1:26" ht="15" customHeight="1" x14ac:dyDescent="0.25">
      <c r="A121" s="9"/>
      <c r="B121" s="8"/>
      <c r="C121" s="6"/>
      <c r="D121" s="6"/>
      <c r="E121" s="6"/>
      <c r="F121" s="6"/>
      <c r="G121" s="6"/>
      <c r="H121" s="7" t="str">
        <f>VLOOKUP(U117,'[1]FAB 2'!$A$6:$W$1000,10,FALSE)</f>
        <v>35°</v>
      </c>
      <c r="I121" s="6"/>
      <c r="J121" s="6"/>
      <c r="K121" s="6"/>
      <c r="L121" s="6"/>
      <c r="M121" s="6"/>
      <c r="N121" s="6"/>
      <c r="O121" s="6"/>
      <c r="P121" s="6"/>
      <c r="Q121" s="6"/>
      <c r="R121" s="6"/>
      <c r="S121" s="6"/>
      <c r="T121" s="6"/>
    </row>
    <row r="122" spans="1:26" ht="15" customHeight="1" thickBot="1" x14ac:dyDescent="0.3">
      <c r="A122" s="5"/>
      <c r="B122" s="4"/>
      <c r="C122" s="2"/>
      <c r="D122" s="2"/>
      <c r="E122" s="2"/>
      <c r="F122" s="2"/>
      <c r="G122" s="2"/>
      <c r="H122" s="3" t="str">
        <f>IF(H121="/","/","")</f>
        <v/>
      </c>
      <c r="I122" s="2"/>
      <c r="J122" s="2"/>
      <c r="K122" s="2"/>
      <c r="L122" s="2"/>
      <c r="M122" s="2"/>
      <c r="N122" s="2"/>
      <c r="O122" s="2"/>
      <c r="P122" s="2"/>
      <c r="Q122" s="2"/>
      <c r="R122" s="2"/>
      <c r="S122" s="2"/>
      <c r="T122" s="17"/>
    </row>
    <row r="123" spans="1:26" ht="15" customHeight="1" x14ac:dyDescent="0.25">
      <c r="A123" s="29" t="str">
        <f>VLOOKUP(U123,[1]Listing!$A$4:$P$150,2,FALSE)</f>
        <v>CS0604AA00100</v>
      </c>
      <c r="B123" s="28"/>
      <c r="C123" s="25"/>
      <c r="D123" s="25"/>
      <c r="E123" s="25"/>
      <c r="F123" s="25"/>
      <c r="G123" s="25"/>
      <c r="H123" s="27" t="s">
        <v>4</v>
      </c>
      <c r="I123" s="25"/>
      <c r="J123" s="25"/>
      <c r="K123" s="24" t="s">
        <v>6</v>
      </c>
      <c r="L123" s="24" t="str">
        <f>CONCATENATE(VLOOKUP(U123,[1]Listing!$A$4:$P$150,4,FALSE),VLOOKUP(U123,[1]Listing!$A$4:$P$150,5,FALSE))</f>
        <v>150± 3 mm</v>
      </c>
      <c r="M123" s="24" t="s">
        <v>5</v>
      </c>
      <c r="N123" s="26" t="s">
        <v>4</v>
      </c>
      <c r="O123" s="25"/>
      <c r="P123" s="25"/>
      <c r="Q123" s="24" t="str">
        <f>"≤ "&amp;ROUND(VLOOKUP(U123,'[1]CTRL 2'!$A$6:$X$152,8,FALSE),1)&amp;" mΩ"</f>
        <v>≤ 6,5 mΩ</v>
      </c>
      <c r="R123" s="24" t="s">
        <v>3</v>
      </c>
      <c r="S123" s="24" t="s">
        <v>3</v>
      </c>
      <c r="T123" s="23" t="s">
        <v>2</v>
      </c>
      <c r="U123">
        <v>20</v>
      </c>
      <c r="V123" s="22">
        <f>ROUND(VLOOKUP(U123,'[1]CTRL 2'!$A$6:$X$152,8,FALSE),1)</f>
        <v>6.5</v>
      </c>
      <c r="W123">
        <f>Y123-Z123</f>
        <v>147</v>
      </c>
      <c r="X123">
        <f>Y123+Z123</f>
        <v>153</v>
      </c>
      <c r="Y123">
        <f>(VLOOKUP(U123,[1]Listing!$A$4:$P$150,4,FALSE))</f>
        <v>150</v>
      </c>
      <c r="Z123">
        <f>IF(Y123&gt;12000,"120",IF(Y123&gt;10000,"110",IF(Y123&gt;8000,"90",IF(Y123&gt;5000,"60",IF(Y123&gt;3000,"20",IF(Y123&gt;1500,"10",IF(Y123&gt;1000,"7",IF(Y123&gt;500,"5",IF(Y123&gt;0,"3",)))))))))*1</f>
        <v>3</v>
      </c>
    </row>
    <row r="124" spans="1:26" ht="15" customHeight="1" x14ac:dyDescent="0.25">
      <c r="A124" s="9"/>
      <c r="B124" s="21"/>
      <c r="C124" s="6"/>
      <c r="D124" s="6"/>
      <c r="E124" s="6"/>
      <c r="F124" s="6"/>
      <c r="G124" s="6"/>
      <c r="H124" s="7" t="str">
        <f>VLOOKUP(U123,'[1]FAB 2'!$A$6:$W$1000,7,FALSE)</f>
        <v>/</v>
      </c>
      <c r="I124" s="6"/>
      <c r="J124" s="6"/>
      <c r="K124" s="20"/>
      <c r="L124" s="20"/>
      <c r="M124" s="20"/>
      <c r="N124" s="6"/>
      <c r="O124" s="6"/>
      <c r="P124" s="6"/>
      <c r="Q124" s="20"/>
      <c r="R124" s="20"/>
      <c r="S124" s="20"/>
      <c r="T124" s="6"/>
    </row>
    <row r="125" spans="1:26" ht="15" customHeight="1" x14ac:dyDescent="0.25">
      <c r="A125" s="19"/>
      <c r="B125" s="18"/>
      <c r="C125" s="6"/>
      <c r="D125" s="6"/>
      <c r="E125" s="6"/>
      <c r="F125" s="6"/>
      <c r="G125" s="6"/>
      <c r="H125" s="3" t="str">
        <f>IF(H124="/","/","")</f>
        <v>/</v>
      </c>
      <c r="I125" s="6"/>
      <c r="J125" s="6"/>
      <c r="K125" s="17"/>
      <c r="L125" s="17"/>
      <c r="M125" s="17"/>
      <c r="N125" s="16"/>
      <c r="O125" s="6"/>
      <c r="P125" s="6"/>
      <c r="Q125" s="17"/>
      <c r="R125" s="17"/>
      <c r="S125" s="17"/>
      <c r="T125" s="16"/>
    </row>
    <row r="126" spans="1:26" ht="15" customHeight="1" x14ac:dyDescent="0.25">
      <c r="A126" s="15" t="str">
        <f>VLOOKUP(A123,[1]Données!$L$2:$P$190,3,FALSE)</f>
        <v>LT6_D00L35_00150</v>
      </c>
      <c r="B126" s="14"/>
      <c r="C126" s="6"/>
      <c r="D126" s="6"/>
      <c r="E126" s="6"/>
      <c r="F126" s="6"/>
      <c r="G126" s="6"/>
      <c r="H126" s="13" t="s">
        <v>1</v>
      </c>
      <c r="I126" s="6"/>
      <c r="J126" s="6"/>
      <c r="K126" s="11"/>
      <c r="L126" s="11"/>
      <c r="M126" s="11"/>
      <c r="N126" s="12" t="s">
        <v>1</v>
      </c>
      <c r="O126" s="6"/>
      <c r="P126" s="6"/>
      <c r="Q126" s="11"/>
      <c r="R126" s="11"/>
      <c r="S126" s="11"/>
      <c r="T126" s="10" t="s">
        <v>0</v>
      </c>
    </row>
    <row r="127" spans="1:26" ht="15" customHeight="1" x14ac:dyDescent="0.25">
      <c r="A127" s="9"/>
      <c r="B127" s="8"/>
      <c r="C127" s="6"/>
      <c r="D127" s="6"/>
      <c r="E127" s="6"/>
      <c r="F127" s="6"/>
      <c r="G127" s="6"/>
      <c r="H127" s="7" t="str">
        <f>VLOOKUP(U123,'[1]FAB 2'!$A$6:$W$1000,10,FALSE)</f>
        <v>35°</v>
      </c>
      <c r="I127" s="6"/>
      <c r="J127" s="6"/>
      <c r="K127" s="6"/>
      <c r="L127" s="6"/>
      <c r="M127" s="6"/>
      <c r="N127" s="6"/>
      <c r="O127" s="6"/>
      <c r="P127" s="6"/>
      <c r="Q127" s="6"/>
      <c r="R127" s="6"/>
      <c r="S127" s="6"/>
      <c r="T127" s="6"/>
    </row>
    <row r="128" spans="1:26" ht="15" customHeight="1" thickBot="1" x14ac:dyDescent="0.3">
      <c r="A128" s="5"/>
      <c r="B128" s="4"/>
      <c r="C128" s="2"/>
      <c r="D128" s="2"/>
      <c r="E128" s="2"/>
      <c r="F128" s="2"/>
      <c r="G128" s="2"/>
      <c r="H128" s="3" t="str">
        <f>IF(H127="/","/","")</f>
        <v/>
      </c>
      <c r="I128" s="2"/>
      <c r="J128" s="2"/>
      <c r="K128" s="2"/>
      <c r="L128" s="2"/>
      <c r="M128" s="2"/>
      <c r="N128" s="2"/>
      <c r="O128" s="2"/>
      <c r="P128" s="2"/>
      <c r="Q128" s="2"/>
      <c r="R128" s="2"/>
      <c r="S128" s="2"/>
      <c r="T128" s="17"/>
    </row>
    <row r="129" spans="1:26" ht="15" customHeight="1" x14ac:dyDescent="0.25">
      <c r="A129" s="29" t="str">
        <f>VLOOKUP(U129,[1]Listing!$A$4:$P$150,2,FALSE)</f>
        <v>CS0604AA00100</v>
      </c>
      <c r="B129" s="28"/>
      <c r="C129" s="25"/>
      <c r="D129" s="25"/>
      <c r="E129" s="25"/>
      <c r="F129" s="25"/>
      <c r="G129" s="25"/>
      <c r="H129" s="27" t="s">
        <v>4</v>
      </c>
      <c r="I129" s="25"/>
      <c r="J129" s="25"/>
      <c r="K129" s="24" t="s">
        <v>6</v>
      </c>
      <c r="L129" s="24" t="str">
        <f>CONCATENATE(VLOOKUP(U129,[1]Listing!$A$4:$P$150,4,FALSE),VLOOKUP(U129,[1]Listing!$A$4:$P$150,5,FALSE))</f>
        <v>150± 3 mm</v>
      </c>
      <c r="M129" s="24" t="s">
        <v>5</v>
      </c>
      <c r="N129" s="26" t="s">
        <v>4</v>
      </c>
      <c r="O129" s="25"/>
      <c r="P129" s="25"/>
      <c r="Q129" s="24" t="str">
        <f>"≤ "&amp;ROUND(VLOOKUP(U129,'[1]CTRL 2'!$A$6:$X$152,8,FALSE),1)&amp;" mΩ"</f>
        <v>≤ 6,5 mΩ</v>
      </c>
      <c r="R129" s="24" t="s">
        <v>3</v>
      </c>
      <c r="S129" s="24" t="s">
        <v>3</v>
      </c>
      <c r="T129" s="23" t="s">
        <v>2</v>
      </c>
      <c r="U129">
        <v>21</v>
      </c>
      <c r="V129" s="22">
        <f>ROUND(VLOOKUP(U129,'[1]CTRL 2'!$A$6:$X$152,8,FALSE),1)</f>
        <v>6.5</v>
      </c>
      <c r="W129">
        <f>Y129-Z129</f>
        <v>147</v>
      </c>
      <c r="X129">
        <f>Y129+Z129</f>
        <v>153</v>
      </c>
      <c r="Y129">
        <f>(VLOOKUP(U129,[1]Listing!$A$4:$P$150,4,FALSE))</f>
        <v>150</v>
      </c>
      <c r="Z129">
        <f>IF(Y129&gt;12000,"120",IF(Y129&gt;10000,"110",IF(Y129&gt;8000,"90",IF(Y129&gt;5000,"60",IF(Y129&gt;3000,"20",IF(Y129&gt;1500,"10",IF(Y129&gt;1000,"7",IF(Y129&gt;500,"5",IF(Y129&gt;0,"3",)))))))))*1</f>
        <v>3</v>
      </c>
    </row>
    <row r="130" spans="1:26" ht="15" customHeight="1" x14ac:dyDescent="0.25">
      <c r="A130" s="9"/>
      <c r="B130" s="21"/>
      <c r="C130" s="6"/>
      <c r="D130" s="6"/>
      <c r="E130" s="6"/>
      <c r="F130" s="6"/>
      <c r="G130" s="6"/>
      <c r="H130" s="7" t="str">
        <f>VLOOKUP(U129,'[1]FAB 2'!$A$6:$W$1000,7,FALSE)</f>
        <v>/</v>
      </c>
      <c r="I130" s="6"/>
      <c r="J130" s="6"/>
      <c r="K130" s="20"/>
      <c r="L130" s="20"/>
      <c r="M130" s="20"/>
      <c r="N130" s="6"/>
      <c r="O130" s="6"/>
      <c r="P130" s="6"/>
      <c r="Q130" s="20"/>
      <c r="R130" s="20"/>
      <c r="S130" s="20"/>
      <c r="T130" s="6"/>
    </row>
    <row r="131" spans="1:26" ht="15" customHeight="1" x14ac:dyDescent="0.25">
      <c r="A131" s="19"/>
      <c r="B131" s="18"/>
      <c r="C131" s="6"/>
      <c r="D131" s="6"/>
      <c r="E131" s="6"/>
      <c r="F131" s="6"/>
      <c r="G131" s="6"/>
      <c r="H131" s="3" t="str">
        <f>IF(H130="/","/","")</f>
        <v>/</v>
      </c>
      <c r="I131" s="6"/>
      <c r="J131" s="6"/>
      <c r="K131" s="17"/>
      <c r="L131" s="17"/>
      <c r="M131" s="17"/>
      <c r="N131" s="16"/>
      <c r="O131" s="6"/>
      <c r="P131" s="6"/>
      <c r="Q131" s="17"/>
      <c r="R131" s="17"/>
      <c r="S131" s="17"/>
      <c r="T131" s="16"/>
    </row>
    <row r="132" spans="1:26" ht="15" customHeight="1" x14ac:dyDescent="0.25">
      <c r="A132" s="15" t="str">
        <f>VLOOKUP(A129,[1]Données!$L$2:$P$190,3,FALSE)</f>
        <v>LT6_D00L35_00150</v>
      </c>
      <c r="B132" s="14"/>
      <c r="C132" s="6"/>
      <c r="D132" s="6"/>
      <c r="E132" s="6"/>
      <c r="F132" s="6"/>
      <c r="G132" s="6"/>
      <c r="H132" s="13" t="s">
        <v>1</v>
      </c>
      <c r="I132" s="6"/>
      <c r="J132" s="6"/>
      <c r="K132" s="11"/>
      <c r="L132" s="11"/>
      <c r="M132" s="11"/>
      <c r="N132" s="12" t="s">
        <v>1</v>
      </c>
      <c r="O132" s="6"/>
      <c r="P132" s="6"/>
      <c r="Q132" s="11"/>
      <c r="R132" s="11"/>
      <c r="S132" s="11"/>
      <c r="T132" s="10" t="s">
        <v>0</v>
      </c>
    </row>
    <row r="133" spans="1:26" ht="15" customHeight="1" x14ac:dyDescent="0.25">
      <c r="A133" s="9"/>
      <c r="B133" s="8"/>
      <c r="C133" s="6"/>
      <c r="D133" s="6"/>
      <c r="E133" s="6"/>
      <c r="F133" s="6"/>
      <c r="G133" s="6"/>
      <c r="H133" s="7" t="str">
        <f>VLOOKUP(U129,'[1]FAB 2'!$A$6:$W$1000,10,FALSE)</f>
        <v>35°</v>
      </c>
      <c r="I133" s="6"/>
      <c r="J133" s="6"/>
      <c r="K133" s="6"/>
      <c r="L133" s="6"/>
      <c r="M133" s="6"/>
      <c r="N133" s="6"/>
      <c r="O133" s="6"/>
      <c r="P133" s="6"/>
      <c r="Q133" s="6"/>
      <c r="R133" s="6"/>
      <c r="S133" s="6"/>
      <c r="T133" s="6"/>
    </row>
    <row r="134" spans="1:26" ht="15" customHeight="1" thickBot="1" x14ac:dyDescent="0.3">
      <c r="A134" s="5"/>
      <c r="B134" s="4"/>
      <c r="C134" s="2"/>
      <c r="D134" s="2"/>
      <c r="E134" s="2"/>
      <c r="F134" s="2"/>
      <c r="G134" s="2"/>
      <c r="H134" s="3" t="str">
        <f>IF(H133="/","/","")</f>
        <v/>
      </c>
      <c r="I134" s="2"/>
      <c r="J134" s="2"/>
      <c r="K134" s="2"/>
      <c r="L134" s="2"/>
      <c r="M134" s="2"/>
      <c r="N134" s="2"/>
      <c r="O134" s="2"/>
      <c r="P134" s="2"/>
      <c r="Q134" s="2"/>
      <c r="R134" s="2"/>
      <c r="S134" s="2"/>
      <c r="T134" s="17"/>
    </row>
    <row r="135" spans="1:26" ht="15" customHeight="1" x14ac:dyDescent="0.25">
      <c r="A135" s="29" t="str">
        <f>VLOOKUP(U135,[1]Listing!$A$4:$P$150,2,FALSE)</f>
        <v>CS0604AA00100</v>
      </c>
      <c r="B135" s="28"/>
      <c r="C135" s="25"/>
      <c r="D135" s="25"/>
      <c r="E135" s="25"/>
      <c r="F135" s="25"/>
      <c r="G135" s="25"/>
      <c r="H135" s="27" t="s">
        <v>4</v>
      </c>
      <c r="I135" s="25"/>
      <c r="J135" s="25"/>
      <c r="K135" s="24" t="s">
        <v>6</v>
      </c>
      <c r="L135" s="24" t="str">
        <f>CONCATENATE(VLOOKUP(U135,[1]Listing!$A$4:$P$150,4,FALSE),VLOOKUP(U135,[1]Listing!$A$4:$P$150,5,FALSE))</f>
        <v>150± 3 mm</v>
      </c>
      <c r="M135" s="24" t="s">
        <v>5</v>
      </c>
      <c r="N135" s="26" t="s">
        <v>4</v>
      </c>
      <c r="O135" s="25"/>
      <c r="P135" s="25"/>
      <c r="Q135" s="24" t="str">
        <f>"≤ "&amp;ROUND(VLOOKUP(U135,'[1]CTRL 2'!$A$6:$X$152,8,FALSE),1)&amp;" mΩ"</f>
        <v>≤ 6,5 mΩ</v>
      </c>
      <c r="R135" s="24" t="s">
        <v>3</v>
      </c>
      <c r="S135" s="24" t="s">
        <v>3</v>
      </c>
      <c r="T135" s="23" t="s">
        <v>2</v>
      </c>
      <c r="U135">
        <v>22</v>
      </c>
      <c r="V135" s="22">
        <f>ROUND(VLOOKUP(U135,'[1]CTRL 2'!$A$6:$X$152,8,FALSE),1)</f>
        <v>6.5</v>
      </c>
      <c r="W135">
        <f>Y135-Z135</f>
        <v>147</v>
      </c>
      <c r="X135">
        <f>Y135+Z135</f>
        <v>153</v>
      </c>
      <c r="Y135">
        <f>(VLOOKUP(U135,[1]Listing!$A$4:$P$150,4,FALSE))</f>
        <v>150</v>
      </c>
      <c r="Z135">
        <f>IF(Y135&gt;12000,"120",IF(Y135&gt;10000,"110",IF(Y135&gt;8000,"90",IF(Y135&gt;5000,"60",IF(Y135&gt;3000,"20",IF(Y135&gt;1500,"10",IF(Y135&gt;1000,"7",IF(Y135&gt;500,"5",IF(Y135&gt;0,"3",)))))))))*1</f>
        <v>3</v>
      </c>
    </row>
    <row r="136" spans="1:26" ht="15" customHeight="1" x14ac:dyDescent="0.25">
      <c r="A136" s="9"/>
      <c r="B136" s="21"/>
      <c r="C136" s="6"/>
      <c r="D136" s="6"/>
      <c r="E136" s="6"/>
      <c r="F136" s="6"/>
      <c r="G136" s="6"/>
      <c r="H136" s="7" t="str">
        <f>VLOOKUP(U135,'[1]FAB 2'!$A$6:$W$1000,7,FALSE)</f>
        <v>/</v>
      </c>
      <c r="I136" s="6"/>
      <c r="J136" s="6"/>
      <c r="K136" s="20"/>
      <c r="L136" s="20"/>
      <c r="M136" s="20"/>
      <c r="N136" s="6"/>
      <c r="O136" s="6"/>
      <c r="P136" s="6"/>
      <c r="Q136" s="20"/>
      <c r="R136" s="20"/>
      <c r="S136" s="20"/>
      <c r="T136" s="6"/>
    </row>
    <row r="137" spans="1:26" ht="15" customHeight="1" x14ac:dyDescent="0.25">
      <c r="A137" s="19"/>
      <c r="B137" s="18"/>
      <c r="C137" s="6"/>
      <c r="D137" s="6"/>
      <c r="E137" s="6"/>
      <c r="F137" s="6"/>
      <c r="G137" s="6"/>
      <c r="H137" s="3" t="str">
        <f>IF(H136="/","/","")</f>
        <v>/</v>
      </c>
      <c r="I137" s="6"/>
      <c r="J137" s="6"/>
      <c r="K137" s="17"/>
      <c r="L137" s="17"/>
      <c r="M137" s="17"/>
      <c r="N137" s="16"/>
      <c r="O137" s="6"/>
      <c r="P137" s="6"/>
      <c r="Q137" s="17"/>
      <c r="R137" s="17"/>
      <c r="S137" s="17"/>
      <c r="T137" s="16"/>
    </row>
    <row r="138" spans="1:26" ht="15" customHeight="1" x14ac:dyDescent="0.25">
      <c r="A138" s="15" t="str">
        <f>VLOOKUP(A135,[1]Données!$L$2:$P$190,3,FALSE)</f>
        <v>LT6_D00L35_00150</v>
      </c>
      <c r="B138" s="14"/>
      <c r="C138" s="6"/>
      <c r="D138" s="6"/>
      <c r="E138" s="6"/>
      <c r="F138" s="6"/>
      <c r="G138" s="6"/>
      <c r="H138" s="13" t="s">
        <v>1</v>
      </c>
      <c r="I138" s="6"/>
      <c r="J138" s="6"/>
      <c r="K138" s="11"/>
      <c r="L138" s="11"/>
      <c r="M138" s="11"/>
      <c r="N138" s="12" t="s">
        <v>1</v>
      </c>
      <c r="O138" s="6"/>
      <c r="P138" s="6"/>
      <c r="Q138" s="11"/>
      <c r="R138" s="11"/>
      <c r="S138" s="11"/>
      <c r="T138" s="10" t="s">
        <v>0</v>
      </c>
    </row>
    <row r="139" spans="1:26" ht="15" customHeight="1" x14ac:dyDescent="0.25">
      <c r="A139" s="9"/>
      <c r="B139" s="8"/>
      <c r="C139" s="6"/>
      <c r="D139" s="6"/>
      <c r="E139" s="6"/>
      <c r="F139" s="6"/>
      <c r="G139" s="6"/>
      <c r="H139" s="7" t="str">
        <f>VLOOKUP(U135,'[1]FAB 2'!$A$6:$W$1000,10,FALSE)</f>
        <v>35°</v>
      </c>
      <c r="I139" s="6"/>
      <c r="J139" s="6"/>
      <c r="K139" s="6"/>
      <c r="L139" s="6"/>
      <c r="M139" s="6"/>
      <c r="N139" s="6"/>
      <c r="O139" s="6"/>
      <c r="P139" s="6"/>
      <c r="Q139" s="6"/>
      <c r="R139" s="6"/>
      <c r="S139" s="6"/>
      <c r="T139" s="6"/>
    </row>
    <row r="140" spans="1:26" ht="15" customHeight="1" thickBot="1" x14ac:dyDescent="0.3">
      <c r="A140" s="5"/>
      <c r="B140" s="4"/>
      <c r="C140" s="2"/>
      <c r="D140" s="2"/>
      <c r="E140" s="2"/>
      <c r="F140" s="2"/>
      <c r="G140" s="2"/>
      <c r="H140" s="3" t="str">
        <f>IF(H139="/","/","")</f>
        <v/>
      </c>
      <c r="I140" s="2"/>
      <c r="J140" s="2"/>
      <c r="K140" s="2"/>
      <c r="L140" s="2"/>
      <c r="M140" s="2"/>
      <c r="N140" s="2"/>
      <c r="O140" s="2"/>
      <c r="P140" s="2"/>
      <c r="Q140" s="2"/>
      <c r="R140" s="2"/>
      <c r="S140" s="2"/>
      <c r="T140" s="17"/>
    </row>
    <row r="141" spans="1:26" ht="15" customHeight="1" x14ac:dyDescent="0.25">
      <c r="A141" s="29" t="str">
        <f>VLOOKUP(U141,[1]Listing!$A$4:$P$150,2,FALSE)</f>
        <v>CS0604AA00100</v>
      </c>
      <c r="B141" s="28"/>
      <c r="C141" s="25"/>
      <c r="D141" s="25"/>
      <c r="E141" s="25"/>
      <c r="F141" s="25"/>
      <c r="G141" s="25"/>
      <c r="H141" s="27" t="s">
        <v>4</v>
      </c>
      <c r="I141" s="25"/>
      <c r="J141" s="25"/>
      <c r="K141" s="24" t="s">
        <v>6</v>
      </c>
      <c r="L141" s="24" t="str">
        <f>CONCATENATE(VLOOKUP(U141,[1]Listing!$A$4:$P$150,4,FALSE),VLOOKUP(U141,[1]Listing!$A$4:$P$150,5,FALSE))</f>
        <v>150± 3 mm</v>
      </c>
      <c r="M141" s="24" t="s">
        <v>5</v>
      </c>
      <c r="N141" s="26" t="s">
        <v>4</v>
      </c>
      <c r="O141" s="25"/>
      <c r="P141" s="25"/>
      <c r="Q141" s="24" t="str">
        <f>"≤ "&amp;ROUND(VLOOKUP(U141,'[1]CTRL 2'!$A$6:$X$152,8,FALSE),1)&amp;" mΩ"</f>
        <v>≤ 6,5 mΩ</v>
      </c>
      <c r="R141" s="24" t="s">
        <v>3</v>
      </c>
      <c r="S141" s="24" t="s">
        <v>3</v>
      </c>
      <c r="T141" s="23" t="s">
        <v>2</v>
      </c>
      <c r="U141">
        <v>23</v>
      </c>
      <c r="V141" s="22">
        <f>ROUND(VLOOKUP(U141,'[1]CTRL 2'!$A$6:$X$152,8,FALSE),1)</f>
        <v>6.5</v>
      </c>
      <c r="W141">
        <f>Y141-Z141</f>
        <v>147</v>
      </c>
      <c r="X141">
        <f>Y141+Z141</f>
        <v>153</v>
      </c>
      <c r="Y141">
        <f>(VLOOKUP(U141,[1]Listing!$A$4:$P$150,4,FALSE))</f>
        <v>150</v>
      </c>
      <c r="Z141">
        <f>IF(Y141&gt;12000,"120",IF(Y141&gt;10000,"110",IF(Y141&gt;8000,"90",IF(Y141&gt;5000,"60",IF(Y141&gt;3000,"20",IF(Y141&gt;1500,"10",IF(Y141&gt;1000,"7",IF(Y141&gt;500,"5",IF(Y141&gt;0,"3",)))))))))*1</f>
        <v>3</v>
      </c>
    </row>
    <row r="142" spans="1:26" ht="15" customHeight="1" x14ac:dyDescent="0.25">
      <c r="A142" s="9"/>
      <c r="B142" s="21"/>
      <c r="C142" s="6"/>
      <c r="D142" s="6"/>
      <c r="E142" s="6"/>
      <c r="F142" s="6"/>
      <c r="G142" s="6"/>
      <c r="H142" s="7" t="str">
        <f>VLOOKUP(U141,'[1]FAB 2'!$A$6:$W$1000,7,FALSE)</f>
        <v>/</v>
      </c>
      <c r="I142" s="6"/>
      <c r="J142" s="6"/>
      <c r="K142" s="20"/>
      <c r="L142" s="20"/>
      <c r="M142" s="20"/>
      <c r="N142" s="6"/>
      <c r="O142" s="6"/>
      <c r="P142" s="6"/>
      <c r="Q142" s="20"/>
      <c r="R142" s="20"/>
      <c r="S142" s="20"/>
      <c r="T142" s="6"/>
    </row>
    <row r="143" spans="1:26" ht="15" customHeight="1" x14ac:dyDescent="0.25">
      <c r="A143" s="19"/>
      <c r="B143" s="18"/>
      <c r="C143" s="6"/>
      <c r="D143" s="6"/>
      <c r="E143" s="6"/>
      <c r="F143" s="6"/>
      <c r="G143" s="6"/>
      <c r="H143" s="3" t="str">
        <f>IF(H142="/","/","")</f>
        <v>/</v>
      </c>
      <c r="I143" s="6"/>
      <c r="J143" s="6"/>
      <c r="K143" s="17"/>
      <c r="L143" s="17"/>
      <c r="M143" s="17"/>
      <c r="N143" s="16"/>
      <c r="O143" s="6"/>
      <c r="P143" s="6"/>
      <c r="Q143" s="17"/>
      <c r="R143" s="17"/>
      <c r="S143" s="17"/>
      <c r="T143" s="16"/>
    </row>
    <row r="144" spans="1:26" ht="15" customHeight="1" x14ac:dyDescent="0.25">
      <c r="A144" s="15" t="str">
        <f>VLOOKUP(A141,[1]Données!$L$2:$P$190,3,FALSE)</f>
        <v>LT6_D00L35_00150</v>
      </c>
      <c r="B144" s="14"/>
      <c r="C144" s="6"/>
      <c r="D144" s="6"/>
      <c r="E144" s="6"/>
      <c r="F144" s="6"/>
      <c r="G144" s="6"/>
      <c r="H144" s="13" t="s">
        <v>1</v>
      </c>
      <c r="I144" s="6"/>
      <c r="J144" s="6"/>
      <c r="K144" s="11"/>
      <c r="L144" s="11"/>
      <c r="M144" s="11"/>
      <c r="N144" s="12" t="s">
        <v>1</v>
      </c>
      <c r="O144" s="6"/>
      <c r="P144" s="6"/>
      <c r="Q144" s="11"/>
      <c r="R144" s="11"/>
      <c r="S144" s="11"/>
      <c r="T144" s="10" t="s">
        <v>0</v>
      </c>
    </row>
    <row r="145" spans="1:26" ht="15" customHeight="1" x14ac:dyDescent="0.25">
      <c r="A145" s="9"/>
      <c r="B145" s="8"/>
      <c r="C145" s="6"/>
      <c r="D145" s="6"/>
      <c r="E145" s="6"/>
      <c r="F145" s="6"/>
      <c r="G145" s="6"/>
      <c r="H145" s="7" t="str">
        <f>VLOOKUP(U141,'[1]FAB 2'!$A$6:$W$1000,10,FALSE)</f>
        <v>35°</v>
      </c>
      <c r="I145" s="6"/>
      <c r="J145" s="6"/>
      <c r="K145" s="6"/>
      <c r="L145" s="6"/>
      <c r="M145" s="6"/>
      <c r="N145" s="6"/>
      <c r="O145" s="6"/>
      <c r="P145" s="6"/>
      <c r="Q145" s="6"/>
      <c r="R145" s="6"/>
      <c r="S145" s="6"/>
      <c r="T145" s="6"/>
    </row>
    <row r="146" spans="1:26" ht="15" customHeight="1" thickBot="1" x14ac:dyDescent="0.3">
      <c r="A146" s="5"/>
      <c r="B146" s="4"/>
      <c r="C146" s="2"/>
      <c r="D146" s="2"/>
      <c r="E146" s="2"/>
      <c r="F146" s="2"/>
      <c r="G146" s="2"/>
      <c r="H146" s="3" t="str">
        <f>IF(H145="/","/","")</f>
        <v/>
      </c>
      <c r="I146" s="2"/>
      <c r="J146" s="2"/>
      <c r="K146" s="2"/>
      <c r="L146" s="2"/>
      <c r="M146" s="2"/>
      <c r="N146" s="2"/>
      <c r="O146" s="2"/>
      <c r="P146" s="2"/>
      <c r="Q146" s="2"/>
      <c r="R146" s="2"/>
      <c r="S146" s="2"/>
      <c r="T146" s="17"/>
    </row>
    <row r="147" spans="1:26" ht="15" customHeight="1" x14ac:dyDescent="0.25">
      <c r="A147" s="29" t="str">
        <f>VLOOKUP(U147,[1]Listing!$A$4:$P$150,2,FALSE)</f>
        <v>CS0604AA00100</v>
      </c>
      <c r="B147" s="28"/>
      <c r="C147" s="25"/>
      <c r="D147" s="25"/>
      <c r="E147" s="25"/>
      <c r="F147" s="25"/>
      <c r="G147" s="25"/>
      <c r="H147" s="27" t="s">
        <v>4</v>
      </c>
      <c r="I147" s="25"/>
      <c r="J147" s="25"/>
      <c r="K147" s="24" t="s">
        <v>6</v>
      </c>
      <c r="L147" s="24" t="str">
        <f>CONCATENATE(VLOOKUP(U147,[1]Listing!$A$4:$P$150,4,FALSE),VLOOKUP(U147,[1]Listing!$A$4:$P$150,5,FALSE))</f>
        <v>150± 3 mm</v>
      </c>
      <c r="M147" s="24" t="s">
        <v>5</v>
      </c>
      <c r="N147" s="26" t="s">
        <v>4</v>
      </c>
      <c r="O147" s="25"/>
      <c r="P147" s="25"/>
      <c r="Q147" s="24" t="str">
        <f>"≤ "&amp;ROUND(VLOOKUP(U147,'[1]CTRL 2'!$A$6:$X$152,8,FALSE),1)&amp;" mΩ"</f>
        <v>≤ 6,5 mΩ</v>
      </c>
      <c r="R147" s="24" t="s">
        <v>3</v>
      </c>
      <c r="S147" s="24" t="s">
        <v>3</v>
      </c>
      <c r="T147" s="23" t="s">
        <v>2</v>
      </c>
      <c r="U147">
        <v>24</v>
      </c>
      <c r="V147" s="22">
        <f>ROUND(VLOOKUP(U147,'[1]CTRL 2'!$A$6:$X$152,8,FALSE),1)</f>
        <v>6.5</v>
      </c>
      <c r="W147">
        <f>Y147-Z147</f>
        <v>147</v>
      </c>
      <c r="X147">
        <f>Y147+Z147</f>
        <v>153</v>
      </c>
      <c r="Y147">
        <f>(VLOOKUP(U147,[1]Listing!$A$4:$P$150,4,FALSE))</f>
        <v>150</v>
      </c>
      <c r="Z147">
        <f>IF(Y147&gt;12000,"120",IF(Y147&gt;10000,"110",IF(Y147&gt;8000,"90",IF(Y147&gt;5000,"60",IF(Y147&gt;3000,"20",IF(Y147&gt;1500,"10",IF(Y147&gt;1000,"7",IF(Y147&gt;500,"5",IF(Y147&gt;0,"3",)))))))))*1</f>
        <v>3</v>
      </c>
    </row>
    <row r="148" spans="1:26" ht="15" customHeight="1" x14ac:dyDescent="0.25">
      <c r="A148" s="9"/>
      <c r="B148" s="21"/>
      <c r="C148" s="6"/>
      <c r="D148" s="6"/>
      <c r="E148" s="6"/>
      <c r="F148" s="6"/>
      <c r="G148" s="6"/>
      <c r="H148" s="7" t="str">
        <f>VLOOKUP(U147,'[1]FAB 2'!$A$6:$W$1000,7,FALSE)</f>
        <v>/</v>
      </c>
      <c r="I148" s="6"/>
      <c r="J148" s="6"/>
      <c r="K148" s="20"/>
      <c r="L148" s="20"/>
      <c r="M148" s="20"/>
      <c r="N148" s="6"/>
      <c r="O148" s="6"/>
      <c r="P148" s="6"/>
      <c r="Q148" s="20"/>
      <c r="R148" s="20"/>
      <c r="S148" s="20"/>
      <c r="T148" s="6"/>
    </row>
    <row r="149" spans="1:26" ht="15" customHeight="1" x14ac:dyDescent="0.25">
      <c r="A149" s="19"/>
      <c r="B149" s="18"/>
      <c r="C149" s="6"/>
      <c r="D149" s="6"/>
      <c r="E149" s="6"/>
      <c r="F149" s="6"/>
      <c r="G149" s="6"/>
      <c r="H149" s="3" t="str">
        <f>IF(H148="/","/","")</f>
        <v>/</v>
      </c>
      <c r="I149" s="6"/>
      <c r="J149" s="6"/>
      <c r="K149" s="17"/>
      <c r="L149" s="17"/>
      <c r="M149" s="17"/>
      <c r="N149" s="16"/>
      <c r="O149" s="6"/>
      <c r="P149" s="6"/>
      <c r="Q149" s="17"/>
      <c r="R149" s="17"/>
      <c r="S149" s="17"/>
      <c r="T149" s="16"/>
    </row>
    <row r="150" spans="1:26" ht="15" customHeight="1" x14ac:dyDescent="0.25">
      <c r="A150" s="15" t="str">
        <f>VLOOKUP(A147,[1]Données!$L$2:$P$190,3,FALSE)</f>
        <v>LT6_D00L35_00150</v>
      </c>
      <c r="B150" s="14"/>
      <c r="C150" s="6"/>
      <c r="D150" s="6"/>
      <c r="E150" s="6"/>
      <c r="F150" s="6"/>
      <c r="G150" s="6"/>
      <c r="H150" s="13" t="s">
        <v>1</v>
      </c>
      <c r="I150" s="6"/>
      <c r="J150" s="6"/>
      <c r="K150" s="11"/>
      <c r="L150" s="11"/>
      <c r="M150" s="11"/>
      <c r="N150" s="12" t="s">
        <v>1</v>
      </c>
      <c r="O150" s="6"/>
      <c r="P150" s="6"/>
      <c r="Q150" s="11"/>
      <c r="R150" s="11"/>
      <c r="S150" s="11"/>
      <c r="T150" s="10" t="s">
        <v>0</v>
      </c>
    </row>
    <row r="151" spans="1:26" ht="15" customHeight="1" x14ac:dyDescent="0.25">
      <c r="A151" s="9"/>
      <c r="B151" s="8"/>
      <c r="C151" s="6"/>
      <c r="D151" s="6"/>
      <c r="E151" s="6"/>
      <c r="F151" s="6"/>
      <c r="G151" s="6"/>
      <c r="H151" s="7" t="str">
        <f>VLOOKUP(U147,'[1]FAB 2'!$A$6:$W$1000,10,FALSE)</f>
        <v>35°</v>
      </c>
      <c r="I151" s="6"/>
      <c r="J151" s="6"/>
      <c r="K151" s="6"/>
      <c r="L151" s="6"/>
      <c r="M151" s="6"/>
      <c r="N151" s="6"/>
      <c r="O151" s="6"/>
      <c r="P151" s="6"/>
      <c r="Q151" s="6"/>
      <c r="R151" s="6"/>
      <c r="S151" s="6"/>
      <c r="T151" s="6"/>
    </row>
    <row r="152" spans="1:26" ht="15" customHeight="1" thickBot="1" x14ac:dyDescent="0.3">
      <c r="A152" s="5"/>
      <c r="B152" s="4"/>
      <c r="C152" s="2"/>
      <c r="D152" s="2"/>
      <c r="E152" s="2"/>
      <c r="F152" s="2"/>
      <c r="G152" s="2"/>
      <c r="H152" s="3" t="str">
        <f>IF(H151="/","/","")</f>
        <v/>
      </c>
      <c r="I152" s="2"/>
      <c r="J152" s="2"/>
      <c r="K152" s="2"/>
      <c r="L152" s="2"/>
      <c r="M152" s="2"/>
      <c r="N152" s="2"/>
      <c r="O152" s="2"/>
      <c r="P152" s="2"/>
      <c r="Q152" s="2"/>
      <c r="R152" s="2"/>
      <c r="S152" s="2"/>
      <c r="T152" s="17"/>
    </row>
    <row r="153" spans="1:26" ht="15" customHeight="1" x14ac:dyDescent="0.25">
      <c r="A153" s="29" t="str">
        <f>VLOOKUP(U153,[1]Listing!$A$4:$P$150,2,FALSE)</f>
        <v>CS0604AA00100</v>
      </c>
      <c r="B153" s="28"/>
      <c r="C153" s="25"/>
      <c r="D153" s="25"/>
      <c r="E153" s="25"/>
      <c r="F153" s="25"/>
      <c r="G153" s="25"/>
      <c r="H153" s="27" t="s">
        <v>4</v>
      </c>
      <c r="I153" s="25"/>
      <c r="J153" s="25"/>
      <c r="K153" s="24" t="s">
        <v>6</v>
      </c>
      <c r="L153" s="24" t="str">
        <f>CONCATENATE(VLOOKUP(U153,[1]Listing!$A$4:$P$150,4,FALSE),VLOOKUP(U153,[1]Listing!$A$4:$P$150,5,FALSE))</f>
        <v>150± 3 mm</v>
      </c>
      <c r="M153" s="24" t="s">
        <v>5</v>
      </c>
      <c r="N153" s="26" t="s">
        <v>4</v>
      </c>
      <c r="O153" s="25"/>
      <c r="P153" s="25"/>
      <c r="Q153" s="24" t="str">
        <f>"≤ "&amp;ROUND(VLOOKUP(U153,'[1]CTRL 2'!$A$6:$X$152,8,FALSE),1)&amp;" mΩ"</f>
        <v>≤ 6,5 mΩ</v>
      </c>
      <c r="R153" s="24" t="s">
        <v>3</v>
      </c>
      <c r="S153" s="24" t="s">
        <v>3</v>
      </c>
      <c r="T153" s="23" t="s">
        <v>2</v>
      </c>
      <c r="U153">
        <v>25</v>
      </c>
      <c r="V153" s="22">
        <f>ROUND(VLOOKUP(U153,'[1]CTRL 2'!$A$6:$X$152,8,FALSE),1)</f>
        <v>6.5</v>
      </c>
      <c r="W153">
        <f>Y153-Z153</f>
        <v>147</v>
      </c>
      <c r="X153">
        <f>Y153+Z153</f>
        <v>153</v>
      </c>
      <c r="Y153">
        <f>(VLOOKUP(U153,[1]Listing!$A$4:$P$150,4,FALSE))</f>
        <v>150</v>
      </c>
      <c r="Z153">
        <f>IF(Y153&gt;12000,"120",IF(Y153&gt;10000,"110",IF(Y153&gt;8000,"90",IF(Y153&gt;5000,"60",IF(Y153&gt;3000,"20",IF(Y153&gt;1500,"10",IF(Y153&gt;1000,"7",IF(Y153&gt;500,"5",IF(Y153&gt;0,"3",)))))))))*1</f>
        <v>3</v>
      </c>
    </row>
    <row r="154" spans="1:26" ht="15" customHeight="1" x14ac:dyDescent="0.25">
      <c r="A154" s="9"/>
      <c r="B154" s="21"/>
      <c r="C154" s="6"/>
      <c r="D154" s="6"/>
      <c r="E154" s="6"/>
      <c r="F154" s="6"/>
      <c r="G154" s="6"/>
      <c r="H154" s="7" t="str">
        <f>VLOOKUP(U153,'[1]FAB 2'!$A$6:$W$1000,7,FALSE)</f>
        <v>/</v>
      </c>
      <c r="I154" s="6"/>
      <c r="J154" s="6"/>
      <c r="K154" s="20"/>
      <c r="L154" s="20"/>
      <c r="M154" s="20"/>
      <c r="N154" s="6"/>
      <c r="O154" s="6"/>
      <c r="P154" s="6"/>
      <c r="Q154" s="20"/>
      <c r="R154" s="20"/>
      <c r="S154" s="20"/>
      <c r="T154" s="6"/>
    </row>
    <row r="155" spans="1:26" ht="15" customHeight="1" x14ac:dyDescent="0.25">
      <c r="A155" s="19"/>
      <c r="B155" s="18"/>
      <c r="C155" s="6"/>
      <c r="D155" s="6"/>
      <c r="E155" s="6"/>
      <c r="F155" s="6"/>
      <c r="G155" s="6"/>
      <c r="H155" s="3" t="str">
        <f>IF(H154="/","/","")</f>
        <v>/</v>
      </c>
      <c r="I155" s="6"/>
      <c r="J155" s="6"/>
      <c r="K155" s="17"/>
      <c r="L155" s="17"/>
      <c r="M155" s="17"/>
      <c r="N155" s="16"/>
      <c r="O155" s="6"/>
      <c r="P155" s="6"/>
      <c r="Q155" s="17"/>
      <c r="R155" s="17"/>
      <c r="S155" s="17"/>
      <c r="T155" s="16"/>
    </row>
    <row r="156" spans="1:26" ht="15" customHeight="1" x14ac:dyDescent="0.25">
      <c r="A156" s="15" t="str">
        <f>VLOOKUP(A153,[1]Données!$L$2:$P$190,3,FALSE)</f>
        <v>LT6_D00L35_00150</v>
      </c>
      <c r="B156" s="14"/>
      <c r="C156" s="6"/>
      <c r="D156" s="6"/>
      <c r="E156" s="6"/>
      <c r="F156" s="6"/>
      <c r="G156" s="6"/>
      <c r="H156" s="13" t="s">
        <v>1</v>
      </c>
      <c r="I156" s="6"/>
      <c r="J156" s="6"/>
      <c r="K156" s="11"/>
      <c r="L156" s="11"/>
      <c r="M156" s="11"/>
      <c r="N156" s="12" t="s">
        <v>1</v>
      </c>
      <c r="O156" s="6"/>
      <c r="P156" s="6"/>
      <c r="Q156" s="11"/>
      <c r="R156" s="11"/>
      <c r="S156" s="11"/>
      <c r="T156" s="10" t="s">
        <v>0</v>
      </c>
    </row>
    <row r="157" spans="1:26" ht="15" customHeight="1" x14ac:dyDescent="0.25">
      <c r="A157" s="9"/>
      <c r="B157" s="8"/>
      <c r="C157" s="6"/>
      <c r="D157" s="6"/>
      <c r="E157" s="6"/>
      <c r="F157" s="6"/>
      <c r="G157" s="6"/>
      <c r="H157" s="7" t="str">
        <f>VLOOKUP(U153,'[1]FAB 2'!$A$6:$W$1000,10,FALSE)</f>
        <v>35°</v>
      </c>
      <c r="I157" s="6"/>
      <c r="J157" s="6"/>
      <c r="K157" s="6"/>
      <c r="L157" s="6"/>
      <c r="M157" s="6"/>
      <c r="N157" s="6"/>
      <c r="O157" s="6"/>
      <c r="P157" s="6"/>
      <c r="Q157" s="6"/>
      <c r="R157" s="6"/>
      <c r="S157" s="6"/>
      <c r="T157" s="6"/>
    </row>
    <row r="158" spans="1:26" ht="15" customHeight="1" thickBot="1" x14ac:dyDescent="0.3">
      <c r="A158" s="5"/>
      <c r="B158" s="4"/>
      <c r="C158" s="2"/>
      <c r="D158" s="2"/>
      <c r="E158" s="2"/>
      <c r="F158" s="2"/>
      <c r="G158" s="2"/>
      <c r="H158" s="3" t="str">
        <f>IF(H157="/","/","")</f>
        <v/>
      </c>
      <c r="I158" s="2"/>
      <c r="J158" s="2"/>
      <c r="K158" s="2"/>
      <c r="L158" s="2"/>
      <c r="M158" s="2"/>
      <c r="N158" s="2"/>
      <c r="O158" s="2"/>
      <c r="P158" s="2"/>
      <c r="Q158" s="2"/>
      <c r="R158" s="2"/>
      <c r="S158" s="2"/>
      <c r="T158" s="17"/>
    </row>
    <row r="159" spans="1:26" ht="15" customHeight="1" x14ac:dyDescent="0.25">
      <c r="A159" s="29" t="str">
        <f>VLOOKUP(U159,[1]Listing!$A$4:$P$150,2,FALSE)</f>
        <v>CS0604AA00100</v>
      </c>
      <c r="B159" s="28"/>
      <c r="C159" s="25"/>
      <c r="D159" s="25"/>
      <c r="E159" s="25"/>
      <c r="F159" s="25"/>
      <c r="G159" s="25"/>
      <c r="H159" s="27" t="s">
        <v>4</v>
      </c>
      <c r="I159" s="25"/>
      <c r="J159" s="25"/>
      <c r="K159" s="24" t="s">
        <v>6</v>
      </c>
      <c r="L159" s="24" t="str">
        <f>CONCATENATE(VLOOKUP(U159,[1]Listing!$A$4:$P$150,4,FALSE),VLOOKUP(U159,[1]Listing!$A$4:$P$150,5,FALSE))</f>
        <v>150± 3 mm</v>
      </c>
      <c r="M159" s="24" t="s">
        <v>5</v>
      </c>
      <c r="N159" s="26" t="s">
        <v>4</v>
      </c>
      <c r="O159" s="25"/>
      <c r="P159" s="25"/>
      <c r="Q159" s="24" t="str">
        <f>"≤ "&amp;ROUND(VLOOKUP(U159,'[1]CTRL 2'!$A$6:$X$152,8,FALSE),1)&amp;" mΩ"</f>
        <v>≤ 6,5 mΩ</v>
      </c>
      <c r="R159" s="24" t="s">
        <v>3</v>
      </c>
      <c r="S159" s="24" t="s">
        <v>3</v>
      </c>
      <c r="T159" s="23" t="s">
        <v>2</v>
      </c>
      <c r="U159">
        <v>26</v>
      </c>
      <c r="V159" s="22">
        <f>ROUND(VLOOKUP(U159,'[1]CTRL 2'!$A$6:$X$152,8,FALSE),1)</f>
        <v>6.5</v>
      </c>
      <c r="W159">
        <f>Y159-Z159</f>
        <v>147</v>
      </c>
      <c r="X159">
        <f>Y159+Z159</f>
        <v>153</v>
      </c>
      <c r="Y159">
        <f>(VLOOKUP(U159,[1]Listing!$A$4:$P$150,4,FALSE))</f>
        <v>150</v>
      </c>
      <c r="Z159">
        <f>IF(Y159&gt;12000,"120",IF(Y159&gt;10000,"110",IF(Y159&gt;8000,"90",IF(Y159&gt;5000,"60",IF(Y159&gt;3000,"20",IF(Y159&gt;1500,"10",IF(Y159&gt;1000,"7",IF(Y159&gt;500,"5",IF(Y159&gt;0,"3",)))))))))*1</f>
        <v>3</v>
      </c>
    </row>
    <row r="160" spans="1:26" ht="15" customHeight="1" x14ac:dyDescent="0.25">
      <c r="A160" s="9"/>
      <c r="B160" s="21"/>
      <c r="C160" s="6"/>
      <c r="D160" s="6"/>
      <c r="E160" s="6"/>
      <c r="F160" s="6"/>
      <c r="G160" s="6"/>
      <c r="H160" s="7" t="str">
        <f>VLOOKUP(U159,'[1]FAB 2'!$A$6:$W$1000,7,FALSE)</f>
        <v>/</v>
      </c>
      <c r="I160" s="6"/>
      <c r="J160" s="6"/>
      <c r="K160" s="20"/>
      <c r="L160" s="20"/>
      <c r="M160" s="20"/>
      <c r="N160" s="6"/>
      <c r="O160" s="6"/>
      <c r="P160" s="6"/>
      <c r="Q160" s="20"/>
      <c r="R160" s="20"/>
      <c r="S160" s="20"/>
      <c r="T160" s="6"/>
    </row>
    <row r="161" spans="1:26" ht="15" customHeight="1" x14ac:dyDescent="0.25">
      <c r="A161" s="19"/>
      <c r="B161" s="18"/>
      <c r="C161" s="6"/>
      <c r="D161" s="6"/>
      <c r="E161" s="6"/>
      <c r="F161" s="6"/>
      <c r="G161" s="6"/>
      <c r="H161" s="3" t="str">
        <f>IF(H160="/","/","")</f>
        <v>/</v>
      </c>
      <c r="I161" s="6"/>
      <c r="J161" s="6"/>
      <c r="K161" s="17"/>
      <c r="L161" s="17"/>
      <c r="M161" s="17"/>
      <c r="N161" s="16"/>
      <c r="O161" s="6"/>
      <c r="P161" s="6"/>
      <c r="Q161" s="17"/>
      <c r="R161" s="17"/>
      <c r="S161" s="17"/>
      <c r="T161" s="16"/>
    </row>
    <row r="162" spans="1:26" ht="15" customHeight="1" x14ac:dyDescent="0.25">
      <c r="A162" s="15" t="str">
        <f>VLOOKUP(A159,[1]Données!$L$2:$P$190,3,FALSE)</f>
        <v>LT6_D00L35_00150</v>
      </c>
      <c r="B162" s="14"/>
      <c r="C162" s="6"/>
      <c r="D162" s="6"/>
      <c r="E162" s="6"/>
      <c r="F162" s="6"/>
      <c r="G162" s="6"/>
      <c r="H162" s="13" t="s">
        <v>1</v>
      </c>
      <c r="I162" s="6"/>
      <c r="J162" s="6"/>
      <c r="K162" s="11"/>
      <c r="L162" s="11"/>
      <c r="M162" s="11"/>
      <c r="N162" s="12" t="s">
        <v>1</v>
      </c>
      <c r="O162" s="6"/>
      <c r="P162" s="6"/>
      <c r="Q162" s="11"/>
      <c r="R162" s="11"/>
      <c r="S162" s="11"/>
      <c r="T162" s="10" t="s">
        <v>0</v>
      </c>
    </row>
    <row r="163" spans="1:26" ht="15" customHeight="1" x14ac:dyDescent="0.25">
      <c r="A163" s="9"/>
      <c r="B163" s="8"/>
      <c r="C163" s="6"/>
      <c r="D163" s="6"/>
      <c r="E163" s="6"/>
      <c r="F163" s="6"/>
      <c r="G163" s="6"/>
      <c r="H163" s="7" t="str">
        <f>VLOOKUP(U159,'[1]FAB 2'!$A$6:$W$1000,10,FALSE)</f>
        <v>35°</v>
      </c>
      <c r="I163" s="6"/>
      <c r="J163" s="6"/>
      <c r="K163" s="6"/>
      <c r="L163" s="6"/>
      <c r="M163" s="6"/>
      <c r="N163" s="6"/>
      <c r="O163" s="6"/>
      <c r="P163" s="6"/>
      <c r="Q163" s="6"/>
      <c r="R163" s="6"/>
      <c r="S163" s="6"/>
      <c r="T163" s="6"/>
    </row>
    <row r="164" spans="1:26" ht="15" customHeight="1" thickBot="1" x14ac:dyDescent="0.3">
      <c r="A164" s="5"/>
      <c r="B164" s="4"/>
      <c r="C164" s="2"/>
      <c r="D164" s="2"/>
      <c r="E164" s="2"/>
      <c r="F164" s="2"/>
      <c r="G164" s="2"/>
      <c r="H164" s="3" t="str">
        <f>IF(H163="/","/","")</f>
        <v/>
      </c>
      <c r="I164" s="2"/>
      <c r="J164" s="2"/>
      <c r="K164" s="2"/>
      <c r="L164" s="2"/>
      <c r="M164" s="2"/>
      <c r="N164" s="2"/>
      <c r="O164" s="2"/>
      <c r="P164" s="2"/>
      <c r="Q164" s="2"/>
      <c r="R164" s="2"/>
      <c r="S164" s="2"/>
      <c r="T164" s="17"/>
    </row>
    <row r="165" spans="1:26" ht="15" customHeight="1" x14ac:dyDescent="0.25">
      <c r="A165" s="29" t="str">
        <f>VLOOKUP(U165,[1]Listing!$A$4:$P$150,2,FALSE)</f>
        <v>CS0604AA00100</v>
      </c>
      <c r="B165" s="28"/>
      <c r="C165" s="25"/>
      <c r="D165" s="25"/>
      <c r="E165" s="25"/>
      <c r="F165" s="25"/>
      <c r="G165" s="25"/>
      <c r="H165" s="27" t="s">
        <v>4</v>
      </c>
      <c r="I165" s="25"/>
      <c r="J165" s="25"/>
      <c r="K165" s="24" t="s">
        <v>6</v>
      </c>
      <c r="L165" s="24" t="str">
        <f>CONCATENATE(VLOOKUP(U165,[1]Listing!$A$4:$P$150,4,FALSE),VLOOKUP(U165,[1]Listing!$A$4:$P$150,5,FALSE))</f>
        <v>150± 3 mm</v>
      </c>
      <c r="M165" s="24" t="s">
        <v>5</v>
      </c>
      <c r="N165" s="26" t="s">
        <v>4</v>
      </c>
      <c r="O165" s="25"/>
      <c r="P165" s="25"/>
      <c r="Q165" s="24" t="str">
        <f>"≤ "&amp;ROUND(VLOOKUP(U165,'[1]CTRL 2'!$A$6:$X$152,8,FALSE),1)&amp;" mΩ"</f>
        <v>≤ 6,5 mΩ</v>
      </c>
      <c r="R165" s="24" t="s">
        <v>3</v>
      </c>
      <c r="S165" s="24" t="s">
        <v>3</v>
      </c>
      <c r="T165" s="23" t="s">
        <v>2</v>
      </c>
      <c r="U165">
        <v>27</v>
      </c>
      <c r="V165" s="22">
        <f>ROUND(VLOOKUP(U165,'[1]CTRL 2'!$A$6:$X$152,8,FALSE),1)</f>
        <v>6.5</v>
      </c>
      <c r="W165">
        <f>Y165-Z165</f>
        <v>147</v>
      </c>
      <c r="X165">
        <f>Y165+Z165</f>
        <v>153</v>
      </c>
      <c r="Y165">
        <f>(VLOOKUP(U165,[1]Listing!$A$4:$P$150,4,FALSE))</f>
        <v>150</v>
      </c>
      <c r="Z165">
        <f>IF(Y165&gt;12000,"120",IF(Y165&gt;10000,"110",IF(Y165&gt;8000,"90",IF(Y165&gt;5000,"60",IF(Y165&gt;3000,"20",IF(Y165&gt;1500,"10",IF(Y165&gt;1000,"7",IF(Y165&gt;500,"5",IF(Y165&gt;0,"3",)))))))))*1</f>
        <v>3</v>
      </c>
    </row>
    <row r="166" spans="1:26" ht="15" customHeight="1" x14ac:dyDescent="0.25">
      <c r="A166" s="9"/>
      <c r="B166" s="21"/>
      <c r="C166" s="6"/>
      <c r="D166" s="6"/>
      <c r="E166" s="6"/>
      <c r="F166" s="6"/>
      <c r="G166" s="6"/>
      <c r="H166" s="7" t="str">
        <f>VLOOKUP(U165,'[1]FAB 2'!$A$6:$W$1000,7,FALSE)</f>
        <v>/</v>
      </c>
      <c r="I166" s="6"/>
      <c r="J166" s="6"/>
      <c r="K166" s="20"/>
      <c r="L166" s="20"/>
      <c r="M166" s="20"/>
      <c r="N166" s="6"/>
      <c r="O166" s="6"/>
      <c r="P166" s="6"/>
      <c r="Q166" s="20"/>
      <c r="R166" s="20"/>
      <c r="S166" s="20"/>
      <c r="T166" s="6"/>
    </row>
    <row r="167" spans="1:26" ht="15" customHeight="1" x14ac:dyDescent="0.25">
      <c r="A167" s="19"/>
      <c r="B167" s="18"/>
      <c r="C167" s="6"/>
      <c r="D167" s="6"/>
      <c r="E167" s="6"/>
      <c r="F167" s="6"/>
      <c r="G167" s="6"/>
      <c r="H167" s="3" t="str">
        <f>IF(H166="/","/","")</f>
        <v>/</v>
      </c>
      <c r="I167" s="6"/>
      <c r="J167" s="6"/>
      <c r="K167" s="17"/>
      <c r="L167" s="17"/>
      <c r="M167" s="17"/>
      <c r="N167" s="16"/>
      <c r="O167" s="6"/>
      <c r="P167" s="6"/>
      <c r="Q167" s="17"/>
      <c r="R167" s="17"/>
      <c r="S167" s="17"/>
      <c r="T167" s="16"/>
    </row>
    <row r="168" spans="1:26" ht="15" customHeight="1" x14ac:dyDescent="0.25">
      <c r="A168" s="15" t="str">
        <f>VLOOKUP(A165,[1]Données!$L$2:$P$190,3,FALSE)</f>
        <v>LT6_D00L35_00150</v>
      </c>
      <c r="B168" s="14"/>
      <c r="C168" s="6"/>
      <c r="D168" s="6"/>
      <c r="E168" s="6"/>
      <c r="F168" s="6"/>
      <c r="G168" s="6"/>
      <c r="H168" s="13" t="s">
        <v>1</v>
      </c>
      <c r="I168" s="6"/>
      <c r="J168" s="6"/>
      <c r="K168" s="11"/>
      <c r="L168" s="11"/>
      <c r="M168" s="11"/>
      <c r="N168" s="12" t="s">
        <v>1</v>
      </c>
      <c r="O168" s="6"/>
      <c r="P168" s="6"/>
      <c r="Q168" s="11"/>
      <c r="R168" s="11"/>
      <c r="S168" s="11"/>
      <c r="T168" s="10" t="s">
        <v>0</v>
      </c>
    </row>
    <row r="169" spans="1:26" ht="15" customHeight="1" x14ac:dyDescent="0.25">
      <c r="A169" s="9"/>
      <c r="B169" s="8"/>
      <c r="C169" s="6"/>
      <c r="D169" s="6"/>
      <c r="E169" s="6"/>
      <c r="F169" s="6"/>
      <c r="G169" s="6"/>
      <c r="H169" s="7" t="str">
        <f>VLOOKUP(U165,'[1]FAB 2'!$A$6:$W$1000,10,FALSE)</f>
        <v>35°</v>
      </c>
      <c r="I169" s="6"/>
      <c r="J169" s="6"/>
      <c r="K169" s="6"/>
      <c r="L169" s="6"/>
      <c r="M169" s="6"/>
      <c r="N169" s="6"/>
      <c r="O169" s="6"/>
      <c r="P169" s="6"/>
      <c r="Q169" s="6"/>
      <c r="R169" s="6"/>
      <c r="S169" s="6"/>
      <c r="T169" s="6"/>
    </row>
    <row r="170" spans="1:26" ht="15" customHeight="1" thickBot="1" x14ac:dyDescent="0.3">
      <c r="A170" s="5"/>
      <c r="B170" s="4"/>
      <c r="C170" s="2"/>
      <c r="D170" s="2"/>
      <c r="E170" s="2"/>
      <c r="F170" s="2"/>
      <c r="G170" s="2"/>
      <c r="H170" s="3" t="str">
        <f>IF(H169="/","/","")</f>
        <v/>
      </c>
      <c r="I170" s="2"/>
      <c r="J170" s="2"/>
      <c r="K170" s="2"/>
      <c r="L170" s="2"/>
      <c r="M170" s="2"/>
      <c r="N170" s="2"/>
      <c r="O170" s="2"/>
      <c r="P170" s="2"/>
      <c r="Q170" s="2"/>
      <c r="R170" s="2"/>
      <c r="S170" s="2"/>
      <c r="T170" s="17"/>
    </row>
    <row r="171" spans="1:26" ht="15" customHeight="1" x14ac:dyDescent="0.25">
      <c r="A171" s="29" t="str">
        <f>VLOOKUP(U171,[1]Listing!$A$4:$P$150,2,FALSE)</f>
        <v>CS0604AA00100</v>
      </c>
      <c r="B171" s="28"/>
      <c r="C171" s="25"/>
      <c r="D171" s="25"/>
      <c r="E171" s="25"/>
      <c r="F171" s="25"/>
      <c r="G171" s="25"/>
      <c r="H171" s="27" t="s">
        <v>4</v>
      </c>
      <c r="I171" s="25"/>
      <c r="J171" s="25"/>
      <c r="K171" s="24" t="s">
        <v>6</v>
      </c>
      <c r="L171" s="24" t="str">
        <f>CONCATENATE(VLOOKUP(U171,[1]Listing!$A$4:$P$150,4,FALSE),VLOOKUP(U171,[1]Listing!$A$4:$P$150,5,FALSE))</f>
        <v>150± 3 mm</v>
      </c>
      <c r="M171" s="24" t="s">
        <v>5</v>
      </c>
      <c r="N171" s="26" t="s">
        <v>4</v>
      </c>
      <c r="O171" s="25"/>
      <c r="P171" s="25"/>
      <c r="Q171" s="24" t="str">
        <f>"≤ "&amp;ROUND(VLOOKUP(U171,'[1]CTRL 2'!$A$6:$X$152,8,FALSE),1)&amp;" mΩ"</f>
        <v>≤ 6,5 mΩ</v>
      </c>
      <c r="R171" s="24" t="s">
        <v>3</v>
      </c>
      <c r="S171" s="24" t="s">
        <v>3</v>
      </c>
      <c r="T171" s="23" t="s">
        <v>2</v>
      </c>
      <c r="U171">
        <v>28</v>
      </c>
      <c r="V171" s="22">
        <f>ROUND(VLOOKUP(U171,'[1]CTRL 2'!$A$6:$X$152,8,FALSE),1)</f>
        <v>6.5</v>
      </c>
      <c r="W171">
        <f>Y171-Z171</f>
        <v>147</v>
      </c>
      <c r="X171">
        <f>Y171+Z171</f>
        <v>153</v>
      </c>
      <c r="Y171">
        <f>(VLOOKUP(U171,[1]Listing!$A$4:$P$150,4,FALSE))</f>
        <v>150</v>
      </c>
      <c r="Z171">
        <f>IF(Y171&gt;12000,"120",IF(Y171&gt;10000,"110",IF(Y171&gt;8000,"90",IF(Y171&gt;5000,"60",IF(Y171&gt;3000,"20",IF(Y171&gt;1500,"10",IF(Y171&gt;1000,"7",IF(Y171&gt;500,"5",IF(Y171&gt;0,"3",)))))))))*1</f>
        <v>3</v>
      </c>
    </row>
    <row r="172" spans="1:26" ht="15" customHeight="1" x14ac:dyDescent="0.25">
      <c r="A172" s="9"/>
      <c r="B172" s="21"/>
      <c r="C172" s="6"/>
      <c r="D172" s="6"/>
      <c r="E172" s="6"/>
      <c r="F172" s="6"/>
      <c r="G172" s="6"/>
      <c r="H172" s="7" t="str">
        <f>VLOOKUP(U171,'[1]FAB 2'!$A$6:$W$1000,7,FALSE)</f>
        <v>/</v>
      </c>
      <c r="I172" s="6"/>
      <c r="J172" s="6"/>
      <c r="K172" s="20"/>
      <c r="L172" s="20"/>
      <c r="M172" s="20"/>
      <c r="N172" s="6"/>
      <c r="O172" s="6"/>
      <c r="P172" s="6"/>
      <c r="Q172" s="20"/>
      <c r="R172" s="20"/>
      <c r="S172" s="20"/>
      <c r="T172" s="6"/>
    </row>
    <row r="173" spans="1:26" ht="15" customHeight="1" x14ac:dyDescent="0.25">
      <c r="A173" s="19"/>
      <c r="B173" s="18"/>
      <c r="C173" s="6"/>
      <c r="D173" s="6"/>
      <c r="E173" s="6"/>
      <c r="F173" s="6"/>
      <c r="G173" s="6"/>
      <c r="H173" s="3" t="str">
        <f>IF(H172="/","/","")</f>
        <v>/</v>
      </c>
      <c r="I173" s="6"/>
      <c r="J173" s="6"/>
      <c r="K173" s="17"/>
      <c r="L173" s="17"/>
      <c r="M173" s="17"/>
      <c r="N173" s="16"/>
      <c r="O173" s="6"/>
      <c r="P173" s="6"/>
      <c r="Q173" s="17"/>
      <c r="R173" s="17"/>
      <c r="S173" s="17"/>
      <c r="T173" s="16"/>
    </row>
    <row r="174" spans="1:26" ht="15" customHeight="1" x14ac:dyDescent="0.25">
      <c r="A174" s="15" t="str">
        <f>VLOOKUP(A171,[1]Données!$L$2:$P$190,3,FALSE)</f>
        <v>LT6_D00L35_00150</v>
      </c>
      <c r="B174" s="14"/>
      <c r="C174" s="6"/>
      <c r="D174" s="6"/>
      <c r="E174" s="6"/>
      <c r="F174" s="6"/>
      <c r="G174" s="6"/>
      <c r="H174" s="13" t="s">
        <v>1</v>
      </c>
      <c r="I174" s="6"/>
      <c r="J174" s="6"/>
      <c r="K174" s="11"/>
      <c r="L174" s="11"/>
      <c r="M174" s="11"/>
      <c r="N174" s="12" t="s">
        <v>1</v>
      </c>
      <c r="O174" s="6"/>
      <c r="P174" s="6"/>
      <c r="Q174" s="11"/>
      <c r="R174" s="11"/>
      <c r="S174" s="11"/>
      <c r="T174" s="10" t="s">
        <v>0</v>
      </c>
    </row>
    <row r="175" spans="1:26" ht="15" customHeight="1" x14ac:dyDescent="0.25">
      <c r="A175" s="9"/>
      <c r="B175" s="8"/>
      <c r="C175" s="6"/>
      <c r="D175" s="6"/>
      <c r="E175" s="6"/>
      <c r="F175" s="6"/>
      <c r="G175" s="6"/>
      <c r="H175" s="7" t="str">
        <f>VLOOKUP(U171,'[1]FAB 2'!$A$6:$W$1000,10,FALSE)</f>
        <v>35°</v>
      </c>
      <c r="I175" s="6"/>
      <c r="J175" s="6"/>
      <c r="K175" s="6"/>
      <c r="L175" s="6"/>
      <c r="M175" s="6"/>
      <c r="N175" s="6"/>
      <c r="O175" s="6"/>
      <c r="P175" s="6"/>
      <c r="Q175" s="6"/>
      <c r="R175" s="6"/>
      <c r="S175" s="6"/>
      <c r="T175" s="6"/>
    </row>
    <row r="176" spans="1:26" ht="15" customHeight="1" thickBot="1" x14ac:dyDescent="0.3">
      <c r="A176" s="5"/>
      <c r="B176" s="4"/>
      <c r="C176" s="2"/>
      <c r="D176" s="2"/>
      <c r="E176" s="2"/>
      <c r="F176" s="2"/>
      <c r="G176" s="2"/>
      <c r="H176" s="3" t="str">
        <f>IF(H175="/","/","")</f>
        <v/>
      </c>
      <c r="I176" s="2"/>
      <c r="J176" s="2"/>
      <c r="K176" s="2"/>
      <c r="L176" s="2"/>
      <c r="M176" s="2"/>
      <c r="N176" s="2"/>
      <c r="O176" s="2"/>
      <c r="P176" s="2"/>
      <c r="Q176" s="2"/>
      <c r="R176" s="2"/>
      <c r="S176" s="2"/>
      <c r="T176" s="17"/>
    </row>
    <row r="177" spans="1:26" ht="15" customHeight="1" x14ac:dyDescent="0.25">
      <c r="A177" s="29" t="str">
        <f>VLOOKUP(U177,[1]Listing!$A$4:$P$150,2,FALSE)</f>
        <v>CS0604AA00100</v>
      </c>
      <c r="B177" s="28"/>
      <c r="C177" s="25"/>
      <c r="D177" s="25"/>
      <c r="E177" s="25"/>
      <c r="F177" s="25"/>
      <c r="G177" s="25"/>
      <c r="H177" s="27" t="s">
        <v>4</v>
      </c>
      <c r="I177" s="25"/>
      <c r="J177" s="25"/>
      <c r="K177" s="24" t="s">
        <v>6</v>
      </c>
      <c r="L177" s="24" t="str">
        <f>CONCATENATE(VLOOKUP(U177,[1]Listing!$A$4:$P$150,4,FALSE),VLOOKUP(U177,[1]Listing!$A$4:$P$150,5,FALSE))</f>
        <v>150± 3 mm</v>
      </c>
      <c r="M177" s="24" t="s">
        <v>5</v>
      </c>
      <c r="N177" s="26" t="s">
        <v>4</v>
      </c>
      <c r="O177" s="25"/>
      <c r="P177" s="25"/>
      <c r="Q177" s="24" t="str">
        <f>"≤ "&amp;ROUND(VLOOKUP(U177,'[1]CTRL 2'!$A$6:$X$152,8,FALSE),1)&amp;" mΩ"</f>
        <v>≤ 6,5 mΩ</v>
      </c>
      <c r="R177" s="24" t="s">
        <v>3</v>
      </c>
      <c r="S177" s="24" t="s">
        <v>3</v>
      </c>
      <c r="T177" s="23" t="s">
        <v>2</v>
      </c>
      <c r="U177">
        <v>29</v>
      </c>
      <c r="V177" s="22">
        <f>ROUND(VLOOKUP(U177,'[1]CTRL 2'!$A$6:$X$152,8,FALSE),1)</f>
        <v>6.5</v>
      </c>
      <c r="W177">
        <f>Y177-Z177</f>
        <v>147</v>
      </c>
      <c r="X177">
        <f>Y177+Z177</f>
        <v>153</v>
      </c>
      <c r="Y177">
        <f>(VLOOKUP(U177,[1]Listing!$A$4:$P$150,4,FALSE))</f>
        <v>150</v>
      </c>
      <c r="Z177">
        <f>IF(Y177&gt;12000,"120",IF(Y177&gt;10000,"110",IF(Y177&gt;8000,"90",IF(Y177&gt;5000,"60",IF(Y177&gt;3000,"20",IF(Y177&gt;1500,"10",IF(Y177&gt;1000,"7",IF(Y177&gt;500,"5",IF(Y177&gt;0,"3",)))))))))*1</f>
        <v>3</v>
      </c>
    </row>
    <row r="178" spans="1:26" ht="15" customHeight="1" x14ac:dyDescent="0.25">
      <c r="A178" s="9"/>
      <c r="B178" s="21"/>
      <c r="C178" s="6"/>
      <c r="D178" s="6"/>
      <c r="E178" s="6"/>
      <c r="F178" s="6"/>
      <c r="G178" s="6"/>
      <c r="H178" s="7" t="str">
        <f>VLOOKUP(U177,'[1]FAB 2'!$A$6:$W$1000,7,FALSE)</f>
        <v>/</v>
      </c>
      <c r="I178" s="6"/>
      <c r="J178" s="6"/>
      <c r="K178" s="20"/>
      <c r="L178" s="20"/>
      <c r="M178" s="20"/>
      <c r="N178" s="6"/>
      <c r="O178" s="6"/>
      <c r="P178" s="6"/>
      <c r="Q178" s="20"/>
      <c r="R178" s="20"/>
      <c r="S178" s="20"/>
      <c r="T178" s="6"/>
    </row>
    <row r="179" spans="1:26" ht="15" customHeight="1" x14ac:dyDescent="0.25">
      <c r="A179" s="19"/>
      <c r="B179" s="18"/>
      <c r="C179" s="6"/>
      <c r="D179" s="6"/>
      <c r="E179" s="6"/>
      <c r="F179" s="6"/>
      <c r="G179" s="6"/>
      <c r="H179" s="3" t="str">
        <f>IF(H178="/","/","")</f>
        <v>/</v>
      </c>
      <c r="I179" s="6"/>
      <c r="J179" s="6"/>
      <c r="K179" s="17"/>
      <c r="L179" s="17"/>
      <c r="M179" s="17"/>
      <c r="N179" s="16"/>
      <c r="O179" s="6"/>
      <c r="P179" s="6"/>
      <c r="Q179" s="17"/>
      <c r="R179" s="17"/>
      <c r="S179" s="17"/>
      <c r="T179" s="16"/>
    </row>
    <row r="180" spans="1:26" ht="15" customHeight="1" x14ac:dyDescent="0.25">
      <c r="A180" s="15" t="str">
        <f>VLOOKUP(A177,[1]Données!$L$2:$P$190,3,FALSE)</f>
        <v>LT6_D00L35_00150</v>
      </c>
      <c r="B180" s="14"/>
      <c r="C180" s="6"/>
      <c r="D180" s="6"/>
      <c r="E180" s="6"/>
      <c r="F180" s="6"/>
      <c r="G180" s="6"/>
      <c r="H180" s="13" t="s">
        <v>1</v>
      </c>
      <c r="I180" s="6"/>
      <c r="J180" s="6"/>
      <c r="K180" s="11"/>
      <c r="L180" s="11"/>
      <c r="M180" s="11"/>
      <c r="N180" s="12" t="s">
        <v>1</v>
      </c>
      <c r="O180" s="6"/>
      <c r="P180" s="6"/>
      <c r="Q180" s="11"/>
      <c r="R180" s="11"/>
      <c r="S180" s="11"/>
      <c r="T180" s="10" t="s">
        <v>0</v>
      </c>
    </row>
    <row r="181" spans="1:26" ht="15" customHeight="1" x14ac:dyDescent="0.25">
      <c r="A181" s="9"/>
      <c r="B181" s="8"/>
      <c r="C181" s="6"/>
      <c r="D181" s="6"/>
      <c r="E181" s="6"/>
      <c r="F181" s="6"/>
      <c r="G181" s="6"/>
      <c r="H181" s="7" t="str">
        <f>VLOOKUP(U177,'[1]FAB 2'!$A$6:$W$1000,10,FALSE)</f>
        <v>35°</v>
      </c>
      <c r="I181" s="6"/>
      <c r="J181" s="6"/>
      <c r="K181" s="6"/>
      <c r="L181" s="6"/>
      <c r="M181" s="6"/>
      <c r="N181" s="6"/>
      <c r="O181" s="6"/>
      <c r="P181" s="6"/>
      <c r="Q181" s="6"/>
      <c r="R181" s="6"/>
      <c r="S181" s="6"/>
      <c r="T181" s="6"/>
    </row>
    <row r="182" spans="1:26" ht="15" customHeight="1" thickBot="1" x14ac:dyDescent="0.3">
      <c r="A182" s="5"/>
      <c r="B182" s="4"/>
      <c r="C182" s="2"/>
      <c r="D182" s="2"/>
      <c r="E182" s="2"/>
      <c r="F182" s="2"/>
      <c r="G182" s="2"/>
      <c r="H182" s="3" t="str">
        <f>IF(H181="/","/","")</f>
        <v/>
      </c>
      <c r="I182" s="2"/>
      <c r="J182" s="2"/>
      <c r="K182" s="2"/>
      <c r="L182" s="2"/>
      <c r="M182" s="2"/>
      <c r="N182" s="2"/>
      <c r="O182" s="2"/>
      <c r="P182" s="2"/>
      <c r="Q182" s="2"/>
      <c r="R182" s="2"/>
      <c r="S182" s="2"/>
      <c r="T182" s="17"/>
    </row>
    <row r="183" spans="1:26" ht="15" customHeight="1" x14ac:dyDescent="0.25">
      <c r="A183" s="29" t="str">
        <f>VLOOKUP(U183,[1]Listing!$A$4:$P$150,2,FALSE)</f>
        <v>CS0604AA00100</v>
      </c>
      <c r="B183" s="28"/>
      <c r="C183" s="25"/>
      <c r="D183" s="25"/>
      <c r="E183" s="25"/>
      <c r="F183" s="25"/>
      <c r="G183" s="25"/>
      <c r="H183" s="27" t="s">
        <v>4</v>
      </c>
      <c r="I183" s="25"/>
      <c r="J183" s="25"/>
      <c r="K183" s="24" t="s">
        <v>6</v>
      </c>
      <c r="L183" s="24" t="str">
        <f>CONCATENATE(VLOOKUP(U183,[1]Listing!$A$4:$P$150,4,FALSE),VLOOKUP(U183,[1]Listing!$A$4:$P$150,5,FALSE))</f>
        <v>150± 3 mm</v>
      </c>
      <c r="M183" s="24" t="s">
        <v>5</v>
      </c>
      <c r="N183" s="26" t="s">
        <v>4</v>
      </c>
      <c r="O183" s="25"/>
      <c r="P183" s="25"/>
      <c r="Q183" s="24" t="str">
        <f>"≤ "&amp;ROUND(VLOOKUP(U183,'[1]CTRL 2'!$A$6:$X$152,8,FALSE),1)&amp;" mΩ"</f>
        <v>≤ 6,5 mΩ</v>
      </c>
      <c r="R183" s="24" t="s">
        <v>3</v>
      </c>
      <c r="S183" s="24" t="s">
        <v>3</v>
      </c>
      <c r="T183" s="23" t="s">
        <v>2</v>
      </c>
      <c r="U183">
        <v>30</v>
      </c>
      <c r="V183" s="22">
        <f>ROUND(VLOOKUP(U183,'[1]CTRL 2'!$A$6:$X$152,8,FALSE),1)</f>
        <v>6.5</v>
      </c>
      <c r="W183">
        <f>Y183-Z183</f>
        <v>147</v>
      </c>
      <c r="X183">
        <f>Y183+Z183</f>
        <v>153</v>
      </c>
      <c r="Y183">
        <f>(VLOOKUP(U183,[1]Listing!$A$4:$P$150,4,FALSE))</f>
        <v>150</v>
      </c>
      <c r="Z183">
        <f>IF(Y183&gt;12000,"120",IF(Y183&gt;10000,"110",IF(Y183&gt;8000,"90",IF(Y183&gt;5000,"60",IF(Y183&gt;3000,"20",IF(Y183&gt;1500,"10",IF(Y183&gt;1000,"7",IF(Y183&gt;500,"5",IF(Y183&gt;0,"3",)))))))))*1</f>
        <v>3</v>
      </c>
    </row>
    <row r="184" spans="1:26" ht="15" customHeight="1" x14ac:dyDescent="0.25">
      <c r="A184" s="9"/>
      <c r="B184" s="21"/>
      <c r="C184" s="6"/>
      <c r="D184" s="6"/>
      <c r="E184" s="6"/>
      <c r="F184" s="6"/>
      <c r="G184" s="6"/>
      <c r="H184" s="7" t="str">
        <f>VLOOKUP(U183,'[1]FAB 2'!$A$6:$W$1000,7,FALSE)</f>
        <v>/</v>
      </c>
      <c r="I184" s="6"/>
      <c r="J184" s="6"/>
      <c r="K184" s="20"/>
      <c r="L184" s="20"/>
      <c r="M184" s="20"/>
      <c r="N184" s="6"/>
      <c r="O184" s="6"/>
      <c r="P184" s="6"/>
      <c r="Q184" s="20"/>
      <c r="R184" s="20"/>
      <c r="S184" s="20"/>
      <c r="T184" s="6"/>
    </row>
    <row r="185" spans="1:26" ht="15" customHeight="1" x14ac:dyDescent="0.25">
      <c r="A185" s="19"/>
      <c r="B185" s="18"/>
      <c r="C185" s="6"/>
      <c r="D185" s="6"/>
      <c r="E185" s="6"/>
      <c r="F185" s="6"/>
      <c r="G185" s="6"/>
      <c r="H185" s="3" t="str">
        <f>IF(H184="/","/","")</f>
        <v>/</v>
      </c>
      <c r="I185" s="6"/>
      <c r="J185" s="6"/>
      <c r="K185" s="17"/>
      <c r="L185" s="17"/>
      <c r="M185" s="17"/>
      <c r="N185" s="16"/>
      <c r="O185" s="6"/>
      <c r="P185" s="6"/>
      <c r="Q185" s="17"/>
      <c r="R185" s="17"/>
      <c r="S185" s="17"/>
      <c r="T185" s="16"/>
    </row>
    <row r="186" spans="1:26" ht="15" customHeight="1" x14ac:dyDescent="0.25">
      <c r="A186" s="15" t="str">
        <f>VLOOKUP(A183,[1]Données!$L$2:$P$190,3,FALSE)</f>
        <v>LT6_D00L35_00150</v>
      </c>
      <c r="B186" s="14"/>
      <c r="C186" s="6"/>
      <c r="D186" s="6"/>
      <c r="E186" s="6"/>
      <c r="F186" s="6"/>
      <c r="G186" s="6"/>
      <c r="H186" s="13" t="s">
        <v>1</v>
      </c>
      <c r="I186" s="6"/>
      <c r="J186" s="6"/>
      <c r="K186" s="11"/>
      <c r="L186" s="11"/>
      <c r="M186" s="11"/>
      <c r="N186" s="12" t="s">
        <v>1</v>
      </c>
      <c r="O186" s="6"/>
      <c r="P186" s="6"/>
      <c r="Q186" s="11"/>
      <c r="R186" s="11"/>
      <c r="S186" s="11"/>
      <c r="T186" s="10" t="s">
        <v>0</v>
      </c>
    </row>
    <row r="187" spans="1:26" ht="15" customHeight="1" x14ac:dyDescent="0.25">
      <c r="A187" s="9"/>
      <c r="B187" s="8"/>
      <c r="C187" s="6"/>
      <c r="D187" s="6"/>
      <c r="E187" s="6"/>
      <c r="F187" s="6"/>
      <c r="G187" s="6"/>
      <c r="H187" s="7" t="str">
        <f>VLOOKUP(U183,'[1]FAB 2'!$A$6:$W$1000,10,FALSE)</f>
        <v>35°</v>
      </c>
      <c r="I187" s="6"/>
      <c r="J187" s="6"/>
      <c r="K187" s="6"/>
      <c r="L187" s="6"/>
      <c r="M187" s="6"/>
      <c r="N187" s="6"/>
      <c r="O187" s="6"/>
      <c r="P187" s="6"/>
      <c r="Q187" s="6"/>
      <c r="R187" s="6"/>
      <c r="S187" s="6"/>
      <c r="T187" s="6"/>
    </row>
    <row r="188" spans="1:26" ht="15" customHeight="1" thickBot="1" x14ac:dyDescent="0.3">
      <c r="A188" s="5"/>
      <c r="B188" s="4"/>
      <c r="C188" s="2"/>
      <c r="D188" s="2"/>
      <c r="E188" s="2"/>
      <c r="F188" s="2"/>
      <c r="G188" s="2"/>
      <c r="H188" s="3" t="str">
        <f>IF(H187="/","/","")</f>
        <v/>
      </c>
      <c r="I188" s="2"/>
      <c r="J188" s="2"/>
      <c r="K188" s="2"/>
      <c r="L188" s="2"/>
      <c r="M188" s="2"/>
      <c r="N188" s="2"/>
      <c r="O188" s="2"/>
      <c r="P188" s="2"/>
      <c r="Q188" s="2"/>
      <c r="R188" s="2"/>
      <c r="S188" s="2"/>
      <c r="T188" s="17"/>
    </row>
    <row r="189" spans="1:26" ht="15" customHeight="1" x14ac:dyDescent="0.25">
      <c r="A189" s="29" t="str">
        <f>VLOOKUP(U189,[1]Listing!$A$4:$P$150,2,FALSE)</f>
        <v>CS0604AA00100</v>
      </c>
      <c r="B189" s="28"/>
      <c r="C189" s="25"/>
      <c r="D189" s="25"/>
      <c r="E189" s="25"/>
      <c r="F189" s="25"/>
      <c r="G189" s="25"/>
      <c r="H189" s="27" t="s">
        <v>4</v>
      </c>
      <c r="I189" s="25"/>
      <c r="J189" s="25"/>
      <c r="K189" s="24" t="s">
        <v>6</v>
      </c>
      <c r="L189" s="24" t="str">
        <f>CONCATENATE(VLOOKUP(U189,[1]Listing!$A$4:$P$150,4,FALSE),VLOOKUP(U189,[1]Listing!$A$4:$P$150,5,FALSE))</f>
        <v>150± 3 mm</v>
      </c>
      <c r="M189" s="24" t="s">
        <v>5</v>
      </c>
      <c r="N189" s="26" t="s">
        <v>4</v>
      </c>
      <c r="O189" s="25"/>
      <c r="P189" s="25"/>
      <c r="Q189" s="24" t="str">
        <f>"≤ "&amp;ROUND(VLOOKUP(U189,'[1]CTRL 2'!$A$6:$X$152,8,FALSE),1)&amp;" mΩ"</f>
        <v>≤ 6,5 mΩ</v>
      </c>
      <c r="R189" s="24" t="s">
        <v>3</v>
      </c>
      <c r="S189" s="24" t="s">
        <v>3</v>
      </c>
      <c r="T189" s="23" t="s">
        <v>2</v>
      </c>
      <c r="U189">
        <v>31</v>
      </c>
      <c r="V189" s="22">
        <f>ROUND(VLOOKUP(U189,'[1]CTRL 2'!$A$6:$X$152,8,FALSE),1)</f>
        <v>6.5</v>
      </c>
      <c r="W189">
        <f>Y189-Z189</f>
        <v>147</v>
      </c>
      <c r="X189">
        <f>Y189+Z189</f>
        <v>153</v>
      </c>
      <c r="Y189">
        <f>(VLOOKUP(U189,[1]Listing!$A$4:$P$150,4,FALSE))</f>
        <v>150</v>
      </c>
      <c r="Z189">
        <f>IF(Y189&gt;12000,"120",IF(Y189&gt;10000,"110",IF(Y189&gt;8000,"90",IF(Y189&gt;5000,"60",IF(Y189&gt;3000,"20",IF(Y189&gt;1500,"10",IF(Y189&gt;1000,"7",IF(Y189&gt;500,"5",IF(Y189&gt;0,"3",)))))))))*1</f>
        <v>3</v>
      </c>
    </row>
    <row r="190" spans="1:26" ht="15" customHeight="1" x14ac:dyDescent="0.25">
      <c r="A190" s="9"/>
      <c r="B190" s="21"/>
      <c r="C190" s="6"/>
      <c r="D190" s="6"/>
      <c r="E190" s="6"/>
      <c r="F190" s="6"/>
      <c r="G190" s="6"/>
      <c r="H190" s="7" t="str">
        <f>VLOOKUP(U189,'[1]FAB 2'!$A$6:$W$1000,7,FALSE)</f>
        <v>/</v>
      </c>
      <c r="I190" s="6"/>
      <c r="J190" s="6"/>
      <c r="K190" s="20"/>
      <c r="L190" s="20"/>
      <c r="M190" s="20"/>
      <c r="N190" s="6"/>
      <c r="O190" s="6"/>
      <c r="P190" s="6"/>
      <c r="Q190" s="20"/>
      <c r="R190" s="20"/>
      <c r="S190" s="20"/>
      <c r="T190" s="6"/>
    </row>
    <row r="191" spans="1:26" ht="15" customHeight="1" x14ac:dyDescent="0.25">
      <c r="A191" s="19"/>
      <c r="B191" s="18"/>
      <c r="C191" s="6"/>
      <c r="D191" s="6"/>
      <c r="E191" s="6"/>
      <c r="F191" s="6"/>
      <c r="G191" s="6"/>
      <c r="H191" s="3" t="str">
        <f>IF(H190="/","/","")</f>
        <v>/</v>
      </c>
      <c r="I191" s="6"/>
      <c r="J191" s="6"/>
      <c r="K191" s="17"/>
      <c r="L191" s="17"/>
      <c r="M191" s="17"/>
      <c r="N191" s="16"/>
      <c r="O191" s="6"/>
      <c r="P191" s="6"/>
      <c r="Q191" s="17"/>
      <c r="R191" s="17"/>
      <c r="S191" s="17"/>
      <c r="T191" s="16"/>
    </row>
    <row r="192" spans="1:26" ht="15" customHeight="1" x14ac:dyDescent="0.25">
      <c r="A192" s="15" t="str">
        <f>VLOOKUP(A189,[1]Données!$L$2:$P$190,3,FALSE)</f>
        <v>LT6_D00L35_00150</v>
      </c>
      <c r="B192" s="14"/>
      <c r="C192" s="6"/>
      <c r="D192" s="6"/>
      <c r="E192" s="6"/>
      <c r="F192" s="6"/>
      <c r="G192" s="6"/>
      <c r="H192" s="13" t="s">
        <v>1</v>
      </c>
      <c r="I192" s="6"/>
      <c r="J192" s="6"/>
      <c r="K192" s="11"/>
      <c r="L192" s="11"/>
      <c r="M192" s="11"/>
      <c r="N192" s="12" t="s">
        <v>1</v>
      </c>
      <c r="O192" s="6"/>
      <c r="P192" s="6"/>
      <c r="Q192" s="11"/>
      <c r="R192" s="11"/>
      <c r="S192" s="11"/>
      <c r="T192" s="10" t="s">
        <v>0</v>
      </c>
    </row>
    <row r="193" spans="1:26" ht="15" customHeight="1" x14ac:dyDescent="0.25">
      <c r="A193" s="9"/>
      <c r="B193" s="8"/>
      <c r="C193" s="6"/>
      <c r="D193" s="6"/>
      <c r="E193" s="6"/>
      <c r="F193" s="6"/>
      <c r="G193" s="6"/>
      <c r="H193" s="7" t="str">
        <f>VLOOKUP(U189,'[1]FAB 2'!$A$6:$W$1000,10,FALSE)</f>
        <v>35°</v>
      </c>
      <c r="I193" s="6"/>
      <c r="J193" s="6"/>
      <c r="K193" s="6"/>
      <c r="L193" s="6"/>
      <c r="M193" s="6"/>
      <c r="N193" s="6"/>
      <c r="O193" s="6"/>
      <c r="P193" s="6"/>
      <c r="Q193" s="6"/>
      <c r="R193" s="6"/>
      <c r="S193" s="6"/>
      <c r="T193" s="6"/>
    </row>
    <row r="194" spans="1:26" ht="15" customHeight="1" thickBot="1" x14ac:dyDescent="0.3">
      <c r="A194" s="5"/>
      <c r="B194" s="4"/>
      <c r="C194" s="2"/>
      <c r="D194" s="2"/>
      <c r="E194" s="2"/>
      <c r="F194" s="2"/>
      <c r="G194" s="2"/>
      <c r="H194" s="3" t="str">
        <f>IF(H193="/","/","")</f>
        <v/>
      </c>
      <c r="I194" s="2"/>
      <c r="J194" s="2"/>
      <c r="K194" s="2"/>
      <c r="L194" s="2"/>
      <c r="M194" s="2"/>
      <c r="N194" s="2"/>
      <c r="O194" s="2"/>
      <c r="P194" s="2"/>
      <c r="Q194" s="2"/>
      <c r="R194" s="2"/>
      <c r="S194" s="2"/>
      <c r="T194" s="17"/>
    </row>
    <row r="195" spans="1:26" ht="15" customHeight="1" x14ac:dyDescent="0.25">
      <c r="A195" s="29" t="str">
        <f>VLOOKUP(U195,[1]Listing!$A$4:$P$150,2,FALSE)</f>
        <v>CS0604AA00100</v>
      </c>
      <c r="B195" s="28"/>
      <c r="C195" s="25"/>
      <c r="D195" s="25"/>
      <c r="E195" s="25"/>
      <c r="F195" s="25"/>
      <c r="G195" s="25"/>
      <c r="H195" s="27" t="s">
        <v>4</v>
      </c>
      <c r="I195" s="25"/>
      <c r="J195" s="25"/>
      <c r="K195" s="24" t="s">
        <v>6</v>
      </c>
      <c r="L195" s="24" t="str">
        <f>CONCATENATE(VLOOKUP(U195,[1]Listing!$A$4:$P$150,4,FALSE),VLOOKUP(U195,[1]Listing!$A$4:$P$150,5,FALSE))</f>
        <v>150± 3 mm</v>
      </c>
      <c r="M195" s="24" t="s">
        <v>5</v>
      </c>
      <c r="N195" s="26" t="s">
        <v>4</v>
      </c>
      <c r="O195" s="25"/>
      <c r="P195" s="25"/>
      <c r="Q195" s="24" t="str">
        <f>"≤ "&amp;ROUND(VLOOKUP(U195,'[1]CTRL 2'!$A$6:$X$152,8,FALSE),1)&amp;" mΩ"</f>
        <v>≤ 6,5 mΩ</v>
      </c>
      <c r="R195" s="24" t="s">
        <v>3</v>
      </c>
      <c r="S195" s="24" t="s">
        <v>3</v>
      </c>
      <c r="T195" s="23" t="s">
        <v>2</v>
      </c>
      <c r="U195">
        <v>32</v>
      </c>
      <c r="V195" s="22">
        <f>ROUND(VLOOKUP(U195,'[1]CTRL 2'!$A$6:$X$152,8,FALSE),1)</f>
        <v>6.5</v>
      </c>
      <c r="W195">
        <f>Y195-Z195</f>
        <v>147</v>
      </c>
      <c r="X195">
        <f>Y195+Z195</f>
        <v>153</v>
      </c>
      <c r="Y195">
        <f>(VLOOKUP(U195,[1]Listing!$A$4:$P$150,4,FALSE))</f>
        <v>150</v>
      </c>
      <c r="Z195">
        <f>IF(Y195&gt;12000,"120",IF(Y195&gt;10000,"110",IF(Y195&gt;8000,"90",IF(Y195&gt;5000,"60",IF(Y195&gt;3000,"20",IF(Y195&gt;1500,"10",IF(Y195&gt;1000,"7",IF(Y195&gt;500,"5",IF(Y195&gt;0,"3",)))))))))*1</f>
        <v>3</v>
      </c>
    </row>
    <row r="196" spans="1:26" ht="15" customHeight="1" x14ac:dyDescent="0.25">
      <c r="A196" s="9"/>
      <c r="B196" s="21"/>
      <c r="C196" s="6"/>
      <c r="D196" s="6"/>
      <c r="E196" s="6"/>
      <c r="F196" s="6"/>
      <c r="G196" s="6"/>
      <c r="H196" s="7" t="str">
        <f>VLOOKUP(U195,'[1]FAB 2'!$A$6:$W$1000,7,FALSE)</f>
        <v>/</v>
      </c>
      <c r="I196" s="6"/>
      <c r="J196" s="6"/>
      <c r="K196" s="20"/>
      <c r="L196" s="20"/>
      <c r="M196" s="20"/>
      <c r="N196" s="6"/>
      <c r="O196" s="6"/>
      <c r="P196" s="6"/>
      <c r="Q196" s="20"/>
      <c r="R196" s="20"/>
      <c r="S196" s="20"/>
      <c r="T196" s="6"/>
    </row>
    <row r="197" spans="1:26" ht="15" customHeight="1" x14ac:dyDescent="0.25">
      <c r="A197" s="19"/>
      <c r="B197" s="18"/>
      <c r="C197" s="6"/>
      <c r="D197" s="6"/>
      <c r="E197" s="6"/>
      <c r="F197" s="6"/>
      <c r="G197" s="6"/>
      <c r="H197" s="3" t="str">
        <f>IF(H196="/","/","")</f>
        <v>/</v>
      </c>
      <c r="I197" s="6"/>
      <c r="J197" s="6"/>
      <c r="K197" s="17"/>
      <c r="L197" s="17"/>
      <c r="M197" s="17"/>
      <c r="N197" s="16"/>
      <c r="O197" s="6"/>
      <c r="P197" s="6"/>
      <c r="Q197" s="17"/>
      <c r="R197" s="17"/>
      <c r="S197" s="17"/>
      <c r="T197" s="16"/>
    </row>
    <row r="198" spans="1:26" ht="15" customHeight="1" x14ac:dyDescent="0.25">
      <c r="A198" s="15" t="str">
        <f>VLOOKUP(A195,[1]Données!$L$2:$P$190,3,FALSE)</f>
        <v>LT6_D00L35_00150</v>
      </c>
      <c r="B198" s="14"/>
      <c r="C198" s="6"/>
      <c r="D198" s="6"/>
      <c r="E198" s="6"/>
      <c r="F198" s="6"/>
      <c r="G198" s="6"/>
      <c r="H198" s="13" t="s">
        <v>1</v>
      </c>
      <c r="I198" s="6"/>
      <c r="J198" s="6"/>
      <c r="K198" s="11"/>
      <c r="L198" s="11"/>
      <c r="M198" s="11"/>
      <c r="N198" s="12" t="s">
        <v>1</v>
      </c>
      <c r="O198" s="6"/>
      <c r="P198" s="6"/>
      <c r="Q198" s="11"/>
      <c r="R198" s="11"/>
      <c r="S198" s="11"/>
      <c r="T198" s="10" t="s">
        <v>0</v>
      </c>
    </row>
    <row r="199" spans="1:26" ht="15" customHeight="1" x14ac:dyDescent="0.25">
      <c r="A199" s="9"/>
      <c r="B199" s="8"/>
      <c r="C199" s="6"/>
      <c r="D199" s="6"/>
      <c r="E199" s="6"/>
      <c r="F199" s="6"/>
      <c r="G199" s="6"/>
      <c r="H199" s="7" t="str">
        <f>VLOOKUP(U195,'[1]FAB 2'!$A$6:$W$1000,10,FALSE)</f>
        <v>35°</v>
      </c>
      <c r="I199" s="6"/>
      <c r="J199" s="6"/>
      <c r="K199" s="6"/>
      <c r="L199" s="6"/>
      <c r="M199" s="6"/>
      <c r="N199" s="6"/>
      <c r="O199" s="6"/>
      <c r="P199" s="6"/>
      <c r="Q199" s="6"/>
      <c r="R199" s="6"/>
      <c r="S199" s="6"/>
      <c r="T199" s="6"/>
    </row>
    <row r="200" spans="1:26" ht="15" customHeight="1" thickBot="1" x14ac:dyDescent="0.3">
      <c r="A200" s="5"/>
      <c r="B200" s="4"/>
      <c r="C200" s="2"/>
      <c r="D200" s="2"/>
      <c r="E200" s="2"/>
      <c r="F200" s="2"/>
      <c r="G200" s="2"/>
      <c r="H200" s="3" t="str">
        <f>IF(H199="/","/","")</f>
        <v/>
      </c>
      <c r="I200" s="2"/>
      <c r="J200" s="2"/>
      <c r="K200" s="2"/>
      <c r="L200" s="2"/>
      <c r="M200" s="2"/>
      <c r="N200" s="2"/>
      <c r="O200" s="2"/>
      <c r="P200" s="2"/>
      <c r="Q200" s="2"/>
      <c r="R200" s="2"/>
      <c r="S200" s="2"/>
      <c r="T200" s="17"/>
    </row>
    <row r="201" spans="1:26" ht="15" customHeight="1" x14ac:dyDescent="0.25">
      <c r="A201" s="29" t="str">
        <f>VLOOKUP(U201,[1]Listing!$A$4:$P$150,2,FALSE)</f>
        <v>CS0604AA00100</v>
      </c>
      <c r="B201" s="28"/>
      <c r="C201" s="25"/>
      <c r="D201" s="25"/>
      <c r="E201" s="25"/>
      <c r="F201" s="25"/>
      <c r="G201" s="25"/>
      <c r="H201" s="27" t="s">
        <v>4</v>
      </c>
      <c r="I201" s="25"/>
      <c r="J201" s="25"/>
      <c r="K201" s="24" t="s">
        <v>6</v>
      </c>
      <c r="L201" s="24" t="str">
        <f>CONCATENATE(VLOOKUP(U201,[1]Listing!$A$4:$P$150,4,FALSE),VLOOKUP(U201,[1]Listing!$A$4:$P$150,5,FALSE))</f>
        <v>150± 3 mm</v>
      </c>
      <c r="M201" s="24" t="s">
        <v>5</v>
      </c>
      <c r="N201" s="26" t="s">
        <v>4</v>
      </c>
      <c r="O201" s="25"/>
      <c r="P201" s="25"/>
      <c r="Q201" s="24" t="str">
        <f>"≤ "&amp;ROUND(VLOOKUP(U201,'[1]CTRL 2'!$A$6:$X$152,8,FALSE),1)&amp;" mΩ"</f>
        <v>≤ 6,5 mΩ</v>
      </c>
      <c r="R201" s="24" t="s">
        <v>3</v>
      </c>
      <c r="S201" s="24" t="s">
        <v>3</v>
      </c>
      <c r="T201" s="23" t="s">
        <v>2</v>
      </c>
      <c r="U201">
        <v>33</v>
      </c>
      <c r="V201" s="22">
        <f>ROUND(VLOOKUP(U201,'[1]CTRL 2'!$A$6:$X$152,8,FALSE),1)</f>
        <v>6.5</v>
      </c>
      <c r="W201">
        <f>Y201-Z201</f>
        <v>147</v>
      </c>
      <c r="X201">
        <f>Y201+Z201</f>
        <v>153</v>
      </c>
      <c r="Y201">
        <f>(VLOOKUP(U201,[1]Listing!$A$4:$P$150,4,FALSE))</f>
        <v>150</v>
      </c>
      <c r="Z201">
        <f>IF(Y201&gt;12000,"120",IF(Y201&gt;10000,"110",IF(Y201&gt;8000,"90",IF(Y201&gt;5000,"60",IF(Y201&gt;3000,"20",IF(Y201&gt;1500,"10",IF(Y201&gt;1000,"7",IF(Y201&gt;500,"5",IF(Y201&gt;0,"3",)))))))))*1</f>
        <v>3</v>
      </c>
    </row>
    <row r="202" spans="1:26" ht="15" customHeight="1" x14ac:dyDescent="0.25">
      <c r="A202" s="9"/>
      <c r="B202" s="21"/>
      <c r="C202" s="6"/>
      <c r="D202" s="6"/>
      <c r="E202" s="6"/>
      <c r="F202" s="6"/>
      <c r="G202" s="6"/>
      <c r="H202" s="7" t="str">
        <f>VLOOKUP(U201,'[1]FAB 2'!$A$6:$W$1000,7,FALSE)</f>
        <v>/</v>
      </c>
      <c r="I202" s="6"/>
      <c r="J202" s="6"/>
      <c r="K202" s="20"/>
      <c r="L202" s="20"/>
      <c r="M202" s="20"/>
      <c r="N202" s="6"/>
      <c r="O202" s="6"/>
      <c r="P202" s="6"/>
      <c r="Q202" s="20"/>
      <c r="R202" s="20"/>
      <c r="S202" s="20"/>
      <c r="T202" s="6"/>
    </row>
    <row r="203" spans="1:26" ht="15" customHeight="1" x14ac:dyDescent="0.25">
      <c r="A203" s="19"/>
      <c r="B203" s="18"/>
      <c r="C203" s="6"/>
      <c r="D203" s="6"/>
      <c r="E203" s="6"/>
      <c r="F203" s="6"/>
      <c r="G203" s="6"/>
      <c r="H203" s="3" t="str">
        <f>IF(H202="/","/","")</f>
        <v>/</v>
      </c>
      <c r="I203" s="6"/>
      <c r="J203" s="6"/>
      <c r="K203" s="17"/>
      <c r="L203" s="17"/>
      <c r="M203" s="17"/>
      <c r="N203" s="16"/>
      <c r="O203" s="6"/>
      <c r="P203" s="6"/>
      <c r="Q203" s="17"/>
      <c r="R203" s="17"/>
      <c r="S203" s="17"/>
      <c r="T203" s="16"/>
    </row>
    <row r="204" spans="1:26" ht="15" customHeight="1" x14ac:dyDescent="0.25">
      <c r="A204" s="15" t="str">
        <f>VLOOKUP(A201,[1]Données!$L$2:$P$190,3,FALSE)</f>
        <v>LT6_D00L35_00150</v>
      </c>
      <c r="B204" s="14"/>
      <c r="C204" s="6"/>
      <c r="D204" s="6"/>
      <c r="E204" s="6"/>
      <c r="F204" s="6"/>
      <c r="G204" s="6"/>
      <c r="H204" s="13" t="s">
        <v>1</v>
      </c>
      <c r="I204" s="6"/>
      <c r="J204" s="6"/>
      <c r="K204" s="11"/>
      <c r="L204" s="11"/>
      <c r="M204" s="11"/>
      <c r="N204" s="12" t="s">
        <v>1</v>
      </c>
      <c r="O204" s="6"/>
      <c r="P204" s="6"/>
      <c r="Q204" s="11"/>
      <c r="R204" s="11"/>
      <c r="S204" s="11"/>
      <c r="T204" s="10" t="s">
        <v>0</v>
      </c>
    </row>
    <row r="205" spans="1:26" ht="15" customHeight="1" x14ac:dyDescent="0.25">
      <c r="A205" s="9"/>
      <c r="B205" s="8"/>
      <c r="C205" s="6"/>
      <c r="D205" s="6"/>
      <c r="E205" s="6"/>
      <c r="F205" s="6"/>
      <c r="G205" s="6"/>
      <c r="H205" s="7" t="str">
        <f>VLOOKUP(U201,'[1]FAB 2'!$A$6:$W$1000,10,FALSE)</f>
        <v>35°</v>
      </c>
      <c r="I205" s="6"/>
      <c r="J205" s="6"/>
      <c r="K205" s="6"/>
      <c r="L205" s="6"/>
      <c r="M205" s="6"/>
      <c r="N205" s="6"/>
      <c r="O205" s="6"/>
      <c r="P205" s="6"/>
      <c r="Q205" s="6"/>
      <c r="R205" s="6"/>
      <c r="S205" s="6"/>
      <c r="T205" s="6"/>
    </row>
    <row r="206" spans="1:26" ht="15" customHeight="1" thickBot="1" x14ac:dyDescent="0.3">
      <c r="A206" s="5"/>
      <c r="B206" s="4"/>
      <c r="C206" s="2"/>
      <c r="D206" s="2"/>
      <c r="E206" s="2"/>
      <c r="F206" s="2"/>
      <c r="G206" s="2"/>
      <c r="H206" s="3" t="str">
        <f>IF(H205="/","/","")</f>
        <v/>
      </c>
      <c r="I206" s="2"/>
      <c r="J206" s="2"/>
      <c r="K206" s="2"/>
      <c r="L206" s="2"/>
      <c r="M206" s="2"/>
      <c r="N206" s="2"/>
      <c r="O206" s="2"/>
      <c r="P206" s="2"/>
      <c r="Q206" s="2"/>
      <c r="R206" s="2"/>
      <c r="S206" s="2"/>
      <c r="T206" s="17"/>
    </row>
    <row r="207" spans="1:26" ht="15" customHeight="1" x14ac:dyDescent="0.25">
      <c r="A207" s="29" t="str">
        <f>VLOOKUP(U207,[1]Listing!$A$4:$P$150,2,FALSE)</f>
        <v>CS0604AA00100</v>
      </c>
      <c r="B207" s="28"/>
      <c r="C207" s="25"/>
      <c r="D207" s="25"/>
      <c r="E207" s="25"/>
      <c r="F207" s="25"/>
      <c r="G207" s="25"/>
      <c r="H207" s="27" t="s">
        <v>4</v>
      </c>
      <c r="I207" s="25"/>
      <c r="J207" s="25"/>
      <c r="K207" s="24" t="s">
        <v>6</v>
      </c>
      <c r="L207" s="24" t="str">
        <f>CONCATENATE(VLOOKUP(U207,[1]Listing!$A$4:$P$150,4,FALSE),VLOOKUP(U207,[1]Listing!$A$4:$P$150,5,FALSE))</f>
        <v>150± 3 mm</v>
      </c>
      <c r="M207" s="24" t="s">
        <v>5</v>
      </c>
      <c r="N207" s="26" t="s">
        <v>4</v>
      </c>
      <c r="O207" s="25"/>
      <c r="P207" s="25"/>
      <c r="Q207" s="24" t="str">
        <f>"≤ "&amp;ROUND(VLOOKUP(U207,'[1]CTRL 2'!$A$6:$X$152,8,FALSE),1)&amp;" mΩ"</f>
        <v>≤ 6,5 mΩ</v>
      </c>
      <c r="R207" s="24" t="s">
        <v>3</v>
      </c>
      <c r="S207" s="24" t="s">
        <v>3</v>
      </c>
      <c r="T207" s="23" t="s">
        <v>2</v>
      </c>
      <c r="U207">
        <v>34</v>
      </c>
      <c r="V207" s="22">
        <f>ROUND(VLOOKUP(U207,'[1]CTRL 2'!$A$6:$X$152,8,FALSE),1)</f>
        <v>6.5</v>
      </c>
      <c r="W207">
        <f>Y207-Z207</f>
        <v>147</v>
      </c>
      <c r="X207">
        <f>Y207+Z207</f>
        <v>153</v>
      </c>
      <c r="Y207">
        <f>(VLOOKUP(U207,[1]Listing!$A$4:$P$150,4,FALSE))</f>
        <v>150</v>
      </c>
      <c r="Z207">
        <f>IF(Y207&gt;12000,"120",IF(Y207&gt;10000,"110",IF(Y207&gt;8000,"90",IF(Y207&gt;5000,"60",IF(Y207&gt;3000,"20",IF(Y207&gt;1500,"10",IF(Y207&gt;1000,"7",IF(Y207&gt;500,"5",IF(Y207&gt;0,"3",)))))))))*1</f>
        <v>3</v>
      </c>
    </row>
    <row r="208" spans="1:26" ht="15" customHeight="1" x14ac:dyDescent="0.25">
      <c r="A208" s="9"/>
      <c r="B208" s="21"/>
      <c r="C208" s="6"/>
      <c r="D208" s="6"/>
      <c r="E208" s="6"/>
      <c r="F208" s="6"/>
      <c r="G208" s="6"/>
      <c r="H208" s="7" t="str">
        <f>VLOOKUP(U207,'[1]FAB 2'!$A$6:$W$1000,7,FALSE)</f>
        <v>/</v>
      </c>
      <c r="I208" s="6"/>
      <c r="J208" s="6"/>
      <c r="K208" s="20"/>
      <c r="L208" s="20"/>
      <c r="M208" s="20"/>
      <c r="N208" s="6"/>
      <c r="O208" s="6"/>
      <c r="P208" s="6"/>
      <c r="Q208" s="20"/>
      <c r="R208" s="20"/>
      <c r="S208" s="20"/>
      <c r="T208" s="6"/>
    </row>
    <row r="209" spans="1:26" ht="15" customHeight="1" x14ac:dyDescent="0.25">
      <c r="A209" s="19"/>
      <c r="B209" s="18"/>
      <c r="C209" s="6"/>
      <c r="D209" s="6"/>
      <c r="E209" s="6"/>
      <c r="F209" s="6"/>
      <c r="G209" s="6"/>
      <c r="H209" s="3" t="str">
        <f>IF(H208="/","/","")</f>
        <v>/</v>
      </c>
      <c r="I209" s="6"/>
      <c r="J209" s="6"/>
      <c r="K209" s="17"/>
      <c r="L209" s="17"/>
      <c r="M209" s="17"/>
      <c r="N209" s="16"/>
      <c r="O209" s="6"/>
      <c r="P209" s="6"/>
      <c r="Q209" s="17"/>
      <c r="R209" s="17"/>
      <c r="S209" s="17"/>
      <c r="T209" s="16"/>
    </row>
    <row r="210" spans="1:26" ht="15" customHeight="1" x14ac:dyDescent="0.25">
      <c r="A210" s="15" t="str">
        <f>VLOOKUP(A207,[1]Données!$L$2:$P$190,3,FALSE)</f>
        <v>LT6_D00L35_00150</v>
      </c>
      <c r="B210" s="14"/>
      <c r="C210" s="6"/>
      <c r="D210" s="6"/>
      <c r="E210" s="6"/>
      <c r="F210" s="6"/>
      <c r="G210" s="6"/>
      <c r="H210" s="13" t="s">
        <v>1</v>
      </c>
      <c r="I210" s="6"/>
      <c r="J210" s="6"/>
      <c r="K210" s="11"/>
      <c r="L210" s="11"/>
      <c r="M210" s="11"/>
      <c r="N210" s="12" t="s">
        <v>1</v>
      </c>
      <c r="O210" s="6"/>
      <c r="P210" s="6"/>
      <c r="Q210" s="11"/>
      <c r="R210" s="11"/>
      <c r="S210" s="11"/>
      <c r="T210" s="10" t="s">
        <v>0</v>
      </c>
    </row>
    <row r="211" spans="1:26" ht="15" customHeight="1" x14ac:dyDescent="0.25">
      <c r="A211" s="9"/>
      <c r="B211" s="8"/>
      <c r="C211" s="6"/>
      <c r="D211" s="6"/>
      <c r="E211" s="6"/>
      <c r="F211" s="6"/>
      <c r="G211" s="6"/>
      <c r="H211" s="7" t="str">
        <f>VLOOKUP(U207,'[1]FAB 2'!$A$6:$W$1000,10,FALSE)</f>
        <v>35°</v>
      </c>
      <c r="I211" s="6"/>
      <c r="J211" s="6"/>
      <c r="K211" s="6"/>
      <c r="L211" s="6"/>
      <c r="M211" s="6"/>
      <c r="N211" s="6"/>
      <c r="O211" s="6"/>
      <c r="P211" s="6"/>
      <c r="Q211" s="6"/>
      <c r="R211" s="6"/>
      <c r="S211" s="6"/>
      <c r="T211" s="6"/>
    </row>
    <row r="212" spans="1:26" ht="15" customHeight="1" thickBot="1" x14ac:dyDescent="0.3">
      <c r="A212" s="5"/>
      <c r="B212" s="4"/>
      <c r="C212" s="2"/>
      <c r="D212" s="2"/>
      <c r="E212" s="2"/>
      <c r="F212" s="2"/>
      <c r="G212" s="2"/>
      <c r="H212" s="3" t="str">
        <f>IF(H211="/","/","")</f>
        <v/>
      </c>
      <c r="I212" s="2"/>
      <c r="J212" s="2"/>
      <c r="K212" s="2"/>
      <c r="L212" s="2"/>
      <c r="M212" s="2"/>
      <c r="N212" s="2"/>
      <c r="O212" s="2"/>
      <c r="P212" s="2"/>
      <c r="Q212" s="2"/>
      <c r="R212" s="2"/>
      <c r="S212" s="2"/>
      <c r="T212" s="17"/>
    </row>
    <row r="213" spans="1:26" ht="15" customHeight="1" x14ac:dyDescent="0.25">
      <c r="A213" s="29" t="str">
        <f>VLOOKUP(U213,[1]Listing!$A$4:$P$150,2,FALSE)</f>
        <v>CS0604AA00100</v>
      </c>
      <c r="B213" s="28"/>
      <c r="C213" s="25"/>
      <c r="D213" s="25"/>
      <c r="E213" s="25"/>
      <c r="F213" s="25"/>
      <c r="G213" s="25"/>
      <c r="H213" s="27" t="s">
        <v>4</v>
      </c>
      <c r="I213" s="25"/>
      <c r="J213" s="25"/>
      <c r="K213" s="24" t="s">
        <v>6</v>
      </c>
      <c r="L213" s="24" t="str">
        <f>CONCATENATE(VLOOKUP(U213,[1]Listing!$A$4:$P$150,4,FALSE),VLOOKUP(U213,[1]Listing!$A$4:$P$150,5,FALSE))</f>
        <v>150± 3 mm</v>
      </c>
      <c r="M213" s="24" t="s">
        <v>5</v>
      </c>
      <c r="N213" s="26" t="s">
        <v>4</v>
      </c>
      <c r="O213" s="25"/>
      <c r="P213" s="25"/>
      <c r="Q213" s="24" t="str">
        <f>"≤ "&amp;ROUND(VLOOKUP(U213,'[1]CTRL 2'!$A$6:$X$152,8,FALSE),1)&amp;" mΩ"</f>
        <v>≤ 6,5 mΩ</v>
      </c>
      <c r="R213" s="24" t="s">
        <v>3</v>
      </c>
      <c r="S213" s="24" t="s">
        <v>3</v>
      </c>
      <c r="T213" s="23" t="s">
        <v>2</v>
      </c>
      <c r="U213">
        <v>35</v>
      </c>
      <c r="V213" s="22">
        <f>ROUND(VLOOKUP(U213,'[1]CTRL 2'!$A$6:$X$152,8,FALSE),1)</f>
        <v>6.5</v>
      </c>
      <c r="W213">
        <f>Y213-Z213</f>
        <v>147</v>
      </c>
      <c r="X213">
        <f>Y213+Z213</f>
        <v>153</v>
      </c>
      <c r="Y213">
        <f>(VLOOKUP(U213,[1]Listing!$A$4:$P$150,4,FALSE))</f>
        <v>150</v>
      </c>
      <c r="Z213">
        <f>IF(Y213&gt;12000,"120",IF(Y213&gt;10000,"110",IF(Y213&gt;8000,"90",IF(Y213&gt;5000,"60",IF(Y213&gt;3000,"20",IF(Y213&gt;1500,"10",IF(Y213&gt;1000,"7",IF(Y213&gt;500,"5",IF(Y213&gt;0,"3",)))))))))*1</f>
        <v>3</v>
      </c>
    </row>
    <row r="214" spans="1:26" ht="15" customHeight="1" x14ac:dyDescent="0.25">
      <c r="A214" s="9"/>
      <c r="B214" s="21"/>
      <c r="C214" s="6"/>
      <c r="D214" s="6"/>
      <c r="E214" s="6"/>
      <c r="F214" s="6"/>
      <c r="G214" s="6"/>
      <c r="H214" s="7" t="str">
        <f>VLOOKUP(U213,'[1]FAB 2'!$A$6:$W$1000,7,FALSE)</f>
        <v>/</v>
      </c>
      <c r="I214" s="6"/>
      <c r="J214" s="6"/>
      <c r="K214" s="20"/>
      <c r="L214" s="20"/>
      <c r="M214" s="20"/>
      <c r="N214" s="6"/>
      <c r="O214" s="6"/>
      <c r="P214" s="6"/>
      <c r="Q214" s="20"/>
      <c r="R214" s="20"/>
      <c r="S214" s="20"/>
      <c r="T214" s="6"/>
    </row>
    <row r="215" spans="1:26" ht="15" customHeight="1" x14ac:dyDescent="0.25">
      <c r="A215" s="19"/>
      <c r="B215" s="18"/>
      <c r="C215" s="6"/>
      <c r="D215" s="6"/>
      <c r="E215" s="6"/>
      <c r="F215" s="6"/>
      <c r="G215" s="6"/>
      <c r="H215" s="3" t="str">
        <f>IF(H214="/","/","")</f>
        <v>/</v>
      </c>
      <c r="I215" s="6"/>
      <c r="J215" s="6"/>
      <c r="K215" s="17"/>
      <c r="L215" s="17"/>
      <c r="M215" s="17"/>
      <c r="N215" s="16"/>
      <c r="O215" s="6"/>
      <c r="P215" s="6"/>
      <c r="Q215" s="17"/>
      <c r="R215" s="17"/>
      <c r="S215" s="17"/>
      <c r="T215" s="16"/>
    </row>
    <row r="216" spans="1:26" ht="15" customHeight="1" x14ac:dyDescent="0.25">
      <c r="A216" s="15" t="str">
        <f>VLOOKUP(A213,[1]Données!$L$2:$P$190,3,FALSE)</f>
        <v>LT6_D00L35_00150</v>
      </c>
      <c r="B216" s="14"/>
      <c r="C216" s="6"/>
      <c r="D216" s="6"/>
      <c r="E216" s="6"/>
      <c r="F216" s="6"/>
      <c r="G216" s="6"/>
      <c r="H216" s="13" t="s">
        <v>1</v>
      </c>
      <c r="I216" s="6"/>
      <c r="J216" s="6"/>
      <c r="K216" s="11"/>
      <c r="L216" s="11"/>
      <c r="M216" s="11"/>
      <c r="N216" s="12" t="s">
        <v>1</v>
      </c>
      <c r="O216" s="6"/>
      <c r="P216" s="6"/>
      <c r="Q216" s="11"/>
      <c r="R216" s="11"/>
      <c r="S216" s="11"/>
      <c r="T216" s="10" t="s">
        <v>0</v>
      </c>
    </row>
    <row r="217" spans="1:26" ht="15" customHeight="1" x14ac:dyDescent="0.25">
      <c r="A217" s="9"/>
      <c r="B217" s="8"/>
      <c r="C217" s="6"/>
      <c r="D217" s="6"/>
      <c r="E217" s="6"/>
      <c r="F217" s="6"/>
      <c r="G217" s="6"/>
      <c r="H217" s="7" t="str">
        <f>VLOOKUP(U213,'[1]FAB 2'!$A$6:$W$1000,10,FALSE)</f>
        <v>35°</v>
      </c>
      <c r="I217" s="6"/>
      <c r="J217" s="6"/>
      <c r="K217" s="6"/>
      <c r="L217" s="6"/>
      <c r="M217" s="6"/>
      <c r="N217" s="6"/>
      <c r="O217" s="6"/>
      <c r="P217" s="6"/>
      <c r="Q217" s="6"/>
      <c r="R217" s="6"/>
      <c r="S217" s="6"/>
      <c r="T217" s="6"/>
    </row>
    <row r="218" spans="1:26" ht="15" customHeight="1" thickBot="1" x14ac:dyDescent="0.3">
      <c r="A218" s="5"/>
      <c r="B218" s="4"/>
      <c r="C218" s="2"/>
      <c r="D218" s="2"/>
      <c r="E218" s="2"/>
      <c r="F218" s="2"/>
      <c r="G218" s="2"/>
      <c r="H218" s="3" t="str">
        <f>IF(H217="/","/","")</f>
        <v/>
      </c>
      <c r="I218" s="2"/>
      <c r="J218" s="2"/>
      <c r="K218" s="2"/>
      <c r="L218" s="2"/>
      <c r="M218" s="2"/>
      <c r="N218" s="2"/>
      <c r="O218" s="2"/>
      <c r="P218" s="2"/>
      <c r="Q218" s="2"/>
      <c r="R218" s="2"/>
      <c r="S218" s="2"/>
      <c r="T218" s="17"/>
    </row>
    <row r="219" spans="1:26" ht="15" customHeight="1" x14ac:dyDescent="0.25">
      <c r="A219" s="29" t="str">
        <f>VLOOKUP(U219,[1]Listing!$A$4:$P$150,2,FALSE)</f>
        <v>CS0604AA00100</v>
      </c>
      <c r="B219" s="28"/>
      <c r="C219" s="25"/>
      <c r="D219" s="25"/>
      <c r="E219" s="25"/>
      <c r="F219" s="25"/>
      <c r="G219" s="25"/>
      <c r="H219" s="27" t="s">
        <v>4</v>
      </c>
      <c r="I219" s="25"/>
      <c r="J219" s="25"/>
      <c r="K219" s="24" t="s">
        <v>6</v>
      </c>
      <c r="L219" s="24" t="str">
        <f>CONCATENATE(VLOOKUP(U219,[1]Listing!$A$4:$P$150,4,FALSE),VLOOKUP(U219,[1]Listing!$A$4:$P$150,5,FALSE))</f>
        <v>150± 3 mm</v>
      </c>
      <c r="M219" s="24" t="s">
        <v>5</v>
      </c>
      <c r="N219" s="26" t="s">
        <v>4</v>
      </c>
      <c r="O219" s="25"/>
      <c r="P219" s="25"/>
      <c r="Q219" s="24" t="str">
        <f>"≤ "&amp;ROUND(VLOOKUP(U219,'[1]CTRL 2'!$A$6:$X$152,8,FALSE),1)&amp;" mΩ"</f>
        <v>≤ 6,5 mΩ</v>
      </c>
      <c r="R219" s="24" t="s">
        <v>3</v>
      </c>
      <c r="S219" s="24" t="s">
        <v>3</v>
      </c>
      <c r="T219" s="23" t="s">
        <v>2</v>
      </c>
      <c r="U219">
        <v>36</v>
      </c>
      <c r="V219" s="22">
        <f>ROUND(VLOOKUP(U219,'[1]CTRL 2'!$A$6:$X$152,8,FALSE),1)</f>
        <v>6.5</v>
      </c>
      <c r="W219">
        <f>Y219-Z219</f>
        <v>147</v>
      </c>
      <c r="X219">
        <f>Y219+Z219</f>
        <v>153</v>
      </c>
      <c r="Y219">
        <f>(VLOOKUP(U219,[1]Listing!$A$4:$P$150,4,FALSE))</f>
        <v>150</v>
      </c>
      <c r="Z219">
        <f>IF(Y219&gt;12000,"120",IF(Y219&gt;10000,"110",IF(Y219&gt;8000,"90",IF(Y219&gt;5000,"60",IF(Y219&gt;3000,"20",IF(Y219&gt;1500,"10",IF(Y219&gt;1000,"7",IF(Y219&gt;500,"5",IF(Y219&gt;0,"3",)))))))))*1</f>
        <v>3</v>
      </c>
    </row>
    <row r="220" spans="1:26" ht="15" customHeight="1" x14ac:dyDescent="0.25">
      <c r="A220" s="9"/>
      <c r="B220" s="21"/>
      <c r="C220" s="6"/>
      <c r="D220" s="6"/>
      <c r="E220" s="6"/>
      <c r="F220" s="6"/>
      <c r="G220" s="6"/>
      <c r="H220" s="7" t="str">
        <f>VLOOKUP(U219,'[1]FAB 2'!$A$6:$W$1000,7,FALSE)</f>
        <v>/</v>
      </c>
      <c r="I220" s="6"/>
      <c r="J220" s="6"/>
      <c r="K220" s="20"/>
      <c r="L220" s="20"/>
      <c r="M220" s="20"/>
      <c r="N220" s="6"/>
      <c r="O220" s="6"/>
      <c r="P220" s="6"/>
      <c r="Q220" s="20"/>
      <c r="R220" s="20"/>
      <c r="S220" s="20"/>
      <c r="T220" s="6"/>
    </row>
    <row r="221" spans="1:26" ht="15" customHeight="1" x14ac:dyDescent="0.25">
      <c r="A221" s="19"/>
      <c r="B221" s="18"/>
      <c r="C221" s="6"/>
      <c r="D221" s="6"/>
      <c r="E221" s="6"/>
      <c r="F221" s="6"/>
      <c r="G221" s="6"/>
      <c r="H221" s="3" t="str">
        <f>IF(H220="/","/","")</f>
        <v>/</v>
      </c>
      <c r="I221" s="6"/>
      <c r="J221" s="6"/>
      <c r="K221" s="17"/>
      <c r="L221" s="17"/>
      <c r="M221" s="17"/>
      <c r="N221" s="16"/>
      <c r="O221" s="6"/>
      <c r="P221" s="6"/>
      <c r="Q221" s="17"/>
      <c r="R221" s="17"/>
      <c r="S221" s="17"/>
      <c r="T221" s="16"/>
    </row>
    <row r="222" spans="1:26" ht="15" customHeight="1" x14ac:dyDescent="0.25">
      <c r="A222" s="15" t="str">
        <f>VLOOKUP(A219,[1]Données!$L$2:$P$190,3,FALSE)</f>
        <v>LT6_D00L35_00150</v>
      </c>
      <c r="B222" s="14"/>
      <c r="C222" s="6"/>
      <c r="D222" s="6"/>
      <c r="E222" s="6"/>
      <c r="F222" s="6"/>
      <c r="G222" s="6"/>
      <c r="H222" s="13" t="s">
        <v>1</v>
      </c>
      <c r="I222" s="6"/>
      <c r="J222" s="6"/>
      <c r="K222" s="11"/>
      <c r="L222" s="11"/>
      <c r="M222" s="11"/>
      <c r="N222" s="12" t="s">
        <v>1</v>
      </c>
      <c r="O222" s="6"/>
      <c r="P222" s="6"/>
      <c r="Q222" s="11"/>
      <c r="R222" s="11"/>
      <c r="S222" s="11"/>
      <c r="T222" s="10" t="s">
        <v>0</v>
      </c>
    </row>
    <row r="223" spans="1:26" ht="15" customHeight="1" x14ac:dyDescent="0.25">
      <c r="A223" s="9"/>
      <c r="B223" s="8"/>
      <c r="C223" s="6"/>
      <c r="D223" s="6"/>
      <c r="E223" s="6"/>
      <c r="F223" s="6"/>
      <c r="G223" s="6"/>
      <c r="H223" s="7" t="str">
        <f>VLOOKUP(U219,'[1]FAB 2'!$A$6:$W$1000,10,FALSE)</f>
        <v>35°</v>
      </c>
      <c r="I223" s="6"/>
      <c r="J223" s="6"/>
      <c r="K223" s="6"/>
      <c r="L223" s="6"/>
      <c r="M223" s="6"/>
      <c r="N223" s="6"/>
      <c r="O223" s="6"/>
      <c r="P223" s="6"/>
      <c r="Q223" s="6"/>
      <c r="R223" s="6"/>
      <c r="S223" s="6"/>
      <c r="T223" s="6"/>
    </row>
    <row r="224" spans="1:26" ht="15" customHeight="1" thickBot="1" x14ac:dyDescent="0.3">
      <c r="A224" s="5"/>
      <c r="B224" s="4"/>
      <c r="C224" s="2"/>
      <c r="D224" s="2"/>
      <c r="E224" s="2"/>
      <c r="F224" s="2"/>
      <c r="G224" s="2"/>
      <c r="H224" s="3" t="str">
        <f>IF(H223="/","/","")</f>
        <v/>
      </c>
      <c r="I224" s="2"/>
      <c r="J224" s="2"/>
      <c r="K224" s="2"/>
      <c r="L224" s="2"/>
      <c r="M224" s="2"/>
      <c r="N224" s="2"/>
      <c r="O224" s="2"/>
      <c r="P224" s="2"/>
      <c r="Q224" s="2"/>
      <c r="R224" s="2"/>
      <c r="S224" s="2"/>
      <c r="T224" s="17"/>
    </row>
    <row r="225" spans="1:26" ht="15" customHeight="1" x14ac:dyDescent="0.25">
      <c r="A225" s="29" t="e">
        <f>VLOOKUP(U225,[1]Listing!$A$4:$P$150,2,FALSE)</f>
        <v>#N/A</v>
      </c>
      <c r="B225" s="28"/>
      <c r="C225" s="25"/>
      <c r="D225" s="25"/>
      <c r="E225" s="25"/>
      <c r="F225" s="25"/>
      <c r="G225" s="25"/>
      <c r="H225" s="27" t="s">
        <v>4</v>
      </c>
      <c r="I225" s="25"/>
      <c r="J225" s="25"/>
      <c r="K225" s="24" t="s">
        <v>6</v>
      </c>
      <c r="L225" s="24" t="e">
        <f>CONCATENATE(VLOOKUP(U225,[1]Listing!$A$4:$P$150,4,FALSE),VLOOKUP(U225,[1]Listing!$A$4:$P$150,5,FALSE))</f>
        <v>#N/A</v>
      </c>
      <c r="M225" s="24" t="s">
        <v>5</v>
      </c>
      <c r="N225" s="26" t="s">
        <v>4</v>
      </c>
      <c r="O225" s="25"/>
      <c r="P225" s="25"/>
      <c r="Q225" s="24" t="e">
        <f>"≤ "&amp;ROUND(VLOOKUP(U225,'[1]CTRL 2'!$A$6:$X$152,8,FALSE),1)&amp;" mΩ"</f>
        <v>#N/A</v>
      </c>
      <c r="R225" s="24" t="s">
        <v>3</v>
      </c>
      <c r="S225" s="24" t="s">
        <v>3</v>
      </c>
      <c r="T225" s="23" t="s">
        <v>2</v>
      </c>
      <c r="U225">
        <v>37</v>
      </c>
      <c r="V225" s="22" t="e">
        <f>ROUND(VLOOKUP(U225,'[1]CTRL 2'!$A$6:$X$152,8,FALSE),1)</f>
        <v>#N/A</v>
      </c>
      <c r="W225" t="e">
        <f>Y225-Z225</f>
        <v>#N/A</v>
      </c>
      <c r="X225" t="e">
        <f>Y225+Z225</f>
        <v>#N/A</v>
      </c>
      <c r="Y225" t="e">
        <f>(VLOOKUP(U225,[1]Listing!$A$4:$P$150,4,FALSE))</f>
        <v>#N/A</v>
      </c>
      <c r="Z225" t="e">
        <f>IF(Y225&gt;12000,"120",IF(Y225&gt;10000,"110",IF(Y225&gt;8000,"90",IF(Y225&gt;5000,"60",IF(Y225&gt;3000,"20",IF(Y225&gt;1500,"10",IF(Y225&gt;1000,"7",IF(Y225&gt;500,"5",IF(Y225&gt;0,"3",)))))))))*1</f>
        <v>#N/A</v>
      </c>
    </row>
    <row r="226" spans="1:26" x14ac:dyDescent="0.25">
      <c r="A226" s="9"/>
      <c r="B226" s="21"/>
      <c r="C226" s="6"/>
      <c r="D226" s="6"/>
      <c r="E226" s="6"/>
      <c r="F226" s="6"/>
      <c r="G226" s="6"/>
      <c r="H226" s="7" t="e">
        <f>VLOOKUP(U225,'[1]FAB 2'!$A$6:$W$1000,7,FALSE)</f>
        <v>#N/A</v>
      </c>
      <c r="I226" s="6"/>
      <c r="J226" s="6"/>
      <c r="K226" s="20"/>
      <c r="L226" s="20"/>
      <c r="M226" s="20"/>
      <c r="N226" s="6"/>
      <c r="O226" s="6"/>
      <c r="P226" s="6"/>
      <c r="Q226" s="20"/>
      <c r="R226" s="20"/>
      <c r="S226" s="20"/>
      <c r="T226" s="6"/>
    </row>
    <row r="227" spans="1:26" x14ac:dyDescent="0.25">
      <c r="A227" s="19"/>
      <c r="B227" s="18"/>
      <c r="C227" s="6"/>
      <c r="D227" s="6"/>
      <c r="E227" s="6"/>
      <c r="F227" s="6"/>
      <c r="G227" s="6"/>
      <c r="H227" s="3" t="e">
        <f>IF(H226="/","/","")</f>
        <v>#N/A</v>
      </c>
      <c r="I227" s="6"/>
      <c r="J227" s="6"/>
      <c r="K227" s="17"/>
      <c r="L227" s="17"/>
      <c r="M227" s="17"/>
      <c r="N227" s="16"/>
      <c r="O227" s="6"/>
      <c r="P227" s="6"/>
      <c r="Q227" s="17"/>
      <c r="R227" s="17"/>
      <c r="S227" s="17"/>
      <c r="T227" s="16"/>
    </row>
    <row r="228" spans="1:26" ht="15" customHeight="1" x14ac:dyDescent="0.25">
      <c r="A228" s="15" t="e">
        <f>VLOOKUP(A225,[1]Données!$L$2:$P$190,3,FALSE)</f>
        <v>#N/A</v>
      </c>
      <c r="B228" s="14"/>
      <c r="C228" s="6"/>
      <c r="D228" s="6"/>
      <c r="E228" s="6"/>
      <c r="F228" s="6"/>
      <c r="G228" s="6"/>
      <c r="H228" s="13" t="s">
        <v>1</v>
      </c>
      <c r="I228" s="6"/>
      <c r="J228" s="6"/>
      <c r="K228" s="11"/>
      <c r="L228" s="11"/>
      <c r="M228" s="11"/>
      <c r="N228" s="12" t="s">
        <v>1</v>
      </c>
      <c r="O228" s="6"/>
      <c r="P228" s="6"/>
      <c r="Q228" s="11"/>
      <c r="R228" s="11"/>
      <c r="S228" s="11"/>
      <c r="T228" s="10" t="s">
        <v>0</v>
      </c>
    </row>
    <row r="229" spans="1:26" x14ac:dyDescent="0.25">
      <c r="A229" s="9"/>
      <c r="B229" s="8"/>
      <c r="C229" s="6"/>
      <c r="D229" s="6"/>
      <c r="E229" s="6"/>
      <c r="F229" s="6"/>
      <c r="G229" s="6"/>
      <c r="H229" s="7" t="e">
        <f>VLOOKUP(U225,'[1]FAB 2'!$A$6:$W$1000,10,FALSE)</f>
        <v>#N/A</v>
      </c>
      <c r="I229" s="6"/>
      <c r="J229" s="6"/>
      <c r="K229" s="6"/>
      <c r="L229" s="6"/>
      <c r="M229" s="6"/>
      <c r="N229" s="6"/>
      <c r="O229" s="6"/>
      <c r="P229" s="6"/>
      <c r="Q229" s="6"/>
      <c r="R229" s="6"/>
      <c r="S229" s="6"/>
      <c r="T229" s="6"/>
    </row>
    <row r="230" spans="1:26" ht="15.75" thickBot="1" x14ac:dyDescent="0.3">
      <c r="A230" s="5"/>
      <c r="B230" s="4"/>
      <c r="C230" s="2"/>
      <c r="D230" s="2"/>
      <c r="E230" s="2"/>
      <c r="F230" s="2"/>
      <c r="G230" s="2"/>
      <c r="H230" s="3" t="e">
        <f>IF(H229="/","/","")</f>
        <v>#N/A</v>
      </c>
      <c r="I230" s="2"/>
      <c r="J230" s="2"/>
      <c r="K230" s="2"/>
      <c r="L230" s="2"/>
      <c r="M230" s="2"/>
      <c r="N230" s="2"/>
      <c r="O230" s="2"/>
      <c r="P230" s="2"/>
      <c r="Q230" s="2"/>
      <c r="R230" s="2"/>
      <c r="S230" s="2"/>
      <c r="T230" s="17"/>
    </row>
    <row r="231" spans="1:26" ht="15" customHeight="1" x14ac:dyDescent="0.25">
      <c r="A231" s="29" t="e">
        <f>VLOOKUP(U231,[1]Listing!$A$4:$P$150,2,FALSE)</f>
        <v>#N/A</v>
      </c>
      <c r="B231" s="28"/>
      <c r="C231" s="25"/>
      <c r="D231" s="25"/>
      <c r="E231" s="25"/>
      <c r="F231" s="25"/>
      <c r="G231" s="25"/>
      <c r="H231" s="27" t="s">
        <v>4</v>
      </c>
      <c r="I231" s="25"/>
      <c r="J231" s="25"/>
      <c r="K231" s="24" t="s">
        <v>6</v>
      </c>
      <c r="L231" s="24" t="e">
        <f>CONCATENATE(VLOOKUP(U231,[1]Listing!$A$4:$P$150,4,FALSE),VLOOKUP(U231,[1]Listing!$A$4:$P$150,5,FALSE))</f>
        <v>#N/A</v>
      </c>
      <c r="M231" s="24" t="s">
        <v>5</v>
      </c>
      <c r="N231" s="26" t="s">
        <v>4</v>
      </c>
      <c r="O231" s="25"/>
      <c r="P231" s="25"/>
      <c r="Q231" s="24" t="e">
        <f>"≤ "&amp;ROUND(VLOOKUP(U231,'[1]CTRL 2'!$A$6:$X$152,8,FALSE),1)&amp;" mΩ"</f>
        <v>#N/A</v>
      </c>
      <c r="R231" s="24" t="s">
        <v>3</v>
      </c>
      <c r="S231" s="24" t="s">
        <v>3</v>
      </c>
      <c r="T231" s="23" t="s">
        <v>2</v>
      </c>
      <c r="U231">
        <v>38</v>
      </c>
      <c r="V231" s="22" t="e">
        <f>ROUND(VLOOKUP(U231,'[1]CTRL 2'!$A$6:$X$152,8,FALSE),1)</f>
        <v>#N/A</v>
      </c>
      <c r="W231" t="e">
        <f>Y231-Z231</f>
        <v>#N/A</v>
      </c>
      <c r="X231" t="e">
        <f>Y231+Z231</f>
        <v>#N/A</v>
      </c>
      <c r="Y231" t="e">
        <f>(VLOOKUP(U231,[1]Listing!$A$4:$P$150,4,FALSE))</f>
        <v>#N/A</v>
      </c>
      <c r="Z231" t="e">
        <f>IF(Y231&gt;12000,"120",IF(Y231&gt;10000,"110",IF(Y231&gt;8000,"90",IF(Y231&gt;5000,"60",IF(Y231&gt;3000,"20",IF(Y231&gt;1500,"10",IF(Y231&gt;1000,"7",IF(Y231&gt;500,"5",IF(Y231&gt;0,"3",)))))))))*1</f>
        <v>#N/A</v>
      </c>
    </row>
    <row r="232" spans="1:26" x14ac:dyDescent="0.25">
      <c r="A232" s="9"/>
      <c r="B232" s="21"/>
      <c r="C232" s="6"/>
      <c r="D232" s="6"/>
      <c r="E232" s="6"/>
      <c r="F232" s="6"/>
      <c r="G232" s="6"/>
      <c r="H232" s="7" t="e">
        <f>VLOOKUP(U231,'[1]FAB 2'!$A$6:$W$1000,7,FALSE)</f>
        <v>#N/A</v>
      </c>
      <c r="I232" s="6"/>
      <c r="J232" s="6"/>
      <c r="K232" s="20"/>
      <c r="L232" s="20"/>
      <c r="M232" s="20"/>
      <c r="N232" s="6"/>
      <c r="O232" s="6"/>
      <c r="P232" s="6"/>
      <c r="Q232" s="20"/>
      <c r="R232" s="20"/>
      <c r="S232" s="20"/>
      <c r="T232" s="6"/>
    </row>
    <row r="233" spans="1:26" x14ac:dyDescent="0.25">
      <c r="A233" s="19"/>
      <c r="B233" s="18"/>
      <c r="C233" s="6"/>
      <c r="D233" s="6"/>
      <c r="E233" s="6"/>
      <c r="F233" s="6"/>
      <c r="G233" s="6"/>
      <c r="H233" s="3" t="e">
        <f>IF(H232="/","/","")</f>
        <v>#N/A</v>
      </c>
      <c r="I233" s="6"/>
      <c r="J233" s="6"/>
      <c r="K233" s="17"/>
      <c r="L233" s="17"/>
      <c r="M233" s="17"/>
      <c r="N233" s="16"/>
      <c r="O233" s="6"/>
      <c r="P233" s="6"/>
      <c r="Q233" s="17"/>
      <c r="R233" s="17"/>
      <c r="S233" s="17"/>
      <c r="T233" s="16"/>
    </row>
    <row r="234" spans="1:26" ht="15" customHeight="1" x14ac:dyDescent="0.25">
      <c r="A234" s="15" t="e">
        <f>VLOOKUP(A231,[1]Données!$L$2:$P$190,3,FALSE)</f>
        <v>#N/A</v>
      </c>
      <c r="B234" s="14"/>
      <c r="C234" s="6"/>
      <c r="D234" s="6"/>
      <c r="E234" s="6"/>
      <c r="F234" s="6"/>
      <c r="G234" s="6"/>
      <c r="H234" s="13" t="s">
        <v>1</v>
      </c>
      <c r="I234" s="6"/>
      <c r="J234" s="6"/>
      <c r="K234" s="11"/>
      <c r="L234" s="11"/>
      <c r="M234" s="11"/>
      <c r="N234" s="12" t="s">
        <v>1</v>
      </c>
      <c r="O234" s="6"/>
      <c r="P234" s="6"/>
      <c r="Q234" s="11"/>
      <c r="R234" s="11"/>
      <c r="S234" s="11"/>
      <c r="T234" s="10" t="s">
        <v>0</v>
      </c>
    </row>
    <row r="235" spans="1:26" x14ac:dyDescent="0.25">
      <c r="A235" s="9"/>
      <c r="B235" s="8"/>
      <c r="C235" s="6"/>
      <c r="D235" s="6"/>
      <c r="E235" s="6"/>
      <c r="F235" s="6"/>
      <c r="G235" s="6"/>
      <c r="H235" s="7" t="e">
        <f>VLOOKUP(U231,'[1]FAB 2'!$A$6:$W$1000,10,FALSE)</f>
        <v>#N/A</v>
      </c>
      <c r="I235" s="6"/>
      <c r="J235" s="6"/>
      <c r="K235" s="6"/>
      <c r="L235" s="6"/>
      <c r="M235" s="6"/>
      <c r="N235" s="6"/>
      <c r="O235" s="6"/>
      <c r="P235" s="6"/>
      <c r="Q235" s="6"/>
      <c r="R235" s="6"/>
      <c r="S235" s="6"/>
      <c r="T235" s="6"/>
    </row>
    <row r="236" spans="1:26" ht="15.75" thickBot="1" x14ac:dyDescent="0.3">
      <c r="A236" s="5"/>
      <c r="B236" s="4"/>
      <c r="C236" s="2"/>
      <c r="D236" s="2"/>
      <c r="E236" s="2"/>
      <c r="F236" s="2"/>
      <c r="G236" s="2"/>
      <c r="H236" s="3" t="e">
        <f>IF(H235="/","/","")</f>
        <v>#N/A</v>
      </c>
      <c r="I236" s="2"/>
      <c r="J236" s="2"/>
      <c r="K236" s="2"/>
      <c r="L236" s="2"/>
      <c r="M236" s="2"/>
      <c r="N236" s="2"/>
      <c r="O236" s="2"/>
      <c r="P236" s="2"/>
      <c r="Q236" s="2"/>
      <c r="R236" s="2"/>
      <c r="S236" s="2"/>
      <c r="T236" s="17"/>
    </row>
    <row r="237" spans="1:26" ht="15" customHeight="1" x14ac:dyDescent="0.25">
      <c r="A237" s="29" t="e">
        <f>VLOOKUP(U237,[1]Listing!$A$4:$P$150,2,FALSE)</f>
        <v>#N/A</v>
      </c>
      <c r="B237" s="28"/>
      <c r="C237" s="25"/>
      <c r="D237" s="25"/>
      <c r="E237" s="25"/>
      <c r="F237" s="25"/>
      <c r="G237" s="25"/>
      <c r="H237" s="27" t="s">
        <v>4</v>
      </c>
      <c r="I237" s="25"/>
      <c r="J237" s="25"/>
      <c r="K237" s="24" t="s">
        <v>6</v>
      </c>
      <c r="L237" s="24" t="e">
        <f>CONCATENATE(VLOOKUP(U237,[1]Listing!$A$4:$P$150,4,FALSE),VLOOKUP(U237,[1]Listing!$A$4:$P$150,5,FALSE))</f>
        <v>#N/A</v>
      </c>
      <c r="M237" s="24" t="s">
        <v>5</v>
      </c>
      <c r="N237" s="26" t="s">
        <v>4</v>
      </c>
      <c r="O237" s="25"/>
      <c r="P237" s="25"/>
      <c r="Q237" s="24" t="e">
        <f>"≤ "&amp;ROUND(VLOOKUP(U237,'[1]CTRL 2'!$A$6:$X$152,8,FALSE),1)&amp;" mΩ"</f>
        <v>#N/A</v>
      </c>
      <c r="R237" s="24" t="s">
        <v>3</v>
      </c>
      <c r="S237" s="24" t="s">
        <v>3</v>
      </c>
      <c r="T237" s="23" t="s">
        <v>2</v>
      </c>
      <c r="U237">
        <v>39</v>
      </c>
      <c r="V237" s="22" t="e">
        <f>ROUND(VLOOKUP(U237,'[1]CTRL 2'!$A$6:$X$152,8,FALSE),1)</f>
        <v>#N/A</v>
      </c>
      <c r="W237" t="e">
        <f>Y237-Z237</f>
        <v>#N/A</v>
      </c>
      <c r="X237" t="e">
        <f>Y237+Z237</f>
        <v>#N/A</v>
      </c>
      <c r="Y237" t="e">
        <f>(VLOOKUP(U237,[1]Listing!$A$4:$P$150,4,FALSE))</f>
        <v>#N/A</v>
      </c>
      <c r="Z237" t="e">
        <f>IF(Y237&gt;12000,"120",IF(Y237&gt;10000,"110",IF(Y237&gt;8000,"90",IF(Y237&gt;5000,"60",IF(Y237&gt;3000,"20",IF(Y237&gt;1500,"10",IF(Y237&gt;1000,"7",IF(Y237&gt;500,"5",IF(Y237&gt;0,"3",)))))))))*1</f>
        <v>#N/A</v>
      </c>
    </row>
    <row r="238" spans="1:26" x14ac:dyDescent="0.25">
      <c r="A238" s="9"/>
      <c r="B238" s="21"/>
      <c r="C238" s="6"/>
      <c r="D238" s="6"/>
      <c r="E238" s="6"/>
      <c r="F238" s="6"/>
      <c r="G238" s="6"/>
      <c r="H238" s="7" t="e">
        <f>VLOOKUP(U237,'[1]FAB 2'!$A$6:$W$1000,7,FALSE)</f>
        <v>#N/A</v>
      </c>
      <c r="I238" s="6"/>
      <c r="J238" s="6"/>
      <c r="K238" s="20"/>
      <c r="L238" s="20"/>
      <c r="M238" s="20"/>
      <c r="N238" s="6"/>
      <c r="O238" s="6"/>
      <c r="P238" s="6"/>
      <c r="Q238" s="20"/>
      <c r="R238" s="20"/>
      <c r="S238" s="20"/>
      <c r="T238" s="6"/>
    </row>
    <row r="239" spans="1:26" x14ac:dyDescent="0.25">
      <c r="A239" s="19"/>
      <c r="B239" s="18"/>
      <c r="C239" s="6"/>
      <c r="D239" s="6"/>
      <c r="E239" s="6"/>
      <c r="F239" s="6"/>
      <c r="G239" s="6"/>
      <c r="H239" s="3" t="e">
        <f>IF(H238="/","/","")</f>
        <v>#N/A</v>
      </c>
      <c r="I239" s="6"/>
      <c r="J239" s="6"/>
      <c r="K239" s="17"/>
      <c r="L239" s="17"/>
      <c r="M239" s="17"/>
      <c r="N239" s="16"/>
      <c r="O239" s="6"/>
      <c r="P239" s="6"/>
      <c r="Q239" s="17"/>
      <c r="R239" s="17"/>
      <c r="S239" s="17"/>
      <c r="T239" s="16"/>
    </row>
    <row r="240" spans="1:26" ht="15" customHeight="1" x14ac:dyDescent="0.25">
      <c r="A240" s="15" t="e">
        <f>VLOOKUP(A237,[1]Données!$L$2:$P$190,3,FALSE)</f>
        <v>#N/A</v>
      </c>
      <c r="B240" s="14"/>
      <c r="C240" s="6"/>
      <c r="D240" s="6"/>
      <c r="E240" s="6"/>
      <c r="F240" s="6"/>
      <c r="G240" s="6"/>
      <c r="H240" s="13" t="s">
        <v>1</v>
      </c>
      <c r="I240" s="6"/>
      <c r="J240" s="6"/>
      <c r="K240" s="11"/>
      <c r="L240" s="11"/>
      <c r="M240" s="11"/>
      <c r="N240" s="12" t="s">
        <v>1</v>
      </c>
      <c r="O240" s="6"/>
      <c r="P240" s="6"/>
      <c r="Q240" s="11"/>
      <c r="R240" s="11"/>
      <c r="S240" s="11"/>
      <c r="T240" s="10" t="s">
        <v>0</v>
      </c>
    </row>
    <row r="241" spans="1:26" x14ac:dyDescent="0.25">
      <c r="A241" s="9"/>
      <c r="B241" s="8"/>
      <c r="C241" s="6"/>
      <c r="D241" s="6"/>
      <c r="E241" s="6"/>
      <c r="F241" s="6"/>
      <c r="G241" s="6"/>
      <c r="H241" s="7" t="e">
        <f>VLOOKUP(U237,'[1]FAB 2'!$A$6:$W$1000,10,FALSE)</f>
        <v>#N/A</v>
      </c>
      <c r="I241" s="6"/>
      <c r="J241" s="6"/>
      <c r="K241" s="6"/>
      <c r="L241" s="6"/>
      <c r="M241" s="6"/>
      <c r="N241" s="6"/>
      <c r="O241" s="6"/>
      <c r="P241" s="6"/>
      <c r="Q241" s="6"/>
      <c r="R241" s="6"/>
      <c r="S241" s="6"/>
      <c r="T241" s="6"/>
    </row>
    <row r="242" spans="1:26" ht="15.75" thickBot="1" x14ac:dyDescent="0.3">
      <c r="A242" s="5"/>
      <c r="B242" s="4"/>
      <c r="C242" s="2"/>
      <c r="D242" s="2"/>
      <c r="E242" s="2"/>
      <c r="F242" s="2"/>
      <c r="G242" s="2"/>
      <c r="H242" s="3" t="e">
        <f>IF(H241="/","/","")</f>
        <v>#N/A</v>
      </c>
      <c r="I242" s="2"/>
      <c r="J242" s="2"/>
      <c r="K242" s="2"/>
      <c r="L242" s="2"/>
      <c r="M242" s="2"/>
      <c r="N242" s="2"/>
      <c r="O242" s="2"/>
      <c r="P242" s="2"/>
      <c r="Q242" s="2"/>
      <c r="R242" s="2"/>
      <c r="S242" s="2"/>
      <c r="T242" s="17"/>
    </row>
    <row r="243" spans="1:26" ht="15" customHeight="1" x14ac:dyDescent="0.25">
      <c r="A243" s="29" t="e">
        <f>VLOOKUP(U243,[1]Listing!$A$4:$P$150,2,FALSE)</f>
        <v>#N/A</v>
      </c>
      <c r="B243" s="28"/>
      <c r="C243" s="25"/>
      <c r="D243" s="25"/>
      <c r="E243" s="25"/>
      <c r="F243" s="25"/>
      <c r="G243" s="25"/>
      <c r="H243" s="27" t="s">
        <v>4</v>
      </c>
      <c r="I243" s="25"/>
      <c r="J243" s="25"/>
      <c r="K243" s="24" t="s">
        <v>6</v>
      </c>
      <c r="L243" s="24" t="e">
        <f>CONCATENATE(VLOOKUP(U243,[1]Listing!$A$4:$P$150,4,FALSE),VLOOKUP(U243,[1]Listing!$A$4:$P$150,5,FALSE))</f>
        <v>#N/A</v>
      </c>
      <c r="M243" s="24" t="s">
        <v>5</v>
      </c>
      <c r="N243" s="26" t="s">
        <v>4</v>
      </c>
      <c r="O243" s="25"/>
      <c r="P243" s="25"/>
      <c r="Q243" s="24" t="e">
        <f>"≤ "&amp;ROUND(VLOOKUP(U243,'[1]CTRL 2'!$A$6:$X$152,8,FALSE),1)&amp;" mΩ"</f>
        <v>#N/A</v>
      </c>
      <c r="R243" s="24" t="s">
        <v>3</v>
      </c>
      <c r="S243" s="24" t="s">
        <v>3</v>
      </c>
      <c r="T243" s="23" t="s">
        <v>2</v>
      </c>
      <c r="U243">
        <v>40</v>
      </c>
      <c r="V243" s="22" t="e">
        <f>ROUND(VLOOKUP(U243,'[1]CTRL 2'!$A$6:$X$152,8,FALSE),1)</f>
        <v>#N/A</v>
      </c>
      <c r="W243" t="e">
        <f>Y243-Z243</f>
        <v>#N/A</v>
      </c>
      <c r="X243" t="e">
        <f>Y243+Z243</f>
        <v>#N/A</v>
      </c>
      <c r="Y243" t="e">
        <f>(VLOOKUP(U243,[1]Listing!$A$4:$P$150,4,FALSE))</f>
        <v>#N/A</v>
      </c>
      <c r="Z243" t="e">
        <f>IF(Y243&gt;12000,"120",IF(Y243&gt;10000,"110",IF(Y243&gt;8000,"90",IF(Y243&gt;5000,"60",IF(Y243&gt;3000,"20",IF(Y243&gt;1500,"10",IF(Y243&gt;1000,"7",IF(Y243&gt;500,"5",IF(Y243&gt;0,"3",)))))))))*1</f>
        <v>#N/A</v>
      </c>
    </row>
    <row r="244" spans="1:26" x14ac:dyDescent="0.25">
      <c r="A244" s="9"/>
      <c r="B244" s="21"/>
      <c r="C244" s="6"/>
      <c r="D244" s="6"/>
      <c r="E244" s="6"/>
      <c r="F244" s="6"/>
      <c r="G244" s="6"/>
      <c r="H244" s="7" t="e">
        <f>VLOOKUP(U243,'[1]FAB 2'!$A$6:$W$1000,7,FALSE)</f>
        <v>#N/A</v>
      </c>
      <c r="I244" s="6"/>
      <c r="J244" s="6"/>
      <c r="K244" s="20"/>
      <c r="L244" s="20"/>
      <c r="M244" s="20"/>
      <c r="N244" s="6"/>
      <c r="O244" s="6"/>
      <c r="P244" s="6"/>
      <c r="Q244" s="20"/>
      <c r="R244" s="20"/>
      <c r="S244" s="20"/>
      <c r="T244" s="6"/>
    </row>
    <row r="245" spans="1:26" x14ac:dyDescent="0.25">
      <c r="A245" s="19"/>
      <c r="B245" s="18"/>
      <c r="C245" s="6"/>
      <c r="D245" s="6"/>
      <c r="E245" s="6"/>
      <c r="F245" s="6"/>
      <c r="G245" s="6"/>
      <c r="H245" s="3" t="e">
        <f>IF(H244="/","/","")</f>
        <v>#N/A</v>
      </c>
      <c r="I245" s="6"/>
      <c r="J245" s="6"/>
      <c r="K245" s="17"/>
      <c r="L245" s="17"/>
      <c r="M245" s="17"/>
      <c r="N245" s="16"/>
      <c r="O245" s="6"/>
      <c r="P245" s="6"/>
      <c r="Q245" s="17"/>
      <c r="R245" s="17"/>
      <c r="S245" s="17"/>
      <c r="T245" s="16"/>
    </row>
    <row r="246" spans="1:26" ht="15" customHeight="1" x14ac:dyDescent="0.25">
      <c r="A246" s="15" t="e">
        <f>VLOOKUP(A243,[1]Données!$L$2:$P$190,3,FALSE)</f>
        <v>#N/A</v>
      </c>
      <c r="B246" s="14"/>
      <c r="C246" s="6"/>
      <c r="D246" s="6"/>
      <c r="E246" s="6"/>
      <c r="F246" s="6"/>
      <c r="G246" s="6"/>
      <c r="H246" s="13" t="s">
        <v>1</v>
      </c>
      <c r="I246" s="6"/>
      <c r="J246" s="6"/>
      <c r="K246" s="11"/>
      <c r="L246" s="11"/>
      <c r="M246" s="11"/>
      <c r="N246" s="12" t="s">
        <v>1</v>
      </c>
      <c r="O246" s="6"/>
      <c r="P246" s="6"/>
      <c r="Q246" s="11"/>
      <c r="R246" s="11"/>
      <c r="S246" s="11"/>
      <c r="T246" s="10" t="s">
        <v>0</v>
      </c>
    </row>
    <row r="247" spans="1:26" x14ac:dyDescent="0.25">
      <c r="A247" s="9"/>
      <c r="B247" s="8"/>
      <c r="C247" s="6"/>
      <c r="D247" s="6"/>
      <c r="E247" s="6"/>
      <c r="F247" s="6"/>
      <c r="G247" s="6"/>
      <c r="H247" s="7" t="e">
        <f>VLOOKUP(U243,'[1]FAB 2'!$A$6:$W$1000,10,FALSE)</f>
        <v>#N/A</v>
      </c>
      <c r="I247" s="6"/>
      <c r="J247" s="6"/>
      <c r="K247" s="6"/>
      <c r="L247" s="6"/>
      <c r="M247" s="6"/>
      <c r="N247" s="6"/>
      <c r="O247" s="6"/>
      <c r="P247" s="6"/>
      <c r="Q247" s="6"/>
      <c r="R247" s="6"/>
      <c r="S247" s="6"/>
      <c r="T247" s="6"/>
    </row>
    <row r="248" spans="1:26" ht="15.75" thickBot="1" x14ac:dyDescent="0.3">
      <c r="A248" s="5"/>
      <c r="B248" s="4"/>
      <c r="C248" s="2"/>
      <c r="D248" s="2"/>
      <c r="E248" s="2"/>
      <c r="F248" s="2"/>
      <c r="G248" s="2"/>
      <c r="H248" s="3" t="e">
        <f>IF(H247="/","/","")</f>
        <v>#N/A</v>
      </c>
      <c r="I248" s="2"/>
      <c r="J248" s="2"/>
      <c r="K248" s="2"/>
      <c r="L248" s="2"/>
      <c r="M248" s="2"/>
      <c r="N248" s="2"/>
      <c r="O248" s="2"/>
      <c r="P248" s="2"/>
      <c r="Q248" s="2"/>
      <c r="R248" s="2"/>
      <c r="S248" s="2"/>
      <c r="T248" s="17"/>
    </row>
    <row r="249" spans="1:26" ht="15" customHeight="1" x14ac:dyDescent="0.25">
      <c r="A249" s="29" t="e">
        <f>VLOOKUP(U249,[1]Listing!$A$4:$P$150,2,FALSE)</f>
        <v>#N/A</v>
      </c>
      <c r="B249" s="28"/>
      <c r="C249" s="25"/>
      <c r="D249" s="25"/>
      <c r="E249" s="25"/>
      <c r="F249" s="25"/>
      <c r="G249" s="25"/>
      <c r="H249" s="27" t="s">
        <v>4</v>
      </c>
      <c r="I249" s="25"/>
      <c r="J249" s="25"/>
      <c r="K249" s="24" t="s">
        <v>6</v>
      </c>
      <c r="L249" s="24" t="e">
        <f>CONCATENATE(VLOOKUP(U249,[1]Listing!$A$4:$P$150,4,FALSE),VLOOKUP(U249,[1]Listing!$A$4:$P$150,5,FALSE))</f>
        <v>#N/A</v>
      </c>
      <c r="M249" s="24" t="s">
        <v>5</v>
      </c>
      <c r="N249" s="26" t="s">
        <v>4</v>
      </c>
      <c r="O249" s="25"/>
      <c r="P249" s="25"/>
      <c r="Q249" s="24" t="e">
        <f>"≤ "&amp;ROUND(VLOOKUP(U249,'[1]CTRL 2'!$A$6:$X$152,8,FALSE),1)&amp;" mΩ"</f>
        <v>#N/A</v>
      </c>
      <c r="R249" s="24" t="s">
        <v>3</v>
      </c>
      <c r="S249" s="24" t="s">
        <v>3</v>
      </c>
      <c r="T249" s="23" t="s">
        <v>2</v>
      </c>
      <c r="U249">
        <v>41</v>
      </c>
      <c r="V249" s="22" t="e">
        <f>ROUND(VLOOKUP(U249,'[1]CTRL 2'!$A$6:$X$152,8,FALSE),1)</f>
        <v>#N/A</v>
      </c>
      <c r="W249" t="e">
        <f>Y249-Z249</f>
        <v>#N/A</v>
      </c>
      <c r="X249" t="e">
        <f>Y249+Z249</f>
        <v>#N/A</v>
      </c>
      <c r="Y249" t="e">
        <f>(VLOOKUP(U249,[1]Listing!$A$4:$P$150,4,FALSE))</f>
        <v>#N/A</v>
      </c>
      <c r="Z249" t="e">
        <f>IF(Y249&gt;12000,"120",IF(Y249&gt;10000,"110",IF(Y249&gt;8000,"90",IF(Y249&gt;5000,"60",IF(Y249&gt;3000,"20",IF(Y249&gt;1500,"10",IF(Y249&gt;1000,"7",IF(Y249&gt;500,"5",IF(Y249&gt;0,"3",)))))))))*1</f>
        <v>#N/A</v>
      </c>
    </row>
    <row r="250" spans="1:26" x14ac:dyDescent="0.25">
      <c r="A250" s="9"/>
      <c r="B250" s="21"/>
      <c r="C250" s="6"/>
      <c r="D250" s="6"/>
      <c r="E250" s="6"/>
      <c r="F250" s="6"/>
      <c r="G250" s="6"/>
      <c r="H250" s="7" t="e">
        <f>VLOOKUP(U249,'[1]FAB 2'!$A$6:$W$1000,7,FALSE)</f>
        <v>#N/A</v>
      </c>
      <c r="I250" s="6"/>
      <c r="J250" s="6"/>
      <c r="K250" s="20"/>
      <c r="L250" s="20"/>
      <c r="M250" s="20"/>
      <c r="N250" s="6"/>
      <c r="O250" s="6"/>
      <c r="P250" s="6"/>
      <c r="Q250" s="20"/>
      <c r="R250" s="20"/>
      <c r="S250" s="20"/>
      <c r="T250" s="6"/>
    </row>
    <row r="251" spans="1:26" x14ac:dyDescent="0.25">
      <c r="A251" s="19"/>
      <c r="B251" s="18"/>
      <c r="C251" s="6"/>
      <c r="D251" s="6"/>
      <c r="E251" s="6"/>
      <c r="F251" s="6"/>
      <c r="G251" s="6"/>
      <c r="H251" s="3" t="e">
        <f>IF(H250="/","/","")</f>
        <v>#N/A</v>
      </c>
      <c r="I251" s="6"/>
      <c r="J251" s="6"/>
      <c r="K251" s="17"/>
      <c r="L251" s="17"/>
      <c r="M251" s="17"/>
      <c r="N251" s="16"/>
      <c r="O251" s="6"/>
      <c r="P251" s="6"/>
      <c r="Q251" s="17"/>
      <c r="R251" s="17"/>
      <c r="S251" s="17"/>
      <c r="T251" s="16"/>
    </row>
    <row r="252" spans="1:26" ht="15" customHeight="1" x14ac:dyDescent="0.25">
      <c r="A252" s="15" t="e">
        <f>VLOOKUP(A249,[1]Données!$L$2:$P$190,3,FALSE)</f>
        <v>#N/A</v>
      </c>
      <c r="B252" s="14"/>
      <c r="C252" s="6"/>
      <c r="D252" s="6"/>
      <c r="E252" s="6"/>
      <c r="F252" s="6"/>
      <c r="G252" s="6"/>
      <c r="H252" s="13" t="s">
        <v>1</v>
      </c>
      <c r="I252" s="6"/>
      <c r="J252" s="6"/>
      <c r="K252" s="11"/>
      <c r="L252" s="11"/>
      <c r="M252" s="11"/>
      <c r="N252" s="12" t="s">
        <v>1</v>
      </c>
      <c r="O252" s="6"/>
      <c r="P252" s="6"/>
      <c r="Q252" s="11"/>
      <c r="R252" s="11"/>
      <c r="S252" s="11"/>
      <c r="T252" s="10" t="s">
        <v>0</v>
      </c>
    </row>
    <row r="253" spans="1:26" x14ac:dyDescent="0.25">
      <c r="A253" s="9"/>
      <c r="B253" s="8"/>
      <c r="C253" s="6"/>
      <c r="D253" s="6"/>
      <c r="E253" s="6"/>
      <c r="F253" s="6"/>
      <c r="G253" s="6"/>
      <c r="H253" s="7" t="e">
        <f>VLOOKUP(U249,'[1]FAB 2'!$A$6:$W$1000,10,FALSE)</f>
        <v>#N/A</v>
      </c>
      <c r="I253" s="6"/>
      <c r="J253" s="6"/>
      <c r="K253" s="6"/>
      <c r="L253" s="6"/>
      <c r="M253" s="6"/>
      <c r="N253" s="6"/>
      <c r="O253" s="6"/>
      <c r="P253" s="6"/>
      <c r="Q253" s="6"/>
      <c r="R253" s="6"/>
      <c r="S253" s="6"/>
      <c r="T253" s="6"/>
    </row>
    <row r="254" spans="1:26" ht="15.75" thickBot="1" x14ac:dyDescent="0.3">
      <c r="A254" s="5"/>
      <c r="B254" s="4"/>
      <c r="C254" s="2"/>
      <c r="D254" s="2"/>
      <c r="E254" s="2"/>
      <c r="F254" s="2"/>
      <c r="G254" s="2"/>
      <c r="H254" s="3" t="e">
        <f>IF(H253="/","/","")</f>
        <v>#N/A</v>
      </c>
      <c r="I254" s="2"/>
      <c r="J254" s="2"/>
      <c r="K254" s="2"/>
      <c r="L254" s="2"/>
      <c r="M254" s="2"/>
      <c r="N254" s="2"/>
      <c r="O254" s="2"/>
      <c r="P254" s="2"/>
      <c r="Q254" s="2"/>
      <c r="R254" s="2"/>
      <c r="S254" s="2"/>
      <c r="T254" s="17"/>
    </row>
    <row r="255" spans="1:26" ht="15" customHeight="1" x14ac:dyDescent="0.25">
      <c r="A255" s="29" t="e">
        <f>VLOOKUP(U255,[1]Listing!$A$4:$P$150,2,FALSE)</f>
        <v>#N/A</v>
      </c>
      <c r="B255" s="28"/>
      <c r="C255" s="25"/>
      <c r="D255" s="25"/>
      <c r="E255" s="25"/>
      <c r="F255" s="25"/>
      <c r="G255" s="25"/>
      <c r="H255" s="27" t="s">
        <v>4</v>
      </c>
      <c r="I255" s="25"/>
      <c r="J255" s="25"/>
      <c r="K255" s="24" t="s">
        <v>6</v>
      </c>
      <c r="L255" s="24" t="e">
        <f>CONCATENATE(VLOOKUP(U255,[1]Listing!$A$4:$P$150,4,FALSE),VLOOKUP(U255,[1]Listing!$A$4:$P$150,5,FALSE))</f>
        <v>#N/A</v>
      </c>
      <c r="M255" s="24" t="s">
        <v>5</v>
      </c>
      <c r="N255" s="26" t="s">
        <v>4</v>
      </c>
      <c r="O255" s="25"/>
      <c r="P255" s="25"/>
      <c r="Q255" s="24" t="e">
        <f>"≤ "&amp;ROUND(VLOOKUP(U255,'[1]CTRL 2'!$A$6:$X$152,8,FALSE),1)&amp;" mΩ"</f>
        <v>#N/A</v>
      </c>
      <c r="R255" s="24" t="s">
        <v>3</v>
      </c>
      <c r="S255" s="24" t="s">
        <v>3</v>
      </c>
      <c r="T255" s="23" t="s">
        <v>2</v>
      </c>
      <c r="U255">
        <v>42</v>
      </c>
      <c r="V255" s="22" t="e">
        <f>ROUND(VLOOKUP(U255,'[1]CTRL 2'!$A$6:$X$152,8,FALSE),1)</f>
        <v>#N/A</v>
      </c>
      <c r="W255" t="e">
        <f>Y255-Z255</f>
        <v>#N/A</v>
      </c>
      <c r="X255" t="e">
        <f>Y255+Z255</f>
        <v>#N/A</v>
      </c>
      <c r="Y255" t="e">
        <f>(VLOOKUP(U255,[1]Listing!$A$4:$P$150,4,FALSE))</f>
        <v>#N/A</v>
      </c>
      <c r="Z255" t="e">
        <f>IF(Y255&gt;12000,"120",IF(Y255&gt;10000,"110",IF(Y255&gt;8000,"90",IF(Y255&gt;5000,"60",IF(Y255&gt;3000,"20",IF(Y255&gt;1500,"10",IF(Y255&gt;1000,"7",IF(Y255&gt;500,"5",IF(Y255&gt;0,"3",)))))))))*1</f>
        <v>#N/A</v>
      </c>
    </row>
    <row r="256" spans="1:26" x14ac:dyDescent="0.25">
      <c r="A256" s="9"/>
      <c r="B256" s="21"/>
      <c r="C256" s="6"/>
      <c r="D256" s="6"/>
      <c r="E256" s="6"/>
      <c r="F256" s="6"/>
      <c r="G256" s="6"/>
      <c r="H256" s="7" t="e">
        <f>VLOOKUP(U255,'[1]FAB 2'!$A$6:$W$1000,7,FALSE)</f>
        <v>#N/A</v>
      </c>
      <c r="I256" s="6"/>
      <c r="J256" s="6"/>
      <c r="K256" s="20"/>
      <c r="L256" s="20"/>
      <c r="M256" s="20"/>
      <c r="N256" s="6"/>
      <c r="O256" s="6"/>
      <c r="P256" s="6"/>
      <c r="Q256" s="20"/>
      <c r="R256" s="20"/>
      <c r="S256" s="20"/>
      <c r="T256" s="6"/>
    </row>
    <row r="257" spans="1:26" x14ac:dyDescent="0.25">
      <c r="A257" s="19"/>
      <c r="B257" s="18"/>
      <c r="C257" s="6"/>
      <c r="D257" s="6"/>
      <c r="E257" s="6"/>
      <c r="F257" s="6"/>
      <c r="G257" s="6"/>
      <c r="H257" s="3" t="e">
        <f>IF(H256="/","/","")</f>
        <v>#N/A</v>
      </c>
      <c r="I257" s="6"/>
      <c r="J257" s="6"/>
      <c r="K257" s="17"/>
      <c r="L257" s="17"/>
      <c r="M257" s="17"/>
      <c r="N257" s="16"/>
      <c r="O257" s="6"/>
      <c r="P257" s="6"/>
      <c r="Q257" s="17"/>
      <c r="R257" s="17"/>
      <c r="S257" s="17"/>
      <c r="T257" s="16"/>
    </row>
    <row r="258" spans="1:26" ht="15" customHeight="1" x14ac:dyDescent="0.25">
      <c r="A258" s="15" t="e">
        <f>VLOOKUP(A255,[1]Données!$L$2:$P$190,3,FALSE)</f>
        <v>#N/A</v>
      </c>
      <c r="B258" s="14"/>
      <c r="C258" s="6"/>
      <c r="D258" s="6"/>
      <c r="E258" s="6"/>
      <c r="F258" s="6"/>
      <c r="G258" s="6"/>
      <c r="H258" s="13" t="s">
        <v>1</v>
      </c>
      <c r="I258" s="6"/>
      <c r="J258" s="6"/>
      <c r="K258" s="11"/>
      <c r="L258" s="11"/>
      <c r="M258" s="11"/>
      <c r="N258" s="12" t="s">
        <v>1</v>
      </c>
      <c r="O258" s="6"/>
      <c r="P258" s="6"/>
      <c r="Q258" s="11"/>
      <c r="R258" s="11"/>
      <c r="S258" s="11"/>
      <c r="T258" s="10" t="s">
        <v>0</v>
      </c>
    </row>
    <row r="259" spans="1:26" x14ac:dyDescent="0.25">
      <c r="A259" s="9"/>
      <c r="B259" s="8"/>
      <c r="C259" s="6"/>
      <c r="D259" s="6"/>
      <c r="E259" s="6"/>
      <c r="F259" s="6"/>
      <c r="G259" s="6"/>
      <c r="H259" s="7" t="e">
        <f>VLOOKUP(U255,'[1]FAB 2'!$A$6:$W$1000,10,FALSE)</f>
        <v>#N/A</v>
      </c>
      <c r="I259" s="6"/>
      <c r="J259" s="6"/>
      <c r="K259" s="6"/>
      <c r="L259" s="6"/>
      <c r="M259" s="6"/>
      <c r="N259" s="6"/>
      <c r="O259" s="6"/>
      <c r="P259" s="6"/>
      <c r="Q259" s="6"/>
      <c r="R259" s="6"/>
      <c r="S259" s="6"/>
      <c r="T259" s="6"/>
    </row>
    <row r="260" spans="1:26" ht="15.75" thickBot="1" x14ac:dyDescent="0.3">
      <c r="A260" s="5"/>
      <c r="B260" s="4"/>
      <c r="C260" s="2"/>
      <c r="D260" s="2"/>
      <c r="E260" s="2"/>
      <c r="F260" s="2"/>
      <c r="G260" s="2"/>
      <c r="H260" s="3" t="e">
        <f>IF(H259="/","/","")</f>
        <v>#N/A</v>
      </c>
      <c r="I260" s="2"/>
      <c r="J260" s="2"/>
      <c r="K260" s="2"/>
      <c r="L260" s="2"/>
      <c r="M260" s="2"/>
      <c r="N260" s="2"/>
      <c r="O260" s="2"/>
      <c r="P260" s="2"/>
      <c r="Q260" s="2"/>
      <c r="R260" s="2"/>
      <c r="S260" s="2"/>
      <c r="T260" s="17"/>
    </row>
    <row r="261" spans="1:26" ht="15" customHeight="1" x14ac:dyDescent="0.25">
      <c r="A261" s="29" t="e">
        <f>VLOOKUP(U261,[1]Listing!$A$4:$P$150,2,FALSE)</f>
        <v>#N/A</v>
      </c>
      <c r="B261" s="28"/>
      <c r="C261" s="25"/>
      <c r="D261" s="25"/>
      <c r="E261" s="25"/>
      <c r="F261" s="25"/>
      <c r="G261" s="25"/>
      <c r="H261" s="27" t="s">
        <v>4</v>
      </c>
      <c r="I261" s="25"/>
      <c r="J261" s="25"/>
      <c r="K261" s="24" t="s">
        <v>6</v>
      </c>
      <c r="L261" s="24" t="e">
        <f>CONCATENATE(VLOOKUP(U261,[1]Listing!$A$4:$P$150,4,FALSE),VLOOKUP(U261,[1]Listing!$A$4:$P$150,5,FALSE))</f>
        <v>#N/A</v>
      </c>
      <c r="M261" s="24" t="s">
        <v>5</v>
      </c>
      <c r="N261" s="26" t="s">
        <v>4</v>
      </c>
      <c r="O261" s="25"/>
      <c r="P261" s="25"/>
      <c r="Q261" s="24" t="e">
        <f>"≤ "&amp;ROUND(VLOOKUP(U261,'[1]CTRL 2'!$A$6:$X$152,8,FALSE),1)&amp;" mΩ"</f>
        <v>#N/A</v>
      </c>
      <c r="R261" s="24" t="s">
        <v>3</v>
      </c>
      <c r="S261" s="24" t="s">
        <v>3</v>
      </c>
      <c r="T261" s="23" t="s">
        <v>2</v>
      </c>
      <c r="U261">
        <v>43</v>
      </c>
      <c r="V261" s="22" t="e">
        <f>ROUND(VLOOKUP(U261,'[1]CTRL 2'!$A$6:$X$152,8,FALSE),1)</f>
        <v>#N/A</v>
      </c>
      <c r="W261" t="e">
        <f>Y261-Z261</f>
        <v>#N/A</v>
      </c>
      <c r="X261" t="e">
        <f>Y261+Z261</f>
        <v>#N/A</v>
      </c>
      <c r="Y261" t="e">
        <f>(VLOOKUP(U261,[1]Listing!$A$4:$P$150,4,FALSE))</f>
        <v>#N/A</v>
      </c>
      <c r="Z261" t="e">
        <f>IF(Y261&gt;12000,"120",IF(Y261&gt;10000,"110",IF(Y261&gt;8000,"90",IF(Y261&gt;5000,"60",IF(Y261&gt;3000,"20",IF(Y261&gt;1500,"10",IF(Y261&gt;1000,"7",IF(Y261&gt;500,"5",IF(Y261&gt;0,"3",)))))))))*1</f>
        <v>#N/A</v>
      </c>
    </row>
    <row r="262" spans="1:26" x14ac:dyDescent="0.25">
      <c r="A262" s="9"/>
      <c r="B262" s="21"/>
      <c r="C262" s="6"/>
      <c r="D262" s="6"/>
      <c r="E262" s="6"/>
      <c r="F262" s="6"/>
      <c r="G262" s="6"/>
      <c r="H262" s="7" t="e">
        <f>VLOOKUP(U261,'[1]FAB 2'!$A$6:$W$1000,7,FALSE)</f>
        <v>#N/A</v>
      </c>
      <c r="I262" s="6"/>
      <c r="J262" s="6"/>
      <c r="K262" s="20"/>
      <c r="L262" s="20"/>
      <c r="M262" s="20"/>
      <c r="N262" s="6"/>
      <c r="O262" s="6"/>
      <c r="P262" s="6"/>
      <c r="Q262" s="20"/>
      <c r="R262" s="20"/>
      <c r="S262" s="20"/>
      <c r="T262" s="6"/>
    </row>
    <row r="263" spans="1:26" x14ac:dyDescent="0.25">
      <c r="A263" s="19"/>
      <c r="B263" s="18"/>
      <c r="C263" s="6"/>
      <c r="D263" s="6"/>
      <c r="E263" s="6"/>
      <c r="F263" s="6"/>
      <c r="G263" s="6"/>
      <c r="H263" s="3" t="e">
        <f>IF(H262="/","/","")</f>
        <v>#N/A</v>
      </c>
      <c r="I263" s="6"/>
      <c r="J263" s="6"/>
      <c r="K263" s="17"/>
      <c r="L263" s="17"/>
      <c r="M263" s="17"/>
      <c r="N263" s="16"/>
      <c r="O263" s="6"/>
      <c r="P263" s="6"/>
      <c r="Q263" s="17"/>
      <c r="R263" s="17"/>
      <c r="S263" s="17"/>
      <c r="T263" s="16"/>
    </row>
    <row r="264" spans="1:26" ht="15" customHeight="1" x14ac:dyDescent="0.25">
      <c r="A264" s="15" t="e">
        <f>VLOOKUP(A261,[1]Données!$L$2:$P$190,3,FALSE)</f>
        <v>#N/A</v>
      </c>
      <c r="B264" s="14"/>
      <c r="C264" s="6"/>
      <c r="D264" s="6"/>
      <c r="E264" s="6"/>
      <c r="F264" s="6"/>
      <c r="G264" s="6"/>
      <c r="H264" s="13" t="s">
        <v>1</v>
      </c>
      <c r="I264" s="6"/>
      <c r="J264" s="6"/>
      <c r="K264" s="11"/>
      <c r="L264" s="11"/>
      <c r="M264" s="11"/>
      <c r="N264" s="12" t="s">
        <v>1</v>
      </c>
      <c r="O264" s="6"/>
      <c r="P264" s="6"/>
      <c r="Q264" s="11"/>
      <c r="R264" s="11"/>
      <c r="S264" s="11"/>
      <c r="T264" s="10" t="s">
        <v>0</v>
      </c>
    </row>
    <row r="265" spans="1:26" x14ac:dyDescent="0.25">
      <c r="A265" s="9"/>
      <c r="B265" s="8"/>
      <c r="C265" s="6"/>
      <c r="D265" s="6"/>
      <c r="E265" s="6"/>
      <c r="F265" s="6"/>
      <c r="G265" s="6"/>
      <c r="H265" s="7" t="e">
        <f>VLOOKUP(U261,'[1]FAB 2'!$A$6:$W$1000,10,FALSE)</f>
        <v>#N/A</v>
      </c>
      <c r="I265" s="6"/>
      <c r="J265" s="6"/>
      <c r="K265" s="6"/>
      <c r="L265" s="6"/>
      <c r="M265" s="6"/>
      <c r="N265" s="6"/>
      <c r="O265" s="6"/>
      <c r="P265" s="6"/>
      <c r="Q265" s="6"/>
      <c r="R265" s="6"/>
      <c r="S265" s="6"/>
      <c r="T265" s="6"/>
    </row>
    <row r="266" spans="1:26" ht="15.75" thickBot="1" x14ac:dyDescent="0.3">
      <c r="A266" s="5"/>
      <c r="B266" s="4"/>
      <c r="C266" s="2"/>
      <c r="D266" s="2"/>
      <c r="E266" s="2"/>
      <c r="F266" s="2"/>
      <c r="G266" s="2"/>
      <c r="H266" s="3" t="e">
        <f>IF(H265="/","/","")</f>
        <v>#N/A</v>
      </c>
      <c r="I266" s="2"/>
      <c r="J266" s="2"/>
      <c r="K266" s="2"/>
      <c r="L266" s="2"/>
      <c r="M266" s="2"/>
      <c r="N266" s="2"/>
      <c r="O266" s="2"/>
      <c r="P266" s="2"/>
      <c r="Q266" s="2"/>
      <c r="R266" s="2"/>
      <c r="S266" s="2"/>
      <c r="T266" s="17"/>
    </row>
    <row r="267" spans="1:26" ht="15" customHeight="1" x14ac:dyDescent="0.25">
      <c r="A267" s="29" t="e">
        <f>VLOOKUP(U267,[1]Listing!$A$4:$P$150,2,FALSE)</f>
        <v>#N/A</v>
      </c>
      <c r="B267" s="28"/>
      <c r="C267" s="25"/>
      <c r="D267" s="25"/>
      <c r="E267" s="25"/>
      <c r="F267" s="25"/>
      <c r="G267" s="25"/>
      <c r="H267" s="27" t="s">
        <v>4</v>
      </c>
      <c r="I267" s="25"/>
      <c r="J267" s="25"/>
      <c r="K267" s="24" t="s">
        <v>6</v>
      </c>
      <c r="L267" s="24" t="e">
        <f>CONCATENATE(VLOOKUP(U267,[1]Listing!$A$4:$P$150,4,FALSE),VLOOKUP(U267,[1]Listing!$A$4:$P$150,5,FALSE))</f>
        <v>#N/A</v>
      </c>
      <c r="M267" s="24" t="s">
        <v>5</v>
      </c>
      <c r="N267" s="26" t="s">
        <v>4</v>
      </c>
      <c r="O267" s="25"/>
      <c r="P267" s="25"/>
      <c r="Q267" s="24" t="e">
        <f>"≤ "&amp;ROUND(VLOOKUP(U267,'[1]CTRL 2'!$A$6:$X$152,8,FALSE),1)&amp;" mΩ"</f>
        <v>#N/A</v>
      </c>
      <c r="R267" s="24" t="s">
        <v>3</v>
      </c>
      <c r="S267" s="24" t="s">
        <v>3</v>
      </c>
      <c r="T267" s="23" t="s">
        <v>2</v>
      </c>
      <c r="U267">
        <v>44</v>
      </c>
      <c r="V267" s="22" t="e">
        <f>ROUND(VLOOKUP(U267,'[1]CTRL 2'!$A$6:$X$152,8,FALSE),1)</f>
        <v>#N/A</v>
      </c>
      <c r="W267" t="e">
        <f>Y267-Z267</f>
        <v>#N/A</v>
      </c>
      <c r="X267" t="e">
        <f>Y267+Z267</f>
        <v>#N/A</v>
      </c>
      <c r="Y267" t="e">
        <f>(VLOOKUP(U267,[1]Listing!$A$4:$P$150,4,FALSE))</f>
        <v>#N/A</v>
      </c>
      <c r="Z267" t="e">
        <f>IF(Y267&gt;12000,"120",IF(Y267&gt;10000,"110",IF(Y267&gt;8000,"90",IF(Y267&gt;5000,"60",IF(Y267&gt;3000,"20",IF(Y267&gt;1500,"10",IF(Y267&gt;1000,"7",IF(Y267&gt;500,"5",IF(Y267&gt;0,"3",)))))))))*1</f>
        <v>#N/A</v>
      </c>
    </row>
    <row r="268" spans="1:26" x14ac:dyDescent="0.25">
      <c r="A268" s="9"/>
      <c r="B268" s="21"/>
      <c r="C268" s="6"/>
      <c r="D268" s="6"/>
      <c r="E268" s="6"/>
      <c r="F268" s="6"/>
      <c r="G268" s="6"/>
      <c r="H268" s="7" t="e">
        <f>VLOOKUP(U267,'[1]FAB 2'!$A$6:$W$1000,7,FALSE)</f>
        <v>#N/A</v>
      </c>
      <c r="I268" s="6"/>
      <c r="J268" s="6"/>
      <c r="K268" s="20"/>
      <c r="L268" s="20"/>
      <c r="M268" s="20"/>
      <c r="N268" s="6"/>
      <c r="O268" s="6"/>
      <c r="P268" s="6"/>
      <c r="Q268" s="20"/>
      <c r="R268" s="20"/>
      <c r="S268" s="20"/>
      <c r="T268" s="6"/>
    </row>
    <row r="269" spans="1:26" x14ac:dyDescent="0.25">
      <c r="A269" s="19"/>
      <c r="B269" s="18"/>
      <c r="C269" s="6"/>
      <c r="D269" s="6"/>
      <c r="E269" s="6"/>
      <c r="F269" s="6"/>
      <c r="G269" s="6"/>
      <c r="H269" s="3" t="e">
        <f>IF(H268="/","/","")</f>
        <v>#N/A</v>
      </c>
      <c r="I269" s="6"/>
      <c r="J269" s="6"/>
      <c r="K269" s="17"/>
      <c r="L269" s="17"/>
      <c r="M269" s="17"/>
      <c r="N269" s="16"/>
      <c r="O269" s="6"/>
      <c r="P269" s="6"/>
      <c r="Q269" s="17"/>
      <c r="R269" s="17"/>
      <c r="S269" s="17"/>
      <c r="T269" s="16"/>
    </row>
    <row r="270" spans="1:26" ht="15" customHeight="1" x14ac:dyDescent="0.25">
      <c r="A270" s="15" t="e">
        <f>VLOOKUP(A267,[1]Données!$L$2:$P$190,3,FALSE)</f>
        <v>#N/A</v>
      </c>
      <c r="B270" s="14"/>
      <c r="C270" s="6"/>
      <c r="D270" s="6"/>
      <c r="E270" s="6"/>
      <c r="F270" s="6"/>
      <c r="G270" s="6"/>
      <c r="H270" s="13" t="s">
        <v>1</v>
      </c>
      <c r="I270" s="6"/>
      <c r="J270" s="6"/>
      <c r="K270" s="11"/>
      <c r="L270" s="11"/>
      <c r="M270" s="11"/>
      <c r="N270" s="12" t="s">
        <v>1</v>
      </c>
      <c r="O270" s="6"/>
      <c r="P270" s="6"/>
      <c r="Q270" s="11"/>
      <c r="R270" s="11"/>
      <c r="S270" s="11"/>
      <c r="T270" s="10" t="s">
        <v>0</v>
      </c>
    </row>
    <row r="271" spans="1:26" x14ac:dyDescent="0.25">
      <c r="A271" s="9"/>
      <c r="B271" s="8"/>
      <c r="C271" s="6"/>
      <c r="D271" s="6"/>
      <c r="E271" s="6"/>
      <c r="F271" s="6"/>
      <c r="G271" s="6"/>
      <c r="H271" s="7" t="e">
        <f>VLOOKUP(U267,'[1]FAB 2'!$A$6:$W$1000,10,FALSE)</f>
        <v>#N/A</v>
      </c>
      <c r="I271" s="6"/>
      <c r="J271" s="6"/>
      <c r="K271" s="6"/>
      <c r="L271" s="6"/>
      <c r="M271" s="6"/>
      <c r="N271" s="6"/>
      <c r="O271" s="6"/>
      <c r="P271" s="6"/>
      <c r="Q271" s="6"/>
      <c r="R271" s="6"/>
      <c r="S271" s="6"/>
      <c r="T271" s="6"/>
    </row>
    <row r="272" spans="1:26" ht="15.75" thickBot="1" x14ac:dyDescent="0.3">
      <c r="A272" s="5"/>
      <c r="B272" s="4"/>
      <c r="C272" s="2"/>
      <c r="D272" s="2"/>
      <c r="E272" s="2"/>
      <c r="F272" s="2"/>
      <c r="G272" s="2"/>
      <c r="H272" s="3" t="e">
        <f>IF(H271="/","/","")</f>
        <v>#N/A</v>
      </c>
      <c r="I272" s="2"/>
      <c r="J272" s="2"/>
      <c r="K272" s="2"/>
      <c r="L272" s="2"/>
      <c r="M272" s="2"/>
      <c r="N272" s="2"/>
      <c r="O272" s="2"/>
      <c r="P272" s="2"/>
      <c r="Q272" s="2"/>
      <c r="R272" s="2"/>
      <c r="S272" s="2"/>
      <c r="T272" s="17"/>
    </row>
    <row r="273" spans="1:26" ht="15" customHeight="1" x14ac:dyDescent="0.25">
      <c r="A273" s="29" t="e">
        <f>VLOOKUP(U273,[1]Listing!$A$4:$P$150,2,FALSE)</f>
        <v>#N/A</v>
      </c>
      <c r="B273" s="28"/>
      <c r="C273" s="25"/>
      <c r="D273" s="25"/>
      <c r="E273" s="25"/>
      <c r="F273" s="25"/>
      <c r="G273" s="25"/>
      <c r="H273" s="27" t="s">
        <v>4</v>
      </c>
      <c r="I273" s="25"/>
      <c r="J273" s="25"/>
      <c r="K273" s="24" t="s">
        <v>6</v>
      </c>
      <c r="L273" s="24" t="e">
        <f>CONCATENATE(VLOOKUP(U273,[1]Listing!$A$4:$P$150,4,FALSE),VLOOKUP(U273,[1]Listing!$A$4:$P$150,5,FALSE))</f>
        <v>#N/A</v>
      </c>
      <c r="M273" s="24" t="s">
        <v>5</v>
      </c>
      <c r="N273" s="26" t="s">
        <v>4</v>
      </c>
      <c r="O273" s="25"/>
      <c r="P273" s="25"/>
      <c r="Q273" s="24" t="e">
        <f>"≤ "&amp;ROUND(VLOOKUP(U273,'[1]CTRL 2'!$A$6:$X$152,8,FALSE),1)&amp;" mΩ"</f>
        <v>#N/A</v>
      </c>
      <c r="R273" s="24" t="s">
        <v>3</v>
      </c>
      <c r="S273" s="24" t="s">
        <v>3</v>
      </c>
      <c r="T273" s="23" t="s">
        <v>2</v>
      </c>
      <c r="U273">
        <v>45</v>
      </c>
      <c r="V273" s="22" t="e">
        <f>ROUND(VLOOKUP(U273,'[1]CTRL 2'!$A$6:$X$152,8,FALSE),1)</f>
        <v>#N/A</v>
      </c>
      <c r="W273" t="e">
        <f>Y273-Z273</f>
        <v>#N/A</v>
      </c>
      <c r="X273" t="e">
        <f>Y273+Z273</f>
        <v>#N/A</v>
      </c>
      <c r="Y273" t="e">
        <f>(VLOOKUP(U273,[1]Listing!$A$4:$P$150,4,FALSE))</f>
        <v>#N/A</v>
      </c>
      <c r="Z273" t="e">
        <f>IF(Y273&gt;12000,"120",IF(Y273&gt;10000,"110",IF(Y273&gt;8000,"90",IF(Y273&gt;5000,"60",IF(Y273&gt;3000,"20",IF(Y273&gt;1500,"10",IF(Y273&gt;1000,"7",IF(Y273&gt;500,"5",IF(Y273&gt;0,"3",)))))))))*1</f>
        <v>#N/A</v>
      </c>
    </row>
    <row r="274" spans="1:26" x14ac:dyDescent="0.25">
      <c r="A274" s="9"/>
      <c r="B274" s="21"/>
      <c r="C274" s="6"/>
      <c r="D274" s="6"/>
      <c r="E274" s="6"/>
      <c r="F274" s="6"/>
      <c r="G274" s="6"/>
      <c r="H274" s="7" t="e">
        <f>VLOOKUP(U273,'[1]FAB 2'!$A$6:$W$1000,7,FALSE)</f>
        <v>#N/A</v>
      </c>
      <c r="I274" s="6"/>
      <c r="J274" s="6"/>
      <c r="K274" s="20"/>
      <c r="L274" s="20"/>
      <c r="M274" s="20"/>
      <c r="N274" s="6"/>
      <c r="O274" s="6"/>
      <c r="P274" s="6"/>
      <c r="Q274" s="20"/>
      <c r="R274" s="20"/>
      <c r="S274" s="20"/>
      <c r="T274" s="6"/>
    </row>
    <row r="275" spans="1:26" x14ac:dyDescent="0.25">
      <c r="A275" s="19"/>
      <c r="B275" s="18"/>
      <c r="C275" s="6"/>
      <c r="D275" s="6"/>
      <c r="E275" s="6"/>
      <c r="F275" s="6"/>
      <c r="G275" s="6"/>
      <c r="H275" s="3" t="e">
        <f>IF(H274="/","/","")</f>
        <v>#N/A</v>
      </c>
      <c r="I275" s="6"/>
      <c r="J275" s="6"/>
      <c r="K275" s="17"/>
      <c r="L275" s="17"/>
      <c r="M275" s="17"/>
      <c r="N275" s="16"/>
      <c r="O275" s="6"/>
      <c r="P275" s="6"/>
      <c r="Q275" s="17"/>
      <c r="R275" s="17"/>
      <c r="S275" s="17"/>
      <c r="T275" s="16"/>
    </row>
    <row r="276" spans="1:26" ht="15" customHeight="1" x14ac:dyDescent="0.25">
      <c r="A276" s="15" t="e">
        <f>VLOOKUP(A273,[1]Données!$L$2:$P$190,3,FALSE)</f>
        <v>#N/A</v>
      </c>
      <c r="B276" s="14"/>
      <c r="C276" s="6"/>
      <c r="D276" s="6"/>
      <c r="E276" s="6"/>
      <c r="F276" s="6"/>
      <c r="G276" s="6"/>
      <c r="H276" s="13" t="s">
        <v>1</v>
      </c>
      <c r="I276" s="6"/>
      <c r="J276" s="6"/>
      <c r="K276" s="11"/>
      <c r="L276" s="11"/>
      <c r="M276" s="11"/>
      <c r="N276" s="12" t="s">
        <v>1</v>
      </c>
      <c r="O276" s="6"/>
      <c r="P276" s="6"/>
      <c r="Q276" s="11"/>
      <c r="R276" s="11"/>
      <c r="S276" s="11"/>
      <c r="T276" s="10" t="s">
        <v>0</v>
      </c>
    </row>
    <row r="277" spans="1:26" x14ac:dyDescent="0.25">
      <c r="A277" s="9"/>
      <c r="B277" s="8"/>
      <c r="C277" s="6"/>
      <c r="D277" s="6"/>
      <c r="E277" s="6"/>
      <c r="F277" s="6"/>
      <c r="G277" s="6"/>
      <c r="H277" s="7" t="e">
        <f>VLOOKUP(U273,'[1]FAB 2'!$A$6:$W$1000,10,FALSE)</f>
        <v>#N/A</v>
      </c>
      <c r="I277" s="6"/>
      <c r="J277" s="6"/>
      <c r="K277" s="6"/>
      <c r="L277" s="6"/>
      <c r="M277" s="6"/>
      <c r="N277" s="6"/>
      <c r="O277" s="6"/>
      <c r="P277" s="6"/>
      <c r="Q277" s="6"/>
      <c r="R277" s="6"/>
      <c r="S277" s="6"/>
      <c r="T277" s="6"/>
    </row>
    <row r="278" spans="1:26" ht="15.75" thickBot="1" x14ac:dyDescent="0.3">
      <c r="A278" s="5"/>
      <c r="B278" s="4"/>
      <c r="C278" s="2"/>
      <c r="D278" s="2"/>
      <c r="E278" s="2"/>
      <c r="F278" s="2"/>
      <c r="G278" s="2"/>
      <c r="H278" s="3" t="e">
        <f>IF(H277="/","/","")</f>
        <v>#N/A</v>
      </c>
      <c r="I278" s="2"/>
      <c r="J278" s="2"/>
      <c r="K278" s="2"/>
      <c r="L278" s="2"/>
      <c r="M278" s="2"/>
      <c r="N278" s="2"/>
      <c r="O278" s="2"/>
      <c r="P278" s="2"/>
      <c r="Q278" s="2"/>
      <c r="R278" s="2"/>
      <c r="S278" s="2"/>
      <c r="T278" s="17"/>
    </row>
    <row r="279" spans="1:26" ht="15" customHeight="1" x14ac:dyDescent="0.25">
      <c r="A279" s="29" t="e">
        <f>VLOOKUP(U279,[1]Listing!$A$4:$P$150,2,FALSE)</f>
        <v>#N/A</v>
      </c>
      <c r="B279" s="28"/>
      <c r="C279" s="25"/>
      <c r="D279" s="25"/>
      <c r="E279" s="25"/>
      <c r="F279" s="25"/>
      <c r="G279" s="25"/>
      <c r="H279" s="27" t="s">
        <v>4</v>
      </c>
      <c r="I279" s="25"/>
      <c r="J279" s="25"/>
      <c r="K279" s="24" t="s">
        <v>6</v>
      </c>
      <c r="L279" s="24" t="e">
        <f>CONCATENATE(VLOOKUP(U279,[1]Listing!$A$4:$P$150,4,FALSE),VLOOKUP(U279,[1]Listing!$A$4:$P$150,5,FALSE))</f>
        <v>#N/A</v>
      </c>
      <c r="M279" s="24" t="s">
        <v>5</v>
      </c>
      <c r="N279" s="26" t="s">
        <v>4</v>
      </c>
      <c r="O279" s="25"/>
      <c r="P279" s="25"/>
      <c r="Q279" s="24" t="e">
        <f>"≤ "&amp;ROUND(VLOOKUP(U279,'[1]CTRL 2'!$A$6:$X$152,8,FALSE),1)&amp;" mΩ"</f>
        <v>#N/A</v>
      </c>
      <c r="R279" s="24" t="s">
        <v>3</v>
      </c>
      <c r="S279" s="24" t="s">
        <v>3</v>
      </c>
      <c r="T279" s="23" t="s">
        <v>2</v>
      </c>
      <c r="U279">
        <v>46</v>
      </c>
      <c r="V279" s="22" t="e">
        <f>ROUND(VLOOKUP(U279,'[1]CTRL 2'!$A$6:$X$152,8,FALSE),1)</f>
        <v>#N/A</v>
      </c>
      <c r="W279" t="e">
        <f>Y279-Z279</f>
        <v>#N/A</v>
      </c>
      <c r="X279" t="e">
        <f>Y279+Z279</f>
        <v>#N/A</v>
      </c>
      <c r="Y279" t="e">
        <f>(VLOOKUP(U279,[1]Listing!$A$4:$P$150,4,FALSE))</f>
        <v>#N/A</v>
      </c>
      <c r="Z279" t="e">
        <f>IF(Y279&gt;12000,"120",IF(Y279&gt;10000,"110",IF(Y279&gt;8000,"90",IF(Y279&gt;5000,"60",IF(Y279&gt;3000,"20",IF(Y279&gt;1500,"10",IF(Y279&gt;1000,"7",IF(Y279&gt;500,"5",IF(Y279&gt;0,"3",)))))))))*1</f>
        <v>#N/A</v>
      </c>
    </row>
    <row r="280" spans="1:26" x14ac:dyDescent="0.25">
      <c r="A280" s="9"/>
      <c r="B280" s="21"/>
      <c r="C280" s="6"/>
      <c r="D280" s="6"/>
      <c r="E280" s="6"/>
      <c r="F280" s="6"/>
      <c r="G280" s="6"/>
      <c r="H280" s="7" t="e">
        <f>VLOOKUP(U279,'[1]FAB 2'!$A$6:$W$1000,7,FALSE)</f>
        <v>#N/A</v>
      </c>
      <c r="I280" s="6"/>
      <c r="J280" s="6"/>
      <c r="K280" s="20"/>
      <c r="L280" s="20"/>
      <c r="M280" s="20"/>
      <c r="N280" s="6"/>
      <c r="O280" s="6"/>
      <c r="P280" s="6"/>
      <c r="Q280" s="20"/>
      <c r="R280" s="20"/>
      <c r="S280" s="20"/>
      <c r="T280" s="6"/>
    </row>
    <row r="281" spans="1:26" x14ac:dyDescent="0.25">
      <c r="A281" s="19"/>
      <c r="B281" s="18"/>
      <c r="C281" s="6"/>
      <c r="D281" s="6"/>
      <c r="E281" s="6"/>
      <c r="F281" s="6"/>
      <c r="G281" s="6"/>
      <c r="H281" s="3" t="e">
        <f>IF(H280="/","/","")</f>
        <v>#N/A</v>
      </c>
      <c r="I281" s="6"/>
      <c r="J281" s="6"/>
      <c r="K281" s="17"/>
      <c r="L281" s="17"/>
      <c r="M281" s="17"/>
      <c r="N281" s="16"/>
      <c r="O281" s="6"/>
      <c r="P281" s="6"/>
      <c r="Q281" s="17"/>
      <c r="R281" s="17"/>
      <c r="S281" s="17"/>
      <c r="T281" s="16"/>
    </row>
    <row r="282" spans="1:26" ht="15" customHeight="1" x14ac:dyDescent="0.25">
      <c r="A282" s="15" t="e">
        <f>VLOOKUP(A279,[1]Données!$L$2:$P$190,3,FALSE)</f>
        <v>#N/A</v>
      </c>
      <c r="B282" s="14"/>
      <c r="C282" s="6"/>
      <c r="D282" s="6"/>
      <c r="E282" s="6"/>
      <c r="F282" s="6"/>
      <c r="G282" s="6"/>
      <c r="H282" s="13" t="s">
        <v>1</v>
      </c>
      <c r="I282" s="6"/>
      <c r="J282" s="6"/>
      <c r="K282" s="11"/>
      <c r="L282" s="11"/>
      <c r="M282" s="11"/>
      <c r="N282" s="12" t="s">
        <v>1</v>
      </c>
      <c r="O282" s="6"/>
      <c r="P282" s="6"/>
      <c r="Q282" s="11"/>
      <c r="R282" s="11"/>
      <c r="S282" s="11"/>
      <c r="T282" s="10" t="s">
        <v>0</v>
      </c>
    </row>
    <row r="283" spans="1:26" x14ac:dyDescent="0.25">
      <c r="A283" s="9"/>
      <c r="B283" s="8"/>
      <c r="C283" s="6"/>
      <c r="D283" s="6"/>
      <c r="E283" s="6"/>
      <c r="F283" s="6"/>
      <c r="G283" s="6"/>
      <c r="H283" s="7" t="e">
        <f>VLOOKUP(U279,'[1]FAB 2'!$A$6:$W$1000,10,FALSE)</f>
        <v>#N/A</v>
      </c>
      <c r="I283" s="6"/>
      <c r="J283" s="6"/>
      <c r="K283" s="6"/>
      <c r="L283" s="6"/>
      <c r="M283" s="6"/>
      <c r="N283" s="6"/>
      <c r="O283" s="6"/>
      <c r="P283" s="6"/>
      <c r="Q283" s="6"/>
      <c r="R283" s="6"/>
      <c r="S283" s="6"/>
      <c r="T283" s="6"/>
    </row>
    <row r="284" spans="1:26" ht="15.75" thickBot="1" x14ac:dyDescent="0.3">
      <c r="A284" s="5"/>
      <c r="B284" s="4"/>
      <c r="C284" s="2"/>
      <c r="D284" s="2"/>
      <c r="E284" s="2"/>
      <c r="F284" s="2"/>
      <c r="G284" s="2"/>
      <c r="H284" s="3" t="e">
        <f>IF(H283="/","/","")</f>
        <v>#N/A</v>
      </c>
      <c r="I284" s="2"/>
      <c r="J284" s="2"/>
      <c r="K284" s="2"/>
      <c r="L284" s="2"/>
      <c r="M284" s="2"/>
      <c r="N284" s="2"/>
      <c r="O284" s="2"/>
      <c r="P284" s="2"/>
      <c r="Q284" s="2"/>
      <c r="R284" s="2"/>
      <c r="S284" s="2"/>
      <c r="T284" s="17"/>
    </row>
    <row r="285" spans="1:26" ht="15" customHeight="1" x14ac:dyDescent="0.25">
      <c r="A285" s="29" t="e">
        <f>VLOOKUP(U285,[1]Listing!$A$4:$P$150,2,FALSE)</f>
        <v>#N/A</v>
      </c>
      <c r="B285" s="28"/>
      <c r="C285" s="25"/>
      <c r="D285" s="25"/>
      <c r="E285" s="25"/>
      <c r="F285" s="25"/>
      <c r="G285" s="25"/>
      <c r="H285" s="27" t="s">
        <v>4</v>
      </c>
      <c r="I285" s="25"/>
      <c r="J285" s="25"/>
      <c r="K285" s="24" t="s">
        <v>6</v>
      </c>
      <c r="L285" s="24" t="e">
        <f>CONCATENATE(VLOOKUP(U285,[1]Listing!$A$4:$P$150,4,FALSE),VLOOKUP(U285,[1]Listing!$A$4:$P$150,5,FALSE))</f>
        <v>#N/A</v>
      </c>
      <c r="M285" s="24" t="s">
        <v>5</v>
      </c>
      <c r="N285" s="26" t="s">
        <v>4</v>
      </c>
      <c r="O285" s="25"/>
      <c r="P285" s="25"/>
      <c r="Q285" s="24" t="e">
        <f>"≤ "&amp;ROUND(VLOOKUP(U285,'[1]CTRL 2'!$A$6:$X$152,8,FALSE),1)&amp;" mΩ"</f>
        <v>#N/A</v>
      </c>
      <c r="R285" s="24" t="s">
        <v>3</v>
      </c>
      <c r="S285" s="24" t="s">
        <v>3</v>
      </c>
      <c r="T285" s="23" t="s">
        <v>2</v>
      </c>
      <c r="U285">
        <v>47</v>
      </c>
      <c r="V285" s="22" t="e">
        <f>ROUND(VLOOKUP(U285,'[1]CTRL 2'!$A$6:$X$152,8,FALSE),1)</f>
        <v>#N/A</v>
      </c>
      <c r="W285" t="e">
        <f>Y285-Z285</f>
        <v>#N/A</v>
      </c>
      <c r="X285" t="e">
        <f>Y285+Z285</f>
        <v>#N/A</v>
      </c>
      <c r="Y285" t="e">
        <f>(VLOOKUP(U285,[1]Listing!$A$4:$P$150,4,FALSE))</f>
        <v>#N/A</v>
      </c>
      <c r="Z285" t="e">
        <f>IF(Y285&gt;12000,"120",IF(Y285&gt;10000,"110",IF(Y285&gt;8000,"90",IF(Y285&gt;5000,"60",IF(Y285&gt;3000,"20",IF(Y285&gt;1500,"10",IF(Y285&gt;1000,"7",IF(Y285&gt;500,"5",IF(Y285&gt;0,"3",)))))))))*1</f>
        <v>#N/A</v>
      </c>
    </row>
    <row r="286" spans="1:26" x14ac:dyDescent="0.25">
      <c r="A286" s="9"/>
      <c r="B286" s="21"/>
      <c r="C286" s="6"/>
      <c r="D286" s="6"/>
      <c r="E286" s="6"/>
      <c r="F286" s="6"/>
      <c r="G286" s="6"/>
      <c r="H286" s="7" t="e">
        <f>VLOOKUP(U285,'[1]FAB 2'!$A$6:$W$1000,7,FALSE)</f>
        <v>#N/A</v>
      </c>
      <c r="I286" s="6"/>
      <c r="J286" s="6"/>
      <c r="K286" s="20"/>
      <c r="L286" s="20"/>
      <c r="M286" s="20"/>
      <c r="N286" s="6"/>
      <c r="O286" s="6"/>
      <c r="P286" s="6"/>
      <c r="Q286" s="20"/>
      <c r="R286" s="20"/>
      <c r="S286" s="20"/>
      <c r="T286" s="6"/>
    </row>
    <row r="287" spans="1:26" x14ac:dyDescent="0.25">
      <c r="A287" s="19"/>
      <c r="B287" s="18"/>
      <c r="C287" s="6"/>
      <c r="D287" s="6"/>
      <c r="E287" s="6"/>
      <c r="F287" s="6"/>
      <c r="G287" s="6"/>
      <c r="H287" s="3" t="e">
        <f>IF(H286="/","/","")</f>
        <v>#N/A</v>
      </c>
      <c r="I287" s="6"/>
      <c r="J287" s="6"/>
      <c r="K287" s="17"/>
      <c r="L287" s="17"/>
      <c r="M287" s="17"/>
      <c r="N287" s="16"/>
      <c r="O287" s="6"/>
      <c r="P287" s="6"/>
      <c r="Q287" s="17"/>
      <c r="R287" s="17"/>
      <c r="S287" s="17"/>
      <c r="T287" s="16"/>
    </row>
    <row r="288" spans="1:26" ht="15" customHeight="1" x14ac:dyDescent="0.25">
      <c r="A288" s="15" t="e">
        <f>VLOOKUP(A285,[1]Données!$L$2:$P$190,3,FALSE)</f>
        <v>#N/A</v>
      </c>
      <c r="B288" s="14"/>
      <c r="C288" s="6"/>
      <c r="D288" s="6"/>
      <c r="E288" s="6"/>
      <c r="F288" s="6"/>
      <c r="G288" s="6"/>
      <c r="H288" s="13" t="s">
        <v>1</v>
      </c>
      <c r="I288" s="6"/>
      <c r="J288" s="6"/>
      <c r="K288" s="11"/>
      <c r="L288" s="11"/>
      <c r="M288" s="11"/>
      <c r="N288" s="12" t="s">
        <v>1</v>
      </c>
      <c r="O288" s="6"/>
      <c r="P288" s="6"/>
      <c r="Q288" s="11"/>
      <c r="R288" s="11"/>
      <c r="S288" s="11"/>
      <c r="T288" s="10" t="s">
        <v>0</v>
      </c>
    </row>
    <row r="289" spans="1:26" x14ac:dyDescent="0.25">
      <c r="A289" s="9"/>
      <c r="B289" s="8"/>
      <c r="C289" s="6"/>
      <c r="D289" s="6"/>
      <c r="E289" s="6"/>
      <c r="F289" s="6"/>
      <c r="G289" s="6"/>
      <c r="H289" s="7" t="e">
        <f>VLOOKUP(U285,'[1]FAB 2'!$A$6:$W$1000,10,FALSE)</f>
        <v>#N/A</v>
      </c>
      <c r="I289" s="6"/>
      <c r="J289" s="6"/>
      <c r="K289" s="6"/>
      <c r="L289" s="6"/>
      <c r="M289" s="6"/>
      <c r="N289" s="6"/>
      <c r="O289" s="6"/>
      <c r="P289" s="6"/>
      <c r="Q289" s="6"/>
      <c r="R289" s="6"/>
      <c r="S289" s="6"/>
      <c r="T289" s="6"/>
    </row>
    <row r="290" spans="1:26" ht="15.75" thickBot="1" x14ac:dyDescent="0.3">
      <c r="A290" s="5"/>
      <c r="B290" s="4"/>
      <c r="C290" s="2"/>
      <c r="D290" s="2"/>
      <c r="E290" s="2"/>
      <c r="F290" s="2"/>
      <c r="G290" s="2"/>
      <c r="H290" s="3" t="e">
        <f>IF(H289="/","/","")</f>
        <v>#N/A</v>
      </c>
      <c r="I290" s="2"/>
      <c r="J290" s="2"/>
      <c r="K290" s="2"/>
      <c r="L290" s="2"/>
      <c r="M290" s="2"/>
      <c r="N290" s="2"/>
      <c r="O290" s="2"/>
      <c r="P290" s="2"/>
      <c r="Q290" s="2"/>
      <c r="R290" s="2"/>
      <c r="S290" s="2"/>
      <c r="T290" s="17"/>
    </row>
    <row r="291" spans="1:26" ht="15" customHeight="1" x14ac:dyDescent="0.25">
      <c r="A291" s="29" t="e">
        <f>VLOOKUP(U291,[1]Listing!$A$4:$P$150,2,FALSE)</f>
        <v>#N/A</v>
      </c>
      <c r="B291" s="28"/>
      <c r="C291" s="25"/>
      <c r="D291" s="25"/>
      <c r="E291" s="25"/>
      <c r="F291" s="25"/>
      <c r="G291" s="25"/>
      <c r="H291" s="27" t="s">
        <v>4</v>
      </c>
      <c r="I291" s="25"/>
      <c r="J291" s="25"/>
      <c r="K291" s="24" t="s">
        <v>6</v>
      </c>
      <c r="L291" s="24" t="e">
        <f>CONCATENATE(VLOOKUP(U291,[1]Listing!$A$4:$P$150,4,FALSE),VLOOKUP(U291,[1]Listing!$A$4:$P$150,5,FALSE))</f>
        <v>#N/A</v>
      </c>
      <c r="M291" s="24" t="s">
        <v>5</v>
      </c>
      <c r="N291" s="26" t="s">
        <v>4</v>
      </c>
      <c r="O291" s="25"/>
      <c r="P291" s="25"/>
      <c r="Q291" s="24" t="e">
        <f>"≤ "&amp;ROUND(VLOOKUP(U291,'[1]CTRL 2'!$A$6:$X$152,8,FALSE),1)&amp;" mΩ"</f>
        <v>#N/A</v>
      </c>
      <c r="R291" s="24" t="s">
        <v>3</v>
      </c>
      <c r="S291" s="24" t="s">
        <v>3</v>
      </c>
      <c r="T291" s="23" t="s">
        <v>2</v>
      </c>
      <c r="U291">
        <v>48</v>
      </c>
      <c r="V291" s="22" t="e">
        <f>ROUND(VLOOKUP(U291,'[1]CTRL 2'!$A$6:$X$152,8,FALSE),1)</f>
        <v>#N/A</v>
      </c>
      <c r="W291" t="e">
        <f>Y291-Z291</f>
        <v>#N/A</v>
      </c>
      <c r="X291" t="e">
        <f>Y291+Z291</f>
        <v>#N/A</v>
      </c>
      <c r="Y291" t="e">
        <f>(VLOOKUP(U291,[1]Listing!$A$4:$P$150,4,FALSE))</f>
        <v>#N/A</v>
      </c>
      <c r="Z291" t="e">
        <f>IF(Y291&gt;12000,"120",IF(Y291&gt;10000,"110",IF(Y291&gt;8000,"90",IF(Y291&gt;5000,"60",IF(Y291&gt;3000,"20",IF(Y291&gt;1500,"10",IF(Y291&gt;1000,"7",IF(Y291&gt;500,"5",IF(Y291&gt;0,"3",)))))))))*1</f>
        <v>#N/A</v>
      </c>
    </row>
    <row r="292" spans="1:26" x14ac:dyDescent="0.25">
      <c r="A292" s="9"/>
      <c r="B292" s="21"/>
      <c r="C292" s="6"/>
      <c r="D292" s="6"/>
      <c r="E292" s="6"/>
      <c r="F292" s="6"/>
      <c r="G292" s="6"/>
      <c r="H292" s="7" t="e">
        <f>VLOOKUP(U291,'[1]FAB 2'!$A$6:$W$1000,7,FALSE)</f>
        <v>#N/A</v>
      </c>
      <c r="I292" s="6"/>
      <c r="J292" s="6"/>
      <c r="K292" s="20"/>
      <c r="L292" s="20"/>
      <c r="M292" s="20"/>
      <c r="N292" s="6"/>
      <c r="O292" s="6"/>
      <c r="P292" s="6"/>
      <c r="Q292" s="20"/>
      <c r="R292" s="20"/>
      <c r="S292" s="20"/>
      <c r="T292" s="6"/>
    </row>
    <row r="293" spans="1:26" x14ac:dyDescent="0.25">
      <c r="A293" s="19"/>
      <c r="B293" s="18"/>
      <c r="C293" s="6"/>
      <c r="D293" s="6"/>
      <c r="E293" s="6"/>
      <c r="F293" s="6"/>
      <c r="G293" s="6"/>
      <c r="H293" s="3" t="e">
        <f>IF(H292="/","/","")</f>
        <v>#N/A</v>
      </c>
      <c r="I293" s="6"/>
      <c r="J293" s="6"/>
      <c r="K293" s="17"/>
      <c r="L293" s="17"/>
      <c r="M293" s="17"/>
      <c r="N293" s="16"/>
      <c r="O293" s="6"/>
      <c r="P293" s="6"/>
      <c r="Q293" s="17"/>
      <c r="R293" s="17"/>
      <c r="S293" s="17"/>
      <c r="T293" s="16"/>
    </row>
    <row r="294" spans="1:26" ht="15" customHeight="1" x14ac:dyDescent="0.25">
      <c r="A294" s="15" t="e">
        <f>VLOOKUP(A291,[1]Données!$L$2:$P$190,3,FALSE)</f>
        <v>#N/A</v>
      </c>
      <c r="B294" s="14"/>
      <c r="C294" s="6"/>
      <c r="D294" s="6"/>
      <c r="E294" s="6"/>
      <c r="F294" s="6"/>
      <c r="G294" s="6"/>
      <c r="H294" s="13" t="s">
        <v>1</v>
      </c>
      <c r="I294" s="6"/>
      <c r="J294" s="6"/>
      <c r="K294" s="11"/>
      <c r="L294" s="11"/>
      <c r="M294" s="11"/>
      <c r="N294" s="12" t="s">
        <v>1</v>
      </c>
      <c r="O294" s="6"/>
      <c r="P294" s="6"/>
      <c r="Q294" s="11"/>
      <c r="R294" s="11"/>
      <c r="S294" s="11"/>
      <c r="T294" s="10" t="s">
        <v>0</v>
      </c>
    </row>
    <row r="295" spans="1:26" x14ac:dyDescent="0.25">
      <c r="A295" s="9"/>
      <c r="B295" s="8"/>
      <c r="C295" s="6"/>
      <c r="D295" s="6"/>
      <c r="E295" s="6"/>
      <c r="F295" s="6"/>
      <c r="G295" s="6"/>
      <c r="H295" s="7" t="e">
        <f>VLOOKUP(U291,'[1]FAB 2'!$A$6:$W$1000,10,FALSE)</f>
        <v>#N/A</v>
      </c>
      <c r="I295" s="6"/>
      <c r="J295" s="6"/>
      <c r="K295" s="6"/>
      <c r="L295" s="6"/>
      <c r="M295" s="6"/>
      <c r="N295" s="6"/>
      <c r="O295" s="6"/>
      <c r="P295" s="6"/>
      <c r="Q295" s="6"/>
      <c r="R295" s="6"/>
      <c r="S295" s="6"/>
      <c r="T295" s="6"/>
    </row>
    <row r="296" spans="1:26" ht="15.75" thickBot="1" x14ac:dyDescent="0.3">
      <c r="A296" s="5"/>
      <c r="B296" s="4"/>
      <c r="C296" s="2"/>
      <c r="D296" s="2"/>
      <c r="E296" s="2"/>
      <c r="F296" s="2"/>
      <c r="G296" s="2"/>
      <c r="H296" s="3" t="e">
        <f>IF(H295="/","/","")</f>
        <v>#N/A</v>
      </c>
      <c r="I296" s="2"/>
      <c r="J296" s="2"/>
      <c r="K296" s="2"/>
      <c r="L296" s="2"/>
      <c r="M296" s="2"/>
      <c r="N296" s="2"/>
      <c r="O296" s="2"/>
      <c r="P296" s="2"/>
      <c r="Q296" s="2"/>
      <c r="R296" s="2"/>
      <c r="S296" s="2"/>
      <c r="T296" s="17"/>
    </row>
    <row r="297" spans="1:26" ht="15" customHeight="1" x14ac:dyDescent="0.25">
      <c r="A297" s="29" t="e">
        <f>VLOOKUP(U297,[1]Listing!$A$4:$P$150,2,FALSE)</f>
        <v>#N/A</v>
      </c>
      <c r="B297" s="28"/>
      <c r="C297" s="25"/>
      <c r="D297" s="25"/>
      <c r="E297" s="25"/>
      <c r="F297" s="25"/>
      <c r="G297" s="25"/>
      <c r="H297" s="27" t="s">
        <v>4</v>
      </c>
      <c r="I297" s="25"/>
      <c r="J297" s="25"/>
      <c r="K297" s="24" t="s">
        <v>6</v>
      </c>
      <c r="L297" s="24" t="e">
        <f>CONCATENATE(VLOOKUP(U297,[1]Listing!$A$4:$P$150,4,FALSE),VLOOKUP(U297,[1]Listing!$A$4:$P$150,5,FALSE))</f>
        <v>#N/A</v>
      </c>
      <c r="M297" s="24" t="s">
        <v>5</v>
      </c>
      <c r="N297" s="26" t="s">
        <v>4</v>
      </c>
      <c r="O297" s="25"/>
      <c r="P297" s="25"/>
      <c r="Q297" s="24" t="e">
        <f>"≤ "&amp;ROUND(VLOOKUP(U297,'[1]CTRL 2'!$A$6:$X$152,8,FALSE),1)&amp;" mΩ"</f>
        <v>#N/A</v>
      </c>
      <c r="R297" s="24" t="s">
        <v>3</v>
      </c>
      <c r="S297" s="24" t="s">
        <v>3</v>
      </c>
      <c r="T297" s="23" t="s">
        <v>2</v>
      </c>
      <c r="U297">
        <v>49</v>
      </c>
      <c r="V297" s="22" t="e">
        <f>ROUND(VLOOKUP(U297,'[1]CTRL 2'!$A$6:$X$152,8,FALSE),1)</f>
        <v>#N/A</v>
      </c>
      <c r="W297" t="e">
        <f>Y297-Z297</f>
        <v>#N/A</v>
      </c>
      <c r="X297" t="e">
        <f>Y297+Z297</f>
        <v>#N/A</v>
      </c>
      <c r="Y297" t="e">
        <f>(VLOOKUP(U297,[1]Listing!$A$4:$P$150,4,FALSE))</f>
        <v>#N/A</v>
      </c>
      <c r="Z297" t="e">
        <f>IF(Y297&gt;12000,"120",IF(Y297&gt;10000,"110",IF(Y297&gt;8000,"90",IF(Y297&gt;5000,"60",IF(Y297&gt;3000,"20",IF(Y297&gt;1500,"10",IF(Y297&gt;1000,"7",IF(Y297&gt;500,"5",IF(Y297&gt;0,"3",)))))))))*1</f>
        <v>#N/A</v>
      </c>
    </row>
    <row r="298" spans="1:26" x14ac:dyDescent="0.25">
      <c r="A298" s="9"/>
      <c r="B298" s="21"/>
      <c r="C298" s="6"/>
      <c r="D298" s="6"/>
      <c r="E298" s="6"/>
      <c r="F298" s="6"/>
      <c r="G298" s="6"/>
      <c r="H298" s="7" t="e">
        <f>VLOOKUP(U297,'[1]FAB 2'!$A$6:$W$1000,7,FALSE)</f>
        <v>#N/A</v>
      </c>
      <c r="I298" s="6"/>
      <c r="J298" s="6"/>
      <c r="K298" s="20"/>
      <c r="L298" s="20"/>
      <c r="M298" s="20"/>
      <c r="N298" s="6"/>
      <c r="O298" s="6"/>
      <c r="P298" s="6"/>
      <c r="Q298" s="20"/>
      <c r="R298" s="20"/>
      <c r="S298" s="20"/>
      <c r="T298" s="6"/>
    </row>
    <row r="299" spans="1:26" x14ac:dyDescent="0.25">
      <c r="A299" s="19"/>
      <c r="B299" s="18"/>
      <c r="C299" s="6"/>
      <c r="D299" s="6"/>
      <c r="E299" s="6"/>
      <c r="F299" s="6"/>
      <c r="G299" s="6"/>
      <c r="H299" s="3" t="e">
        <f>IF(H298="/","/","")</f>
        <v>#N/A</v>
      </c>
      <c r="I299" s="6"/>
      <c r="J299" s="6"/>
      <c r="K299" s="17"/>
      <c r="L299" s="17"/>
      <c r="M299" s="17"/>
      <c r="N299" s="16"/>
      <c r="O299" s="6"/>
      <c r="P299" s="6"/>
      <c r="Q299" s="17"/>
      <c r="R299" s="17"/>
      <c r="S299" s="17"/>
      <c r="T299" s="16"/>
    </row>
    <row r="300" spans="1:26" ht="15" customHeight="1" x14ac:dyDescent="0.25">
      <c r="A300" s="15" t="e">
        <f>VLOOKUP(A297,[1]Données!$L$2:$P$190,3,FALSE)</f>
        <v>#N/A</v>
      </c>
      <c r="B300" s="14"/>
      <c r="C300" s="6"/>
      <c r="D300" s="6"/>
      <c r="E300" s="6"/>
      <c r="F300" s="6"/>
      <c r="G300" s="6"/>
      <c r="H300" s="13" t="s">
        <v>1</v>
      </c>
      <c r="I300" s="6"/>
      <c r="J300" s="6"/>
      <c r="K300" s="11"/>
      <c r="L300" s="11"/>
      <c r="M300" s="11"/>
      <c r="N300" s="12" t="s">
        <v>1</v>
      </c>
      <c r="O300" s="6"/>
      <c r="P300" s="6"/>
      <c r="Q300" s="11"/>
      <c r="R300" s="11"/>
      <c r="S300" s="11"/>
      <c r="T300" s="10" t="s">
        <v>0</v>
      </c>
    </row>
    <row r="301" spans="1:26" x14ac:dyDescent="0.25">
      <c r="A301" s="9"/>
      <c r="B301" s="8"/>
      <c r="C301" s="6"/>
      <c r="D301" s="6"/>
      <c r="E301" s="6"/>
      <c r="F301" s="6"/>
      <c r="G301" s="6"/>
      <c r="H301" s="7" t="e">
        <f>VLOOKUP(U297,'[1]FAB 2'!$A$6:$W$1000,10,FALSE)</f>
        <v>#N/A</v>
      </c>
      <c r="I301" s="6"/>
      <c r="J301" s="6"/>
      <c r="K301" s="6"/>
      <c r="L301" s="6"/>
      <c r="M301" s="6"/>
      <c r="N301" s="6"/>
      <c r="O301" s="6"/>
      <c r="P301" s="6"/>
      <c r="Q301" s="6"/>
      <c r="R301" s="6"/>
      <c r="S301" s="6"/>
      <c r="T301" s="6"/>
    </row>
    <row r="302" spans="1:26" ht="15.75" thickBot="1" x14ac:dyDescent="0.3">
      <c r="A302" s="5"/>
      <c r="B302" s="4"/>
      <c r="C302" s="2"/>
      <c r="D302" s="2"/>
      <c r="E302" s="2"/>
      <c r="F302" s="2"/>
      <c r="G302" s="2"/>
      <c r="H302" s="3" t="e">
        <f>IF(H301="/","/","")</f>
        <v>#N/A</v>
      </c>
      <c r="I302" s="2"/>
      <c r="J302" s="2"/>
      <c r="K302" s="2"/>
      <c r="L302" s="2"/>
      <c r="M302" s="2"/>
      <c r="N302" s="2"/>
      <c r="O302" s="2"/>
      <c r="P302" s="2"/>
      <c r="Q302" s="2"/>
      <c r="R302" s="2"/>
      <c r="S302" s="2"/>
      <c r="T302" s="17"/>
    </row>
    <row r="303" spans="1:26" ht="15" customHeight="1" x14ac:dyDescent="0.25">
      <c r="A303" s="29" t="e">
        <f>VLOOKUP(U303,[1]Listing!$A$4:$P$150,2,FALSE)</f>
        <v>#N/A</v>
      </c>
      <c r="B303" s="28"/>
      <c r="C303" s="25"/>
      <c r="D303" s="25"/>
      <c r="E303" s="25"/>
      <c r="F303" s="25"/>
      <c r="G303" s="25"/>
      <c r="H303" s="27" t="s">
        <v>4</v>
      </c>
      <c r="I303" s="25"/>
      <c r="J303" s="25"/>
      <c r="K303" s="24" t="s">
        <v>6</v>
      </c>
      <c r="L303" s="24" t="e">
        <f>CONCATENATE(VLOOKUP(U303,[1]Listing!$A$4:$P$150,4,FALSE),VLOOKUP(U303,[1]Listing!$A$4:$P$150,5,FALSE))</f>
        <v>#N/A</v>
      </c>
      <c r="M303" s="24" t="s">
        <v>5</v>
      </c>
      <c r="N303" s="26" t="s">
        <v>4</v>
      </c>
      <c r="O303" s="25"/>
      <c r="P303" s="25"/>
      <c r="Q303" s="24" t="e">
        <f>"≤ "&amp;ROUND(VLOOKUP(U303,'[1]CTRL 2'!$A$6:$X$152,8,FALSE),1)&amp;" mΩ"</f>
        <v>#N/A</v>
      </c>
      <c r="R303" s="24" t="s">
        <v>3</v>
      </c>
      <c r="S303" s="24" t="s">
        <v>3</v>
      </c>
      <c r="T303" s="23" t="s">
        <v>2</v>
      </c>
      <c r="U303">
        <v>50</v>
      </c>
      <c r="V303" s="22" t="e">
        <f>ROUND(VLOOKUP(U303,'[1]CTRL 2'!$A$6:$X$152,8,FALSE),1)</f>
        <v>#N/A</v>
      </c>
      <c r="W303" t="e">
        <f>Y303-Z303</f>
        <v>#N/A</v>
      </c>
      <c r="X303" t="e">
        <f>Y303+Z303</f>
        <v>#N/A</v>
      </c>
      <c r="Y303" t="e">
        <f>(VLOOKUP(U303,[1]Listing!$A$4:$P$150,4,FALSE))</f>
        <v>#N/A</v>
      </c>
      <c r="Z303" t="e">
        <f>IF(Y303&gt;12000,"120",IF(Y303&gt;10000,"110",IF(Y303&gt;8000,"90",IF(Y303&gt;5000,"60",IF(Y303&gt;3000,"20",IF(Y303&gt;1500,"10",IF(Y303&gt;1000,"7",IF(Y303&gt;500,"5",IF(Y303&gt;0,"3",)))))))))*1</f>
        <v>#N/A</v>
      </c>
    </row>
    <row r="304" spans="1:26" x14ac:dyDescent="0.25">
      <c r="A304" s="9"/>
      <c r="B304" s="21"/>
      <c r="C304" s="6"/>
      <c r="D304" s="6"/>
      <c r="E304" s="6"/>
      <c r="F304" s="6"/>
      <c r="G304" s="6"/>
      <c r="H304" s="7" t="e">
        <f>VLOOKUP(U303,'[1]FAB 2'!$A$6:$W$1000,7,FALSE)</f>
        <v>#N/A</v>
      </c>
      <c r="I304" s="6"/>
      <c r="J304" s="6"/>
      <c r="K304" s="20"/>
      <c r="L304" s="20"/>
      <c r="M304" s="20"/>
      <c r="N304" s="6"/>
      <c r="O304" s="6"/>
      <c r="P304" s="6"/>
      <c r="Q304" s="20"/>
      <c r="R304" s="20"/>
      <c r="S304" s="20"/>
      <c r="T304" s="6"/>
    </row>
    <row r="305" spans="1:26" x14ac:dyDescent="0.25">
      <c r="A305" s="19"/>
      <c r="B305" s="18"/>
      <c r="C305" s="6"/>
      <c r="D305" s="6"/>
      <c r="E305" s="6"/>
      <c r="F305" s="6"/>
      <c r="G305" s="6"/>
      <c r="H305" s="3" t="e">
        <f>IF(H304="/","/","")</f>
        <v>#N/A</v>
      </c>
      <c r="I305" s="6"/>
      <c r="J305" s="6"/>
      <c r="K305" s="17"/>
      <c r="L305" s="17"/>
      <c r="M305" s="17"/>
      <c r="N305" s="16"/>
      <c r="O305" s="6"/>
      <c r="P305" s="6"/>
      <c r="Q305" s="17"/>
      <c r="R305" s="17"/>
      <c r="S305" s="17"/>
      <c r="T305" s="16"/>
    </row>
    <row r="306" spans="1:26" ht="15" customHeight="1" x14ac:dyDescent="0.25">
      <c r="A306" s="15" t="e">
        <f>VLOOKUP(A303,[1]Données!$L$2:$P$190,3,FALSE)</f>
        <v>#N/A</v>
      </c>
      <c r="B306" s="14"/>
      <c r="C306" s="6"/>
      <c r="D306" s="6"/>
      <c r="E306" s="6"/>
      <c r="F306" s="6"/>
      <c r="G306" s="6"/>
      <c r="H306" s="13" t="s">
        <v>1</v>
      </c>
      <c r="I306" s="6"/>
      <c r="J306" s="6"/>
      <c r="K306" s="11"/>
      <c r="L306" s="11"/>
      <c r="M306" s="11"/>
      <c r="N306" s="12" t="s">
        <v>1</v>
      </c>
      <c r="O306" s="6"/>
      <c r="P306" s="6"/>
      <c r="Q306" s="11"/>
      <c r="R306" s="11"/>
      <c r="S306" s="11"/>
      <c r="T306" s="10" t="s">
        <v>0</v>
      </c>
    </row>
    <row r="307" spans="1:26" x14ac:dyDescent="0.25">
      <c r="A307" s="9"/>
      <c r="B307" s="8"/>
      <c r="C307" s="6"/>
      <c r="D307" s="6"/>
      <c r="E307" s="6"/>
      <c r="F307" s="6"/>
      <c r="G307" s="6"/>
      <c r="H307" s="7" t="e">
        <f>VLOOKUP(U303,'[1]FAB 2'!$A$6:$W$1000,10,FALSE)</f>
        <v>#N/A</v>
      </c>
      <c r="I307" s="6"/>
      <c r="J307" s="6"/>
      <c r="K307" s="6"/>
      <c r="L307" s="6"/>
      <c r="M307" s="6"/>
      <c r="N307" s="6"/>
      <c r="O307" s="6"/>
      <c r="P307" s="6"/>
      <c r="Q307" s="6"/>
      <c r="R307" s="6"/>
      <c r="S307" s="6"/>
      <c r="T307" s="6"/>
    </row>
    <row r="308" spans="1:26" ht="15.75" thickBot="1" x14ac:dyDescent="0.3">
      <c r="A308" s="5"/>
      <c r="B308" s="4"/>
      <c r="C308" s="2"/>
      <c r="D308" s="2"/>
      <c r="E308" s="2"/>
      <c r="F308" s="2"/>
      <c r="G308" s="2"/>
      <c r="H308" s="3" t="e">
        <f>IF(H307="/","/","")</f>
        <v>#N/A</v>
      </c>
      <c r="I308" s="2"/>
      <c r="J308" s="2"/>
      <c r="K308" s="2"/>
      <c r="L308" s="2"/>
      <c r="M308" s="2"/>
      <c r="N308" s="2"/>
      <c r="O308" s="2"/>
      <c r="P308" s="2"/>
      <c r="Q308" s="2"/>
      <c r="R308" s="2"/>
      <c r="S308" s="2"/>
      <c r="T308" s="17"/>
    </row>
    <row r="309" spans="1:26" ht="15" customHeight="1" x14ac:dyDescent="0.25">
      <c r="A309" s="29" t="e">
        <f>VLOOKUP(U309,[1]Listing!$A$4:$P$150,2,FALSE)</f>
        <v>#N/A</v>
      </c>
      <c r="B309" s="28"/>
      <c r="C309" s="25"/>
      <c r="D309" s="25"/>
      <c r="E309" s="25"/>
      <c r="F309" s="25"/>
      <c r="G309" s="25"/>
      <c r="H309" s="27" t="s">
        <v>4</v>
      </c>
      <c r="I309" s="25"/>
      <c r="J309" s="25"/>
      <c r="K309" s="24" t="s">
        <v>6</v>
      </c>
      <c r="L309" s="24" t="e">
        <f>CONCATENATE(VLOOKUP(U309,[1]Listing!$A$4:$P$150,4,FALSE),VLOOKUP(U309,[1]Listing!$A$4:$P$150,5,FALSE))</f>
        <v>#N/A</v>
      </c>
      <c r="M309" s="24" t="s">
        <v>5</v>
      </c>
      <c r="N309" s="26" t="s">
        <v>4</v>
      </c>
      <c r="O309" s="25"/>
      <c r="P309" s="25"/>
      <c r="Q309" s="24" t="e">
        <f>"≤ "&amp;ROUND(VLOOKUP(U309,'[1]CTRL 2'!$A$6:$X$152,8,FALSE),1)&amp;" mΩ"</f>
        <v>#N/A</v>
      </c>
      <c r="R309" s="24" t="s">
        <v>3</v>
      </c>
      <c r="S309" s="24" t="s">
        <v>3</v>
      </c>
      <c r="T309" s="23" t="s">
        <v>2</v>
      </c>
      <c r="U309">
        <v>51</v>
      </c>
      <c r="V309" s="22" t="e">
        <f>ROUND(VLOOKUP(U309,'[1]CTRL 2'!$A$6:$X$152,8,FALSE),1)</f>
        <v>#N/A</v>
      </c>
      <c r="W309" t="e">
        <f>Y309-Z309</f>
        <v>#N/A</v>
      </c>
      <c r="X309" t="e">
        <f>Y309+Z309</f>
        <v>#N/A</v>
      </c>
      <c r="Y309" t="e">
        <f>(VLOOKUP(U309,[1]Listing!$A$4:$P$150,4,FALSE))</f>
        <v>#N/A</v>
      </c>
      <c r="Z309" t="e">
        <f>IF(Y309&gt;12000,"120",IF(Y309&gt;10000,"110",IF(Y309&gt;8000,"90",IF(Y309&gt;5000,"60",IF(Y309&gt;3000,"20",IF(Y309&gt;1500,"10",IF(Y309&gt;1000,"7",IF(Y309&gt;500,"5",IF(Y309&gt;0,"3",)))))))))*1</f>
        <v>#N/A</v>
      </c>
    </row>
    <row r="310" spans="1:26" x14ac:dyDescent="0.25">
      <c r="A310" s="9"/>
      <c r="B310" s="21"/>
      <c r="C310" s="6"/>
      <c r="D310" s="6"/>
      <c r="E310" s="6"/>
      <c r="F310" s="6"/>
      <c r="G310" s="6"/>
      <c r="H310" s="7" t="e">
        <f>VLOOKUP(U309,'[1]FAB 2'!$A$6:$W$1000,7,FALSE)</f>
        <v>#N/A</v>
      </c>
      <c r="I310" s="6"/>
      <c r="J310" s="6"/>
      <c r="K310" s="20"/>
      <c r="L310" s="20"/>
      <c r="M310" s="20"/>
      <c r="N310" s="6"/>
      <c r="O310" s="6"/>
      <c r="P310" s="6"/>
      <c r="Q310" s="20"/>
      <c r="R310" s="20"/>
      <c r="S310" s="20"/>
      <c r="T310" s="6"/>
    </row>
    <row r="311" spans="1:26" x14ac:dyDescent="0.25">
      <c r="A311" s="19"/>
      <c r="B311" s="18"/>
      <c r="C311" s="6"/>
      <c r="D311" s="6"/>
      <c r="E311" s="6"/>
      <c r="F311" s="6"/>
      <c r="G311" s="6"/>
      <c r="H311" s="3" t="e">
        <f>IF(H310="/","/","")</f>
        <v>#N/A</v>
      </c>
      <c r="I311" s="6"/>
      <c r="J311" s="6"/>
      <c r="K311" s="17"/>
      <c r="L311" s="17"/>
      <c r="M311" s="17"/>
      <c r="N311" s="16"/>
      <c r="O311" s="6"/>
      <c r="P311" s="6"/>
      <c r="Q311" s="17"/>
      <c r="R311" s="17"/>
      <c r="S311" s="17"/>
      <c r="T311" s="16"/>
    </row>
    <row r="312" spans="1:26" ht="15" customHeight="1" x14ac:dyDescent="0.25">
      <c r="A312" s="15" t="e">
        <f>VLOOKUP(A309,[1]Données!$L$2:$P$190,3,FALSE)</f>
        <v>#N/A</v>
      </c>
      <c r="B312" s="14"/>
      <c r="C312" s="6"/>
      <c r="D312" s="6"/>
      <c r="E312" s="6"/>
      <c r="F312" s="6"/>
      <c r="G312" s="6"/>
      <c r="H312" s="13" t="s">
        <v>1</v>
      </c>
      <c r="I312" s="6"/>
      <c r="J312" s="6"/>
      <c r="K312" s="11"/>
      <c r="L312" s="11"/>
      <c r="M312" s="11"/>
      <c r="N312" s="12" t="s">
        <v>1</v>
      </c>
      <c r="O312" s="6"/>
      <c r="P312" s="6"/>
      <c r="Q312" s="11"/>
      <c r="R312" s="11"/>
      <c r="S312" s="11"/>
      <c r="T312" s="10" t="s">
        <v>0</v>
      </c>
    </row>
    <row r="313" spans="1:26" x14ac:dyDescent="0.25">
      <c r="A313" s="9"/>
      <c r="B313" s="8"/>
      <c r="C313" s="6"/>
      <c r="D313" s="6"/>
      <c r="E313" s="6"/>
      <c r="F313" s="6"/>
      <c r="G313" s="6"/>
      <c r="H313" s="7" t="e">
        <f>VLOOKUP(U309,'[1]FAB 2'!$A$6:$W$1000,10,FALSE)</f>
        <v>#N/A</v>
      </c>
      <c r="I313" s="6"/>
      <c r="J313" s="6"/>
      <c r="K313" s="6"/>
      <c r="L313" s="6"/>
      <c r="M313" s="6"/>
      <c r="N313" s="6"/>
      <c r="O313" s="6"/>
      <c r="P313" s="6"/>
      <c r="Q313" s="6"/>
      <c r="R313" s="6"/>
      <c r="S313" s="6"/>
      <c r="T313" s="6"/>
    </row>
    <row r="314" spans="1:26" ht="15.75" thickBot="1" x14ac:dyDescent="0.3">
      <c r="A314" s="5"/>
      <c r="B314" s="4"/>
      <c r="C314" s="2"/>
      <c r="D314" s="2"/>
      <c r="E314" s="2"/>
      <c r="F314" s="2"/>
      <c r="G314" s="2"/>
      <c r="H314" s="3" t="e">
        <f>IF(H313="/","/","")</f>
        <v>#N/A</v>
      </c>
      <c r="I314" s="2"/>
      <c r="J314" s="2"/>
      <c r="K314" s="2"/>
      <c r="L314" s="2"/>
      <c r="M314" s="2"/>
      <c r="N314" s="2"/>
      <c r="O314" s="2"/>
      <c r="P314" s="2"/>
      <c r="Q314" s="2"/>
      <c r="R314" s="2"/>
      <c r="S314" s="2"/>
      <c r="T314" s="17"/>
    </row>
    <row r="315" spans="1:26" ht="15" customHeight="1" x14ac:dyDescent="0.25">
      <c r="A315" s="29" t="e">
        <f>VLOOKUP(U315,[1]Listing!$A$4:$P$150,2,FALSE)</f>
        <v>#N/A</v>
      </c>
      <c r="B315" s="28"/>
      <c r="C315" s="25"/>
      <c r="D315" s="25"/>
      <c r="E315" s="25"/>
      <c r="F315" s="25"/>
      <c r="G315" s="25"/>
      <c r="H315" s="27" t="s">
        <v>4</v>
      </c>
      <c r="I315" s="25"/>
      <c r="J315" s="25"/>
      <c r="K315" s="24" t="s">
        <v>6</v>
      </c>
      <c r="L315" s="24" t="e">
        <f>CONCATENATE(VLOOKUP(U315,[1]Listing!$A$4:$P$150,4,FALSE),VLOOKUP(U315,[1]Listing!$A$4:$P$150,5,FALSE))</f>
        <v>#N/A</v>
      </c>
      <c r="M315" s="24" t="s">
        <v>5</v>
      </c>
      <c r="N315" s="26" t="s">
        <v>4</v>
      </c>
      <c r="O315" s="25"/>
      <c r="P315" s="25"/>
      <c r="Q315" s="24" t="e">
        <f>"≤ "&amp;ROUND(VLOOKUP(U315,'[1]CTRL 2'!$A$6:$X$152,8,FALSE),1)&amp;" mΩ"</f>
        <v>#N/A</v>
      </c>
      <c r="R315" s="24" t="s">
        <v>3</v>
      </c>
      <c r="S315" s="24" t="s">
        <v>3</v>
      </c>
      <c r="T315" s="23" t="s">
        <v>2</v>
      </c>
      <c r="U315">
        <v>52</v>
      </c>
      <c r="V315" s="22" t="e">
        <f>ROUND(VLOOKUP(U315,'[1]CTRL 2'!$A$6:$X$152,8,FALSE),1)</f>
        <v>#N/A</v>
      </c>
      <c r="W315" t="e">
        <f>Y315-Z315</f>
        <v>#N/A</v>
      </c>
      <c r="X315" t="e">
        <f>Y315+Z315</f>
        <v>#N/A</v>
      </c>
      <c r="Y315" t="e">
        <f>(VLOOKUP(U315,[1]Listing!$A$4:$P$150,4,FALSE))</f>
        <v>#N/A</v>
      </c>
      <c r="Z315" t="e">
        <f>IF(Y315&gt;12000,"120",IF(Y315&gt;10000,"110",IF(Y315&gt;8000,"90",IF(Y315&gt;5000,"60",IF(Y315&gt;3000,"20",IF(Y315&gt;1500,"10",IF(Y315&gt;1000,"7",IF(Y315&gt;500,"5",IF(Y315&gt;0,"3",)))))))))*1</f>
        <v>#N/A</v>
      </c>
    </row>
    <row r="316" spans="1:26" x14ac:dyDescent="0.25">
      <c r="A316" s="9"/>
      <c r="B316" s="21"/>
      <c r="C316" s="6"/>
      <c r="D316" s="6"/>
      <c r="E316" s="6"/>
      <c r="F316" s="6"/>
      <c r="G316" s="6"/>
      <c r="H316" s="7" t="e">
        <f>VLOOKUP(U315,'[1]FAB 2'!$A$6:$W$1000,7,FALSE)</f>
        <v>#N/A</v>
      </c>
      <c r="I316" s="6"/>
      <c r="J316" s="6"/>
      <c r="K316" s="20"/>
      <c r="L316" s="20"/>
      <c r="M316" s="20"/>
      <c r="N316" s="6"/>
      <c r="O316" s="6"/>
      <c r="P316" s="6"/>
      <c r="Q316" s="20"/>
      <c r="R316" s="20"/>
      <c r="S316" s="20"/>
      <c r="T316" s="6"/>
    </row>
    <row r="317" spans="1:26" x14ac:dyDescent="0.25">
      <c r="A317" s="19"/>
      <c r="B317" s="18"/>
      <c r="C317" s="6"/>
      <c r="D317" s="6"/>
      <c r="E317" s="6"/>
      <c r="F317" s="6"/>
      <c r="G317" s="6"/>
      <c r="H317" s="3" t="e">
        <f>IF(H316="/","/","")</f>
        <v>#N/A</v>
      </c>
      <c r="I317" s="6"/>
      <c r="J317" s="6"/>
      <c r="K317" s="17"/>
      <c r="L317" s="17"/>
      <c r="M317" s="17"/>
      <c r="N317" s="16"/>
      <c r="O317" s="6"/>
      <c r="P317" s="6"/>
      <c r="Q317" s="17"/>
      <c r="R317" s="17"/>
      <c r="S317" s="17"/>
      <c r="T317" s="16"/>
    </row>
    <row r="318" spans="1:26" ht="15" customHeight="1" x14ac:dyDescent="0.25">
      <c r="A318" s="15" t="e">
        <f>VLOOKUP(A315,[1]Données!$L$2:$P$190,3,FALSE)</f>
        <v>#N/A</v>
      </c>
      <c r="B318" s="14"/>
      <c r="C318" s="6"/>
      <c r="D318" s="6"/>
      <c r="E318" s="6"/>
      <c r="F318" s="6"/>
      <c r="G318" s="6"/>
      <c r="H318" s="13" t="s">
        <v>1</v>
      </c>
      <c r="I318" s="6"/>
      <c r="J318" s="6"/>
      <c r="K318" s="11"/>
      <c r="L318" s="11"/>
      <c r="M318" s="11"/>
      <c r="N318" s="12" t="s">
        <v>1</v>
      </c>
      <c r="O318" s="6"/>
      <c r="P318" s="6"/>
      <c r="Q318" s="11"/>
      <c r="R318" s="11"/>
      <c r="S318" s="11"/>
      <c r="T318" s="10" t="s">
        <v>0</v>
      </c>
    </row>
    <row r="319" spans="1:26" x14ac:dyDescent="0.25">
      <c r="A319" s="9"/>
      <c r="B319" s="8"/>
      <c r="C319" s="6"/>
      <c r="D319" s="6"/>
      <c r="E319" s="6"/>
      <c r="F319" s="6"/>
      <c r="G319" s="6"/>
      <c r="H319" s="7" t="e">
        <f>VLOOKUP(U315,'[1]FAB 2'!$A$6:$W$1000,10,FALSE)</f>
        <v>#N/A</v>
      </c>
      <c r="I319" s="6"/>
      <c r="J319" s="6"/>
      <c r="K319" s="6"/>
      <c r="L319" s="6"/>
      <c r="M319" s="6"/>
      <c r="N319" s="6"/>
      <c r="O319" s="6"/>
      <c r="P319" s="6"/>
      <c r="Q319" s="6"/>
      <c r="R319" s="6"/>
      <c r="S319" s="6"/>
      <c r="T319" s="6"/>
    </row>
    <row r="320" spans="1:26" ht="15.75" thickBot="1" x14ac:dyDescent="0.3">
      <c r="A320" s="5"/>
      <c r="B320" s="4"/>
      <c r="C320" s="2"/>
      <c r="D320" s="2"/>
      <c r="E320" s="2"/>
      <c r="F320" s="2"/>
      <c r="G320" s="2"/>
      <c r="H320" s="3" t="e">
        <f>IF(H319="/","/","")</f>
        <v>#N/A</v>
      </c>
      <c r="I320" s="2"/>
      <c r="J320" s="2"/>
      <c r="K320" s="2"/>
      <c r="L320" s="2"/>
      <c r="M320" s="2"/>
      <c r="N320" s="2"/>
      <c r="O320" s="2"/>
      <c r="P320" s="2"/>
      <c r="Q320" s="2"/>
      <c r="R320" s="2"/>
      <c r="S320" s="2"/>
      <c r="T320" s="17"/>
    </row>
    <row r="321" spans="1:26" ht="15" customHeight="1" x14ac:dyDescent="0.25">
      <c r="A321" s="29" t="e">
        <f>VLOOKUP(U321,[1]Listing!$A$4:$P$150,2,FALSE)</f>
        <v>#N/A</v>
      </c>
      <c r="B321" s="28"/>
      <c r="C321" s="25"/>
      <c r="D321" s="25"/>
      <c r="E321" s="25"/>
      <c r="F321" s="25"/>
      <c r="G321" s="25"/>
      <c r="H321" s="27" t="s">
        <v>4</v>
      </c>
      <c r="I321" s="25"/>
      <c r="J321" s="25"/>
      <c r="K321" s="24" t="s">
        <v>6</v>
      </c>
      <c r="L321" s="24" t="e">
        <f>CONCATENATE(VLOOKUP(U321,[1]Listing!$A$4:$P$150,4,FALSE),VLOOKUP(U321,[1]Listing!$A$4:$P$150,5,FALSE))</f>
        <v>#N/A</v>
      </c>
      <c r="M321" s="24" t="s">
        <v>5</v>
      </c>
      <c r="N321" s="26" t="s">
        <v>4</v>
      </c>
      <c r="O321" s="25"/>
      <c r="P321" s="25"/>
      <c r="Q321" s="24" t="e">
        <f>"≤ "&amp;ROUND(VLOOKUP(U321,'[1]CTRL 2'!$A$6:$X$152,8,FALSE),1)&amp;" mΩ"</f>
        <v>#N/A</v>
      </c>
      <c r="R321" s="24" t="s">
        <v>3</v>
      </c>
      <c r="S321" s="24" t="s">
        <v>3</v>
      </c>
      <c r="T321" s="23" t="s">
        <v>2</v>
      </c>
      <c r="U321">
        <v>53</v>
      </c>
      <c r="V321" s="22" t="e">
        <f>ROUND(VLOOKUP(U321,'[1]CTRL 2'!$A$6:$X$152,8,FALSE),1)</f>
        <v>#N/A</v>
      </c>
      <c r="W321" t="e">
        <f>Y321-Z321</f>
        <v>#N/A</v>
      </c>
      <c r="X321" t="e">
        <f>Y321+Z321</f>
        <v>#N/A</v>
      </c>
      <c r="Y321" t="e">
        <f>(VLOOKUP(U321,[1]Listing!$A$4:$P$150,4,FALSE))</f>
        <v>#N/A</v>
      </c>
      <c r="Z321" t="e">
        <f>IF(Y321&gt;12000,"120",IF(Y321&gt;10000,"110",IF(Y321&gt;8000,"90",IF(Y321&gt;5000,"60",IF(Y321&gt;3000,"20",IF(Y321&gt;1500,"10",IF(Y321&gt;1000,"7",IF(Y321&gt;500,"5",IF(Y321&gt;0,"3",)))))))))*1</f>
        <v>#N/A</v>
      </c>
    </row>
    <row r="322" spans="1:26" x14ac:dyDescent="0.25">
      <c r="A322" s="9"/>
      <c r="B322" s="21"/>
      <c r="C322" s="6"/>
      <c r="D322" s="6"/>
      <c r="E322" s="6"/>
      <c r="F322" s="6"/>
      <c r="G322" s="6"/>
      <c r="H322" s="7" t="e">
        <f>VLOOKUP(U321,'[1]FAB 2'!$A$6:$W$1000,7,FALSE)</f>
        <v>#N/A</v>
      </c>
      <c r="I322" s="6"/>
      <c r="J322" s="6"/>
      <c r="K322" s="20"/>
      <c r="L322" s="20"/>
      <c r="M322" s="20"/>
      <c r="N322" s="6"/>
      <c r="O322" s="6"/>
      <c r="P322" s="6"/>
      <c r="Q322" s="20"/>
      <c r="R322" s="20"/>
      <c r="S322" s="20"/>
      <c r="T322" s="6"/>
    </row>
    <row r="323" spans="1:26" x14ac:dyDescent="0.25">
      <c r="A323" s="19"/>
      <c r="B323" s="18"/>
      <c r="C323" s="6"/>
      <c r="D323" s="6"/>
      <c r="E323" s="6"/>
      <c r="F323" s="6"/>
      <c r="G323" s="6"/>
      <c r="H323" s="3" t="e">
        <f>IF(H322="/","/","")</f>
        <v>#N/A</v>
      </c>
      <c r="I323" s="6"/>
      <c r="J323" s="6"/>
      <c r="K323" s="17"/>
      <c r="L323" s="17"/>
      <c r="M323" s="17"/>
      <c r="N323" s="16"/>
      <c r="O323" s="6"/>
      <c r="P323" s="6"/>
      <c r="Q323" s="17"/>
      <c r="R323" s="17"/>
      <c r="S323" s="17"/>
      <c r="T323" s="16"/>
    </row>
    <row r="324" spans="1:26" ht="15" customHeight="1" x14ac:dyDescent="0.25">
      <c r="A324" s="15" t="e">
        <f>VLOOKUP(A321,[1]Données!$L$2:$P$190,3,FALSE)</f>
        <v>#N/A</v>
      </c>
      <c r="B324" s="14"/>
      <c r="C324" s="6"/>
      <c r="D324" s="6"/>
      <c r="E324" s="6"/>
      <c r="F324" s="6"/>
      <c r="G324" s="6"/>
      <c r="H324" s="13" t="s">
        <v>1</v>
      </c>
      <c r="I324" s="6"/>
      <c r="J324" s="6"/>
      <c r="K324" s="11"/>
      <c r="L324" s="11"/>
      <c r="M324" s="11"/>
      <c r="N324" s="12" t="s">
        <v>1</v>
      </c>
      <c r="O324" s="6"/>
      <c r="P324" s="6"/>
      <c r="Q324" s="11"/>
      <c r="R324" s="11"/>
      <c r="S324" s="11"/>
      <c r="T324" s="10" t="s">
        <v>0</v>
      </c>
    </row>
    <row r="325" spans="1:26" x14ac:dyDescent="0.25">
      <c r="A325" s="9"/>
      <c r="B325" s="8"/>
      <c r="C325" s="6"/>
      <c r="D325" s="6"/>
      <c r="E325" s="6"/>
      <c r="F325" s="6"/>
      <c r="G325" s="6"/>
      <c r="H325" s="7" t="e">
        <f>VLOOKUP(U321,'[1]FAB 2'!$A$6:$W$1000,10,FALSE)</f>
        <v>#N/A</v>
      </c>
      <c r="I325" s="6"/>
      <c r="J325" s="6"/>
      <c r="K325" s="6"/>
      <c r="L325" s="6"/>
      <c r="M325" s="6"/>
      <c r="N325" s="6"/>
      <c r="O325" s="6"/>
      <c r="P325" s="6"/>
      <c r="Q325" s="6"/>
      <c r="R325" s="6"/>
      <c r="S325" s="6"/>
      <c r="T325" s="6"/>
    </row>
    <row r="326" spans="1:26" ht="15.75" thickBot="1" x14ac:dyDescent="0.3">
      <c r="A326" s="5"/>
      <c r="B326" s="4"/>
      <c r="C326" s="2"/>
      <c r="D326" s="2"/>
      <c r="E326" s="2"/>
      <c r="F326" s="2"/>
      <c r="G326" s="2"/>
      <c r="H326" s="3" t="e">
        <f>IF(H325="/","/","")</f>
        <v>#N/A</v>
      </c>
      <c r="I326" s="2"/>
      <c r="J326" s="2"/>
      <c r="K326" s="2"/>
      <c r="L326" s="2"/>
      <c r="M326" s="2"/>
      <c r="N326" s="2"/>
      <c r="O326" s="2"/>
      <c r="P326" s="2"/>
      <c r="Q326" s="2"/>
      <c r="R326" s="2"/>
      <c r="S326" s="2"/>
      <c r="T326" s="17"/>
    </row>
    <row r="327" spans="1:26" ht="15" customHeight="1" x14ac:dyDescent="0.25">
      <c r="A327" s="29" t="e">
        <f>VLOOKUP(U327,[1]Listing!$A$4:$P$150,2,FALSE)</f>
        <v>#N/A</v>
      </c>
      <c r="B327" s="28"/>
      <c r="C327" s="25"/>
      <c r="D327" s="25"/>
      <c r="E327" s="25"/>
      <c r="F327" s="25"/>
      <c r="G327" s="25"/>
      <c r="H327" s="27" t="s">
        <v>4</v>
      </c>
      <c r="I327" s="25"/>
      <c r="J327" s="25"/>
      <c r="K327" s="24" t="s">
        <v>6</v>
      </c>
      <c r="L327" s="24" t="e">
        <f>CONCATENATE(VLOOKUP(U327,[1]Listing!$A$4:$P$150,4,FALSE),VLOOKUP(U327,[1]Listing!$A$4:$P$150,5,FALSE))</f>
        <v>#N/A</v>
      </c>
      <c r="M327" s="24" t="s">
        <v>5</v>
      </c>
      <c r="N327" s="26" t="s">
        <v>4</v>
      </c>
      <c r="O327" s="25"/>
      <c r="P327" s="25"/>
      <c r="Q327" s="24" t="e">
        <f>"≤ "&amp;ROUND(VLOOKUP(U327,'[1]CTRL 2'!$A$6:$X$152,8,FALSE),1)&amp;" mΩ"</f>
        <v>#N/A</v>
      </c>
      <c r="R327" s="24" t="s">
        <v>3</v>
      </c>
      <c r="S327" s="24" t="s">
        <v>3</v>
      </c>
      <c r="T327" s="23" t="s">
        <v>2</v>
      </c>
      <c r="U327">
        <v>54</v>
      </c>
      <c r="V327" s="22" t="e">
        <f>ROUND(VLOOKUP(U327,'[1]CTRL 2'!$A$6:$X$152,8,FALSE),1)</f>
        <v>#N/A</v>
      </c>
      <c r="W327" t="e">
        <f>Y327-Z327</f>
        <v>#N/A</v>
      </c>
      <c r="X327" t="e">
        <f>Y327+Z327</f>
        <v>#N/A</v>
      </c>
      <c r="Y327" t="e">
        <f>(VLOOKUP(U327,[1]Listing!$A$4:$P$150,4,FALSE))</f>
        <v>#N/A</v>
      </c>
      <c r="Z327" t="e">
        <f>IF(Y327&gt;12000,"120",IF(Y327&gt;10000,"110",IF(Y327&gt;8000,"90",IF(Y327&gt;5000,"60",IF(Y327&gt;3000,"20",IF(Y327&gt;1500,"10",IF(Y327&gt;1000,"7",IF(Y327&gt;500,"5",IF(Y327&gt;0,"3",)))))))))*1</f>
        <v>#N/A</v>
      </c>
    </row>
    <row r="328" spans="1:26" x14ac:dyDescent="0.25">
      <c r="A328" s="9"/>
      <c r="B328" s="21"/>
      <c r="C328" s="6"/>
      <c r="D328" s="6"/>
      <c r="E328" s="6"/>
      <c r="F328" s="6"/>
      <c r="G328" s="6"/>
      <c r="H328" s="7" t="e">
        <f>VLOOKUP(U327,'[1]FAB 2'!$A$6:$W$1000,7,FALSE)</f>
        <v>#N/A</v>
      </c>
      <c r="I328" s="6"/>
      <c r="J328" s="6"/>
      <c r="K328" s="20"/>
      <c r="L328" s="20"/>
      <c r="M328" s="20"/>
      <c r="N328" s="6"/>
      <c r="O328" s="6"/>
      <c r="P328" s="6"/>
      <c r="Q328" s="20"/>
      <c r="R328" s="20"/>
      <c r="S328" s="20"/>
      <c r="T328" s="6"/>
    </row>
    <row r="329" spans="1:26" x14ac:dyDescent="0.25">
      <c r="A329" s="19"/>
      <c r="B329" s="18"/>
      <c r="C329" s="6"/>
      <c r="D329" s="6"/>
      <c r="E329" s="6"/>
      <c r="F329" s="6"/>
      <c r="G329" s="6"/>
      <c r="H329" s="3" t="e">
        <f>IF(H328="/","/","")</f>
        <v>#N/A</v>
      </c>
      <c r="I329" s="6"/>
      <c r="J329" s="6"/>
      <c r="K329" s="17"/>
      <c r="L329" s="17"/>
      <c r="M329" s="17"/>
      <c r="N329" s="16"/>
      <c r="O329" s="6"/>
      <c r="P329" s="6"/>
      <c r="Q329" s="17"/>
      <c r="R329" s="17"/>
      <c r="S329" s="17"/>
      <c r="T329" s="16"/>
    </row>
    <row r="330" spans="1:26" ht="15" customHeight="1" x14ac:dyDescent="0.25">
      <c r="A330" s="15" t="e">
        <f>VLOOKUP(A327,[1]Données!$L$2:$P$190,3,FALSE)</f>
        <v>#N/A</v>
      </c>
      <c r="B330" s="14"/>
      <c r="C330" s="6"/>
      <c r="D330" s="6"/>
      <c r="E330" s="6"/>
      <c r="F330" s="6"/>
      <c r="G330" s="6"/>
      <c r="H330" s="13" t="s">
        <v>1</v>
      </c>
      <c r="I330" s="6"/>
      <c r="J330" s="6"/>
      <c r="K330" s="11"/>
      <c r="L330" s="11"/>
      <c r="M330" s="11"/>
      <c r="N330" s="12" t="s">
        <v>1</v>
      </c>
      <c r="O330" s="6"/>
      <c r="P330" s="6"/>
      <c r="Q330" s="11"/>
      <c r="R330" s="11"/>
      <c r="S330" s="11"/>
      <c r="T330" s="10" t="s">
        <v>0</v>
      </c>
    </row>
    <row r="331" spans="1:26" x14ac:dyDescent="0.25">
      <c r="A331" s="9"/>
      <c r="B331" s="8"/>
      <c r="C331" s="6"/>
      <c r="D331" s="6"/>
      <c r="E331" s="6"/>
      <c r="F331" s="6"/>
      <c r="G331" s="6"/>
      <c r="H331" s="7" t="e">
        <f>VLOOKUP(U327,'[1]FAB 2'!$A$6:$W$1000,10,FALSE)</f>
        <v>#N/A</v>
      </c>
      <c r="I331" s="6"/>
      <c r="J331" s="6"/>
      <c r="K331" s="6"/>
      <c r="L331" s="6"/>
      <c r="M331" s="6"/>
      <c r="N331" s="6"/>
      <c r="O331" s="6"/>
      <c r="P331" s="6"/>
      <c r="Q331" s="6"/>
      <c r="R331" s="6"/>
      <c r="S331" s="6"/>
      <c r="T331" s="6"/>
    </row>
    <row r="332" spans="1:26" ht="15.75" thickBot="1" x14ac:dyDescent="0.3">
      <c r="A332" s="5"/>
      <c r="B332" s="4"/>
      <c r="C332" s="2"/>
      <c r="D332" s="2"/>
      <c r="E332" s="2"/>
      <c r="F332" s="2"/>
      <c r="G332" s="2"/>
      <c r="H332" s="3" t="e">
        <f>IF(H331="/","/","")</f>
        <v>#N/A</v>
      </c>
      <c r="I332" s="2"/>
      <c r="J332" s="2"/>
      <c r="K332" s="2"/>
      <c r="L332" s="2"/>
      <c r="M332" s="2"/>
      <c r="N332" s="2"/>
      <c r="O332" s="2"/>
      <c r="P332" s="2"/>
      <c r="Q332" s="2"/>
      <c r="R332" s="2"/>
      <c r="S332" s="2"/>
      <c r="T332" s="17"/>
    </row>
    <row r="333" spans="1:26" ht="15" customHeight="1" x14ac:dyDescent="0.25">
      <c r="A333" s="29" t="e">
        <f>VLOOKUP(U333,[1]Listing!$A$4:$P$150,2,FALSE)</f>
        <v>#N/A</v>
      </c>
      <c r="B333" s="28"/>
      <c r="C333" s="25"/>
      <c r="D333" s="25"/>
      <c r="E333" s="25"/>
      <c r="F333" s="25"/>
      <c r="G333" s="25"/>
      <c r="H333" s="27" t="s">
        <v>4</v>
      </c>
      <c r="I333" s="25"/>
      <c r="J333" s="25"/>
      <c r="K333" s="24" t="s">
        <v>6</v>
      </c>
      <c r="L333" s="24" t="e">
        <f>CONCATENATE(VLOOKUP(U333,[1]Listing!$A$4:$P$150,4,FALSE),VLOOKUP(U333,[1]Listing!$A$4:$P$150,5,FALSE))</f>
        <v>#N/A</v>
      </c>
      <c r="M333" s="24" t="s">
        <v>5</v>
      </c>
      <c r="N333" s="26" t="s">
        <v>4</v>
      </c>
      <c r="O333" s="25"/>
      <c r="P333" s="25"/>
      <c r="Q333" s="24" t="e">
        <f>"≤ "&amp;ROUND(VLOOKUP(U333,'[1]CTRL 2'!$A$6:$X$152,8,FALSE),1)&amp;" mΩ"</f>
        <v>#N/A</v>
      </c>
      <c r="R333" s="24" t="s">
        <v>3</v>
      </c>
      <c r="S333" s="24" t="s">
        <v>3</v>
      </c>
      <c r="T333" s="23" t="s">
        <v>2</v>
      </c>
      <c r="U333">
        <v>55</v>
      </c>
      <c r="V333" s="22" t="e">
        <f>ROUND(VLOOKUP(U333,'[1]CTRL 2'!$A$6:$X$152,8,FALSE),1)</f>
        <v>#N/A</v>
      </c>
      <c r="W333" t="e">
        <f>Y333-Z333</f>
        <v>#N/A</v>
      </c>
      <c r="X333" t="e">
        <f>Y333+Z333</f>
        <v>#N/A</v>
      </c>
      <c r="Y333" t="e">
        <f>(VLOOKUP(U333,[1]Listing!$A$4:$P$150,4,FALSE))</f>
        <v>#N/A</v>
      </c>
      <c r="Z333" t="e">
        <f>IF(Y333&gt;12000,"120",IF(Y333&gt;10000,"110",IF(Y333&gt;8000,"90",IF(Y333&gt;5000,"60",IF(Y333&gt;3000,"20",IF(Y333&gt;1500,"10",IF(Y333&gt;1000,"7",IF(Y333&gt;500,"5",IF(Y333&gt;0,"3",)))))))))*1</f>
        <v>#N/A</v>
      </c>
    </row>
    <row r="334" spans="1:26" x14ac:dyDescent="0.25">
      <c r="A334" s="9"/>
      <c r="B334" s="21"/>
      <c r="C334" s="6"/>
      <c r="D334" s="6"/>
      <c r="E334" s="6"/>
      <c r="F334" s="6"/>
      <c r="G334" s="6"/>
      <c r="H334" s="7" t="e">
        <f>VLOOKUP(U333,'[1]FAB 2'!$A$6:$W$1000,7,FALSE)</f>
        <v>#N/A</v>
      </c>
      <c r="I334" s="6"/>
      <c r="J334" s="6"/>
      <c r="K334" s="20"/>
      <c r="L334" s="20"/>
      <c r="M334" s="20"/>
      <c r="N334" s="6"/>
      <c r="O334" s="6"/>
      <c r="P334" s="6"/>
      <c r="Q334" s="20"/>
      <c r="R334" s="20"/>
      <c r="S334" s="20"/>
      <c r="T334" s="6"/>
    </row>
    <row r="335" spans="1:26" x14ac:dyDescent="0.25">
      <c r="A335" s="19"/>
      <c r="B335" s="18"/>
      <c r="C335" s="6"/>
      <c r="D335" s="6"/>
      <c r="E335" s="6"/>
      <c r="F335" s="6"/>
      <c r="G335" s="6"/>
      <c r="H335" s="3" t="e">
        <f>IF(H334="/","/","")</f>
        <v>#N/A</v>
      </c>
      <c r="I335" s="6"/>
      <c r="J335" s="6"/>
      <c r="K335" s="17"/>
      <c r="L335" s="17"/>
      <c r="M335" s="17"/>
      <c r="N335" s="16"/>
      <c r="O335" s="6"/>
      <c r="P335" s="6"/>
      <c r="Q335" s="17"/>
      <c r="R335" s="17"/>
      <c r="S335" s="17"/>
      <c r="T335" s="16"/>
    </row>
    <row r="336" spans="1:26" ht="15" customHeight="1" x14ac:dyDescent="0.25">
      <c r="A336" s="15" t="e">
        <f>VLOOKUP(A333,[1]Données!$L$2:$P$190,3,FALSE)</f>
        <v>#N/A</v>
      </c>
      <c r="B336" s="14"/>
      <c r="C336" s="6"/>
      <c r="D336" s="6"/>
      <c r="E336" s="6"/>
      <c r="F336" s="6"/>
      <c r="G336" s="6"/>
      <c r="H336" s="13" t="s">
        <v>1</v>
      </c>
      <c r="I336" s="6"/>
      <c r="J336" s="6"/>
      <c r="K336" s="11"/>
      <c r="L336" s="11"/>
      <c r="M336" s="11"/>
      <c r="N336" s="12" t="s">
        <v>1</v>
      </c>
      <c r="O336" s="6"/>
      <c r="P336" s="6"/>
      <c r="Q336" s="11"/>
      <c r="R336" s="11"/>
      <c r="S336" s="11"/>
      <c r="T336" s="10" t="s">
        <v>0</v>
      </c>
    </row>
    <row r="337" spans="1:26" x14ac:dyDescent="0.25">
      <c r="A337" s="9"/>
      <c r="B337" s="8"/>
      <c r="C337" s="6"/>
      <c r="D337" s="6"/>
      <c r="E337" s="6"/>
      <c r="F337" s="6"/>
      <c r="G337" s="6"/>
      <c r="H337" s="7" t="e">
        <f>VLOOKUP(U333,'[1]FAB 2'!$A$6:$W$1000,10,FALSE)</f>
        <v>#N/A</v>
      </c>
      <c r="I337" s="6"/>
      <c r="J337" s="6"/>
      <c r="K337" s="6"/>
      <c r="L337" s="6"/>
      <c r="M337" s="6"/>
      <c r="N337" s="6"/>
      <c r="O337" s="6"/>
      <c r="P337" s="6"/>
      <c r="Q337" s="6"/>
      <c r="R337" s="6"/>
      <c r="S337" s="6"/>
      <c r="T337" s="6"/>
    </row>
    <row r="338" spans="1:26" ht="15.75" thickBot="1" x14ac:dyDescent="0.3">
      <c r="A338" s="5"/>
      <c r="B338" s="4"/>
      <c r="C338" s="2"/>
      <c r="D338" s="2"/>
      <c r="E338" s="2"/>
      <c r="F338" s="2"/>
      <c r="G338" s="2"/>
      <c r="H338" s="3" t="e">
        <f>IF(H337="/","/","")</f>
        <v>#N/A</v>
      </c>
      <c r="I338" s="2"/>
      <c r="J338" s="2"/>
      <c r="K338" s="2"/>
      <c r="L338" s="2"/>
      <c r="M338" s="2"/>
      <c r="N338" s="2"/>
      <c r="O338" s="2"/>
      <c r="P338" s="2"/>
      <c r="Q338" s="2"/>
      <c r="R338" s="2"/>
      <c r="S338" s="2"/>
      <c r="T338" s="17"/>
    </row>
    <row r="339" spans="1:26" ht="15" customHeight="1" x14ac:dyDescent="0.25">
      <c r="A339" s="29" t="e">
        <f>VLOOKUP(U339,[1]Listing!$A$4:$P$150,2,FALSE)</f>
        <v>#N/A</v>
      </c>
      <c r="B339" s="28"/>
      <c r="C339" s="25"/>
      <c r="D339" s="25"/>
      <c r="E339" s="25"/>
      <c r="F339" s="25"/>
      <c r="G339" s="25"/>
      <c r="H339" s="27" t="s">
        <v>4</v>
      </c>
      <c r="I339" s="25"/>
      <c r="J339" s="25"/>
      <c r="K339" s="24" t="s">
        <v>6</v>
      </c>
      <c r="L339" s="24" t="e">
        <f>CONCATENATE(VLOOKUP(U339,[1]Listing!$A$4:$P$150,4,FALSE),VLOOKUP(U339,[1]Listing!$A$4:$P$150,5,FALSE))</f>
        <v>#N/A</v>
      </c>
      <c r="M339" s="24" t="s">
        <v>5</v>
      </c>
      <c r="N339" s="26" t="s">
        <v>4</v>
      </c>
      <c r="O339" s="25"/>
      <c r="P339" s="25"/>
      <c r="Q339" s="24" t="e">
        <f>"≤ "&amp;ROUND(VLOOKUP(U339,'[1]CTRL 2'!$A$6:$X$152,8,FALSE),1)&amp;" mΩ"</f>
        <v>#N/A</v>
      </c>
      <c r="R339" s="24" t="s">
        <v>3</v>
      </c>
      <c r="S339" s="24" t="s">
        <v>3</v>
      </c>
      <c r="T339" s="23" t="s">
        <v>2</v>
      </c>
      <c r="U339">
        <v>56</v>
      </c>
      <c r="V339" s="22" t="e">
        <f>ROUND(VLOOKUP(U339,'[1]CTRL 2'!$A$6:$X$152,8,FALSE),1)</f>
        <v>#N/A</v>
      </c>
      <c r="W339" t="e">
        <f>Y339-Z339</f>
        <v>#N/A</v>
      </c>
      <c r="X339" t="e">
        <f>Y339+Z339</f>
        <v>#N/A</v>
      </c>
      <c r="Y339" t="e">
        <f>(VLOOKUP(U339,[1]Listing!$A$4:$P$150,4,FALSE))</f>
        <v>#N/A</v>
      </c>
      <c r="Z339" t="e">
        <f>IF(Y339&gt;12000,"120",IF(Y339&gt;10000,"110",IF(Y339&gt;8000,"90",IF(Y339&gt;5000,"60",IF(Y339&gt;3000,"20",IF(Y339&gt;1500,"10",IF(Y339&gt;1000,"7",IF(Y339&gt;500,"5",IF(Y339&gt;0,"3",)))))))))*1</f>
        <v>#N/A</v>
      </c>
    </row>
    <row r="340" spans="1:26" x14ac:dyDescent="0.25">
      <c r="A340" s="9"/>
      <c r="B340" s="21"/>
      <c r="C340" s="6"/>
      <c r="D340" s="6"/>
      <c r="E340" s="6"/>
      <c r="F340" s="6"/>
      <c r="G340" s="6"/>
      <c r="H340" s="7" t="e">
        <f>VLOOKUP(U339,'[1]FAB 2'!$A$6:$W$1000,7,FALSE)</f>
        <v>#N/A</v>
      </c>
      <c r="I340" s="6"/>
      <c r="J340" s="6"/>
      <c r="K340" s="20"/>
      <c r="L340" s="20"/>
      <c r="M340" s="20"/>
      <c r="N340" s="6"/>
      <c r="O340" s="6"/>
      <c r="P340" s="6"/>
      <c r="Q340" s="20"/>
      <c r="R340" s="20"/>
      <c r="S340" s="20"/>
      <c r="T340" s="6"/>
    </row>
    <row r="341" spans="1:26" x14ac:dyDescent="0.25">
      <c r="A341" s="19"/>
      <c r="B341" s="18"/>
      <c r="C341" s="6"/>
      <c r="D341" s="6"/>
      <c r="E341" s="6"/>
      <c r="F341" s="6"/>
      <c r="G341" s="6"/>
      <c r="H341" s="3" t="e">
        <f>IF(H340="/","/","")</f>
        <v>#N/A</v>
      </c>
      <c r="I341" s="6"/>
      <c r="J341" s="6"/>
      <c r="K341" s="17"/>
      <c r="L341" s="17"/>
      <c r="M341" s="17"/>
      <c r="N341" s="16"/>
      <c r="O341" s="6"/>
      <c r="P341" s="6"/>
      <c r="Q341" s="17"/>
      <c r="R341" s="17"/>
      <c r="S341" s="17"/>
      <c r="T341" s="16"/>
    </row>
    <row r="342" spans="1:26" ht="15" customHeight="1" x14ac:dyDescent="0.25">
      <c r="A342" s="15" t="e">
        <f>VLOOKUP(A339,[1]Données!$L$2:$P$190,3,FALSE)</f>
        <v>#N/A</v>
      </c>
      <c r="B342" s="14"/>
      <c r="C342" s="6"/>
      <c r="D342" s="6"/>
      <c r="E342" s="6"/>
      <c r="F342" s="6"/>
      <c r="G342" s="6"/>
      <c r="H342" s="13" t="s">
        <v>1</v>
      </c>
      <c r="I342" s="6"/>
      <c r="J342" s="6"/>
      <c r="K342" s="11"/>
      <c r="L342" s="11"/>
      <c r="M342" s="11"/>
      <c r="N342" s="12" t="s">
        <v>1</v>
      </c>
      <c r="O342" s="6"/>
      <c r="P342" s="6"/>
      <c r="Q342" s="11"/>
      <c r="R342" s="11"/>
      <c r="S342" s="11"/>
      <c r="T342" s="10" t="s">
        <v>0</v>
      </c>
    </row>
    <row r="343" spans="1:26" x14ac:dyDescent="0.25">
      <c r="A343" s="9"/>
      <c r="B343" s="8"/>
      <c r="C343" s="6"/>
      <c r="D343" s="6"/>
      <c r="E343" s="6"/>
      <c r="F343" s="6"/>
      <c r="G343" s="6"/>
      <c r="H343" s="7" t="e">
        <f>VLOOKUP(U339,'[1]FAB 2'!$A$6:$W$1000,10,FALSE)</f>
        <v>#N/A</v>
      </c>
      <c r="I343" s="6"/>
      <c r="J343" s="6"/>
      <c r="K343" s="6"/>
      <c r="L343" s="6"/>
      <c r="M343" s="6"/>
      <c r="N343" s="6"/>
      <c r="O343" s="6"/>
      <c r="P343" s="6"/>
      <c r="Q343" s="6"/>
      <c r="R343" s="6"/>
      <c r="S343" s="6"/>
      <c r="T343" s="6"/>
    </row>
    <row r="344" spans="1:26" ht="15.75" thickBot="1" x14ac:dyDescent="0.3">
      <c r="A344" s="5"/>
      <c r="B344" s="4"/>
      <c r="C344" s="2"/>
      <c r="D344" s="2"/>
      <c r="E344" s="2"/>
      <c r="F344" s="2"/>
      <c r="G344" s="2"/>
      <c r="H344" s="3" t="e">
        <f>IF(H343="/","/","")</f>
        <v>#N/A</v>
      </c>
      <c r="I344" s="2"/>
      <c r="J344" s="2"/>
      <c r="K344" s="2"/>
      <c r="L344" s="2"/>
      <c r="M344" s="2"/>
      <c r="N344" s="2"/>
      <c r="O344" s="2"/>
      <c r="P344" s="2"/>
      <c r="Q344" s="2"/>
      <c r="R344" s="2"/>
      <c r="S344" s="2"/>
      <c r="T344" s="17"/>
    </row>
    <row r="345" spans="1:26" ht="15" customHeight="1" x14ac:dyDescent="0.25">
      <c r="A345" s="29" t="e">
        <f>VLOOKUP(U345,[1]Listing!$A$4:$P$150,2,FALSE)</f>
        <v>#N/A</v>
      </c>
      <c r="B345" s="28"/>
      <c r="C345" s="25"/>
      <c r="D345" s="25"/>
      <c r="E345" s="25"/>
      <c r="F345" s="25"/>
      <c r="G345" s="25"/>
      <c r="H345" s="27" t="s">
        <v>4</v>
      </c>
      <c r="I345" s="25"/>
      <c r="J345" s="25"/>
      <c r="K345" s="24" t="s">
        <v>6</v>
      </c>
      <c r="L345" s="24" t="e">
        <f>CONCATENATE(VLOOKUP(U345,[1]Listing!$A$4:$P$150,4,FALSE),VLOOKUP(U345,[1]Listing!$A$4:$P$150,5,FALSE))</f>
        <v>#N/A</v>
      </c>
      <c r="M345" s="24" t="s">
        <v>5</v>
      </c>
      <c r="N345" s="26" t="s">
        <v>4</v>
      </c>
      <c r="O345" s="25"/>
      <c r="P345" s="25"/>
      <c r="Q345" s="24" t="e">
        <f>"≤ "&amp;ROUND(VLOOKUP(U345,'[1]CTRL 2'!$A$6:$X$152,8,FALSE),1)&amp;" mΩ"</f>
        <v>#N/A</v>
      </c>
      <c r="R345" s="24" t="s">
        <v>3</v>
      </c>
      <c r="S345" s="24" t="s">
        <v>3</v>
      </c>
      <c r="T345" s="23" t="s">
        <v>2</v>
      </c>
      <c r="U345">
        <v>57</v>
      </c>
      <c r="V345" s="22" t="e">
        <f>ROUND(VLOOKUP(U345,'[1]CTRL 2'!$A$6:$X$152,8,FALSE),1)</f>
        <v>#N/A</v>
      </c>
      <c r="W345" t="e">
        <f>Y345-Z345</f>
        <v>#N/A</v>
      </c>
      <c r="X345" t="e">
        <f>Y345+Z345</f>
        <v>#N/A</v>
      </c>
      <c r="Y345" t="e">
        <f>(VLOOKUP(U345,[1]Listing!$A$4:$P$150,4,FALSE))</f>
        <v>#N/A</v>
      </c>
      <c r="Z345" t="e">
        <f>IF(Y345&gt;12000,"120",IF(Y345&gt;10000,"110",IF(Y345&gt;8000,"90",IF(Y345&gt;5000,"60",IF(Y345&gt;3000,"20",IF(Y345&gt;1500,"10",IF(Y345&gt;1000,"7",IF(Y345&gt;500,"5",IF(Y345&gt;0,"3",)))))))))*1</f>
        <v>#N/A</v>
      </c>
    </row>
    <row r="346" spans="1:26" x14ac:dyDescent="0.25">
      <c r="A346" s="9"/>
      <c r="B346" s="21"/>
      <c r="C346" s="6"/>
      <c r="D346" s="6"/>
      <c r="E346" s="6"/>
      <c r="F346" s="6"/>
      <c r="G346" s="6"/>
      <c r="H346" s="7" t="e">
        <f>VLOOKUP(U345,'[1]FAB 2'!$A$6:$W$1000,7,FALSE)</f>
        <v>#N/A</v>
      </c>
      <c r="I346" s="6"/>
      <c r="J346" s="6"/>
      <c r="K346" s="20"/>
      <c r="L346" s="20"/>
      <c r="M346" s="20"/>
      <c r="N346" s="6"/>
      <c r="O346" s="6"/>
      <c r="P346" s="6"/>
      <c r="Q346" s="20"/>
      <c r="R346" s="20"/>
      <c r="S346" s="20"/>
      <c r="T346" s="6"/>
    </row>
    <row r="347" spans="1:26" x14ac:dyDescent="0.25">
      <c r="A347" s="19"/>
      <c r="B347" s="18"/>
      <c r="C347" s="6"/>
      <c r="D347" s="6"/>
      <c r="E347" s="6"/>
      <c r="F347" s="6"/>
      <c r="G347" s="6"/>
      <c r="H347" s="3" t="e">
        <f>IF(H346="/","/","")</f>
        <v>#N/A</v>
      </c>
      <c r="I347" s="6"/>
      <c r="J347" s="6"/>
      <c r="K347" s="17"/>
      <c r="L347" s="17"/>
      <c r="M347" s="17"/>
      <c r="N347" s="16"/>
      <c r="O347" s="6"/>
      <c r="P347" s="6"/>
      <c r="Q347" s="17"/>
      <c r="R347" s="17"/>
      <c r="S347" s="17"/>
      <c r="T347" s="16"/>
    </row>
    <row r="348" spans="1:26" ht="15" customHeight="1" x14ac:dyDescent="0.25">
      <c r="A348" s="15" t="e">
        <f>VLOOKUP(A345,[1]Données!$L$2:$P$190,3,FALSE)</f>
        <v>#N/A</v>
      </c>
      <c r="B348" s="14"/>
      <c r="C348" s="6"/>
      <c r="D348" s="6"/>
      <c r="E348" s="6"/>
      <c r="F348" s="6"/>
      <c r="G348" s="6"/>
      <c r="H348" s="13" t="s">
        <v>1</v>
      </c>
      <c r="I348" s="6"/>
      <c r="J348" s="6"/>
      <c r="K348" s="11"/>
      <c r="L348" s="11"/>
      <c r="M348" s="11"/>
      <c r="N348" s="12" t="s">
        <v>1</v>
      </c>
      <c r="O348" s="6"/>
      <c r="P348" s="6"/>
      <c r="Q348" s="11"/>
      <c r="R348" s="11"/>
      <c r="S348" s="11"/>
      <c r="T348" s="10" t="s">
        <v>0</v>
      </c>
    </row>
    <row r="349" spans="1:26" x14ac:dyDescent="0.25">
      <c r="A349" s="9"/>
      <c r="B349" s="8"/>
      <c r="C349" s="6"/>
      <c r="D349" s="6"/>
      <c r="E349" s="6"/>
      <c r="F349" s="6"/>
      <c r="G349" s="6"/>
      <c r="H349" s="7" t="e">
        <f>VLOOKUP(U345,'[1]FAB 2'!$A$6:$W$1000,10,FALSE)</f>
        <v>#N/A</v>
      </c>
      <c r="I349" s="6"/>
      <c r="J349" s="6"/>
      <c r="K349" s="6"/>
      <c r="L349" s="6"/>
      <c r="M349" s="6"/>
      <c r="N349" s="6"/>
      <c r="O349" s="6"/>
      <c r="P349" s="6"/>
      <c r="Q349" s="6"/>
      <c r="R349" s="6"/>
      <c r="S349" s="6"/>
      <c r="T349" s="6"/>
    </row>
    <row r="350" spans="1:26" ht="15.75" thickBot="1" x14ac:dyDescent="0.3">
      <c r="A350" s="5"/>
      <c r="B350" s="4"/>
      <c r="C350" s="2"/>
      <c r="D350" s="2"/>
      <c r="E350" s="2"/>
      <c r="F350" s="2"/>
      <c r="G350" s="2"/>
      <c r="H350" s="3" t="e">
        <f>IF(H349="/","/","")</f>
        <v>#N/A</v>
      </c>
      <c r="I350" s="2"/>
      <c r="J350" s="2"/>
      <c r="K350" s="2"/>
      <c r="L350" s="2"/>
      <c r="M350" s="2"/>
      <c r="N350" s="2"/>
      <c r="O350" s="2"/>
      <c r="P350" s="2"/>
      <c r="Q350" s="2"/>
      <c r="R350" s="2"/>
      <c r="S350" s="2"/>
      <c r="T350" s="17"/>
    </row>
    <row r="351" spans="1:26" ht="15" customHeight="1" x14ac:dyDescent="0.25">
      <c r="A351" s="29" t="e">
        <f>VLOOKUP(U351,[1]Listing!$A$4:$P$150,2,FALSE)</f>
        <v>#N/A</v>
      </c>
      <c r="B351" s="28"/>
      <c r="C351" s="25"/>
      <c r="D351" s="25"/>
      <c r="E351" s="25"/>
      <c r="F351" s="25"/>
      <c r="G351" s="25"/>
      <c r="H351" s="27" t="s">
        <v>4</v>
      </c>
      <c r="I351" s="25"/>
      <c r="J351" s="25"/>
      <c r="K351" s="24" t="s">
        <v>6</v>
      </c>
      <c r="L351" s="24" t="e">
        <f>CONCATENATE(VLOOKUP(U351,[1]Listing!$A$4:$P$150,4,FALSE),VLOOKUP(U351,[1]Listing!$A$4:$P$150,5,FALSE))</f>
        <v>#N/A</v>
      </c>
      <c r="M351" s="24" t="s">
        <v>5</v>
      </c>
      <c r="N351" s="26" t="s">
        <v>4</v>
      </c>
      <c r="O351" s="25"/>
      <c r="P351" s="25"/>
      <c r="Q351" s="24" t="e">
        <f>"≤ "&amp;ROUND(VLOOKUP(U351,'[1]CTRL 2'!$A$6:$X$152,8,FALSE),1)&amp;" mΩ"</f>
        <v>#N/A</v>
      </c>
      <c r="R351" s="24" t="s">
        <v>3</v>
      </c>
      <c r="S351" s="24" t="s">
        <v>3</v>
      </c>
      <c r="T351" s="23" t="s">
        <v>2</v>
      </c>
      <c r="U351">
        <v>58</v>
      </c>
      <c r="V351" s="22" t="e">
        <f>ROUND(VLOOKUP(U351,'[1]CTRL 2'!$A$6:$X$152,8,FALSE),1)</f>
        <v>#N/A</v>
      </c>
      <c r="W351" t="e">
        <f>Y351-Z351</f>
        <v>#N/A</v>
      </c>
      <c r="X351" t="e">
        <f>Y351+Z351</f>
        <v>#N/A</v>
      </c>
      <c r="Y351" t="e">
        <f>(VLOOKUP(U351,[1]Listing!$A$4:$P$150,4,FALSE))</f>
        <v>#N/A</v>
      </c>
      <c r="Z351" t="e">
        <f>IF(Y351&gt;12000,"120",IF(Y351&gt;10000,"110",IF(Y351&gt;8000,"90",IF(Y351&gt;5000,"60",IF(Y351&gt;3000,"20",IF(Y351&gt;1500,"10",IF(Y351&gt;1000,"7",IF(Y351&gt;500,"5",IF(Y351&gt;0,"3",)))))))))*1</f>
        <v>#N/A</v>
      </c>
    </row>
    <row r="352" spans="1:26" x14ac:dyDescent="0.25">
      <c r="A352" s="9"/>
      <c r="B352" s="21"/>
      <c r="C352" s="6"/>
      <c r="D352" s="6"/>
      <c r="E352" s="6"/>
      <c r="F352" s="6"/>
      <c r="G352" s="6"/>
      <c r="H352" s="7" t="e">
        <f>VLOOKUP(U351,'[1]FAB 2'!$A$6:$W$1000,7,FALSE)</f>
        <v>#N/A</v>
      </c>
      <c r="I352" s="6"/>
      <c r="J352" s="6"/>
      <c r="K352" s="20"/>
      <c r="L352" s="20"/>
      <c r="M352" s="20"/>
      <c r="N352" s="6"/>
      <c r="O352" s="6"/>
      <c r="P352" s="6"/>
      <c r="Q352" s="20"/>
      <c r="R352" s="20"/>
      <c r="S352" s="20"/>
      <c r="T352" s="6"/>
    </row>
    <row r="353" spans="1:26" x14ac:dyDescent="0.25">
      <c r="A353" s="19"/>
      <c r="B353" s="18"/>
      <c r="C353" s="6"/>
      <c r="D353" s="6"/>
      <c r="E353" s="6"/>
      <c r="F353" s="6"/>
      <c r="G353" s="6"/>
      <c r="H353" s="3" t="e">
        <f>IF(H352="/","/","")</f>
        <v>#N/A</v>
      </c>
      <c r="I353" s="6"/>
      <c r="J353" s="6"/>
      <c r="K353" s="17"/>
      <c r="L353" s="17"/>
      <c r="M353" s="17"/>
      <c r="N353" s="16"/>
      <c r="O353" s="6"/>
      <c r="P353" s="6"/>
      <c r="Q353" s="17"/>
      <c r="R353" s="17"/>
      <c r="S353" s="17"/>
      <c r="T353" s="16"/>
    </row>
    <row r="354" spans="1:26" ht="15" customHeight="1" x14ac:dyDescent="0.25">
      <c r="A354" s="15" t="e">
        <f>VLOOKUP(A351,[1]Données!$L$2:$P$190,3,FALSE)</f>
        <v>#N/A</v>
      </c>
      <c r="B354" s="14"/>
      <c r="C354" s="6"/>
      <c r="D354" s="6"/>
      <c r="E354" s="6"/>
      <c r="F354" s="6"/>
      <c r="G354" s="6"/>
      <c r="H354" s="13" t="s">
        <v>1</v>
      </c>
      <c r="I354" s="6"/>
      <c r="J354" s="6"/>
      <c r="K354" s="11"/>
      <c r="L354" s="11"/>
      <c r="M354" s="11"/>
      <c r="N354" s="12" t="s">
        <v>1</v>
      </c>
      <c r="O354" s="6"/>
      <c r="P354" s="6"/>
      <c r="Q354" s="11"/>
      <c r="R354" s="11"/>
      <c r="S354" s="11"/>
      <c r="T354" s="10" t="s">
        <v>0</v>
      </c>
    </row>
    <row r="355" spans="1:26" x14ac:dyDescent="0.25">
      <c r="A355" s="9"/>
      <c r="B355" s="8"/>
      <c r="C355" s="6"/>
      <c r="D355" s="6"/>
      <c r="E355" s="6"/>
      <c r="F355" s="6"/>
      <c r="G355" s="6"/>
      <c r="H355" s="7" t="e">
        <f>VLOOKUP(U351,'[1]FAB 2'!$A$6:$W$1000,10,FALSE)</f>
        <v>#N/A</v>
      </c>
      <c r="I355" s="6"/>
      <c r="J355" s="6"/>
      <c r="K355" s="6"/>
      <c r="L355" s="6"/>
      <c r="M355" s="6"/>
      <c r="N355" s="6"/>
      <c r="O355" s="6"/>
      <c r="P355" s="6"/>
      <c r="Q355" s="6"/>
      <c r="R355" s="6"/>
      <c r="S355" s="6"/>
      <c r="T355" s="6"/>
    </row>
    <row r="356" spans="1:26" ht="15.75" thickBot="1" x14ac:dyDescent="0.3">
      <c r="A356" s="5"/>
      <c r="B356" s="4"/>
      <c r="C356" s="2"/>
      <c r="D356" s="2"/>
      <c r="E356" s="2"/>
      <c r="F356" s="2"/>
      <c r="G356" s="2"/>
      <c r="H356" s="3" t="e">
        <f>IF(H355="/","/","")</f>
        <v>#N/A</v>
      </c>
      <c r="I356" s="2"/>
      <c r="J356" s="2"/>
      <c r="K356" s="2"/>
      <c r="L356" s="2"/>
      <c r="M356" s="2"/>
      <c r="N356" s="2"/>
      <c r="O356" s="2"/>
      <c r="P356" s="2"/>
      <c r="Q356" s="2"/>
      <c r="R356" s="2"/>
      <c r="S356" s="2"/>
      <c r="T356" s="17"/>
    </row>
    <row r="357" spans="1:26" ht="15" customHeight="1" x14ac:dyDescent="0.25">
      <c r="A357" s="29" t="e">
        <f>VLOOKUP(U357,[1]Listing!$A$4:$P$150,2,FALSE)</f>
        <v>#N/A</v>
      </c>
      <c r="B357" s="28"/>
      <c r="C357" s="25"/>
      <c r="D357" s="25"/>
      <c r="E357" s="25"/>
      <c r="F357" s="25"/>
      <c r="G357" s="25"/>
      <c r="H357" s="27" t="s">
        <v>4</v>
      </c>
      <c r="I357" s="25"/>
      <c r="J357" s="25"/>
      <c r="K357" s="24" t="s">
        <v>6</v>
      </c>
      <c r="L357" s="24" t="e">
        <f>CONCATENATE(VLOOKUP(U357,[1]Listing!$A$4:$P$150,4,FALSE),VLOOKUP(U357,[1]Listing!$A$4:$P$150,5,FALSE))</f>
        <v>#N/A</v>
      </c>
      <c r="M357" s="24" t="s">
        <v>5</v>
      </c>
      <c r="N357" s="26" t="s">
        <v>4</v>
      </c>
      <c r="O357" s="25"/>
      <c r="P357" s="25"/>
      <c r="Q357" s="24" t="e">
        <f>"≤ "&amp;ROUND(VLOOKUP(U357,'[1]CTRL 2'!$A$6:$X$152,8,FALSE),1)&amp;" mΩ"</f>
        <v>#N/A</v>
      </c>
      <c r="R357" s="24" t="s">
        <v>3</v>
      </c>
      <c r="S357" s="24" t="s">
        <v>3</v>
      </c>
      <c r="T357" s="23" t="s">
        <v>2</v>
      </c>
      <c r="U357">
        <v>59</v>
      </c>
      <c r="V357" s="22" t="e">
        <f>ROUND(VLOOKUP(U357,'[1]CTRL 2'!$A$6:$X$152,8,FALSE),1)</f>
        <v>#N/A</v>
      </c>
      <c r="W357" t="e">
        <f>Y357-Z357</f>
        <v>#N/A</v>
      </c>
      <c r="X357" t="e">
        <f>Y357+Z357</f>
        <v>#N/A</v>
      </c>
      <c r="Y357" t="e">
        <f>(VLOOKUP(U357,[1]Listing!$A$4:$P$150,4,FALSE))</f>
        <v>#N/A</v>
      </c>
      <c r="Z357" t="e">
        <f>IF(Y357&gt;12000,"120",IF(Y357&gt;10000,"110",IF(Y357&gt;8000,"90",IF(Y357&gt;5000,"60",IF(Y357&gt;3000,"20",IF(Y357&gt;1500,"10",IF(Y357&gt;1000,"7",IF(Y357&gt;500,"5",IF(Y357&gt;0,"3",)))))))))*1</f>
        <v>#N/A</v>
      </c>
    </row>
    <row r="358" spans="1:26" x14ac:dyDescent="0.25">
      <c r="A358" s="9"/>
      <c r="B358" s="21"/>
      <c r="C358" s="6"/>
      <c r="D358" s="6"/>
      <c r="E358" s="6"/>
      <c r="F358" s="6"/>
      <c r="G358" s="6"/>
      <c r="H358" s="7" t="e">
        <f>VLOOKUP(U357,'[1]FAB 2'!$A$6:$W$1000,7,FALSE)</f>
        <v>#N/A</v>
      </c>
      <c r="I358" s="6"/>
      <c r="J358" s="6"/>
      <c r="K358" s="20"/>
      <c r="L358" s="20"/>
      <c r="M358" s="20"/>
      <c r="N358" s="6"/>
      <c r="O358" s="6"/>
      <c r="P358" s="6"/>
      <c r="Q358" s="20"/>
      <c r="R358" s="20"/>
      <c r="S358" s="20"/>
      <c r="T358" s="6"/>
    </row>
    <row r="359" spans="1:26" x14ac:dyDescent="0.25">
      <c r="A359" s="19"/>
      <c r="B359" s="18"/>
      <c r="C359" s="6"/>
      <c r="D359" s="6"/>
      <c r="E359" s="6"/>
      <c r="F359" s="6"/>
      <c r="G359" s="6"/>
      <c r="H359" s="3" t="e">
        <f>IF(H358="/","/","")</f>
        <v>#N/A</v>
      </c>
      <c r="I359" s="6"/>
      <c r="J359" s="6"/>
      <c r="K359" s="17"/>
      <c r="L359" s="17"/>
      <c r="M359" s="17"/>
      <c r="N359" s="16"/>
      <c r="O359" s="6"/>
      <c r="P359" s="6"/>
      <c r="Q359" s="17"/>
      <c r="R359" s="17"/>
      <c r="S359" s="17"/>
      <c r="T359" s="16"/>
    </row>
    <row r="360" spans="1:26" ht="15" customHeight="1" x14ac:dyDescent="0.25">
      <c r="A360" s="15" t="e">
        <f>VLOOKUP(A357,[1]Données!$L$2:$P$190,3,FALSE)</f>
        <v>#N/A</v>
      </c>
      <c r="B360" s="14"/>
      <c r="C360" s="6"/>
      <c r="D360" s="6"/>
      <c r="E360" s="6"/>
      <c r="F360" s="6"/>
      <c r="G360" s="6"/>
      <c r="H360" s="13" t="s">
        <v>1</v>
      </c>
      <c r="I360" s="6"/>
      <c r="J360" s="6"/>
      <c r="K360" s="11"/>
      <c r="L360" s="11"/>
      <c r="M360" s="11"/>
      <c r="N360" s="12" t="s">
        <v>1</v>
      </c>
      <c r="O360" s="6"/>
      <c r="P360" s="6"/>
      <c r="Q360" s="11"/>
      <c r="R360" s="11"/>
      <c r="S360" s="11"/>
      <c r="T360" s="10" t="s">
        <v>0</v>
      </c>
    </row>
    <row r="361" spans="1:26" x14ac:dyDescent="0.25">
      <c r="A361" s="9"/>
      <c r="B361" s="8"/>
      <c r="C361" s="6"/>
      <c r="D361" s="6"/>
      <c r="E361" s="6"/>
      <c r="F361" s="6"/>
      <c r="G361" s="6"/>
      <c r="H361" s="7" t="e">
        <f>VLOOKUP(U357,'[1]FAB 2'!$A$6:$W$1000,10,FALSE)</f>
        <v>#N/A</v>
      </c>
      <c r="I361" s="6"/>
      <c r="J361" s="6"/>
      <c r="K361" s="6"/>
      <c r="L361" s="6"/>
      <c r="M361" s="6"/>
      <c r="N361" s="6"/>
      <c r="O361" s="6"/>
      <c r="P361" s="6"/>
      <c r="Q361" s="6"/>
      <c r="R361" s="6"/>
      <c r="S361" s="6"/>
      <c r="T361" s="6"/>
    </row>
    <row r="362" spans="1:26" ht="15.75" thickBot="1" x14ac:dyDescent="0.3">
      <c r="A362" s="5"/>
      <c r="B362" s="4"/>
      <c r="C362" s="2"/>
      <c r="D362" s="2"/>
      <c r="E362" s="2"/>
      <c r="F362" s="2"/>
      <c r="G362" s="2"/>
      <c r="H362" s="3" t="e">
        <f>IF(H361="/","/","")</f>
        <v>#N/A</v>
      </c>
      <c r="I362" s="2"/>
      <c r="J362" s="2"/>
      <c r="K362" s="2"/>
      <c r="L362" s="2"/>
      <c r="M362" s="2"/>
      <c r="N362" s="2"/>
      <c r="O362" s="2"/>
      <c r="P362" s="2"/>
      <c r="Q362" s="2"/>
      <c r="R362" s="2"/>
      <c r="S362" s="2"/>
      <c r="T362" s="17"/>
    </row>
    <row r="363" spans="1:26" ht="15" customHeight="1" x14ac:dyDescent="0.25">
      <c r="A363" s="29" t="e">
        <f>VLOOKUP(U363,[1]Listing!$A$4:$P$150,2,FALSE)</f>
        <v>#N/A</v>
      </c>
      <c r="B363" s="28"/>
      <c r="C363" s="25"/>
      <c r="D363" s="25"/>
      <c r="E363" s="25"/>
      <c r="F363" s="25"/>
      <c r="G363" s="25"/>
      <c r="H363" s="27" t="s">
        <v>4</v>
      </c>
      <c r="I363" s="25"/>
      <c r="J363" s="25"/>
      <c r="K363" s="24" t="s">
        <v>6</v>
      </c>
      <c r="L363" s="24" t="e">
        <f>CONCATENATE(VLOOKUP(U363,[1]Listing!$A$4:$P$150,4,FALSE),VLOOKUP(U363,[1]Listing!$A$4:$P$150,5,FALSE))</f>
        <v>#N/A</v>
      </c>
      <c r="M363" s="24" t="s">
        <v>5</v>
      </c>
      <c r="N363" s="26" t="s">
        <v>4</v>
      </c>
      <c r="O363" s="25"/>
      <c r="P363" s="25"/>
      <c r="Q363" s="24" t="e">
        <f>"≤ "&amp;ROUND(VLOOKUP(U363,'[1]CTRL 2'!$A$6:$X$152,8,FALSE),1)&amp;" mΩ"</f>
        <v>#N/A</v>
      </c>
      <c r="R363" s="24" t="s">
        <v>3</v>
      </c>
      <c r="S363" s="24" t="s">
        <v>3</v>
      </c>
      <c r="T363" s="23" t="s">
        <v>2</v>
      </c>
      <c r="U363">
        <v>60</v>
      </c>
      <c r="V363" s="22" t="e">
        <f>ROUND(VLOOKUP(U363,'[1]CTRL 2'!$A$6:$X$152,8,FALSE),1)</f>
        <v>#N/A</v>
      </c>
      <c r="W363" t="e">
        <f>Y363-Z363</f>
        <v>#N/A</v>
      </c>
      <c r="X363" t="e">
        <f>Y363+Z363</f>
        <v>#N/A</v>
      </c>
      <c r="Y363" t="e">
        <f>(VLOOKUP(U363,[1]Listing!$A$4:$P$150,4,FALSE))</f>
        <v>#N/A</v>
      </c>
      <c r="Z363" t="e">
        <f>IF(Y363&gt;12000,"120",IF(Y363&gt;10000,"110",IF(Y363&gt;8000,"90",IF(Y363&gt;5000,"60",IF(Y363&gt;3000,"20",IF(Y363&gt;1500,"10",IF(Y363&gt;1000,"7",IF(Y363&gt;500,"5",IF(Y363&gt;0,"3",)))))))))*1</f>
        <v>#N/A</v>
      </c>
    </row>
    <row r="364" spans="1:26" x14ac:dyDescent="0.25">
      <c r="A364" s="9"/>
      <c r="B364" s="21"/>
      <c r="C364" s="6"/>
      <c r="D364" s="6"/>
      <c r="E364" s="6"/>
      <c r="F364" s="6"/>
      <c r="G364" s="6"/>
      <c r="H364" s="7" t="e">
        <f>VLOOKUP(U363,'[1]FAB 2'!$A$6:$W$1000,7,FALSE)</f>
        <v>#N/A</v>
      </c>
      <c r="I364" s="6"/>
      <c r="J364" s="6"/>
      <c r="K364" s="20"/>
      <c r="L364" s="20"/>
      <c r="M364" s="20"/>
      <c r="N364" s="6"/>
      <c r="O364" s="6"/>
      <c r="P364" s="6"/>
      <c r="Q364" s="20"/>
      <c r="R364" s="20"/>
      <c r="S364" s="20"/>
      <c r="T364" s="6"/>
    </row>
    <row r="365" spans="1:26" x14ac:dyDescent="0.25">
      <c r="A365" s="19"/>
      <c r="B365" s="18"/>
      <c r="C365" s="6"/>
      <c r="D365" s="6"/>
      <c r="E365" s="6"/>
      <c r="F365" s="6"/>
      <c r="G365" s="6"/>
      <c r="H365" s="3" t="e">
        <f>IF(H364="/","/","")</f>
        <v>#N/A</v>
      </c>
      <c r="I365" s="6"/>
      <c r="J365" s="6"/>
      <c r="K365" s="17"/>
      <c r="L365" s="17"/>
      <c r="M365" s="17"/>
      <c r="N365" s="16"/>
      <c r="O365" s="6"/>
      <c r="P365" s="6"/>
      <c r="Q365" s="17"/>
      <c r="R365" s="17"/>
      <c r="S365" s="17"/>
      <c r="T365" s="16"/>
    </row>
    <row r="366" spans="1:26" ht="15" customHeight="1" x14ac:dyDescent="0.25">
      <c r="A366" s="15" t="e">
        <f>VLOOKUP(A363,[1]Données!$L$2:$P$190,3,FALSE)</f>
        <v>#N/A</v>
      </c>
      <c r="B366" s="14"/>
      <c r="C366" s="6"/>
      <c r="D366" s="6"/>
      <c r="E366" s="6"/>
      <c r="F366" s="6"/>
      <c r="G366" s="6"/>
      <c r="H366" s="13" t="s">
        <v>1</v>
      </c>
      <c r="I366" s="6"/>
      <c r="J366" s="6"/>
      <c r="K366" s="11"/>
      <c r="L366" s="11"/>
      <c r="M366" s="11"/>
      <c r="N366" s="12" t="s">
        <v>1</v>
      </c>
      <c r="O366" s="6"/>
      <c r="P366" s="6"/>
      <c r="Q366" s="11"/>
      <c r="R366" s="11"/>
      <c r="S366" s="11"/>
      <c r="T366" s="10" t="s">
        <v>0</v>
      </c>
    </row>
    <row r="367" spans="1:26" x14ac:dyDescent="0.25">
      <c r="A367" s="9"/>
      <c r="B367" s="8"/>
      <c r="C367" s="6"/>
      <c r="D367" s="6"/>
      <c r="E367" s="6"/>
      <c r="F367" s="6"/>
      <c r="G367" s="6"/>
      <c r="H367" s="7" t="e">
        <f>VLOOKUP(U363,'[1]FAB 2'!$A$6:$W$1000,10,FALSE)</f>
        <v>#N/A</v>
      </c>
      <c r="I367" s="6"/>
      <c r="J367" s="6"/>
      <c r="K367" s="6"/>
      <c r="L367" s="6"/>
      <c r="M367" s="6"/>
      <c r="N367" s="6"/>
      <c r="O367" s="6"/>
      <c r="P367" s="6"/>
      <c r="Q367" s="6"/>
      <c r="R367" s="6"/>
      <c r="S367" s="6"/>
      <c r="T367" s="6"/>
    </row>
    <row r="368" spans="1:26" ht="15.75" thickBot="1" x14ac:dyDescent="0.3">
      <c r="A368" s="5"/>
      <c r="B368" s="4"/>
      <c r="C368" s="2"/>
      <c r="D368" s="2"/>
      <c r="E368" s="2"/>
      <c r="F368" s="2"/>
      <c r="G368" s="2"/>
      <c r="H368" s="3" t="e">
        <f>IF(H367="/","/","")</f>
        <v>#N/A</v>
      </c>
      <c r="I368" s="2"/>
      <c r="J368" s="2"/>
      <c r="K368" s="2"/>
      <c r="L368" s="2"/>
      <c r="M368" s="2"/>
      <c r="N368" s="2"/>
      <c r="O368" s="2"/>
      <c r="P368" s="2"/>
      <c r="Q368" s="2"/>
      <c r="R368" s="2"/>
      <c r="S368" s="2"/>
      <c r="T368" s="17"/>
    </row>
    <row r="369" spans="1:26" ht="15" customHeight="1" x14ac:dyDescent="0.25">
      <c r="A369" s="29" t="e">
        <f>VLOOKUP(U369,[1]Listing!$A$4:$P$150,2,FALSE)</f>
        <v>#N/A</v>
      </c>
      <c r="B369" s="28"/>
      <c r="C369" s="25"/>
      <c r="D369" s="25"/>
      <c r="E369" s="25"/>
      <c r="F369" s="25"/>
      <c r="G369" s="25"/>
      <c r="H369" s="27" t="s">
        <v>4</v>
      </c>
      <c r="I369" s="25"/>
      <c r="J369" s="25"/>
      <c r="K369" s="24" t="s">
        <v>6</v>
      </c>
      <c r="L369" s="24" t="e">
        <f>CONCATENATE(VLOOKUP(U369,[1]Listing!$A$4:$P$150,4,FALSE),VLOOKUP(U369,[1]Listing!$A$4:$P$150,5,FALSE))</f>
        <v>#N/A</v>
      </c>
      <c r="M369" s="24" t="s">
        <v>5</v>
      </c>
      <c r="N369" s="26" t="s">
        <v>4</v>
      </c>
      <c r="O369" s="25"/>
      <c r="P369" s="25"/>
      <c r="Q369" s="24" t="e">
        <f>"≤ "&amp;ROUND(VLOOKUP(U369,'[1]CTRL 2'!$A$6:$X$152,8,FALSE),1)&amp;" mΩ"</f>
        <v>#N/A</v>
      </c>
      <c r="R369" s="24" t="s">
        <v>3</v>
      </c>
      <c r="S369" s="24" t="s">
        <v>3</v>
      </c>
      <c r="T369" s="23" t="s">
        <v>2</v>
      </c>
      <c r="U369">
        <v>61</v>
      </c>
      <c r="V369" s="22" t="e">
        <f>ROUND(VLOOKUP(U369,'[1]CTRL 2'!$A$6:$X$152,8,FALSE),1)</f>
        <v>#N/A</v>
      </c>
      <c r="W369" t="e">
        <f>Y369-Z369</f>
        <v>#N/A</v>
      </c>
      <c r="X369" t="e">
        <f>Y369+Z369</f>
        <v>#N/A</v>
      </c>
      <c r="Y369" t="e">
        <f>(VLOOKUP(U369,[1]Listing!$A$4:$P$150,4,FALSE))</f>
        <v>#N/A</v>
      </c>
      <c r="Z369" t="e">
        <f>IF(Y369&gt;12000,"120",IF(Y369&gt;10000,"110",IF(Y369&gt;8000,"90",IF(Y369&gt;5000,"60",IF(Y369&gt;3000,"20",IF(Y369&gt;1500,"10",IF(Y369&gt;1000,"7",IF(Y369&gt;500,"5",IF(Y369&gt;0,"3",)))))))))*1</f>
        <v>#N/A</v>
      </c>
    </row>
    <row r="370" spans="1:26" x14ac:dyDescent="0.25">
      <c r="A370" s="9"/>
      <c r="B370" s="21"/>
      <c r="C370" s="6"/>
      <c r="D370" s="6"/>
      <c r="E370" s="6"/>
      <c r="F370" s="6"/>
      <c r="G370" s="6"/>
      <c r="H370" s="7" t="e">
        <f>VLOOKUP(U369,'[1]FAB 2'!$A$6:$W$1000,7,FALSE)</f>
        <v>#N/A</v>
      </c>
      <c r="I370" s="6"/>
      <c r="J370" s="6"/>
      <c r="K370" s="20"/>
      <c r="L370" s="20"/>
      <c r="M370" s="20"/>
      <c r="N370" s="6"/>
      <c r="O370" s="6"/>
      <c r="P370" s="6"/>
      <c r="Q370" s="20"/>
      <c r="R370" s="20"/>
      <c r="S370" s="20"/>
      <c r="T370" s="6"/>
    </row>
    <row r="371" spans="1:26" x14ac:dyDescent="0.25">
      <c r="A371" s="19"/>
      <c r="B371" s="18"/>
      <c r="C371" s="6"/>
      <c r="D371" s="6"/>
      <c r="E371" s="6"/>
      <c r="F371" s="6"/>
      <c r="G371" s="6"/>
      <c r="H371" s="3" t="e">
        <f>IF(H370="/","/","")</f>
        <v>#N/A</v>
      </c>
      <c r="I371" s="6"/>
      <c r="J371" s="6"/>
      <c r="K371" s="17"/>
      <c r="L371" s="17"/>
      <c r="M371" s="17"/>
      <c r="N371" s="16"/>
      <c r="O371" s="6"/>
      <c r="P371" s="6"/>
      <c r="Q371" s="17"/>
      <c r="R371" s="17"/>
      <c r="S371" s="17"/>
      <c r="T371" s="16"/>
    </row>
    <row r="372" spans="1:26" ht="15" customHeight="1" x14ac:dyDescent="0.25">
      <c r="A372" s="15" t="e">
        <f>VLOOKUP(A369,[1]Données!$L$2:$P$190,3,FALSE)</f>
        <v>#N/A</v>
      </c>
      <c r="B372" s="14"/>
      <c r="C372" s="6"/>
      <c r="D372" s="6"/>
      <c r="E372" s="6"/>
      <c r="F372" s="6"/>
      <c r="G372" s="6"/>
      <c r="H372" s="13" t="s">
        <v>1</v>
      </c>
      <c r="I372" s="6"/>
      <c r="J372" s="6"/>
      <c r="K372" s="11"/>
      <c r="L372" s="11"/>
      <c r="M372" s="11"/>
      <c r="N372" s="12" t="s">
        <v>1</v>
      </c>
      <c r="O372" s="6"/>
      <c r="P372" s="6"/>
      <c r="Q372" s="11"/>
      <c r="R372" s="11"/>
      <c r="S372" s="11"/>
      <c r="T372" s="10" t="s">
        <v>0</v>
      </c>
    </row>
    <row r="373" spans="1:26" x14ac:dyDescent="0.25">
      <c r="A373" s="9"/>
      <c r="B373" s="8"/>
      <c r="C373" s="6"/>
      <c r="D373" s="6"/>
      <c r="E373" s="6"/>
      <c r="F373" s="6"/>
      <c r="G373" s="6"/>
      <c r="H373" s="7" t="e">
        <f>VLOOKUP(U369,'[1]FAB 2'!$A$6:$W$1000,10,FALSE)</f>
        <v>#N/A</v>
      </c>
      <c r="I373" s="6"/>
      <c r="J373" s="6"/>
      <c r="K373" s="6"/>
      <c r="L373" s="6"/>
      <c r="M373" s="6"/>
      <c r="N373" s="6"/>
      <c r="O373" s="6"/>
      <c r="P373" s="6"/>
      <c r="Q373" s="6"/>
      <c r="R373" s="6"/>
      <c r="S373" s="6"/>
      <c r="T373" s="6"/>
    </row>
    <row r="374" spans="1:26" ht="15.75" thickBot="1" x14ac:dyDescent="0.3">
      <c r="A374" s="5"/>
      <c r="B374" s="4"/>
      <c r="C374" s="2"/>
      <c r="D374" s="2"/>
      <c r="E374" s="2"/>
      <c r="F374" s="2"/>
      <c r="G374" s="2"/>
      <c r="H374" s="3" t="e">
        <f>IF(H373="/","/","")</f>
        <v>#N/A</v>
      </c>
      <c r="I374" s="2"/>
      <c r="J374" s="2"/>
      <c r="K374" s="2"/>
      <c r="L374" s="2"/>
      <c r="M374" s="2"/>
      <c r="N374" s="2"/>
      <c r="O374" s="2"/>
      <c r="P374" s="2"/>
      <c r="Q374" s="2"/>
      <c r="R374" s="2"/>
      <c r="S374" s="2"/>
      <c r="T374" s="17"/>
    </row>
    <row r="375" spans="1:26" ht="15" customHeight="1" x14ac:dyDescent="0.25">
      <c r="A375" s="29" t="e">
        <f>VLOOKUP(U375,[1]Listing!$A$4:$P$150,2,FALSE)</f>
        <v>#N/A</v>
      </c>
      <c r="B375" s="28"/>
      <c r="C375" s="25"/>
      <c r="D375" s="25"/>
      <c r="E375" s="25"/>
      <c r="F375" s="25"/>
      <c r="G375" s="25"/>
      <c r="H375" s="27" t="s">
        <v>4</v>
      </c>
      <c r="I375" s="25"/>
      <c r="J375" s="25"/>
      <c r="K375" s="24" t="s">
        <v>6</v>
      </c>
      <c r="L375" s="24" t="e">
        <f>CONCATENATE(VLOOKUP(U375,[1]Listing!$A$4:$P$150,4,FALSE),VLOOKUP(U375,[1]Listing!$A$4:$P$150,5,FALSE))</f>
        <v>#N/A</v>
      </c>
      <c r="M375" s="24" t="s">
        <v>5</v>
      </c>
      <c r="N375" s="26" t="s">
        <v>4</v>
      </c>
      <c r="O375" s="25"/>
      <c r="P375" s="25"/>
      <c r="Q375" s="24" t="e">
        <f>"≤ "&amp;ROUND(VLOOKUP(U375,'[1]CTRL 2'!$A$6:$X$152,8,FALSE),1)&amp;" mΩ"</f>
        <v>#N/A</v>
      </c>
      <c r="R375" s="24" t="s">
        <v>3</v>
      </c>
      <c r="S375" s="24" t="s">
        <v>3</v>
      </c>
      <c r="T375" s="23" t="s">
        <v>2</v>
      </c>
      <c r="U375">
        <v>62</v>
      </c>
      <c r="V375" s="22" t="e">
        <f>ROUND(VLOOKUP(U375,'[1]CTRL 2'!$A$6:$X$152,8,FALSE),1)</f>
        <v>#N/A</v>
      </c>
      <c r="W375" t="e">
        <f>Y375-Z375</f>
        <v>#N/A</v>
      </c>
      <c r="X375" t="e">
        <f>Y375+Z375</f>
        <v>#N/A</v>
      </c>
      <c r="Y375" t="e">
        <f>(VLOOKUP(U375,[1]Listing!$A$4:$P$150,4,FALSE))</f>
        <v>#N/A</v>
      </c>
      <c r="Z375" t="e">
        <f>IF(Y375&gt;12000,"120",IF(Y375&gt;10000,"110",IF(Y375&gt;8000,"90",IF(Y375&gt;5000,"60",IF(Y375&gt;3000,"20",IF(Y375&gt;1500,"10",IF(Y375&gt;1000,"7",IF(Y375&gt;500,"5",IF(Y375&gt;0,"3",)))))))))*1</f>
        <v>#N/A</v>
      </c>
    </row>
    <row r="376" spans="1:26" x14ac:dyDescent="0.25">
      <c r="A376" s="9"/>
      <c r="B376" s="21"/>
      <c r="C376" s="6"/>
      <c r="D376" s="6"/>
      <c r="E376" s="6"/>
      <c r="F376" s="6"/>
      <c r="G376" s="6"/>
      <c r="H376" s="7" t="e">
        <f>VLOOKUP(U375,'[1]FAB 2'!$A$6:$W$1000,7,FALSE)</f>
        <v>#N/A</v>
      </c>
      <c r="I376" s="6"/>
      <c r="J376" s="6"/>
      <c r="K376" s="20"/>
      <c r="L376" s="20"/>
      <c r="M376" s="20"/>
      <c r="N376" s="6"/>
      <c r="O376" s="6"/>
      <c r="P376" s="6"/>
      <c r="Q376" s="20"/>
      <c r="R376" s="20"/>
      <c r="S376" s="20"/>
      <c r="T376" s="6"/>
    </row>
    <row r="377" spans="1:26" x14ac:dyDescent="0.25">
      <c r="A377" s="19"/>
      <c r="B377" s="18"/>
      <c r="C377" s="6"/>
      <c r="D377" s="6"/>
      <c r="E377" s="6"/>
      <c r="F377" s="6"/>
      <c r="G377" s="6"/>
      <c r="H377" s="3" t="e">
        <f>IF(H376="/","/","")</f>
        <v>#N/A</v>
      </c>
      <c r="I377" s="6"/>
      <c r="J377" s="6"/>
      <c r="K377" s="17"/>
      <c r="L377" s="17"/>
      <c r="M377" s="17"/>
      <c r="N377" s="16"/>
      <c r="O377" s="6"/>
      <c r="P377" s="6"/>
      <c r="Q377" s="17"/>
      <c r="R377" s="17"/>
      <c r="S377" s="17"/>
      <c r="T377" s="16"/>
    </row>
    <row r="378" spans="1:26" ht="15" customHeight="1" x14ac:dyDescent="0.25">
      <c r="A378" s="15" t="e">
        <f>VLOOKUP(A375,[1]Données!$L$2:$P$190,3,FALSE)</f>
        <v>#N/A</v>
      </c>
      <c r="B378" s="14"/>
      <c r="C378" s="6"/>
      <c r="D378" s="6"/>
      <c r="E378" s="6"/>
      <c r="F378" s="6"/>
      <c r="G378" s="6"/>
      <c r="H378" s="13" t="s">
        <v>1</v>
      </c>
      <c r="I378" s="6"/>
      <c r="J378" s="6"/>
      <c r="K378" s="11"/>
      <c r="L378" s="11"/>
      <c r="M378" s="11"/>
      <c r="N378" s="12" t="s">
        <v>1</v>
      </c>
      <c r="O378" s="6"/>
      <c r="P378" s="6"/>
      <c r="Q378" s="11"/>
      <c r="R378" s="11"/>
      <c r="S378" s="11"/>
      <c r="T378" s="10" t="s">
        <v>0</v>
      </c>
    </row>
    <row r="379" spans="1:26" x14ac:dyDescent="0.25">
      <c r="A379" s="9"/>
      <c r="B379" s="8"/>
      <c r="C379" s="6"/>
      <c r="D379" s="6"/>
      <c r="E379" s="6"/>
      <c r="F379" s="6"/>
      <c r="G379" s="6"/>
      <c r="H379" s="7" t="e">
        <f>VLOOKUP(U375,'[1]FAB 2'!$A$6:$W$1000,10,FALSE)</f>
        <v>#N/A</v>
      </c>
      <c r="I379" s="6"/>
      <c r="J379" s="6"/>
      <c r="K379" s="6"/>
      <c r="L379" s="6"/>
      <c r="M379" s="6"/>
      <c r="N379" s="6"/>
      <c r="O379" s="6"/>
      <c r="P379" s="6"/>
      <c r="Q379" s="6"/>
      <c r="R379" s="6"/>
      <c r="S379" s="6"/>
      <c r="T379" s="6"/>
    </row>
    <row r="380" spans="1:26" ht="15.75" thickBot="1" x14ac:dyDescent="0.3">
      <c r="A380" s="5"/>
      <c r="B380" s="4"/>
      <c r="C380" s="2"/>
      <c r="D380" s="2"/>
      <c r="E380" s="2"/>
      <c r="F380" s="2"/>
      <c r="G380" s="2"/>
      <c r="H380" s="3" t="e">
        <f>IF(H379="/","/","")</f>
        <v>#N/A</v>
      </c>
      <c r="I380" s="2"/>
      <c r="J380" s="2"/>
      <c r="K380" s="2"/>
      <c r="L380" s="2"/>
      <c r="M380" s="2"/>
      <c r="N380" s="2"/>
      <c r="O380" s="2"/>
      <c r="P380" s="2"/>
      <c r="Q380" s="2"/>
      <c r="R380" s="2"/>
      <c r="S380" s="2"/>
      <c r="T380" s="17"/>
    </row>
    <row r="381" spans="1:26" ht="15" customHeight="1" x14ac:dyDescent="0.25">
      <c r="A381" s="29" t="e">
        <f>VLOOKUP(U381,[1]Listing!$A$4:$P$150,2,FALSE)</f>
        <v>#N/A</v>
      </c>
      <c r="B381" s="28"/>
      <c r="C381" s="25"/>
      <c r="D381" s="25"/>
      <c r="E381" s="25"/>
      <c r="F381" s="25"/>
      <c r="G381" s="25"/>
      <c r="H381" s="27" t="s">
        <v>4</v>
      </c>
      <c r="I381" s="25"/>
      <c r="J381" s="25"/>
      <c r="K381" s="24" t="s">
        <v>6</v>
      </c>
      <c r="L381" s="24" t="e">
        <f>CONCATENATE(VLOOKUP(U381,[1]Listing!$A$4:$P$150,4,FALSE),VLOOKUP(U381,[1]Listing!$A$4:$P$150,5,FALSE))</f>
        <v>#N/A</v>
      </c>
      <c r="M381" s="24" t="s">
        <v>5</v>
      </c>
      <c r="N381" s="26" t="s">
        <v>4</v>
      </c>
      <c r="O381" s="25"/>
      <c r="P381" s="25"/>
      <c r="Q381" s="24" t="e">
        <f>"≤ "&amp;ROUND(VLOOKUP(U381,'[1]CTRL 2'!$A$6:$X$152,8,FALSE),1)&amp;" mΩ"</f>
        <v>#N/A</v>
      </c>
      <c r="R381" s="24" t="s">
        <v>3</v>
      </c>
      <c r="S381" s="24" t="s">
        <v>3</v>
      </c>
      <c r="T381" s="23" t="s">
        <v>2</v>
      </c>
      <c r="U381">
        <v>63</v>
      </c>
      <c r="V381" s="22" t="e">
        <f>ROUND(VLOOKUP(U381,'[1]CTRL 2'!$A$6:$X$152,8,FALSE),1)</f>
        <v>#N/A</v>
      </c>
      <c r="W381" t="e">
        <f>Y381-Z381</f>
        <v>#N/A</v>
      </c>
      <c r="X381" t="e">
        <f>Y381+Z381</f>
        <v>#N/A</v>
      </c>
      <c r="Y381" t="e">
        <f>(VLOOKUP(U381,[1]Listing!$A$4:$P$150,4,FALSE))</f>
        <v>#N/A</v>
      </c>
      <c r="Z381" t="e">
        <f>IF(Y381&gt;12000,"120",IF(Y381&gt;10000,"110",IF(Y381&gt;8000,"90",IF(Y381&gt;5000,"60",IF(Y381&gt;3000,"20",IF(Y381&gt;1500,"10",IF(Y381&gt;1000,"7",IF(Y381&gt;500,"5",IF(Y381&gt;0,"3",)))))))))*1</f>
        <v>#N/A</v>
      </c>
    </row>
    <row r="382" spans="1:26" x14ac:dyDescent="0.25">
      <c r="A382" s="9"/>
      <c r="B382" s="21"/>
      <c r="C382" s="6"/>
      <c r="D382" s="6"/>
      <c r="E382" s="6"/>
      <c r="F382" s="6"/>
      <c r="G382" s="6"/>
      <c r="H382" s="7" t="e">
        <f>VLOOKUP(U381,'[1]FAB 2'!$A$6:$W$1000,7,FALSE)</f>
        <v>#N/A</v>
      </c>
      <c r="I382" s="6"/>
      <c r="J382" s="6"/>
      <c r="K382" s="20"/>
      <c r="L382" s="20"/>
      <c r="M382" s="20"/>
      <c r="N382" s="6"/>
      <c r="O382" s="6"/>
      <c r="P382" s="6"/>
      <c r="Q382" s="20"/>
      <c r="R382" s="20"/>
      <c r="S382" s="20"/>
      <c r="T382" s="6"/>
    </row>
    <row r="383" spans="1:26" x14ac:dyDescent="0.25">
      <c r="A383" s="19"/>
      <c r="B383" s="18"/>
      <c r="C383" s="6"/>
      <c r="D383" s="6"/>
      <c r="E383" s="6"/>
      <c r="F383" s="6"/>
      <c r="G383" s="6"/>
      <c r="H383" s="3" t="e">
        <f>IF(H382="/","/","")</f>
        <v>#N/A</v>
      </c>
      <c r="I383" s="6"/>
      <c r="J383" s="6"/>
      <c r="K383" s="17"/>
      <c r="L383" s="17"/>
      <c r="M383" s="17"/>
      <c r="N383" s="16"/>
      <c r="O383" s="6"/>
      <c r="P383" s="6"/>
      <c r="Q383" s="17"/>
      <c r="R383" s="17"/>
      <c r="S383" s="17"/>
      <c r="T383" s="16"/>
    </row>
    <row r="384" spans="1:26" ht="15" customHeight="1" x14ac:dyDescent="0.25">
      <c r="A384" s="15" t="e">
        <f>VLOOKUP(A381,[1]Données!$L$2:$P$190,3,FALSE)</f>
        <v>#N/A</v>
      </c>
      <c r="B384" s="14"/>
      <c r="C384" s="6"/>
      <c r="D384" s="6"/>
      <c r="E384" s="6"/>
      <c r="F384" s="6"/>
      <c r="G384" s="6"/>
      <c r="H384" s="13" t="s">
        <v>1</v>
      </c>
      <c r="I384" s="6"/>
      <c r="J384" s="6"/>
      <c r="K384" s="11"/>
      <c r="L384" s="11"/>
      <c r="M384" s="11"/>
      <c r="N384" s="12" t="s">
        <v>1</v>
      </c>
      <c r="O384" s="6"/>
      <c r="P384" s="6"/>
      <c r="Q384" s="11"/>
      <c r="R384" s="11"/>
      <c r="S384" s="11"/>
      <c r="T384" s="10" t="s">
        <v>0</v>
      </c>
    </row>
    <row r="385" spans="1:26" x14ac:dyDescent="0.25">
      <c r="A385" s="9"/>
      <c r="B385" s="8"/>
      <c r="C385" s="6"/>
      <c r="D385" s="6"/>
      <c r="E385" s="6"/>
      <c r="F385" s="6"/>
      <c r="G385" s="6"/>
      <c r="H385" s="7" t="e">
        <f>VLOOKUP(U381,'[1]FAB 2'!$A$6:$W$1000,10,FALSE)</f>
        <v>#N/A</v>
      </c>
      <c r="I385" s="6"/>
      <c r="J385" s="6"/>
      <c r="K385" s="6"/>
      <c r="L385" s="6"/>
      <c r="M385" s="6"/>
      <c r="N385" s="6"/>
      <c r="O385" s="6"/>
      <c r="P385" s="6"/>
      <c r="Q385" s="6"/>
      <c r="R385" s="6"/>
      <c r="S385" s="6"/>
      <c r="T385" s="6"/>
    </row>
    <row r="386" spans="1:26" ht="15.75" thickBot="1" x14ac:dyDescent="0.3">
      <c r="A386" s="5"/>
      <c r="B386" s="4"/>
      <c r="C386" s="2"/>
      <c r="D386" s="2"/>
      <c r="E386" s="2"/>
      <c r="F386" s="2"/>
      <c r="G386" s="2"/>
      <c r="H386" s="3" t="e">
        <f>IF(H385="/","/","")</f>
        <v>#N/A</v>
      </c>
      <c r="I386" s="2"/>
      <c r="J386" s="2"/>
      <c r="K386" s="2"/>
      <c r="L386" s="2"/>
      <c r="M386" s="2"/>
      <c r="N386" s="2"/>
      <c r="O386" s="2"/>
      <c r="P386" s="2"/>
      <c r="Q386" s="2"/>
      <c r="R386" s="2"/>
      <c r="S386" s="2"/>
      <c r="T386" s="17"/>
    </row>
    <row r="387" spans="1:26" ht="15" customHeight="1" x14ac:dyDescent="0.25">
      <c r="A387" s="29" t="e">
        <f>VLOOKUP(U387,[1]Listing!$A$4:$P$150,2,FALSE)</f>
        <v>#N/A</v>
      </c>
      <c r="B387" s="28"/>
      <c r="C387" s="25"/>
      <c r="D387" s="25"/>
      <c r="E387" s="25"/>
      <c r="F387" s="25"/>
      <c r="G387" s="25"/>
      <c r="H387" s="27" t="s">
        <v>4</v>
      </c>
      <c r="I387" s="25"/>
      <c r="J387" s="25"/>
      <c r="K387" s="24" t="s">
        <v>6</v>
      </c>
      <c r="L387" s="24" t="e">
        <f>CONCATENATE(VLOOKUP(U387,[1]Listing!$A$4:$P$150,4,FALSE),VLOOKUP(U387,[1]Listing!$A$4:$P$150,5,FALSE))</f>
        <v>#N/A</v>
      </c>
      <c r="M387" s="24" t="s">
        <v>5</v>
      </c>
      <c r="N387" s="26" t="s">
        <v>4</v>
      </c>
      <c r="O387" s="25"/>
      <c r="P387" s="25"/>
      <c r="Q387" s="24" t="e">
        <f>"≤ "&amp;ROUND(VLOOKUP(U387,'[1]CTRL 2'!$A$6:$X$152,8,FALSE),1)&amp;" mΩ"</f>
        <v>#N/A</v>
      </c>
      <c r="R387" s="24" t="s">
        <v>3</v>
      </c>
      <c r="S387" s="24" t="s">
        <v>3</v>
      </c>
      <c r="T387" s="23" t="s">
        <v>2</v>
      </c>
      <c r="U387">
        <v>64</v>
      </c>
      <c r="V387" s="22" t="e">
        <f>ROUND(VLOOKUP(U387,'[1]CTRL 2'!$A$6:$X$152,8,FALSE),1)</f>
        <v>#N/A</v>
      </c>
      <c r="W387" t="e">
        <f>Y387-Z387</f>
        <v>#N/A</v>
      </c>
      <c r="X387" t="e">
        <f>Y387+Z387</f>
        <v>#N/A</v>
      </c>
      <c r="Y387" t="e">
        <f>(VLOOKUP(U387,[1]Listing!$A$4:$P$150,4,FALSE))</f>
        <v>#N/A</v>
      </c>
      <c r="Z387" t="e">
        <f>IF(Y387&gt;12000,"120",IF(Y387&gt;10000,"110",IF(Y387&gt;8000,"90",IF(Y387&gt;5000,"60",IF(Y387&gt;3000,"20",IF(Y387&gt;1500,"10",IF(Y387&gt;1000,"7",IF(Y387&gt;500,"5",IF(Y387&gt;0,"3",)))))))))*1</f>
        <v>#N/A</v>
      </c>
    </row>
    <row r="388" spans="1:26" x14ac:dyDescent="0.25">
      <c r="A388" s="9"/>
      <c r="B388" s="21"/>
      <c r="C388" s="6"/>
      <c r="D388" s="6"/>
      <c r="E388" s="6"/>
      <c r="F388" s="6"/>
      <c r="G388" s="6"/>
      <c r="H388" s="7" t="e">
        <f>VLOOKUP(U387,'[1]FAB 2'!$A$6:$W$1000,7,FALSE)</f>
        <v>#N/A</v>
      </c>
      <c r="I388" s="6"/>
      <c r="J388" s="6"/>
      <c r="K388" s="20"/>
      <c r="L388" s="20"/>
      <c r="M388" s="20"/>
      <c r="N388" s="6"/>
      <c r="O388" s="6"/>
      <c r="P388" s="6"/>
      <c r="Q388" s="20"/>
      <c r="R388" s="20"/>
      <c r="S388" s="20"/>
      <c r="T388" s="6"/>
    </row>
    <row r="389" spans="1:26" x14ac:dyDescent="0.25">
      <c r="A389" s="19"/>
      <c r="B389" s="18"/>
      <c r="C389" s="6"/>
      <c r="D389" s="6"/>
      <c r="E389" s="6"/>
      <c r="F389" s="6"/>
      <c r="G389" s="6"/>
      <c r="H389" s="3" t="e">
        <f>IF(H388="/","/","")</f>
        <v>#N/A</v>
      </c>
      <c r="I389" s="6"/>
      <c r="J389" s="6"/>
      <c r="K389" s="17"/>
      <c r="L389" s="17"/>
      <c r="M389" s="17"/>
      <c r="N389" s="16"/>
      <c r="O389" s="6"/>
      <c r="P389" s="6"/>
      <c r="Q389" s="17"/>
      <c r="R389" s="17"/>
      <c r="S389" s="17"/>
      <c r="T389" s="16"/>
    </row>
    <row r="390" spans="1:26" ht="15" customHeight="1" x14ac:dyDescent="0.25">
      <c r="A390" s="15" t="e">
        <f>VLOOKUP(A387,[1]Données!$L$2:$P$190,3,FALSE)</f>
        <v>#N/A</v>
      </c>
      <c r="B390" s="14"/>
      <c r="C390" s="6"/>
      <c r="D390" s="6"/>
      <c r="E390" s="6"/>
      <c r="F390" s="6"/>
      <c r="G390" s="6"/>
      <c r="H390" s="13" t="s">
        <v>1</v>
      </c>
      <c r="I390" s="6"/>
      <c r="J390" s="6"/>
      <c r="K390" s="11"/>
      <c r="L390" s="11"/>
      <c r="M390" s="11"/>
      <c r="N390" s="12" t="s">
        <v>1</v>
      </c>
      <c r="O390" s="6"/>
      <c r="P390" s="6"/>
      <c r="Q390" s="11"/>
      <c r="R390" s="11"/>
      <c r="S390" s="11"/>
      <c r="T390" s="10" t="s">
        <v>0</v>
      </c>
    </row>
    <row r="391" spans="1:26" x14ac:dyDescent="0.25">
      <c r="A391" s="9"/>
      <c r="B391" s="8"/>
      <c r="C391" s="6"/>
      <c r="D391" s="6"/>
      <c r="E391" s="6"/>
      <c r="F391" s="6"/>
      <c r="G391" s="6"/>
      <c r="H391" s="7" t="e">
        <f>VLOOKUP(U387,'[1]FAB 2'!$A$6:$W$1000,10,FALSE)</f>
        <v>#N/A</v>
      </c>
      <c r="I391" s="6"/>
      <c r="J391" s="6"/>
      <c r="K391" s="6"/>
      <c r="L391" s="6"/>
      <c r="M391" s="6"/>
      <c r="N391" s="6"/>
      <c r="O391" s="6"/>
      <c r="P391" s="6"/>
      <c r="Q391" s="6"/>
      <c r="R391" s="6"/>
      <c r="S391" s="6"/>
      <c r="T391" s="6"/>
    </row>
    <row r="392" spans="1:26" ht="15.75" thickBot="1" x14ac:dyDescent="0.3">
      <c r="A392" s="5"/>
      <c r="B392" s="4"/>
      <c r="C392" s="2"/>
      <c r="D392" s="2"/>
      <c r="E392" s="2"/>
      <c r="F392" s="2"/>
      <c r="G392" s="2"/>
      <c r="H392" s="3" t="e">
        <f>IF(H391="/","/","")</f>
        <v>#N/A</v>
      </c>
      <c r="I392" s="2"/>
      <c r="J392" s="2"/>
      <c r="K392" s="2"/>
      <c r="L392" s="2"/>
      <c r="M392" s="2"/>
      <c r="N392" s="2"/>
      <c r="O392" s="2"/>
      <c r="P392" s="2"/>
      <c r="Q392" s="2"/>
      <c r="R392" s="2"/>
      <c r="S392" s="2"/>
      <c r="T392" s="17"/>
    </row>
    <row r="393" spans="1:26" ht="15" customHeight="1" x14ac:dyDescent="0.25">
      <c r="A393" s="29" t="e">
        <f>VLOOKUP(U393,[1]Listing!$A$4:$P$150,2,FALSE)</f>
        <v>#N/A</v>
      </c>
      <c r="B393" s="28"/>
      <c r="C393" s="25"/>
      <c r="D393" s="25"/>
      <c r="E393" s="25"/>
      <c r="F393" s="25"/>
      <c r="G393" s="25"/>
      <c r="H393" s="27" t="s">
        <v>4</v>
      </c>
      <c r="I393" s="25"/>
      <c r="J393" s="25"/>
      <c r="K393" s="24" t="s">
        <v>6</v>
      </c>
      <c r="L393" s="24" t="e">
        <f>CONCATENATE(VLOOKUP(U393,[1]Listing!$A$4:$P$150,4,FALSE),VLOOKUP(U393,[1]Listing!$A$4:$P$150,5,FALSE))</f>
        <v>#N/A</v>
      </c>
      <c r="M393" s="24" t="s">
        <v>5</v>
      </c>
      <c r="N393" s="26" t="s">
        <v>4</v>
      </c>
      <c r="O393" s="25"/>
      <c r="P393" s="25"/>
      <c r="Q393" s="24" t="e">
        <f>"≤ "&amp;ROUND(VLOOKUP(U393,'[1]CTRL 2'!$A$6:$X$152,8,FALSE),1)&amp;" mΩ"</f>
        <v>#N/A</v>
      </c>
      <c r="R393" s="24" t="s">
        <v>3</v>
      </c>
      <c r="S393" s="24" t="s">
        <v>3</v>
      </c>
      <c r="T393" s="23" t="s">
        <v>2</v>
      </c>
      <c r="U393">
        <v>65</v>
      </c>
      <c r="V393" s="22" t="e">
        <f>ROUND(VLOOKUP(U393,'[1]CTRL 2'!$A$6:$X$152,8,FALSE),1)</f>
        <v>#N/A</v>
      </c>
      <c r="W393" t="e">
        <f>Y393-Z393</f>
        <v>#N/A</v>
      </c>
      <c r="X393" t="e">
        <f>Y393+Z393</f>
        <v>#N/A</v>
      </c>
      <c r="Y393" t="e">
        <f>(VLOOKUP(U393,[1]Listing!$A$4:$P$150,4,FALSE))</f>
        <v>#N/A</v>
      </c>
      <c r="Z393" t="e">
        <f>IF(Y393&gt;12000,"120",IF(Y393&gt;10000,"110",IF(Y393&gt;8000,"90",IF(Y393&gt;5000,"60",IF(Y393&gt;3000,"20",IF(Y393&gt;1500,"10",IF(Y393&gt;1000,"7",IF(Y393&gt;500,"5",IF(Y393&gt;0,"3",)))))))))*1</f>
        <v>#N/A</v>
      </c>
    </row>
    <row r="394" spans="1:26" x14ac:dyDescent="0.25">
      <c r="A394" s="9"/>
      <c r="B394" s="21"/>
      <c r="C394" s="6"/>
      <c r="D394" s="6"/>
      <c r="E394" s="6"/>
      <c r="F394" s="6"/>
      <c r="G394" s="6"/>
      <c r="H394" s="7" t="e">
        <f>VLOOKUP(U393,'[1]FAB 2'!$A$6:$W$1000,7,FALSE)</f>
        <v>#N/A</v>
      </c>
      <c r="I394" s="6"/>
      <c r="J394" s="6"/>
      <c r="K394" s="20"/>
      <c r="L394" s="20"/>
      <c r="M394" s="20"/>
      <c r="N394" s="6"/>
      <c r="O394" s="6"/>
      <c r="P394" s="6"/>
      <c r="Q394" s="20"/>
      <c r="R394" s="20"/>
      <c r="S394" s="20"/>
      <c r="T394" s="6"/>
    </row>
    <row r="395" spans="1:26" x14ac:dyDescent="0.25">
      <c r="A395" s="19"/>
      <c r="B395" s="18"/>
      <c r="C395" s="6"/>
      <c r="D395" s="6"/>
      <c r="E395" s="6"/>
      <c r="F395" s="6"/>
      <c r="G395" s="6"/>
      <c r="H395" s="3" t="e">
        <f>IF(H394="/","/","")</f>
        <v>#N/A</v>
      </c>
      <c r="I395" s="6"/>
      <c r="J395" s="6"/>
      <c r="K395" s="17"/>
      <c r="L395" s="17"/>
      <c r="M395" s="17"/>
      <c r="N395" s="16"/>
      <c r="O395" s="6"/>
      <c r="P395" s="6"/>
      <c r="Q395" s="17"/>
      <c r="R395" s="17"/>
      <c r="S395" s="17"/>
      <c r="T395" s="16"/>
    </row>
    <row r="396" spans="1:26" ht="15" customHeight="1" x14ac:dyDescent="0.25">
      <c r="A396" s="15" t="e">
        <f>VLOOKUP(A393,[1]Données!$L$2:$P$190,3,FALSE)</f>
        <v>#N/A</v>
      </c>
      <c r="B396" s="14"/>
      <c r="C396" s="6"/>
      <c r="D396" s="6"/>
      <c r="E396" s="6"/>
      <c r="F396" s="6"/>
      <c r="G396" s="6"/>
      <c r="H396" s="13" t="s">
        <v>1</v>
      </c>
      <c r="I396" s="6"/>
      <c r="J396" s="6"/>
      <c r="K396" s="11"/>
      <c r="L396" s="11"/>
      <c r="M396" s="11"/>
      <c r="N396" s="12" t="s">
        <v>1</v>
      </c>
      <c r="O396" s="6"/>
      <c r="P396" s="6"/>
      <c r="Q396" s="11"/>
      <c r="R396" s="11"/>
      <c r="S396" s="11"/>
      <c r="T396" s="10" t="s">
        <v>0</v>
      </c>
    </row>
    <row r="397" spans="1:26" x14ac:dyDescent="0.25">
      <c r="A397" s="9"/>
      <c r="B397" s="8"/>
      <c r="C397" s="6"/>
      <c r="D397" s="6"/>
      <c r="E397" s="6"/>
      <c r="F397" s="6"/>
      <c r="G397" s="6"/>
      <c r="H397" s="7" t="e">
        <f>VLOOKUP(U393,'[1]FAB 2'!$A$6:$W$1000,10,FALSE)</f>
        <v>#N/A</v>
      </c>
      <c r="I397" s="6"/>
      <c r="J397" s="6"/>
      <c r="K397" s="6"/>
      <c r="L397" s="6"/>
      <c r="M397" s="6"/>
      <c r="N397" s="6"/>
      <c r="O397" s="6"/>
      <c r="P397" s="6"/>
      <c r="Q397" s="6"/>
      <c r="R397" s="6"/>
      <c r="S397" s="6"/>
      <c r="T397" s="6"/>
    </row>
    <row r="398" spans="1:26" ht="15.75" thickBot="1" x14ac:dyDescent="0.3">
      <c r="A398" s="5"/>
      <c r="B398" s="4"/>
      <c r="C398" s="2"/>
      <c r="D398" s="2"/>
      <c r="E398" s="2"/>
      <c r="F398" s="2"/>
      <c r="G398" s="2"/>
      <c r="H398" s="3" t="e">
        <f>IF(H397="/","/","")</f>
        <v>#N/A</v>
      </c>
      <c r="I398" s="2"/>
      <c r="J398" s="2"/>
      <c r="K398" s="2"/>
      <c r="L398" s="2"/>
      <c r="M398" s="2"/>
      <c r="N398" s="2"/>
      <c r="O398" s="2"/>
      <c r="P398" s="2"/>
      <c r="Q398" s="2"/>
      <c r="R398" s="2"/>
      <c r="S398" s="2"/>
      <c r="T398" s="17"/>
    </row>
    <row r="399" spans="1:26" ht="15" customHeight="1" x14ac:dyDescent="0.25">
      <c r="A399" s="29" t="e">
        <f>VLOOKUP(U399,[1]Listing!$A$4:$P$150,2,FALSE)</f>
        <v>#N/A</v>
      </c>
      <c r="B399" s="28"/>
      <c r="C399" s="25"/>
      <c r="D399" s="25"/>
      <c r="E399" s="25"/>
      <c r="F399" s="25"/>
      <c r="G399" s="25"/>
      <c r="H399" s="27" t="s">
        <v>4</v>
      </c>
      <c r="I399" s="25"/>
      <c r="J399" s="25"/>
      <c r="K399" s="24" t="s">
        <v>6</v>
      </c>
      <c r="L399" s="24" t="e">
        <f>CONCATENATE(VLOOKUP(U399,[1]Listing!$A$4:$P$150,4,FALSE),VLOOKUP(U399,[1]Listing!$A$4:$P$150,5,FALSE))</f>
        <v>#N/A</v>
      </c>
      <c r="M399" s="24" t="s">
        <v>5</v>
      </c>
      <c r="N399" s="26" t="s">
        <v>4</v>
      </c>
      <c r="O399" s="25"/>
      <c r="P399" s="25"/>
      <c r="Q399" s="24" t="e">
        <f>"≤ "&amp;ROUND(VLOOKUP(U399,'[1]CTRL 2'!$A$6:$X$152,8,FALSE),1)&amp;" mΩ"</f>
        <v>#N/A</v>
      </c>
      <c r="R399" s="24" t="s">
        <v>3</v>
      </c>
      <c r="S399" s="24" t="s">
        <v>3</v>
      </c>
      <c r="T399" s="23" t="s">
        <v>2</v>
      </c>
      <c r="U399">
        <v>66</v>
      </c>
      <c r="V399" s="22" t="e">
        <f>ROUND(VLOOKUP(U399,'[1]CTRL 2'!$A$6:$X$152,8,FALSE),1)</f>
        <v>#N/A</v>
      </c>
      <c r="W399" t="e">
        <f>Y399-Z399</f>
        <v>#N/A</v>
      </c>
      <c r="X399" t="e">
        <f>Y399+Z399</f>
        <v>#N/A</v>
      </c>
      <c r="Y399" t="e">
        <f>(VLOOKUP(U399,[1]Listing!$A$4:$P$150,4,FALSE))</f>
        <v>#N/A</v>
      </c>
      <c r="Z399" t="e">
        <f>IF(Y399&gt;12000,"120",IF(Y399&gt;10000,"110",IF(Y399&gt;8000,"90",IF(Y399&gt;5000,"60",IF(Y399&gt;3000,"20",IF(Y399&gt;1500,"10",IF(Y399&gt;1000,"7",IF(Y399&gt;500,"5",IF(Y399&gt;0,"3",)))))))))*1</f>
        <v>#N/A</v>
      </c>
    </row>
    <row r="400" spans="1:26" x14ac:dyDescent="0.25">
      <c r="A400" s="9"/>
      <c r="B400" s="21"/>
      <c r="C400" s="6"/>
      <c r="D400" s="6"/>
      <c r="E400" s="6"/>
      <c r="F400" s="6"/>
      <c r="G400" s="6"/>
      <c r="H400" s="7" t="e">
        <f>VLOOKUP(U399,'[1]FAB 2'!$A$6:$W$1000,7,FALSE)</f>
        <v>#N/A</v>
      </c>
      <c r="I400" s="6"/>
      <c r="J400" s="6"/>
      <c r="K400" s="20"/>
      <c r="L400" s="20"/>
      <c r="M400" s="20"/>
      <c r="N400" s="6"/>
      <c r="O400" s="6"/>
      <c r="P400" s="6"/>
      <c r="Q400" s="20"/>
      <c r="R400" s="20"/>
      <c r="S400" s="20"/>
      <c r="T400" s="6"/>
    </row>
    <row r="401" spans="1:26" x14ac:dyDescent="0.25">
      <c r="A401" s="19"/>
      <c r="B401" s="18"/>
      <c r="C401" s="6"/>
      <c r="D401" s="6"/>
      <c r="E401" s="6"/>
      <c r="F401" s="6"/>
      <c r="G401" s="6"/>
      <c r="H401" s="3" t="e">
        <f>IF(H400="/","/","")</f>
        <v>#N/A</v>
      </c>
      <c r="I401" s="6"/>
      <c r="J401" s="6"/>
      <c r="K401" s="17"/>
      <c r="L401" s="17"/>
      <c r="M401" s="17"/>
      <c r="N401" s="16"/>
      <c r="O401" s="6"/>
      <c r="P401" s="6"/>
      <c r="Q401" s="17"/>
      <c r="R401" s="17"/>
      <c r="S401" s="17"/>
      <c r="T401" s="16"/>
    </row>
    <row r="402" spans="1:26" ht="15" customHeight="1" x14ac:dyDescent="0.25">
      <c r="A402" s="15" t="e">
        <f>VLOOKUP(A399,[1]Données!$L$2:$P$190,3,FALSE)</f>
        <v>#N/A</v>
      </c>
      <c r="B402" s="14"/>
      <c r="C402" s="6"/>
      <c r="D402" s="6"/>
      <c r="E402" s="6"/>
      <c r="F402" s="6"/>
      <c r="G402" s="6"/>
      <c r="H402" s="13" t="s">
        <v>1</v>
      </c>
      <c r="I402" s="6"/>
      <c r="J402" s="6"/>
      <c r="K402" s="11"/>
      <c r="L402" s="11"/>
      <c r="M402" s="11"/>
      <c r="N402" s="12" t="s">
        <v>1</v>
      </c>
      <c r="O402" s="6"/>
      <c r="P402" s="6"/>
      <c r="Q402" s="11"/>
      <c r="R402" s="11"/>
      <c r="S402" s="11"/>
      <c r="T402" s="10" t="s">
        <v>0</v>
      </c>
    </row>
    <row r="403" spans="1:26" x14ac:dyDescent="0.25">
      <c r="A403" s="9"/>
      <c r="B403" s="8"/>
      <c r="C403" s="6"/>
      <c r="D403" s="6"/>
      <c r="E403" s="6"/>
      <c r="F403" s="6"/>
      <c r="G403" s="6"/>
      <c r="H403" s="7" t="e">
        <f>VLOOKUP(U399,'[1]FAB 2'!$A$6:$W$1000,10,FALSE)</f>
        <v>#N/A</v>
      </c>
      <c r="I403" s="6"/>
      <c r="J403" s="6"/>
      <c r="K403" s="6"/>
      <c r="L403" s="6"/>
      <c r="M403" s="6"/>
      <c r="N403" s="6"/>
      <c r="O403" s="6"/>
      <c r="P403" s="6"/>
      <c r="Q403" s="6"/>
      <c r="R403" s="6"/>
      <c r="S403" s="6"/>
      <c r="T403" s="6"/>
    </row>
    <row r="404" spans="1:26" ht="15.75" thickBot="1" x14ac:dyDescent="0.3">
      <c r="A404" s="5"/>
      <c r="B404" s="4"/>
      <c r="C404" s="2"/>
      <c r="D404" s="2"/>
      <c r="E404" s="2"/>
      <c r="F404" s="2"/>
      <c r="G404" s="2"/>
      <c r="H404" s="3" t="e">
        <f>IF(H403="/","/","")</f>
        <v>#N/A</v>
      </c>
      <c r="I404" s="2"/>
      <c r="J404" s="2"/>
      <c r="K404" s="2"/>
      <c r="L404" s="2"/>
      <c r="M404" s="2"/>
      <c r="N404" s="2"/>
      <c r="O404" s="2"/>
      <c r="P404" s="2"/>
      <c r="Q404" s="2"/>
      <c r="R404" s="2"/>
      <c r="S404" s="2"/>
      <c r="T404" s="17"/>
    </row>
    <row r="405" spans="1:26" ht="15" customHeight="1" x14ac:dyDescent="0.25">
      <c r="A405" s="29" t="e">
        <f>VLOOKUP(U405,[1]Listing!$A$4:$P$150,2,FALSE)</f>
        <v>#N/A</v>
      </c>
      <c r="B405" s="28"/>
      <c r="C405" s="25"/>
      <c r="D405" s="25"/>
      <c r="E405" s="25"/>
      <c r="F405" s="25"/>
      <c r="G405" s="25"/>
      <c r="H405" s="27" t="s">
        <v>4</v>
      </c>
      <c r="I405" s="25"/>
      <c r="J405" s="25"/>
      <c r="K405" s="24" t="s">
        <v>6</v>
      </c>
      <c r="L405" s="24" t="e">
        <f>CONCATENATE(VLOOKUP(U405,[1]Listing!$A$4:$P$150,4,FALSE),VLOOKUP(U405,[1]Listing!$A$4:$P$150,5,FALSE))</f>
        <v>#N/A</v>
      </c>
      <c r="M405" s="24" t="s">
        <v>5</v>
      </c>
      <c r="N405" s="26" t="s">
        <v>4</v>
      </c>
      <c r="O405" s="25"/>
      <c r="P405" s="25"/>
      <c r="Q405" s="24" t="e">
        <f>"≤ "&amp;ROUND(VLOOKUP(U405,'[1]CTRL 2'!$A$6:$X$152,8,FALSE),1)&amp;" mΩ"</f>
        <v>#N/A</v>
      </c>
      <c r="R405" s="24" t="s">
        <v>3</v>
      </c>
      <c r="S405" s="24" t="s">
        <v>3</v>
      </c>
      <c r="T405" s="23" t="s">
        <v>2</v>
      </c>
      <c r="U405">
        <v>67</v>
      </c>
      <c r="V405" s="22" t="e">
        <f>ROUND(VLOOKUP(U405,'[1]CTRL 2'!$A$6:$X$152,8,FALSE),1)</f>
        <v>#N/A</v>
      </c>
      <c r="W405" t="e">
        <f>Y405-Z405</f>
        <v>#N/A</v>
      </c>
      <c r="X405" t="e">
        <f>Y405+Z405</f>
        <v>#N/A</v>
      </c>
      <c r="Y405" t="e">
        <f>(VLOOKUP(U405,[1]Listing!$A$4:$P$150,4,FALSE))</f>
        <v>#N/A</v>
      </c>
      <c r="Z405" t="e">
        <f>IF(Y405&gt;12000,"120",IF(Y405&gt;10000,"110",IF(Y405&gt;8000,"90",IF(Y405&gt;5000,"60",IF(Y405&gt;3000,"20",IF(Y405&gt;1500,"10",IF(Y405&gt;1000,"7",IF(Y405&gt;500,"5",IF(Y405&gt;0,"3",)))))))))*1</f>
        <v>#N/A</v>
      </c>
    </row>
    <row r="406" spans="1:26" x14ac:dyDescent="0.25">
      <c r="A406" s="9"/>
      <c r="B406" s="21"/>
      <c r="C406" s="6"/>
      <c r="D406" s="6"/>
      <c r="E406" s="6"/>
      <c r="F406" s="6"/>
      <c r="G406" s="6"/>
      <c r="H406" s="7" t="e">
        <f>VLOOKUP(U405,'[1]FAB 2'!$A$6:$W$1000,7,FALSE)</f>
        <v>#N/A</v>
      </c>
      <c r="I406" s="6"/>
      <c r="J406" s="6"/>
      <c r="K406" s="20"/>
      <c r="L406" s="20"/>
      <c r="M406" s="20"/>
      <c r="N406" s="6"/>
      <c r="O406" s="6"/>
      <c r="P406" s="6"/>
      <c r="Q406" s="20"/>
      <c r="R406" s="20"/>
      <c r="S406" s="20"/>
      <c r="T406" s="6"/>
    </row>
    <row r="407" spans="1:26" x14ac:dyDescent="0.25">
      <c r="A407" s="19"/>
      <c r="B407" s="18"/>
      <c r="C407" s="6"/>
      <c r="D407" s="6"/>
      <c r="E407" s="6"/>
      <c r="F407" s="6"/>
      <c r="G407" s="6"/>
      <c r="H407" s="3" t="e">
        <f>IF(H406="/","/","")</f>
        <v>#N/A</v>
      </c>
      <c r="I407" s="6"/>
      <c r="J407" s="6"/>
      <c r="K407" s="17"/>
      <c r="L407" s="17"/>
      <c r="M407" s="17"/>
      <c r="N407" s="16"/>
      <c r="O407" s="6"/>
      <c r="P407" s="6"/>
      <c r="Q407" s="17"/>
      <c r="R407" s="17"/>
      <c r="S407" s="17"/>
      <c r="T407" s="16"/>
    </row>
    <row r="408" spans="1:26" x14ac:dyDescent="0.25">
      <c r="A408" s="15" t="e">
        <f>VLOOKUP(A405,[1]Données!$L$2:$P$190,3,FALSE)</f>
        <v>#N/A</v>
      </c>
      <c r="B408" s="14"/>
      <c r="C408" s="6"/>
      <c r="D408" s="6"/>
      <c r="E408" s="6"/>
      <c r="F408" s="6"/>
      <c r="G408" s="6"/>
      <c r="H408" s="13" t="s">
        <v>1</v>
      </c>
      <c r="I408" s="6"/>
      <c r="J408" s="6"/>
      <c r="K408" s="11"/>
      <c r="L408" s="11"/>
      <c r="M408" s="11"/>
      <c r="N408" s="12" t="s">
        <v>1</v>
      </c>
      <c r="O408" s="6"/>
      <c r="P408" s="6"/>
      <c r="Q408" s="11"/>
      <c r="R408" s="11"/>
      <c r="S408" s="11"/>
      <c r="T408" s="10" t="s">
        <v>0</v>
      </c>
    </row>
    <row r="409" spans="1:26" x14ac:dyDescent="0.25">
      <c r="A409" s="9"/>
      <c r="B409" s="8"/>
      <c r="C409" s="6"/>
      <c r="D409" s="6"/>
      <c r="E409" s="6"/>
      <c r="F409" s="6"/>
      <c r="G409" s="6"/>
      <c r="H409" s="7" t="e">
        <f>VLOOKUP(U405,'[1]FAB 2'!$A$6:$W$1000,10,FALSE)</f>
        <v>#N/A</v>
      </c>
      <c r="I409" s="6"/>
      <c r="J409" s="6"/>
      <c r="K409" s="6"/>
      <c r="L409" s="6"/>
      <c r="M409" s="6"/>
      <c r="N409" s="6"/>
      <c r="O409" s="6"/>
      <c r="P409" s="6"/>
      <c r="Q409" s="6"/>
      <c r="R409" s="6"/>
      <c r="S409" s="6"/>
      <c r="T409" s="6"/>
    </row>
    <row r="410" spans="1:26" ht="15.75" thickBot="1" x14ac:dyDescent="0.3">
      <c r="A410" s="5"/>
      <c r="B410" s="4"/>
      <c r="C410" s="2"/>
      <c r="D410" s="2"/>
      <c r="E410" s="2"/>
      <c r="F410" s="2"/>
      <c r="G410" s="2"/>
      <c r="H410" s="3" t="e">
        <f>IF(H409="/","/","")</f>
        <v>#N/A</v>
      </c>
      <c r="I410" s="2"/>
      <c r="J410" s="2"/>
      <c r="K410" s="2"/>
      <c r="L410" s="2"/>
      <c r="M410" s="2"/>
      <c r="N410" s="2"/>
      <c r="O410" s="2"/>
      <c r="P410" s="2"/>
      <c r="Q410" s="2"/>
      <c r="R410" s="2"/>
      <c r="S410" s="2"/>
      <c r="T410" s="17"/>
    </row>
    <row r="411" spans="1:26" ht="15" customHeight="1" x14ac:dyDescent="0.25">
      <c r="A411" s="29" t="e">
        <f>VLOOKUP(U411,[1]Listing!$A$4:$P$150,2,FALSE)</f>
        <v>#N/A</v>
      </c>
      <c r="B411" s="28"/>
      <c r="C411" s="25"/>
      <c r="D411" s="25"/>
      <c r="E411" s="25"/>
      <c r="F411" s="25"/>
      <c r="G411" s="25"/>
      <c r="H411" s="27" t="s">
        <v>4</v>
      </c>
      <c r="I411" s="25"/>
      <c r="J411" s="25"/>
      <c r="K411" s="24" t="s">
        <v>6</v>
      </c>
      <c r="L411" s="24" t="e">
        <f>CONCATENATE(VLOOKUP(U411,[1]Listing!$A$4:$P$150,4,FALSE),VLOOKUP(U411,[1]Listing!$A$4:$P$150,5,FALSE))</f>
        <v>#N/A</v>
      </c>
      <c r="M411" s="24" t="s">
        <v>5</v>
      </c>
      <c r="N411" s="26" t="s">
        <v>4</v>
      </c>
      <c r="O411" s="25"/>
      <c r="P411" s="25"/>
      <c r="Q411" s="24" t="e">
        <f>"≤ "&amp;ROUND(VLOOKUP(U411,'[1]CTRL 2'!$A$6:$X$152,8,FALSE),1)&amp;" mΩ"</f>
        <v>#N/A</v>
      </c>
      <c r="R411" s="24" t="s">
        <v>3</v>
      </c>
      <c r="S411" s="24" t="s">
        <v>3</v>
      </c>
      <c r="T411" s="23" t="s">
        <v>2</v>
      </c>
      <c r="U411">
        <v>68</v>
      </c>
      <c r="V411" s="22" t="e">
        <f>ROUND(VLOOKUP(U411,'[1]CTRL 2'!$A$6:$X$152,8,FALSE),1)</f>
        <v>#N/A</v>
      </c>
      <c r="W411" t="e">
        <f>Y411-Z411</f>
        <v>#N/A</v>
      </c>
      <c r="X411" t="e">
        <f>Y411+Z411</f>
        <v>#N/A</v>
      </c>
      <c r="Y411" t="e">
        <f>(VLOOKUP(U411,[1]Listing!$A$4:$P$150,4,FALSE))</f>
        <v>#N/A</v>
      </c>
      <c r="Z411" t="e">
        <f>IF(Y411&gt;12000,"120",IF(Y411&gt;10000,"110",IF(Y411&gt;8000,"90",IF(Y411&gt;5000,"60",IF(Y411&gt;3000,"20",IF(Y411&gt;1500,"10",IF(Y411&gt;1000,"7",IF(Y411&gt;500,"5",IF(Y411&gt;0,"3",)))))))))*1</f>
        <v>#N/A</v>
      </c>
    </row>
    <row r="412" spans="1:26" x14ac:dyDescent="0.25">
      <c r="A412" s="9"/>
      <c r="B412" s="21"/>
      <c r="C412" s="6"/>
      <c r="D412" s="6"/>
      <c r="E412" s="6"/>
      <c r="F412" s="6"/>
      <c r="G412" s="6"/>
      <c r="H412" s="7" t="e">
        <f>VLOOKUP(U411,'[1]FAB 2'!$A$6:$W$1000,7,FALSE)</f>
        <v>#N/A</v>
      </c>
      <c r="I412" s="6"/>
      <c r="J412" s="6"/>
      <c r="K412" s="20"/>
      <c r="L412" s="20"/>
      <c r="M412" s="20"/>
      <c r="N412" s="6"/>
      <c r="O412" s="6"/>
      <c r="P412" s="6"/>
      <c r="Q412" s="20"/>
      <c r="R412" s="20"/>
      <c r="S412" s="20"/>
      <c r="T412" s="6"/>
    </row>
    <row r="413" spans="1:26" x14ac:dyDescent="0.25">
      <c r="A413" s="19"/>
      <c r="B413" s="18"/>
      <c r="C413" s="6"/>
      <c r="D413" s="6"/>
      <c r="E413" s="6"/>
      <c r="F413" s="6"/>
      <c r="G413" s="6"/>
      <c r="H413" s="3" t="e">
        <f>IF(H412="/","/","")</f>
        <v>#N/A</v>
      </c>
      <c r="I413" s="6"/>
      <c r="J413" s="6"/>
      <c r="K413" s="17"/>
      <c r="L413" s="17"/>
      <c r="M413" s="17"/>
      <c r="N413" s="16"/>
      <c r="O413" s="6"/>
      <c r="P413" s="6"/>
      <c r="Q413" s="17"/>
      <c r="R413" s="17"/>
      <c r="S413" s="17"/>
      <c r="T413" s="16"/>
    </row>
    <row r="414" spans="1:26" x14ac:dyDescent="0.25">
      <c r="A414" s="15" t="e">
        <f>VLOOKUP(A411,[1]Données!$L$2:$P$190,3,FALSE)</f>
        <v>#N/A</v>
      </c>
      <c r="B414" s="14"/>
      <c r="C414" s="6"/>
      <c r="D414" s="6"/>
      <c r="E414" s="6"/>
      <c r="F414" s="6"/>
      <c r="G414" s="6"/>
      <c r="H414" s="13" t="s">
        <v>1</v>
      </c>
      <c r="I414" s="6"/>
      <c r="J414" s="6"/>
      <c r="K414" s="11"/>
      <c r="L414" s="11"/>
      <c r="M414" s="11"/>
      <c r="N414" s="12" t="s">
        <v>1</v>
      </c>
      <c r="O414" s="6"/>
      <c r="P414" s="6"/>
      <c r="Q414" s="11"/>
      <c r="R414" s="11"/>
      <c r="S414" s="11"/>
      <c r="T414" s="10" t="s">
        <v>0</v>
      </c>
    </row>
    <row r="415" spans="1:26" x14ac:dyDescent="0.25">
      <c r="A415" s="9"/>
      <c r="B415" s="8"/>
      <c r="C415" s="6"/>
      <c r="D415" s="6"/>
      <c r="E415" s="6"/>
      <c r="F415" s="6"/>
      <c r="G415" s="6"/>
      <c r="H415" s="7" t="e">
        <f>VLOOKUP(U411,'[1]FAB 2'!$A$6:$W$1000,10,FALSE)</f>
        <v>#N/A</v>
      </c>
      <c r="I415" s="6"/>
      <c r="J415" s="6"/>
      <c r="K415" s="6"/>
      <c r="L415" s="6"/>
      <c r="M415" s="6"/>
      <c r="N415" s="6"/>
      <c r="O415" s="6"/>
      <c r="P415" s="6"/>
      <c r="Q415" s="6"/>
      <c r="R415" s="6"/>
      <c r="S415" s="6"/>
      <c r="T415" s="6"/>
    </row>
    <row r="416" spans="1:26" ht="15.75" thickBot="1" x14ac:dyDescent="0.3">
      <c r="A416" s="5"/>
      <c r="B416" s="4"/>
      <c r="C416" s="2"/>
      <c r="D416" s="2"/>
      <c r="E416" s="2"/>
      <c r="F416" s="2"/>
      <c r="G416" s="2"/>
      <c r="H416" s="3" t="e">
        <f>IF(H415="/","/","")</f>
        <v>#N/A</v>
      </c>
      <c r="I416" s="2"/>
      <c r="J416" s="2"/>
      <c r="K416" s="2"/>
      <c r="L416" s="2"/>
      <c r="M416" s="2"/>
      <c r="N416" s="2"/>
      <c r="O416" s="2"/>
      <c r="P416" s="2"/>
      <c r="Q416" s="2"/>
      <c r="R416" s="2"/>
      <c r="S416" s="2"/>
      <c r="T416" s="17"/>
    </row>
    <row r="417" spans="1:26" ht="15" customHeight="1" x14ac:dyDescent="0.25">
      <c r="A417" s="29" t="e">
        <f>VLOOKUP(U417,[1]Listing!$A$4:$P$150,2,FALSE)</f>
        <v>#N/A</v>
      </c>
      <c r="B417" s="28"/>
      <c r="C417" s="25"/>
      <c r="D417" s="25"/>
      <c r="E417" s="25"/>
      <c r="F417" s="25"/>
      <c r="G417" s="25"/>
      <c r="H417" s="27" t="s">
        <v>4</v>
      </c>
      <c r="I417" s="25"/>
      <c r="J417" s="25"/>
      <c r="K417" s="24" t="s">
        <v>6</v>
      </c>
      <c r="L417" s="24" t="e">
        <f>CONCATENATE(VLOOKUP(U417,[1]Listing!$A$4:$P$150,4,FALSE),VLOOKUP(U417,[1]Listing!$A$4:$P$150,5,FALSE))</f>
        <v>#N/A</v>
      </c>
      <c r="M417" s="24" t="s">
        <v>5</v>
      </c>
      <c r="N417" s="26" t="s">
        <v>4</v>
      </c>
      <c r="O417" s="25"/>
      <c r="P417" s="25"/>
      <c r="Q417" s="24" t="e">
        <f>"≤ "&amp;ROUND(VLOOKUP(U417,'[1]CTRL 2'!$A$6:$X$152,8,FALSE),1)&amp;" mΩ"</f>
        <v>#N/A</v>
      </c>
      <c r="R417" s="24" t="s">
        <v>3</v>
      </c>
      <c r="S417" s="24" t="s">
        <v>3</v>
      </c>
      <c r="T417" s="23" t="s">
        <v>2</v>
      </c>
      <c r="U417">
        <v>69</v>
      </c>
      <c r="V417" s="22" t="e">
        <f>ROUND(VLOOKUP(U417,'[1]CTRL 2'!$A$6:$X$152,8,FALSE),1)</f>
        <v>#N/A</v>
      </c>
      <c r="W417" t="e">
        <f>Y417-Z417</f>
        <v>#N/A</v>
      </c>
      <c r="X417" t="e">
        <f>Y417+Z417</f>
        <v>#N/A</v>
      </c>
      <c r="Y417" t="e">
        <f>(VLOOKUP(U417,[1]Listing!$A$4:$P$150,4,FALSE))</f>
        <v>#N/A</v>
      </c>
      <c r="Z417" t="e">
        <f>IF(Y417&gt;12000,"120",IF(Y417&gt;10000,"110",IF(Y417&gt;8000,"90",IF(Y417&gt;5000,"60",IF(Y417&gt;3000,"20",IF(Y417&gt;1500,"10",IF(Y417&gt;1000,"7",IF(Y417&gt;500,"5",IF(Y417&gt;0,"3",)))))))))*1</f>
        <v>#N/A</v>
      </c>
    </row>
    <row r="418" spans="1:26" x14ac:dyDescent="0.25">
      <c r="A418" s="9"/>
      <c r="B418" s="21"/>
      <c r="C418" s="6"/>
      <c r="D418" s="6"/>
      <c r="E418" s="6"/>
      <c r="F418" s="6"/>
      <c r="G418" s="6"/>
      <c r="H418" s="7" t="e">
        <f>VLOOKUP(U417,'[1]FAB 2'!$A$6:$W$1000,7,FALSE)</f>
        <v>#N/A</v>
      </c>
      <c r="I418" s="6"/>
      <c r="J418" s="6"/>
      <c r="K418" s="20"/>
      <c r="L418" s="20"/>
      <c r="M418" s="20"/>
      <c r="N418" s="6"/>
      <c r="O418" s="6"/>
      <c r="P418" s="6"/>
      <c r="Q418" s="20"/>
      <c r="R418" s="20"/>
      <c r="S418" s="20"/>
      <c r="T418" s="6"/>
    </row>
    <row r="419" spans="1:26" x14ac:dyDescent="0.25">
      <c r="A419" s="19"/>
      <c r="B419" s="18"/>
      <c r="C419" s="6"/>
      <c r="D419" s="6"/>
      <c r="E419" s="6"/>
      <c r="F419" s="6"/>
      <c r="G419" s="6"/>
      <c r="H419" s="3" t="e">
        <f>IF(H418="/","/","")</f>
        <v>#N/A</v>
      </c>
      <c r="I419" s="6"/>
      <c r="J419" s="6"/>
      <c r="K419" s="17"/>
      <c r="L419" s="17"/>
      <c r="M419" s="17"/>
      <c r="N419" s="16"/>
      <c r="O419" s="6"/>
      <c r="P419" s="6"/>
      <c r="Q419" s="17"/>
      <c r="R419" s="17"/>
      <c r="S419" s="17"/>
      <c r="T419" s="16"/>
    </row>
    <row r="420" spans="1:26" x14ac:dyDescent="0.25">
      <c r="A420" s="15" t="e">
        <f>VLOOKUP(A417,[1]Données!$L$2:$P$190,3,FALSE)</f>
        <v>#N/A</v>
      </c>
      <c r="B420" s="14"/>
      <c r="C420" s="6"/>
      <c r="D420" s="6"/>
      <c r="E420" s="6"/>
      <c r="F420" s="6"/>
      <c r="G420" s="6"/>
      <c r="H420" s="13" t="s">
        <v>1</v>
      </c>
      <c r="I420" s="6"/>
      <c r="J420" s="6"/>
      <c r="K420" s="11"/>
      <c r="L420" s="11"/>
      <c r="M420" s="11"/>
      <c r="N420" s="12" t="s">
        <v>1</v>
      </c>
      <c r="O420" s="6"/>
      <c r="P420" s="6"/>
      <c r="Q420" s="11"/>
      <c r="R420" s="11"/>
      <c r="S420" s="11"/>
      <c r="T420" s="10" t="s">
        <v>0</v>
      </c>
    </row>
    <row r="421" spans="1:26" x14ac:dyDescent="0.25">
      <c r="A421" s="9"/>
      <c r="B421" s="8"/>
      <c r="C421" s="6"/>
      <c r="D421" s="6"/>
      <c r="E421" s="6"/>
      <c r="F421" s="6"/>
      <c r="G421" s="6"/>
      <c r="H421" s="7" t="e">
        <f>VLOOKUP(U417,'[1]FAB 2'!$A$6:$W$1000,10,FALSE)</f>
        <v>#N/A</v>
      </c>
      <c r="I421" s="6"/>
      <c r="J421" s="6"/>
      <c r="K421" s="6"/>
      <c r="L421" s="6"/>
      <c r="M421" s="6"/>
      <c r="N421" s="6"/>
      <c r="O421" s="6"/>
      <c r="P421" s="6"/>
      <c r="Q421" s="6"/>
      <c r="R421" s="6"/>
      <c r="S421" s="6"/>
      <c r="T421" s="6"/>
    </row>
    <row r="422" spans="1:26" ht="15.75" thickBot="1" x14ac:dyDescent="0.3">
      <c r="A422" s="5"/>
      <c r="B422" s="4"/>
      <c r="C422" s="2"/>
      <c r="D422" s="2"/>
      <c r="E422" s="2"/>
      <c r="F422" s="2"/>
      <c r="G422" s="2"/>
      <c r="H422" s="3" t="e">
        <f>IF(H421="/","/","")</f>
        <v>#N/A</v>
      </c>
      <c r="I422" s="2"/>
      <c r="J422" s="2"/>
      <c r="K422" s="2"/>
      <c r="L422" s="2"/>
      <c r="M422" s="2"/>
      <c r="N422" s="2"/>
      <c r="O422" s="2"/>
      <c r="P422" s="2"/>
      <c r="Q422" s="2"/>
      <c r="R422" s="2"/>
      <c r="S422" s="2"/>
      <c r="T422" s="17"/>
    </row>
    <row r="423" spans="1:26" ht="15" customHeight="1" x14ac:dyDescent="0.25">
      <c r="A423" s="29" t="e">
        <f>VLOOKUP(U423,[1]Listing!$A$4:$P$150,2,FALSE)</f>
        <v>#N/A</v>
      </c>
      <c r="B423" s="28"/>
      <c r="C423" s="25"/>
      <c r="D423" s="25"/>
      <c r="E423" s="25"/>
      <c r="F423" s="25"/>
      <c r="G423" s="25"/>
      <c r="H423" s="27" t="s">
        <v>4</v>
      </c>
      <c r="I423" s="25"/>
      <c r="J423" s="25"/>
      <c r="K423" s="24" t="s">
        <v>6</v>
      </c>
      <c r="L423" s="24" t="e">
        <f>CONCATENATE(VLOOKUP(U423,[1]Listing!$A$4:$P$150,4,FALSE),VLOOKUP(U423,[1]Listing!$A$4:$P$150,5,FALSE))</f>
        <v>#N/A</v>
      </c>
      <c r="M423" s="24" t="s">
        <v>5</v>
      </c>
      <c r="N423" s="26" t="s">
        <v>4</v>
      </c>
      <c r="O423" s="25"/>
      <c r="P423" s="25"/>
      <c r="Q423" s="24" t="e">
        <f>"≤ "&amp;ROUND(VLOOKUP(U423,'[1]CTRL 2'!$A$6:$X$152,8,FALSE),1)&amp;" mΩ"</f>
        <v>#N/A</v>
      </c>
      <c r="R423" s="24" t="s">
        <v>3</v>
      </c>
      <c r="S423" s="24" t="s">
        <v>3</v>
      </c>
      <c r="T423" s="23" t="s">
        <v>2</v>
      </c>
      <c r="U423">
        <v>70</v>
      </c>
      <c r="V423" s="22" t="e">
        <f>ROUND(VLOOKUP(U423,'[1]CTRL 2'!$A$6:$X$152,8,FALSE),1)</f>
        <v>#N/A</v>
      </c>
      <c r="W423" t="e">
        <f>Y423-Z423</f>
        <v>#N/A</v>
      </c>
      <c r="X423" t="e">
        <f>Y423+Z423</f>
        <v>#N/A</v>
      </c>
      <c r="Y423" t="e">
        <f>(VLOOKUP(U423,[1]Listing!$A$4:$P$150,4,FALSE))</f>
        <v>#N/A</v>
      </c>
      <c r="Z423" t="e">
        <f>IF(Y423&gt;12000,"120",IF(Y423&gt;10000,"110",IF(Y423&gt;8000,"90",IF(Y423&gt;5000,"60",IF(Y423&gt;3000,"20",IF(Y423&gt;1500,"10",IF(Y423&gt;1000,"7",IF(Y423&gt;500,"5",IF(Y423&gt;0,"3",)))))))))*1</f>
        <v>#N/A</v>
      </c>
    </row>
    <row r="424" spans="1:26" x14ac:dyDescent="0.25">
      <c r="A424" s="9"/>
      <c r="B424" s="21"/>
      <c r="C424" s="6"/>
      <c r="D424" s="6"/>
      <c r="E424" s="6"/>
      <c r="F424" s="6"/>
      <c r="G424" s="6"/>
      <c r="H424" s="7" t="e">
        <f>VLOOKUP(U423,'[1]FAB 2'!$A$6:$W$1000,7,FALSE)</f>
        <v>#N/A</v>
      </c>
      <c r="I424" s="6"/>
      <c r="J424" s="6"/>
      <c r="K424" s="20"/>
      <c r="L424" s="20"/>
      <c r="M424" s="20"/>
      <c r="N424" s="6"/>
      <c r="O424" s="6"/>
      <c r="P424" s="6"/>
      <c r="Q424" s="20"/>
      <c r="R424" s="20"/>
      <c r="S424" s="20"/>
      <c r="T424" s="6"/>
    </row>
    <row r="425" spans="1:26" x14ac:dyDescent="0.25">
      <c r="A425" s="19"/>
      <c r="B425" s="18"/>
      <c r="C425" s="6"/>
      <c r="D425" s="6"/>
      <c r="E425" s="6"/>
      <c r="F425" s="6"/>
      <c r="G425" s="6"/>
      <c r="H425" s="3" t="e">
        <f>IF(H424="/","/","")</f>
        <v>#N/A</v>
      </c>
      <c r="I425" s="6"/>
      <c r="J425" s="6"/>
      <c r="K425" s="17"/>
      <c r="L425" s="17"/>
      <c r="M425" s="17"/>
      <c r="N425" s="16"/>
      <c r="O425" s="6"/>
      <c r="P425" s="6"/>
      <c r="Q425" s="17"/>
      <c r="R425" s="17"/>
      <c r="S425" s="17"/>
      <c r="T425" s="16"/>
    </row>
    <row r="426" spans="1:26" x14ac:dyDescent="0.25">
      <c r="A426" s="15" t="e">
        <f>VLOOKUP(A423,[1]Données!$L$2:$P$190,3,FALSE)</f>
        <v>#N/A</v>
      </c>
      <c r="B426" s="14"/>
      <c r="C426" s="6"/>
      <c r="D426" s="6"/>
      <c r="E426" s="6"/>
      <c r="F426" s="6"/>
      <c r="G426" s="6"/>
      <c r="H426" s="13" t="s">
        <v>1</v>
      </c>
      <c r="I426" s="6"/>
      <c r="J426" s="6"/>
      <c r="K426" s="11"/>
      <c r="L426" s="11"/>
      <c r="M426" s="11"/>
      <c r="N426" s="12" t="s">
        <v>1</v>
      </c>
      <c r="O426" s="6"/>
      <c r="P426" s="6"/>
      <c r="Q426" s="11"/>
      <c r="R426" s="11"/>
      <c r="S426" s="11"/>
      <c r="T426" s="10" t="s">
        <v>0</v>
      </c>
    </row>
    <row r="427" spans="1:26" x14ac:dyDescent="0.25">
      <c r="A427" s="9"/>
      <c r="B427" s="8"/>
      <c r="C427" s="6"/>
      <c r="D427" s="6"/>
      <c r="E427" s="6"/>
      <c r="F427" s="6"/>
      <c r="G427" s="6"/>
      <c r="H427" s="7" t="e">
        <f>VLOOKUP(U423,'[1]FAB 2'!$A$6:$W$1000,10,FALSE)</f>
        <v>#N/A</v>
      </c>
      <c r="I427" s="6"/>
      <c r="J427" s="6"/>
      <c r="K427" s="6"/>
      <c r="L427" s="6"/>
      <c r="M427" s="6"/>
      <c r="N427" s="6"/>
      <c r="O427" s="6"/>
      <c r="P427" s="6"/>
      <c r="Q427" s="6"/>
      <c r="R427" s="6"/>
      <c r="S427" s="6"/>
      <c r="T427" s="6"/>
    </row>
    <row r="428" spans="1:26" ht="15.75" thickBot="1" x14ac:dyDescent="0.3">
      <c r="A428" s="5"/>
      <c r="B428" s="4"/>
      <c r="C428" s="2"/>
      <c r="D428" s="2"/>
      <c r="E428" s="2"/>
      <c r="F428" s="2"/>
      <c r="G428" s="2"/>
      <c r="H428" s="3" t="e">
        <f>IF(H427="/","/","")</f>
        <v>#N/A</v>
      </c>
      <c r="I428" s="2"/>
      <c r="J428" s="2"/>
      <c r="K428" s="2"/>
      <c r="L428" s="2"/>
      <c r="M428" s="2"/>
      <c r="N428" s="2"/>
      <c r="O428" s="2"/>
      <c r="P428" s="2"/>
      <c r="Q428" s="2"/>
      <c r="R428" s="2"/>
      <c r="S428" s="2"/>
      <c r="T428" s="17"/>
    </row>
    <row r="429" spans="1:26" ht="15" customHeight="1" x14ac:dyDescent="0.25">
      <c r="A429" s="29" t="e">
        <f>VLOOKUP(U429,[1]Listing!$A$4:$P$150,2,FALSE)</f>
        <v>#N/A</v>
      </c>
      <c r="B429" s="28"/>
      <c r="C429" s="25"/>
      <c r="D429" s="25"/>
      <c r="E429" s="25"/>
      <c r="F429" s="25"/>
      <c r="G429" s="25"/>
      <c r="H429" s="27" t="s">
        <v>4</v>
      </c>
      <c r="I429" s="25"/>
      <c r="J429" s="25"/>
      <c r="K429" s="24" t="s">
        <v>6</v>
      </c>
      <c r="L429" s="24" t="e">
        <f>CONCATENATE(VLOOKUP(U429,[1]Listing!$A$4:$P$150,4,FALSE),VLOOKUP(U429,[1]Listing!$A$4:$P$150,5,FALSE))</f>
        <v>#N/A</v>
      </c>
      <c r="M429" s="24" t="s">
        <v>5</v>
      </c>
      <c r="N429" s="26" t="s">
        <v>4</v>
      </c>
      <c r="O429" s="25"/>
      <c r="P429" s="25"/>
      <c r="Q429" s="24" t="e">
        <f>"≤ "&amp;ROUND(VLOOKUP(U429,'[1]CTRL 2'!$A$6:$X$152,8,FALSE),1)&amp;" mΩ"</f>
        <v>#N/A</v>
      </c>
      <c r="R429" s="24" t="s">
        <v>3</v>
      </c>
      <c r="S429" s="24" t="s">
        <v>3</v>
      </c>
      <c r="T429" s="23" t="s">
        <v>2</v>
      </c>
      <c r="U429">
        <v>71</v>
      </c>
      <c r="V429" s="22" t="e">
        <f>ROUND(VLOOKUP(U429,'[1]CTRL 2'!$A$6:$X$152,8,FALSE),1)</f>
        <v>#N/A</v>
      </c>
      <c r="W429" t="e">
        <f>Y429-Z429</f>
        <v>#N/A</v>
      </c>
      <c r="X429" t="e">
        <f>Y429+Z429</f>
        <v>#N/A</v>
      </c>
      <c r="Y429" t="e">
        <f>(VLOOKUP(U429,[1]Listing!$A$4:$P$150,4,FALSE))</f>
        <v>#N/A</v>
      </c>
      <c r="Z429" t="e">
        <f>IF(Y429&gt;12000,"120",IF(Y429&gt;10000,"110",IF(Y429&gt;8000,"90",IF(Y429&gt;5000,"60",IF(Y429&gt;3000,"20",IF(Y429&gt;1500,"10",IF(Y429&gt;1000,"7",IF(Y429&gt;500,"5",IF(Y429&gt;0,"3",)))))))))*1</f>
        <v>#N/A</v>
      </c>
    </row>
    <row r="430" spans="1:26" x14ac:dyDescent="0.25">
      <c r="A430" s="9"/>
      <c r="B430" s="21"/>
      <c r="C430" s="6"/>
      <c r="D430" s="6"/>
      <c r="E430" s="6"/>
      <c r="F430" s="6"/>
      <c r="G430" s="6"/>
      <c r="H430" s="7" t="e">
        <f>VLOOKUP(U429,'[1]FAB 2'!$A$6:$W$1000,7,FALSE)</f>
        <v>#N/A</v>
      </c>
      <c r="I430" s="6"/>
      <c r="J430" s="6"/>
      <c r="K430" s="20"/>
      <c r="L430" s="20"/>
      <c r="M430" s="20"/>
      <c r="N430" s="6"/>
      <c r="O430" s="6"/>
      <c r="P430" s="6"/>
      <c r="Q430" s="20"/>
      <c r="R430" s="20"/>
      <c r="S430" s="20"/>
      <c r="T430" s="6"/>
    </row>
    <row r="431" spans="1:26" x14ac:dyDescent="0.25">
      <c r="A431" s="19"/>
      <c r="B431" s="18"/>
      <c r="C431" s="6"/>
      <c r="D431" s="6"/>
      <c r="E431" s="6"/>
      <c r="F431" s="6"/>
      <c r="G431" s="6"/>
      <c r="H431" s="3" t="e">
        <f>IF(H430="/","/","")</f>
        <v>#N/A</v>
      </c>
      <c r="I431" s="6"/>
      <c r="J431" s="6"/>
      <c r="K431" s="17"/>
      <c r="L431" s="17"/>
      <c r="M431" s="17"/>
      <c r="N431" s="16"/>
      <c r="O431" s="6"/>
      <c r="P431" s="6"/>
      <c r="Q431" s="17"/>
      <c r="R431" s="17"/>
      <c r="S431" s="17"/>
      <c r="T431" s="16"/>
    </row>
    <row r="432" spans="1:26" x14ac:dyDescent="0.25">
      <c r="A432" s="15" t="e">
        <f>VLOOKUP(A429,[1]Données!$L$2:$P$190,3,FALSE)</f>
        <v>#N/A</v>
      </c>
      <c r="B432" s="14"/>
      <c r="C432" s="6"/>
      <c r="D432" s="6"/>
      <c r="E432" s="6"/>
      <c r="F432" s="6"/>
      <c r="G432" s="6"/>
      <c r="H432" s="13" t="s">
        <v>1</v>
      </c>
      <c r="I432" s="6"/>
      <c r="J432" s="6"/>
      <c r="K432" s="11"/>
      <c r="L432" s="11"/>
      <c r="M432" s="11"/>
      <c r="N432" s="12" t="s">
        <v>1</v>
      </c>
      <c r="O432" s="6"/>
      <c r="P432" s="6"/>
      <c r="Q432" s="11"/>
      <c r="R432" s="11"/>
      <c r="S432" s="11"/>
      <c r="T432" s="10" t="s">
        <v>0</v>
      </c>
    </row>
    <row r="433" spans="1:26" x14ac:dyDescent="0.25">
      <c r="A433" s="9"/>
      <c r="B433" s="8"/>
      <c r="C433" s="6"/>
      <c r="D433" s="6"/>
      <c r="E433" s="6"/>
      <c r="F433" s="6"/>
      <c r="G433" s="6"/>
      <c r="H433" s="7" t="e">
        <f>VLOOKUP(U429,'[1]FAB 2'!$A$6:$W$1000,10,FALSE)</f>
        <v>#N/A</v>
      </c>
      <c r="I433" s="6"/>
      <c r="J433" s="6"/>
      <c r="K433" s="6"/>
      <c r="L433" s="6"/>
      <c r="M433" s="6"/>
      <c r="N433" s="6"/>
      <c r="O433" s="6"/>
      <c r="P433" s="6"/>
      <c r="Q433" s="6"/>
      <c r="R433" s="6"/>
      <c r="S433" s="6"/>
      <c r="T433" s="6"/>
    </row>
    <row r="434" spans="1:26" ht="15.75" thickBot="1" x14ac:dyDescent="0.3">
      <c r="A434" s="5"/>
      <c r="B434" s="4"/>
      <c r="C434" s="2"/>
      <c r="D434" s="2"/>
      <c r="E434" s="2"/>
      <c r="F434" s="2"/>
      <c r="G434" s="2"/>
      <c r="H434" s="3" t="e">
        <f>IF(H433="/","/","")</f>
        <v>#N/A</v>
      </c>
      <c r="I434" s="2"/>
      <c r="J434" s="2"/>
      <c r="K434" s="2"/>
      <c r="L434" s="2"/>
      <c r="M434" s="2"/>
      <c r="N434" s="2"/>
      <c r="O434" s="2"/>
      <c r="P434" s="2"/>
      <c r="Q434" s="2"/>
      <c r="R434" s="2"/>
      <c r="S434" s="2"/>
      <c r="T434" s="17"/>
    </row>
    <row r="435" spans="1:26" ht="15" customHeight="1" x14ac:dyDescent="0.25">
      <c r="A435" s="29" t="e">
        <f>VLOOKUP(U435,[1]Listing!$A$4:$P$150,2,FALSE)</f>
        <v>#N/A</v>
      </c>
      <c r="B435" s="28"/>
      <c r="C435" s="25"/>
      <c r="D435" s="25"/>
      <c r="E435" s="25"/>
      <c r="F435" s="25"/>
      <c r="G435" s="25"/>
      <c r="H435" s="27" t="s">
        <v>4</v>
      </c>
      <c r="I435" s="25"/>
      <c r="J435" s="25"/>
      <c r="K435" s="24" t="s">
        <v>6</v>
      </c>
      <c r="L435" s="24" t="e">
        <f>CONCATENATE(VLOOKUP(U435,[1]Listing!$A$4:$P$150,4,FALSE),VLOOKUP(U435,[1]Listing!$A$4:$P$150,5,FALSE))</f>
        <v>#N/A</v>
      </c>
      <c r="M435" s="24" t="s">
        <v>5</v>
      </c>
      <c r="N435" s="26" t="s">
        <v>4</v>
      </c>
      <c r="O435" s="25"/>
      <c r="P435" s="25"/>
      <c r="Q435" s="24" t="e">
        <f>"≤ "&amp;ROUND(VLOOKUP(U435,'[1]CTRL 2'!$A$6:$X$152,8,FALSE),1)&amp;" mΩ"</f>
        <v>#N/A</v>
      </c>
      <c r="R435" s="24" t="s">
        <v>3</v>
      </c>
      <c r="S435" s="24" t="s">
        <v>3</v>
      </c>
      <c r="T435" s="23" t="s">
        <v>2</v>
      </c>
      <c r="U435">
        <v>72</v>
      </c>
      <c r="V435" s="22" t="e">
        <f>ROUND(VLOOKUP(U435,'[1]CTRL 2'!$A$6:$X$152,8,FALSE),1)</f>
        <v>#N/A</v>
      </c>
      <c r="W435" t="e">
        <f>Y435-Z435</f>
        <v>#N/A</v>
      </c>
      <c r="X435" t="e">
        <f>Y435+Z435</f>
        <v>#N/A</v>
      </c>
      <c r="Y435" t="e">
        <f>(VLOOKUP(U435,[1]Listing!$A$4:$P$150,4,FALSE))</f>
        <v>#N/A</v>
      </c>
      <c r="Z435" t="e">
        <f>IF(Y435&gt;12000,"120",IF(Y435&gt;10000,"110",IF(Y435&gt;8000,"90",IF(Y435&gt;5000,"60",IF(Y435&gt;3000,"20",IF(Y435&gt;1500,"10",IF(Y435&gt;1000,"7",IF(Y435&gt;500,"5",IF(Y435&gt;0,"3",)))))))))*1</f>
        <v>#N/A</v>
      </c>
    </row>
    <row r="436" spans="1:26" x14ac:dyDescent="0.25">
      <c r="A436" s="9"/>
      <c r="B436" s="21"/>
      <c r="C436" s="6"/>
      <c r="D436" s="6"/>
      <c r="E436" s="6"/>
      <c r="F436" s="6"/>
      <c r="G436" s="6"/>
      <c r="H436" s="7" t="e">
        <f>VLOOKUP(U435,'[1]FAB 2'!$A$6:$W$1000,7,FALSE)</f>
        <v>#N/A</v>
      </c>
      <c r="I436" s="6"/>
      <c r="J436" s="6"/>
      <c r="K436" s="20"/>
      <c r="L436" s="20"/>
      <c r="M436" s="20"/>
      <c r="N436" s="6"/>
      <c r="O436" s="6"/>
      <c r="P436" s="6"/>
      <c r="Q436" s="20"/>
      <c r="R436" s="20"/>
      <c r="S436" s="20"/>
      <c r="T436" s="6"/>
    </row>
    <row r="437" spans="1:26" x14ac:dyDescent="0.25">
      <c r="A437" s="19"/>
      <c r="B437" s="18"/>
      <c r="C437" s="6"/>
      <c r="D437" s="6"/>
      <c r="E437" s="6"/>
      <c r="F437" s="6"/>
      <c r="G437" s="6"/>
      <c r="H437" s="3" t="e">
        <f>IF(H436="/","/","")</f>
        <v>#N/A</v>
      </c>
      <c r="I437" s="6"/>
      <c r="J437" s="6"/>
      <c r="K437" s="17"/>
      <c r="L437" s="17"/>
      <c r="M437" s="17"/>
      <c r="N437" s="16"/>
      <c r="O437" s="6"/>
      <c r="P437" s="6"/>
      <c r="Q437" s="17"/>
      <c r="R437" s="17"/>
      <c r="S437" s="17"/>
      <c r="T437" s="16"/>
    </row>
    <row r="438" spans="1:26" x14ac:dyDescent="0.25">
      <c r="A438" s="15" t="e">
        <f>VLOOKUP(A435,[1]Données!$L$2:$P$190,3,FALSE)</f>
        <v>#N/A</v>
      </c>
      <c r="B438" s="14"/>
      <c r="C438" s="6"/>
      <c r="D438" s="6"/>
      <c r="E438" s="6"/>
      <c r="F438" s="6"/>
      <c r="G438" s="6"/>
      <c r="H438" s="13" t="s">
        <v>1</v>
      </c>
      <c r="I438" s="6"/>
      <c r="J438" s="6"/>
      <c r="K438" s="11"/>
      <c r="L438" s="11"/>
      <c r="M438" s="11"/>
      <c r="N438" s="12" t="s">
        <v>1</v>
      </c>
      <c r="O438" s="6"/>
      <c r="P438" s="6"/>
      <c r="Q438" s="11"/>
      <c r="R438" s="11"/>
      <c r="S438" s="11"/>
      <c r="T438" s="10" t="s">
        <v>0</v>
      </c>
    </row>
    <row r="439" spans="1:26" x14ac:dyDescent="0.25">
      <c r="A439" s="9"/>
      <c r="B439" s="8"/>
      <c r="C439" s="6"/>
      <c r="D439" s="6"/>
      <c r="E439" s="6"/>
      <c r="F439" s="6"/>
      <c r="G439" s="6"/>
      <c r="H439" s="7" t="e">
        <f>VLOOKUP(U435,'[1]FAB 2'!$A$6:$W$1000,10,FALSE)</f>
        <v>#N/A</v>
      </c>
      <c r="I439" s="6"/>
      <c r="J439" s="6"/>
      <c r="K439" s="6"/>
      <c r="L439" s="6"/>
      <c r="M439" s="6"/>
      <c r="N439" s="6"/>
      <c r="O439" s="6"/>
      <c r="P439" s="6"/>
      <c r="Q439" s="6"/>
      <c r="R439" s="6"/>
      <c r="S439" s="6"/>
      <c r="T439" s="6"/>
    </row>
    <row r="440" spans="1:26" ht="15.75" thickBot="1" x14ac:dyDescent="0.3">
      <c r="A440" s="5"/>
      <c r="B440" s="4"/>
      <c r="C440" s="2"/>
      <c r="D440" s="2"/>
      <c r="E440" s="2"/>
      <c r="F440" s="2"/>
      <c r="G440" s="2"/>
      <c r="H440" s="3" t="e">
        <f>IF(H439="/","/","")</f>
        <v>#N/A</v>
      </c>
      <c r="I440" s="2"/>
      <c r="J440" s="2"/>
      <c r="K440" s="2"/>
      <c r="L440" s="2"/>
      <c r="M440" s="2"/>
      <c r="N440" s="2"/>
      <c r="O440" s="2"/>
      <c r="P440" s="2"/>
      <c r="Q440" s="2"/>
      <c r="R440" s="2"/>
      <c r="S440" s="2"/>
      <c r="T440" s="17"/>
    </row>
    <row r="441" spans="1:26" ht="15" customHeight="1" x14ac:dyDescent="0.25">
      <c r="A441" s="29" t="e">
        <f>VLOOKUP(U441,[1]Listing!$A$4:$P$150,2,FALSE)</f>
        <v>#N/A</v>
      </c>
      <c r="B441" s="28"/>
      <c r="C441" s="25"/>
      <c r="D441" s="25"/>
      <c r="E441" s="25"/>
      <c r="F441" s="25"/>
      <c r="G441" s="25"/>
      <c r="H441" s="27" t="s">
        <v>4</v>
      </c>
      <c r="I441" s="25"/>
      <c r="J441" s="25"/>
      <c r="K441" s="24" t="s">
        <v>6</v>
      </c>
      <c r="L441" s="24" t="e">
        <f>CONCATENATE(VLOOKUP(U441,[1]Listing!$A$4:$P$150,4,FALSE),VLOOKUP(U441,[1]Listing!$A$4:$P$150,5,FALSE))</f>
        <v>#N/A</v>
      </c>
      <c r="M441" s="24" t="s">
        <v>5</v>
      </c>
      <c r="N441" s="26" t="s">
        <v>4</v>
      </c>
      <c r="O441" s="25"/>
      <c r="P441" s="25"/>
      <c r="Q441" s="24" t="e">
        <f>"≤ "&amp;ROUND(VLOOKUP(U441,'[1]CTRL 2'!$A$6:$X$152,8,FALSE),1)&amp;" mΩ"</f>
        <v>#N/A</v>
      </c>
      <c r="R441" s="24" t="s">
        <v>3</v>
      </c>
      <c r="S441" s="24" t="s">
        <v>3</v>
      </c>
      <c r="T441" s="23" t="s">
        <v>2</v>
      </c>
      <c r="U441">
        <v>73</v>
      </c>
      <c r="V441" s="22" t="e">
        <f>ROUND(VLOOKUP(U441,'[1]CTRL 2'!$A$6:$X$152,8,FALSE),1)</f>
        <v>#N/A</v>
      </c>
      <c r="W441" t="e">
        <f>Y441-Z441</f>
        <v>#N/A</v>
      </c>
      <c r="X441" t="e">
        <f>Y441+Z441</f>
        <v>#N/A</v>
      </c>
      <c r="Y441" t="e">
        <f>(VLOOKUP(U441,[1]Listing!$A$4:$P$150,4,FALSE))</f>
        <v>#N/A</v>
      </c>
      <c r="Z441" t="e">
        <f>IF(Y441&gt;12000,"120",IF(Y441&gt;10000,"110",IF(Y441&gt;8000,"90",IF(Y441&gt;5000,"60",IF(Y441&gt;3000,"20",IF(Y441&gt;1500,"10",IF(Y441&gt;1000,"7",IF(Y441&gt;500,"5",IF(Y441&gt;0,"3",)))))))))*1</f>
        <v>#N/A</v>
      </c>
    </row>
    <row r="442" spans="1:26" x14ac:dyDescent="0.25">
      <c r="A442" s="9"/>
      <c r="B442" s="21"/>
      <c r="C442" s="6"/>
      <c r="D442" s="6"/>
      <c r="E442" s="6"/>
      <c r="F442" s="6"/>
      <c r="G442" s="6"/>
      <c r="H442" s="7" t="e">
        <f>VLOOKUP(U441,'[1]FAB 2'!$A$6:$W$1000,7,FALSE)</f>
        <v>#N/A</v>
      </c>
      <c r="I442" s="6"/>
      <c r="J442" s="6"/>
      <c r="K442" s="20"/>
      <c r="L442" s="20"/>
      <c r="M442" s="20"/>
      <c r="N442" s="6"/>
      <c r="O442" s="6"/>
      <c r="P442" s="6"/>
      <c r="Q442" s="20"/>
      <c r="R442" s="20"/>
      <c r="S442" s="20"/>
      <c r="T442" s="6"/>
    </row>
    <row r="443" spans="1:26" x14ac:dyDescent="0.25">
      <c r="A443" s="19"/>
      <c r="B443" s="18"/>
      <c r="C443" s="6"/>
      <c r="D443" s="6"/>
      <c r="E443" s="6"/>
      <c r="F443" s="6"/>
      <c r="G443" s="6"/>
      <c r="H443" s="3" t="e">
        <f>IF(H442="/","/","")</f>
        <v>#N/A</v>
      </c>
      <c r="I443" s="6"/>
      <c r="J443" s="6"/>
      <c r="K443" s="17"/>
      <c r="L443" s="17"/>
      <c r="M443" s="17"/>
      <c r="N443" s="16"/>
      <c r="O443" s="6"/>
      <c r="P443" s="6"/>
      <c r="Q443" s="17"/>
      <c r="R443" s="17"/>
      <c r="S443" s="17"/>
      <c r="T443" s="16"/>
    </row>
    <row r="444" spans="1:26" x14ac:dyDescent="0.25">
      <c r="A444" s="15" t="e">
        <f>VLOOKUP(A441,[1]Données!$L$2:$P$190,3,FALSE)</f>
        <v>#N/A</v>
      </c>
      <c r="B444" s="14"/>
      <c r="C444" s="6"/>
      <c r="D444" s="6"/>
      <c r="E444" s="6"/>
      <c r="F444" s="6"/>
      <c r="G444" s="6"/>
      <c r="H444" s="13" t="s">
        <v>1</v>
      </c>
      <c r="I444" s="6"/>
      <c r="J444" s="6"/>
      <c r="K444" s="11"/>
      <c r="L444" s="11"/>
      <c r="M444" s="11"/>
      <c r="N444" s="12" t="s">
        <v>1</v>
      </c>
      <c r="O444" s="6"/>
      <c r="P444" s="6"/>
      <c r="Q444" s="11"/>
      <c r="R444" s="11"/>
      <c r="S444" s="11"/>
      <c r="T444" s="10" t="s">
        <v>0</v>
      </c>
    </row>
    <row r="445" spans="1:26" x14ac:dyDescent="0.25">
      <c r="A445" s="9"/>
      <c r="B445" s="8"/>
      <c r="C445" s="6"/>
      <c r="D445" s="6"/>
      <c r="E445" s="6"/>
      <c r="F445" s="6"/>
      <c r="G445" s="6"/>
      <c r="H445" s="7" t="e">
        <f>VLOOKUP(U441,'[1]FAB 2'!$A$6:$W$1000,10,FALSE)</f>
        <v>#N/A</v>
      </c>
      <c r="I445" s="6"/>
      <c r="J445" s="6"/>
      <c r="K445" s="6"/>
      <c r="L445" s="6"/>
      <c r="M445" s="6"/>
      <c r="N445" s="6"/>
      <c r="O445" s="6"/>
      <c r="P445" s="6"/>
      <c r="Q445" s="6"/>
      <c r="R445" s="6"/>
      <c r="S445" s="6"/>
      <c r="T445" s="6"/>
    </row>
    <row r="446" spans="1:26" ht="15.75" thickBot="1" x14ac:dyDescent="0.3">
      <c r="A446" s="5"/>
      <c r="B446" s="4"/>
      <c r="C446" s="2"/>
      <c r="D446" s="2"/>
      <c r="E446" s="2"/>
      <c r="F446" s="2"/>
      <c r="G446" s="2"/>
      <c r="H446" s="3" t="e">
        <f>IF(H445="/","/","")</f>
        <v>#N/A</v>
      </c>
      <c r="I446" s="2"/>
      <c r="J446" s="2"/>
      <c r="K446" s="2"/>
      <c r="L446" s="2"/>
      <c r="M446" s="2"/>
      <c r="N446" s="2"/>
      <c r="O446" s="2"/>
      <c r="P446" s="2"/>
      <c r="Q446" s="2"/>
      <c r="R446" s="2"/>
      <c r="S446" s="2"/>
      <c r="T446" s="17"/>
    </row>
    <row r="447" spans="1:26" ht="15" customHeight="1" x14ac:dyDescent="0.25">
      <c r="A447" s="29" t="e">
        <f>VLOOKUP(U447,[1]Listing!$A$4:$P$150,2,FALSE)</f>
        <v>#N/A</v>
      </c>
      <c r="B447" s="28"/>
      <c r="C447" s="25"/>
      <c r="D447" s="25"/>
      <c r="E447" s="25"/>
      <c r="F447" s="25"/>
      <c r="G447" s="25"/>
      <c r="H447" s="27" t="s">
        <v>4</v>
      </c>
      <c r="I447" s="25"/>
      <c r="J447" s="25"/>
      <c r="K447" s="24" t="s">
        <v>6</v>
      </c>
      <c r="L447" s="24" t="e">
        <f>CONCATENATE(VLOOKUP(U447,[1]Listing!$A$4:$P$150,4,FALSE),VLOOKUP(U447,[1]Listing!$A$4:$P$150,5,FALSE))</f>
        <v>#N/A</v>
      </c>
      <c r="M447" s="24" t="s">
        <v>5</v>
      </c>
      <c r="N447" s="26" t="s">
        <v>4</v>
      </c>
      <c r="O447" s="25"/>
      <c r="P447" s="25"/>
      <c r="Q447" s="24" t="e">
        <f>"≤ "&amp;ROUND(VLOOKUP(U447,'[1]CTRL 2'!$A$6:$X$152,8,FALSE),1)&amp;" mΩ"</f>
        <v>#N/A</v>
      </c>
      <c r="R447" s="24" t="s">
        <v>3</v>
      </c>
      <c r="S447" s="24" t="s">
        <v>3</v>
      </c>
      <c r="T447" s="23" t="s">
        <v>2</v>
      </c>
      <c r="U447">
        <v>74</v>
      </c>
      <c r="V447" s="22" t="e">
        <f>ROUND(VLOOKUP(U447,'[1]CTRL 2'!$A$6:$X$152,8,FALSE),1)</f>
        <v>#N/A</v>
      </c>
      <c r="W447" t="e">
        <f>Y447-Z447</f>
        <v>#N/A</v>
      </c>
      <c r="X447" t="e">
        <f>Y447+Z447</f>
        <v>#N/A</v>
      </c>
      <c r="Y447" t="e">
        <f>(VLOOKUP(U447,[1]Listing!$A$4:$P$150,4,FALSE))</f>
        <v>#N/A</v>
      </c>
      <c r="Z447" t="e">
        <f>IF(Y447&gt;12000,"120",IF(Y447&gt;10000,"110",IF(Y447&gt;8000,"90",IF(Y447&gt;5000,"60",IF(Y447&gt;3000,"20",IF(Y447&gt;1500,"10",IF(Y447&gt;1000,"7",IF(Y447&gt;500,"5",IF(Y447&gt;0,"3",)))))))))*1</f>
        <v>#N/A</v>
      </c>
    </row>
    <row r="448" spans="1:26" x14ac:dyDescent="0.25">
      <c r="A448" s="9"/>
      <c r="B448" s="21"/>
      <c r="C448" s="6"/>
      <c r="D448" s="6"/>
      <c r="E448" s="6"/>
      <c r="F448" s="6"/>
      <c r="G448" s="6"/>
      <c r="H448" s="7" t="e">
        <f>VLOOKUP(U447,'[1]FAB 2'!$A$6:$W$1000,7,FALSE)</f>
        <v>#N/A</v>
      </c>
      <c r="I448" s="6"/>
      <c r="J448" s="6"/>
      <c r="K448" s="20"/>
      <c r="L448" s="20"/>
      <c r="M448" s="20"/>
      <c r="N448" s="6"/>
      <c r="O448" s="6"/>
      <c r="P448" s="6"/>
      <c r="Q448" s="20"/>
      <c r="R448" s="20"/>
      <c r="S448" s="20"/>
      <c r="T448" s="6"/>
    </row>
    <row r="449" spans="1:26" x14ac:dyDescent="0.25">
      <c r="A449" s="19"/>
      <c r="B449" s="18"/>
      <c r="C449" s="6"/>
      <c r="D449" s="6"/>
      <c r="E449" s="6"/>
      <c r="F449" s="6"/>
      <c r="G449" s="6"/>
      <c r="H449" s="3" t="e">
        <f>IF(H448="/","/","")</f>
        <v>#N/A</v>
      </c>
      <c r="I449" s="6"/>
      <c r="J449" s="6"/>
      <c r="K449" s="17"/>
      <c r="L449" s="17"/>
      <c r="M449" s="17"/>
      <c r="N449" s="16"/>
      <c r="O449" s="6"/>
      <c r="P449" s="6"/>
      <c r="Q449" s="17"/>
      <c r="R449" s="17"/>
      <c r="S449" s="17"/>
      <c r="T449" s="16"/>
    </row>
    <row r="450" spans="1:26" x14ac:dyDescent="0.25">
      <c r="A450" s="15" t="e">
        <f>VLOOKUP(A447,[1]Données!$L$2:$P$190,3,FALSE)</f>
        <v>#N/A</v>
      </c>
      <c r="B450" s="14"/>
      <c r="C450" s="6"/>
      <c r="D450" s="6"/>
      <c r="E450" s="6"/>
      <c r="F450" s="6"/>
      <c r="G450" s="6"/>
      <c r="H450" s="13" t="s">
        <v>1</v>
      </c>
      <c r="I450" s="6"/>
      <c r="J450" s="6"/>
      <c r="K450" s="11"/>
      <c r="L450" s="11"/>
      <c r="M450" s="11"/>
      <c r="N450" s="12" t="s">
        <v>1</v>
      </c>
      <c r="O450" s="6"/>
      <c r="P450" s="6"/>
      <c r="Q450" s="11"/>
      <c r="R450" s="11"/>
      <c r="S450" s="11"/>
      <c r="T450" s="10" t="s">
        <v>0</v>
      </c>
    </row>
    <row r="451" spans="1:26" x14ac:dyDescent="0.25">
      <c r="A451" s="9"/>
      <c r="B451" s="8"/>
      <c r="C451" s="6"/>
      <c r="D451" s="6"/>
      <c r="E451" s="6"/>
      <c r="F451" s="6"/>
      <c r="G451" s="6"/>
      <c r="H451" s="7" t="e">
        <f>VLOOKUP(U447,'[1]FAB 2'!$A$6:$W$1000,10,FALSE)</f>
        <v>#N/A</v>
      </c>
      <c r="I451" s="6"/>
      <c r="J451" s="6"/>
      <c r="K451" s="6"/>
      <c r="L451" s="6"/>
      <c r="M451" s="6"/>
      <c r="N451" s="6"/>
      <c r="O451" s="6"/>
      <c r="P451" s="6"/>
      <c r="Q451" s="6"/>
      <c r="R451" s="6"/>
      <c r="S451" s="6"/>
      <c r="T451" s="6"/>
    </row>
    <row r="452" spans="1:26" ht="15.75" thickBot="1" x14ac:dyDescent="0.3">
      <c r="A452" s="5"/>
      <c r="B452" s="4"/>
      <c r="C452" s="2"/>
      <c r="D452" s="2"/>
      <c r="E452" s="2"/>
      <c r="F452" s="2"/>
      <c r="G452" s="2"/>
      <c r="H452" s="3" t="e">
        <f>IF(H451="/","/","")</f>
        <v>#N/A</v>
      </c>
      <c r="I452" s="2"/>
      <c r="J452" s="2"/>
      <c r="K452" s="2"/>
      <c r="L452" s="2"/>
      <c r="M452" s="2"/>
      <c r="N452" s="2"/>
      <c r="O452" s="2"/>
      <c r="P452" s="2"/>
      <c r="Q452" s="2"/>
      <c r="R452" s="2"/>
      <c r="S452" s="2"/>
      <c r="T452" s="17"/>
    </row>
    <row r="453" spans="1:26" ht="15" customHeight="1" x14ac:dyDescent="0.25">
      <c r="A453" s="29" t="e">
        <f>VLOOKUP(U453,[1]Listing!$A$4:$P$150,2,FALSE)</f>
        <v>#N/A</v>
      </c>
      <c r="B453" s="28"/>
      <c r="C453" s="25"/>
      <c r="D453" s="25"/>
      <c r="E453" s="25"/>
      <c r="F453" s="25"/>
      <c r="G453" s="25"/>
      <c r="H453" s="27" t="s">
        <v>4</v>
      </c>
      <c r="I453" s="25"/>
      <c r="J453" s="25"/>
      <c r="K453" s="24" t="s">
        <v>6</v>
      </c>
      <c r="L453" s="24" t="e">
        <f>CONCATENATE(VLOOKUP(U453,[1]Listing!$A$4:$P$150,4,FALSE),VLOOKUP(U453,[1]Listing!$A$4:$P$150,5,FALSE))</f>
        <v>#N/A</v>
      </c>
      <c r="M453" s="24" t="s">
        <v>5</v>
      </c>
      <c r="N453" s="26" t="s">
        <v>4</v>
      </c>
      <c r="O453" s="25"/>
      <c r="P453" s="25"/>
      <c r="Q453" s="24" t="e">
        <f>"≤ "&amp;ROUND(VLOOKUP(U453,'[1]CTRL 2'!$A$6:$X$152,8,FALSE),1)&amp;" mΩ"</f>
        <v>#N/A</v>
      </c>
      <c r="R453" s="24" t="s">
        <v>3</v>
      </c>
      <c r="S453" s="24" t="s">
        <v>3</v>
      </c>
      <c r="T453" s="23" t="s">
        <v>2</v>
      </c>
      <c r="U453">
        <v>75</v>
      </c>
      <c r="V453" s="22" t="e">
        <f>ROUND(VLOOKUP(U453,'[1]CTRL 2'!$A$6:$X$152,8,FALSE),1)</f>
        <v>#N/A</v>
      </c>
      <c r="W453" t="e">
        <f>Y453-Z453</f>
        <v>#N/A</v>
      </c>
      <c r="X453" t="e">
        <f>Y453+Z453</f>
        <v>#N/A</v>
      </c>
      <c r="Y453" t="e">
        <f>(VLOOKUP(U453,[1]Listing!$A$4:$P$150,4,FALSE))</f>
        <v>#N/A</v>
      </c>
      <c r="Z453" t="e">
        <f>IF(Y453&gt;12000,"120",IF(Y453&gt;10000,"110",IF(Y453&gt;8000,"90",IF(Y453&gt;5000,"60",IF(Y453&gt;3000,"20",IF(Y453&gt;1500,"10",IF(Y453&gt;1000,"7",IF(Y453&gt;500,"5",IF(Y453&gt;0,"3",)))))))))*1</f>
        <v>#N/A</v>
      </c>
    </row>
    <row r="454" spans="1:26" x14ac:dyDescent="0.25">
      <c r="A454" s="9"/>
      <c r="B454" s="21"/>
      <c r="C454" s="6"/>
      <c r="D454" s="6"/>
      <c r="E454" s="6"/>
      <c r="F454" s="6"/>
      <c r="G454" s="6"/>
      <c r="H454" s="7" t="e">
        <f>VLOOKUP(U453,'[1]FAB 2'!$A$6:$W$1000,7,FALSE)</f>
        <v>#N/A</v>
      </c>
      <c r="I454" s="6"/>
      <c r="J454" s="6"/>
      <c r="K454" s="20"/>
      <c r="L454" s="20"/>
      <c r="M454" s="20"/>
      <c r="N454" s="6"/>
      <c r="O454" s="6"/>
      <c r="P454" s="6"/>
      <c r="Q454" s="20"/>
      <c r="R454" s="20"/>
      <c r="S454" s="20"/>
      <c r="T454" s="6"/>
    </row>
    <row r="455" spans="1:26" x14ac:dyDescent="0.25">
      <c r="A455" s="19"/>
      <c r="B455" s="18"/>
      <c r="C455" s="6"/>
      <c r="D455" s="6"/>
      <c r="E455" s="6"/>
      <c r="F455" s="6"/>
      <c r="G455" s="6"/>
      <c r="H455" s="3" t="e">
        <f>IF(H454="/","/","")</f>
        <v>#N/A</v>
      </c>
      <c r="I455" s="6"/>
      <c r="J455" s="6"/>
      <c r="K455" s="17"/>
      <c r="L455" s="17"/>
      <c r="M455" s="17"/>
      <c r="N455" s="16"/>
      <c r="O455" s="6"/>
      <c r="P455" s="6"/>
      <c r="Q455" s="17"/>
      <c r="R455" s="17"/>
      <c r="S455" s="17"/>
      <c r="T455" s="16"/>
    </row>
    <row r="456" spans="1:26" x14ac:dyDescent="0.25">
      <c r="A456" s="15" t="e">
        <f>VLOOKUP(A453,[1]Données!$L$2:$P$190,3,FALSE)</f>
        <v>#N/A</v>
      </c>
      <c r="B456" s="14"/>
      <c r="C456" s="6"/>
      <c r="D456" s="6"/>
      <c r="E456" s="6"/>
      <c r="F456" s="6"/>
      <c r="G456" s="6"/>
      <c r="H456" s="13" t="s">
        <v>1</v>
      </c>
      <c r="I456" s="6"/>
      <c r="J456" s="6"/>
      <c r="K456" s="11"/>
      <c r="L456" s="11"/>
      <c r="M456" s="11"/>
      <c r="N456" s="12" t="s">
        <v>1</v>
      </c>
      <c r="O456" s="6"/>
      <c r="P456" s="6"/>
      <c r="Q456" s="11"/>
      <c r="R456" s="11"/>
      <c r="S456" s="11"/>
      <c r="T456" s="10" t="s">
        <v>0</v>
      </c>
    </row>
    <row r="457" spans="1:26" x14ac:dyDescent="0.25">
      <c r="A457" s="9"/>
      <c r="B457" s="8"/>
      <c r="C457" s="6"/>
      <c r="D457" s="6"/>
      <c r="E457" s="6"/>
      <c r="F457" s="6"/>
      <c r="G457" s="6"/>
      <c r="H457" s="7" t="e">
        <f>VLOOKUP(U453,'[1]FAB 2'!$A$6:$W$1000,10,FALSE)</f>
        <v>#N/A</v>
      </c>
      <c r="I457" s="6"/>
      <c r="J457" s="6"/>
      <c r="K457" s="6"/>
      <c r="L457" s="6"/>
      <c r="M457" s="6"/>
      <c r="N457" s="6"/>
      <c r="O457" s="6"/>
      <c r="P457" s="6"/>
      <c r="Q457" s="6"/>
      <c r="R457" s="6"/>
      <c r="S457" s="6"/>
      <c r="T457" s="6"/>
    </row>
    <row r="458" spans="1:26" ht="15.75" thickBot="1" x14ac:dyDescent="0.3">
      <c r="A458" s="5"/>
      <c r="B458" s="4"/>
      <c r="C458" s="2"/>
      <c r="D458" s="2"/>
      <c r="E458" s="2"/>
      <c r="F458" s="2"/>
      <c r="G458" s="2"/>
      <c r="H458" s="3" t="e">
        <f>IF(H457="/","/","")</f>
        <v>#N/A</v>
      </c>
      <c r="I458" s="2"/>
      <c r="J458" s="2"/>
      <c r="K458" s="2"/>
      <c r="L458" s="2"/>
      <c r="M458" s="2"/>
      <c r="N458" s="2"/>
      <c r="O458" s="2"/>
      <c r="P458" s="2"/>
      <c r="Q458" s="2"/>
      <c r="R458" s="2"/>
      <c r="S458" s="2"/>
      <c r="T458" s="17"/>
    </row>
    <row r="459" spans="1:26" ht="15" customHeight="1" x14ac:dyDescent="0.25">
      <c r="A459" s="29" t="e">
        <f>VLOOKUP(U459,[1]Listing!$A$4:$P$150,2,FALSE)</f>
        <v>#N/A</v>
      </c>
      <c r="B459" s="28"/>
      <c r="C459" s="25"/>
      <c r="D459" s="25"/>
      <c r="E459" s="25"/>
      <c r="F459" s="25"/>
      <c r="G459" s="25"/>
      <c r="H459" s="27" t="s">
        <v>4</v>
      </c>
      <c r="I459" s="25"/>
      <c r="J459" s="25"/>
      <c r="K459" s="24" t="s">
        <v>6</v>
      </c>
      <c r="L459" s="24" t="e">
        <f>CONCATENATE(VLOOKUP(U459,[1]Listing!$A$4:$P$150,4,FALSE),VLOOKUP(U459,[1]Listing!$A$4:$P$150,5,FALSE))</f>
        <v>#N/A</v>
      </c>
      <c r="M459" s="24" t="s">
        <v>5</v>
      </c>
      <c r="N459" s="26" t="s">
        <v>4</v>
      </c>
      <c r="O459" s="25"/>
      <c r="P459" s="25"/>
      <c r="Q459" s="24" t="e">
        <f>"≤ "&amp;ROUND(VLOOKUP(U459,'[1]CTRL 2'!$A$6:$X$152,8,FALSE),1)&amp;" mΩ"</f>
        <v>#N/A</v>
      </c>
      <c r="R459" s="24" t="s">
        <v>3</v>
      </c>
      <c r="S459" s="24" t="s">
        <v>3</v>
      </c>
      <c r="T459" s="23" t="s">
        <v>2</v>
      </c>
      <c r="U459">
        <v>76</v>
      </c>
      <c r="V459" s="22" t="e">
        <f>ROUND(VLOOKUP(U459,'[1]CTRL 2'!$A$6:$X$152,8,FALSE),1)</f>
        <v>#N/A</v>
      </c>
      <c r="W459" t="e">
        <f>Y459-Z459</f>
        <v>#N/A</v>
      </c>
      <c r="X459" t="e">
        <f>Y459+Z459</f>
        <v>#N/A</v>
      </c>
      <c r="Y459" t="e">
        <f>(VLOOKUP(U459,[1]Listing!$A$4:$P$150,4,FALSE))</f>
        <v>#N/A</v>
      </c>
      <c r="Z459" t="e">
        <f>IF(Y459&gt;12000,"120",IF(Y459&gt;10000,"110",IF(Y459&gt;8000,"90",IF(Y459&gt;5000,"60",IF(Y459&gt;3000,"20",IF(Y459&gt;1500,"10",IF(Y459&gt;1000,"7",IF(Y459&gt;500,"5",IF(Y459&gt;0,"3",)))))))))*1</f>
        <v>#N/A</v>
      </c>
    </row>
    <row r="460" spans="1:26" x14ac:dyDescent="0.25">
      <c r="A460" s="9"/>
      <c r="B460" s="21"/>
      <c r="C460" s="6"/>
      <c r="D460" s="6"/>
      <c r="E460" s="6"/>
      <c r="F460" s="6"/>
      <c r="G460" s="6"/>
      <c r="H460" s="7" t="e">
        <f>VLOOKUP(U459,'[1]FAB 2'!$A$6:$W$1000,7,FALSE)</f>
        <v>#N/A</v>
      </c>
      <c r="I460" s="6"/>
      <c r="J460" s="6"/>
      <c r="K460" s="20"/>
      <c r="L460" s="20"/>
      <c r="M460" s="20"/>
      <c r="N460" s="6"/>
      <c r="O460" s="6"/>
      <c r="P460" s="6"/>
      <c r="Q460" s="20"/>
      <c r="R460" s="20"/>
      <c r="S460" s="20"/>
      <c r="T460" s="6"/>
    </row>
    <row r="461" spans="1:26" x14ac:dyDescent="0.25">
      <c r="A461" s="19"/>
      <c r="B461" s="18"/>
      <c r="C461" s="6"/>
      <c r="D461" s="6"/>
      <c r="E461" s="6"/>
      <c r="F461" s="6"/>
      <c r="G461" s="6"/>
      <c r="H461" s="3" t="e">
        <f>IF(H460="/","/","")</f>
        <v>#N/A</v>
      </c>
      <c r="I461" s="6"/>
      <c r="J461" s="6"/>
      <c r="K461" s="17"/>
      <c r="L461" s="17"/>
      <c r="M461" s="17"/>
      <c r="N461" s="16"/>
      <c r="O461" s="6"/>
      <c r="P461" s="6"/>
      <c r="Q461" s="17"/>
      <c r="R461" s="17"/>
      <c r="S461" s="17"/>
      <c r="T461" s="16"/>
    </row>
    <row r="462" spans="1:26" x14ac:dyDescent="0.25">
      <c r="A462" s="15" t="e">
        <f>VLOOKUP(A459,[1]Données!$L$2:$P$190,3,FALSE)</f>
        <v>#N/A</v>
      </c>
      <c r="B462" s="14"/>
      <c r="C462" s="6"/>
      <c r="D462" s="6"/>
      <c r="E462" s="6"/>
      <c r="F462" s="6"/>
      <c r="G462" s="6"/>
      <c r="H462" s="13" t="s">
        <v>1</v>
      </c>
      <c r="I462" s="6"/>
      <c r="J462" s="6"/>
      <c r="K462" s="11"/>
      <c r="L462" s="11"/>
      <c r="M462" s="11"/>
      <c r="N462" s="12" t="s">
        <v>1</v>
      </c>
      <c r="O462" s="6"/>
      <c r="P462" s="6"/>
      <c r="Q462" s="11"/>
      <c r="R462" s="11"/>
      <c r="S462" s="11"/>
      <c r="T462" s="10" t="s">
        <v>0</v>
      </c>
    </row>
    <row r="463" spans="1:26" x14ac:dyDescent="0.25">
      <c r="A463" s="9"/>
      <c r="B463" s="8"/>
      <c r="C463" s="6"/>
      <c r="D463" s="6"/>
      <c r="E463" s="6"/>
      <c r="F463" s="6"/>
      <c r="G463" s="6"/>
      <c r="H463" s="7" t="e">
        <f>VLOOKUP(U459,'[1]FAB 2'!$A$6:$W$1000,10,FALSE)</f>
        <v>#N/A</v>
      </c>
      <c r="I463" s="6"/>
      <c r="J463" s="6"/>
      <c r="K463" s="6"/>
      <c r="L463" s="6"/>
      <c r="M463" s="6"/>
      <c r="N463" s="6"/>
      <c r="O463" s="6"/>
      <c r="P463" s="6"/>
      <c r="Q463" s="6"/>
      <c r="R463" s="6"/>
      <c r="S463" s="6"/>
      <c r="T463" s="6"/>
    </row>
    <row r="464" spans="1:26" ht="15.75" thickBot="1" x14ac:dyDescent="0.3">
      <c r="A464" s="5"/>
      <c r="B464" s="4"/>
      <c r="C464" s="2"/>
      <c r="D464" s="2"/>
      <c r="E464" s="2"/>
      <c r="F464" s="2"/>
      <c r="G464" s="2"/>
      <c r="H464" s="3" t="e">
        <f>IF(H463="/","/","")</f>
        <v>#N/A</v>
      </c>
      <c r="I464" s="2"/>
      <c r="J464" s="2"/>
      <c r="K464" s="2"/>
      <c r="L464" s="2"/>
      <c r="M464" s="2"/>
      <c r="N464" s="2"/>
      <c r="O464" s="2"/>
      <c r="P464" s="2"/>
      <c r="Q464" s="2"/>
      <c r="R464" s="2"/>
      <c r="S464" s="2"/>
      <c r="T464" s="17"/>
    </row>
    <row r="465" spans="1:26" ht="15" customHeight="1" x14ac:dyDescent="0.25">
      <c r="A465" s="29" t="e">
        <f>VLOOKUP(U465,[1]Listing!$A$4:$P$150,2,FALSE)</f>
        <v>#N/A</v>
      </c>
      <c r="B465" s="28"/>
      <c r="C465" s="25"/>
      <c r="D465" s="25"/>
      <c r="E465" s="25"/>
      <c r="F465" s="25"/>
      <c r="G465" s="25"/>
      <c r="H465" s="27" t="s">
        <v>4</v>
      </c>
      <c r="I465" s="25"/>
      <c r="J465" s="25"/>
      <c r="K465" s="24" t="s">
        <v>6</v>
      </c>
      <c r="L465" s="24" t="e">
        <f>CONCATENATE(VLOOKUP(U465,[1]Listing!$A$4:$P$150,4,FALSE),VLOOKUP(U465,[1]Listing!$A$4:$P$150,5,FALSE))</f>
        <v>#N/A</v>
      </c>
      <c r="M465" s="24" t="s">
        <v>5</v>
      </c>
      <c r="N465" s="26" t="s">
        <v>4</v>
      </c>
      <c r="O465" s="25"/>
      <c r="P465" s="25"/>
      <c r="Q465" s="24" t="e">
        <f>"≤ "&amp;ROUND(VLOOKUP(U465,'[1]CTRL 2'!$A$6:$X$152,8,FALSE),1)&amp;" mΩ"</f>
        <v>#N/A</v>
      </c>
      <c r="R465" s="24" t="s">
        <v>3</v>
      </c>
      <c r="S465" s="24" t="s">
        <v>3</v>
      </c>
      <c r="T465" s="23" t="s">
        <v>2</v>
      </c>
      <c r="U465">
        <v>77</v>
      </c>
      <c r="V465" s="22" t="e">
        <f>ROUND(VLOOKUP(U465,'[1]CTRL 2'!$A$6:$X$152,8,FALSE),1)</f>
        <v>#N/A</v>
      </c>
      <c r="W465" t="e">
        <f>Y465-Z465</f>
        <v>#N/A</v>
      </c>
      <c r="X465" t="e">
        <f>Y465+Z465</f>
        <v>#N/A</v>
      </c>
      <c r="Y465" t="e">
        <f>(VLOOKUP(U465,[1]Listing!$A$4:$P$150,4,FALSE))</f>
        <v>#N/A</v>
      </c>
      <c r="Z465" t="e">
        <f>IF(Y465&gt;12000,"120",IF(Y465&gt;10000,"110",IF(Y465&gt;8000,"90",IF(Y465&gt;5000,"60",IF(Y465&gt;3000,"20",IF(Y465&gt;1500,"10",IF(Y465&gt;1000,"7",IF(Y465&gt;500,"5",IF(Y465&gt;0,"3",)))))))))*1</f>
        <v>#N/A</v>
      </c>
    </row>
    <row r="466" spans="1:26" x14ac:dyDescent="0.25">
      <c r="A466" s="9"/>
      <c r="B466" s="21"/>
      <c r="C466" s="6"/>
      <c r="D466" s="6"/>
      <c r="E466" s="6"/>
      <c r="F466" s="6"/>
      <c r="G466" s="6"/>
      <c r="H466" s="7" t="e">
        <f>VLOOKUP(U465,'[1]FAB 2'!$A$6:$W$1000,7,FALSE)</f>
        <v>#N/A</v>
      </c>
      <c r="I466" s="6"/>
      <c r="J466" s="6"/>
      <c r="K466" s="20"/>
      <c r="L466" s="20"/>
      <c r="M466" s="20"/>
      <c r="N466" s="6"/>
      <c r="O466" s="6"/>
      <c r="P466" s="6"/>
      <c r="Q466" s="20"/>
      <c r="R466" s="20"/>
      <c r="S466" s="20"/>
      <c r="T466" s="6"/>
    </row>
    <row r="467" spans="1:26" x14ac:dyDescent="0.25">
      <c r="A467" s="19"/>
      <c r="B467" s="18"/>
      <c r="C467" s="6"/>
      <c r="D467" s="6"/>
      <c r="E467" s="6"/>
      <c r="F467" s="6"/>
      <c r="G467" s="6"/>
      <c r="H467" s="3" t="e">
        <f>IF(H466="/","/","")</f>
        <v>#N/A</v>
      </c>
      <c r="I467" s="6"/>
      <c r="J467" s="6"/>
      <c r="K467" s="17"/>
      <c r="L467" s="17"/>
      <c r="M467" s="17"/>
      <c r="N467" s="16"/>
      <c r="O467" s="6"/>
      <c r="P467" s="6"/>
      <c r="Q467" s="17"/>
      <c r="R467" s="17"/>
      <c r="S467" s="17"/>
      <c r="T467" s="16"/>
    </row>
    <row r="468" spans="1:26" x14ac:dyDescent="0.25">
      <c r="A468" s="15" t="e">
        <f>VLOOKUP(A465,[1]Données!$L$2:$P$190,3,FALSE)</f>
        <v>#N/A</v>
      </c>
      <c r="B468" s="14"/>
      <c r="C468" s="6"/>
      <c r="D468" s="6"/>
      <c r="E468" s="6"/>
      <c r="F468" s="6"/>
      <c r="G468" s="6"/>
      <c r="H468" s="13" t="s">
        <v>1</v>
      </c>
      <c r="I468" s="6"/>
      <c r="J468" s="6"/>
      <c r="K468" s="11"/>
      <c r="L468" s="11"/>
      <c r="M468" s="11"/>
      <c r="N468" s="12" t="s">
        <v>1</v>
      </c>
      <c r="O468" s="6"/>
      <c r="P468" s="6"/>
      <c r="Q468" s="11"/>
      <c r="R468" s="11"/>
      <c r="S468" s="11"/>
      <c r="T468" s="10" t="s">
        <v>0</v>
      </c>
    </row>
    <row r="469" spans="1:26" x14ac:dyDescent="0.25">
      <c r="A469" s="9"/>
      <c r="B469" s="8"/>
      <c r="C469" s="6"/>
      <c r="D469" s="6"/>
      <c r="E469" s="6"/>
      <c r="F469" s="6"/>
      <c r="G469" s="6"/>
      <c r="H469" s="7" t="e">
        <f>VLOOKUP(U465,'[1]FAB 2'!$A$6:$W$1000,10,FALSE)</f>
        <v>#N/A</v>
      </c>
      <c r="I469" s="6"/>
      <c r="J469" s="6"/>
      <c r="K469" s="6"/>
      <c r="L469" s="6"/>
      <c r="M469" s="6"/>
      <c r="N469" s="6"/>
      <c r="O469" s="6"/>
      <c r="P469" s="6"/>
      <c r="Q469" s="6"/>
      <c r="R469" s="6"/>
      <c r="S469" s="6"/>
      <c r="T469" s="6"/>
    </row>
    <row r="470" spans="1:26" ht="15.75" thickBot="1" x14ac:dyDescent="0.3">
      <c r="A470" s="5"/>
      <c r="B470" s="4"/>
      <c r="C470" s="2"/>
      <c r="D470" s="2"/>
      <c r="E470" s="2"/>
      <c r="F470" s="2"/>
      <c r="G470" s="2"/>
      <c r="H470" s="3" t="e">
        <f>IF(H469="/","/","")</f>
        <v>#N/A</v>
      </c>
      <c r="I470" s="2"/>
      <c r="J470" s="2"/>
      <c r="K470" s="2"/>
      <c r="L470" s="2"/>
      <c r="M470" s="2"/>
      <c r="N470" s="2"/>
      <c r="O470" s="2"/>
      <c r="P470" s="2"/>
      <c r="Q470" s="2"/>
      <c r="R470" s="2"/>
      <c r="S470" s="2"/>
      <c r="T470" s="17"/>
    </row>
    <row r="471" spans="1:26" ht="15" customHeight="1" x14ac:dyDescent="0.25">
      <c r="A471" s="29" t="e">
        <f>VLOOKUP(U471,[1]Listing!$A$4:$P$150,2,FALSE)</f>
        <v>#N/A</v>
      </c>
      <c r="B471" s="28"/>
      <c r="C471" s="25"/>
      <c r="D471" s="25"/>
      <c r="E471" s="25"/>
      <c r="F471" s="25"/>
      <c r="G471" s="25"/>
      <c r="H471" s="27" t="s">
        <v>4</v>
      </c>
      <c r="I471" s="25"/>
      <c r="J471" s="25"/>
      <c r="K471" s="24" t="s">
        <v>6</v>
      </c>
      <c r="L471" s="24" t="e">
        <f>CONCATENATE(VLOOKUP(U471,[1]Listing!$A$4:$P$150,4,FALSE),VLOOKUP(U471,[1]Listing!$A$4:$P$150,5,FALSE))</f>
        <v>#N/A</v>
      </c>
      <c r="M471" s="24" t="s">
        <v>5</v>
      </c>
      <c r="N471" s="26" t="s">
        <v>4</v>
      </c>
      <c r="O471" s="25"/>
      <c r="P471" s="25"/>
      <c r="Q471" s="24" t="e">
        <f>"≤ "&amp;ROUND(VLOOKUP(U471,'[1]CTRL 2'!$A$6:$X$152,8,FALSE),1)&amp;" mΩ"</f>
        <v>#N/A</v>
      </c>
      <c r="R471" s="24" t="s">
        <v>3</v>
      </c>
      <c r="S471" s="24" t="s">
        <v>3</v>
      </c>
      <c r="T471" s="23" t="s">
        <v>2</v>
      </c>
      <c r="U471">
        <v>78</v>
      </c>
      <c r="V471" s="22" t="e">
        <f>ROUND(VLOOKUP(U471,'[1]CTRL 2'!$A$6:$X$152,8,FALSE),1)</f>
        <v>#N/A</v>
      </c>
      <c r="W471" t="e">
        <f>Y471-Z471</f>
        <v>#N/A</v>
      </c>
      <c r="X471" t="e">
        <f>Y471+Z471</f>
        <v>#N/A</v>
      </c>
      <c r="Y471" t="e">
        <f>(VLOOKUP(U471,[1]Listing!$A$4:$P$150,4,FALSE))</f>
        <v>#N/A</v>
      </c>
      <c r="Z471" t="e">
        <f>IF(Y471&gt;12000,"120",IF(Y471&gt;10000,"110",IF(Y471&gt;8000,"90",IF(Y471&gt;5000,"60",IF(Y471&gt;3000,"20",IF(Y471&gt;1500,"10",IF(Y471&gt;1000,"7",IF(Y471&gt;500,"5",IF(Y471&gt;0,"3",)))))))))*1</f>
        <v>#N/A</v>
      </c>
    </row>
    <row r="472" spans="1:26" x14ac:dyDescent="0.25">
      <c r="A472" s="9"/>
      <c r="B472" s="21"/>
      <c r="C472" s="6"/>
      <c r="D472" s="6"/>
      <c r="E472" s="6"/>
      <c r="F472" s="6"/>
      <c r="G472" s="6"/>
      <c r="H472" s="7" t="e">
        <f>VLOOKUP(U471,'[1]FAB 2'!$A$6:$W$1000,7,FALSE)</f>
        <v>#N/A</v>
      </c>
      <c r="I472" s="6"/>
      <c r="J472" s="6"/>
      <c r="K472" s="20"/>
      <c r="L472" s="20"/>
      <c r="M472" s="20"/>
      <c r="N472" s="6"/>
      <c r="O472" s="6"/>
      <c r="P472" s="6"/>
      <c r="Q472" s="20"/>
      <c r="R472" s="20"/>
      <c r="S472" s="20"/>
      <c r="T472" s="6"/>
    </row>
    <row r="473" spans="1:26" x14ac:dyDescent="0.25">
      <c r="A473" s="19"/>
      <c r="B473" s="18"/>
      <c r="C473" s="6"/>
      <c r="D473" s="6"/>
      <c r="E473" s="6"/>
      <c r="F473" s="6"/>
      <c r="G473" s="6"/>
      <c r="H473" s="3" t="e">
        <f>IF(H472="/","/","")</f>
        <v>#N/A</v>
      </c>
      <c r="I473" s="6"/>
      <c r="J473" s="6"/>
      <c r="K473" s="17"/>
      <c r="L473" s="17"/>
      <c r="M473" s="17"/>
      <c r="N473" s="16"/>
      <c r="O473" s="6"/>
      <c r="P473" s="6"/>
      <c r="Q473" s="17"/>
      <c r="R473" s="17"/>
      <c r="S473" s="17"/>
      <c r="T473" s="16"/>
    </row>
    <row r="474" spans="1:26" x14ac:dyDescent="0.25">
      <c r="A474" s="15" t="e">
        <f>VLOOKUP(A471,[1]Données!$L$2:$P$190,3,FALSE)</f>
        <v>#N/A</v>
      </c>
      <c r="B474" s="14"/>
      <c r="C474" s="6"/>
      <c r="D474" s="6"/>
      <c r="E474" s="6"/>
      <c r="F474" s="6"/>
      <c r="G474" s="6"/>
      <c r="H474" s="13" t="s">
        <v>1</v>
      </c>
      <c r="I474" s="6"/>
      <c r="J474" s="6"/>
      <c r="K474" s="11"/>
      <c r="L474" s="11"/>
      <c r="M474" s="11"/>
      <c r="N474" s="12" t="s">
        <v>1</v>
      </c>
      <c r="O474" s="6"/>
      <c r="P474" s="6"/>
      <c r="Q474" s="11"/>
      <c r="R474" s="11"/>
      <c r="S474" s="11"/>
      <c r="T474" s="10" t="s">
        <v>0</v>
      </c>
    </row>
    <row r="475" spans="1:26" x14ac:dyDescent="0.25">
      <c r="A475" s="9"/>
      <c r="B475" s="8"/>
      <c r="C475" s="6"/>
      <c r="D475" s="6"/>
      <c r="E475" s="6"/>
      <c r="F475" s="6"/>
      <c r="G475" s="6"/>
      <c r="H475" s="7" t="e">
        <f>VLOOKUP(U471,'[1]FAB 2'!$A$6:$W$1000,10,FALSE)</f>
        <v>#N/A</v>
      </c>
      <c r="I475" s="6"/>
      <c r="J475" s="6"/>
      <c r="K475" s="6"/>
      <c r="L475" s="6"/>
      <c r="M475" s="6"/>
      <c r="N475" s="6"/>
      <c r="O475" s="6"/>
      <c r="P475" s="6"/>
      <c r="Q475" s="6"/>
      <c r="R475" s="6"/>
      <c r="S475" s="6"/>
      <c r="T475" s="6"/>
    </row>
    <row r="476" spans="1:26" ht="15.75" thickBot="1" x14ac:dyDescent="0.3">
      <c r="A476" s="5"/>
      <c r="B476" s="4"/>
      <c r="C476" s="2"/>
      <c r="D476" s="2"/>
      <c r="E476" s="2"/>
      <c r="F476" s="2"/>
      <c r="G476" s="2"/>
      <c r="H476" s="3" t="e">
        <f>IF(H475="/","/","")</f>
        <v>#N/A</v>
      </c>
      <c r="I476" s="2"/>
      <c r="J476" s="2"/>
      <c r="K476" s="2"/>
      <c r="L476" s="2"/>
      <c r="M476" s="2"/>
      <c r="N476" s="2"/>
      <c r="O476" s="2"/>
      <c r="P476" s="2"/>
      <c r="Q476" s="2"/>
      <c r="R476" s="2"/>
      <c r="S476" s="2"/>
      <c r="T476" s="17"/>
    </row>
    <row r="477" spans="1:26" ht="15" customHeight="1" x14ac:dyDescent="0.25">
      <c r="A477" s="29" t="e">
        <f>VLOOKUP(U477,[1]Listing!$A$4:$P$150,2,FALSE)</f>
        <v>#N/A</v>
      </c>
      <c r="B477" s="28"/>
      <c r="C477" s="25"/>
      <c r="D477" s="25"/>
      <c r="E477" s="25"/>
      <c r="F477" s="25"/>
      <c r="G477" s="25"/>
      <c r="H477" s="27" t="s">
        <v>4</v>
      </c>
      <c r="I477" s="25"/>
      <c r="J477" s="25"/>
      <c r="K477" s="24" t="s">
        <v>6</v>
      </c>
      <c r="L477" s="24" t="e">
        <f>CONCATENATE(VLOOKUP(U477,[1]Listing!$A$4:$P$150,4,FALSE),VLOOKUP(U477,[1]Listing!$A$4:$P$150,5,FALSE))</f>
        <v>#N/A</v>
      </c>
      <c r="M477" s="24" t="s">
        <v>5</v>
      </c>
      <c r="N477" s="26" t="s">
        <v>4</v>
      </c>
      <c r="O477" s="25"/>
      <c r="P477" s="25"/>
      <c r="Q477" s="24" t="e">
        <f>"≤ "&amp;ROUND(VLOOKUP(U477,'[1]CTRL 2'!$A$6:$X$152,8,FALSE),1)&amp;" mΩ"</f>
        <v>#N/A</v>
      </c>
      <c r="R477" s="24" t="s">
        <v>3</v>
      </c>
      <c r="S477" s="24" t="s">
        <v>3</v>
      </c>
      <c r="T477" s="23" t="s">
        <v>2</v>
      </c>
      <c r="U477">
        <v>79</v>
      </c>
      <c r="V477" s="22" t="e">
        <f>ROUND(VLOOKUP(U477,'[1]CTRL 2'!$A$6:$X$152,8,FALSE),1)</f>
        <v>#N/A</v>
      </c>
      <c r="W477" t="e">
        <f>Y477-Z477</f>
        <v>#N/A</v>
      </c>
      <c r="X477" t="e">
        <f>Y477+Z477</f>
        <v>#N/A</v>
      </c>
      <c r="Y477" t="e">
        <f>(VLOOKUP(U477,[1]Listing!$A$4:$P$150,4,FALSE))</f>
        <v>#N/A</v>
      </c>
      <c r="Z477" t="e">
        <f>IF(Y477&gt;12000,"120",IF(Y477&gt;10000,"110",IF(Y477&gt;8000,"90",IF(Y477&gt;5000,"60",IF(Y477&gt;3000,"20",IF(Y477&gt;1500,"10",IF(Y477&gt;1000,"7",IF(Y477&gt;500,"5",IF(Y477&gt;0,"3",)))))))))*1</f>
        <v>#N/A</v>
      </c>
    </row>
    <row r="478" spans="1:26" x14ac:dyDescent="0.25">
      <c r="A478" s="9"/>
      <c r="B478" s="21"/>
      <c r="C478" s="6"/>
      <c r="D478" s="6"/>
      <c r="E478" s="6"/>
      <c r="F478" s="6"/>
      <c r="G478" s="6"/>
      <c r="H478" s="7" t="e">
        <f>VLOOKUP(U477,'[1]FAB 2'!$A$6:$W$1000,7,FALSE)</f>
        <v>#N/A</v>
      </c>
      <c r="I478" s="6"/>
      <c r="J478" s="6"/>
      <c r="K478" s="20"/>
      <c r="L478" s="20"/>
      <c r="M478" s="20"/>
      <c r="N478" s="6"/>
      <c r="O478" s="6"/>
      <c r="P478" s="6"/>
      <c r="Q478" s="20"/>
      <c r="R478" s="20"/>
      <c r="S478" s="20"/>
      <c r="T478" s="6"/>
    </row>
    <row r="479" spans="1:26" x14ac:dyDescent="0.25">
      <c r="A479" s="19"/>
      <c r="B479" s="18"/>
      <c r="C479" s="6"/>
      <c r="D479" s="6"/>
      <c r="E479" s="6"/>
      <c r="F479" s="6"/>
      <c r="G479" s="6"/>
      <c r="H479" s="3" t="e">
        <f>IF(H478="/","/","")</f>
        <v>#N/A</v>
      </c>
      <c r="I479" s="6"/>
      <c r="J479" s="6"/>
      <c r="K479" s="17"/>
      <c r="L479" s="17"/>
      <c r="M479" s="17"/>
      <c r="N479" s="16"/>
      <c r="O479" s="6"/>
      <c r="P479" s="6"/>
      <c r="Q479" s="17"/>
      <c r="R479" s="17"/>
      <c r="S479" s="17"/>
      <c r="T479" s="16"/>
    </row>
    <row r="480" spans="1:26" x14ac:dyDescent="0.25">
      <c r="A480" s="15" t="e">
        <f>VLOOKUP(A477,[1]Données!$L$2:$P$190,3,FALSE)</f>
        <v>#N/A</v>
      </c>
      <c r="B480" s="14"/>
      <c r="C480" s="6"/>
      <c r="D480" s="6"/>
      <c r="E480" s="6"/>
      <c r="F480" s="6"/>
      <c r="G480" s="6"/>
      <c r="H480" s="13" t="s">
        <v>1</v>
      </c>
      <c r="I480" s="6"/>
      <c r="J480" s="6"/>
      <c r="K480" s="11"/>
      <c r="L480" s="11"/>
      <c r="M480" s="11"/>
      <c r="N480" s="12" t="s">
        <v>1</v>
      </c>
      <c r="O480" s="6"/>
      <c r="P480" s="6"/>
      <c r="Q480" s="11"/>
      <c r="R480" s="11"/>
      <c r="S480" s="11"/>
      <c r="T480" s="10" t="s">
        <v>0</v>
      </c>
    </row>
    <row r="481" spans="1:26" x14ac:dyDescent="0.25">
      <c r="A481" s="9"/>
      <c r="B481" s="8"/>
      <c r="C481" s="6"/>
      <c r="D481" s="6"/>
      <c r="E481" s="6"/>
      <c r="F481" s="6"/>
      <c r="G481" s="6"/>
      <c r="H481" s="7" t="e">
        <f>VLOOKUP(U477,'[1]FAB 2'!$A$6:$W$1000,10,FALSE)</f>
        <v>#N/A</v>
      </c>
      <c r="I481" s="6"/>
      <c r="J481" s="6"/>
      <c r="K481" s="6"/>
      <c r="L481" s="6"/>
      <c r="M481" s="6"/>
      <c r="N481" s="6"/>
      <c r="O481" s="6"/>
      <c r="P481" s="6"/>
      <c r="Q481" s="6"/>
      <c r="R481" s="6"/>
      <c r="S481" s="6"/>
      <c r="T481" s="6"/>
    </row>
    <row r="482" spans="1:26" ht="15.75" thickBot="1" x14ac:dyDescent="0.3">
      <c r="A482" s="5"/>
      <c r="B482" s="4"/>
      <c r="C482" s="2"/>
      <c r="D482" s="2"/>
      <c r="E482" s="2"/>
      <c r="F482" s="2"/>
      <c r="G482" s="2"/>
      <c r="H482" s="3" t="e">
        <f>IF(H481="/","/","")</f>
        <v>#N/A</v>
      </c>
      <c r="I482" s="2"/>
      <c r="J482" s="2"/>
      <c r="K482" s="2"/>
      <c r="L482" s="2"/>
      <c r="M482" s="2"/>
      <c r="N482" s="2"/>
      <c r="O482" s="2"/>
      <c r="P482" s="2"/>
      <c r="Q482" s="2"/>
      <c r="R482" s="2"/>
      <c r="S482" s="2"/>
      <c r="T482" s="17"/>
    </row>
    <row r="483" spans="1:26" ht="15" customHeight="1" x14ac:dyDescent="0.25">
      <c r="A483" s="29" t="e">
        <f>VLOOKUP(U483,[1]Listing!$A$4:$P$150,2,FALSE)</f>
        <v>#N/A</v>
      </c>
      <c r="B483" s="28"/>
      <c r="C483" s="25"/>
      <c r="D483" s="25"/>
      <c r="E483" s="25"/>
      <c r="F483" s="25"/>
      <c r="G483" s="25"/>
      <c r="H483" s="27" t="s">
        <v>4</v>
      </c>
      <c r="I483" s="25"/>
      <c r="J483" s="25"/>
      <c r="K483" s="24" t="s">
        <v>6</v>
      </c>
      <c r="L483" s="24" t="e">
        <f>CONCATENATE(VLOOKUP(U483,[1]Listing!$A$4:$P$150,4,FALSE),VLOOKUP(U483,[1]Listing!$A$4:$P$150,5,FALSE))</f>
        <v>#N/A</v>
      </c>
      <c r="M483" s="24" t="s">
        <v>5</v>
      </c>
      <c r="N483" s="26" t="s">
        <v>4</v>
      </c>
      <c r="O483" s="25"/>
      <c r="P483" s="25"/>
      <c r="Q483" s="24" t="e">
        <f>"≤ "&amp;ROUND(VLOOKUP(U483,'[1]CTRL 2'!$A$6:$X$152,8,FALSE),1)&amp;" mΩ"</f>
        <v>#N/A</v>
      </c>
      <c r="R483" s="24" t="s">
        <v>3</v>
      </c>
      <c r="S483" s="24" t="s">
        <v>3</v>
      </c>
      <c r="T483" s="23" t="s">
        <v>2</v>
      </c>
      <c r="U483">
        <v>80</v>
      </c>
      <c r="V483" s="22" t="e">
        <f>ROUND(VLOOKUP(U483,'[1]CTRL 2'!$A$6:$X$152,8,FALSE),1)</f>
        <v>#N/A</v>
      </c>
      <c r="W483" t="e">
        <f>Y483-Z483</f>
        <v>#N/A</v>
      </c>
      <c r="X483" t="e">
        <f>Y483+Z483</f>
        <v>#N/A</v>
      </c>
      <c r="Y483" t="e">
        <f>(VLOOKUP(U483,[1]Listing!$A$4:$P$150,4,FALSE))</f>
        <v>#N/A</v>
      </c>
      <c r="Z483" t="e">
        <f>IF(Y483&gt;12000,"120",IF(Y483&gt;10000,"110",IF(Y483&gt;8000,"90",IF(Y483&gt;5000,"60",IF(Y483&gt;3000,"20",IF(Y483&gt;1500,"10",IF(Y483&gt;1000,"7",IF(Y483&gt;500,"5",IF(Y483&gt;0,"3",)))))))))*1</f>
        <v>#N/A</v>
      </c>
    </row>
    <row r="484" spans="1:26" x14ac:dyDescent="0.25">
      <c r="A484" s="9"/>
      <c r="B484" s="21"/>
      <c r="C484" s="6"/>
      <c r="D484" s="6"/>
      <c r="E484" s="6"/>
      <c r="F484" s="6"/>
      <c r="G484" s="6"/>
      <c r="H484" s="7" t="e">
        <f>VLOOKUP(U483,'[1]FAB 2'!$A$6:$W$1000,7,FALSE)</f>
        <v>#N/A</v>
      </c>
      <c r="I484" s="6"/>
      <c r="J484" s="6"/>
      <c r="K484" s="20"/>
      <c r="L484" s="20"/>
      <c r="M484" s="20"/>
      <c r="N484" s="6"/>
      <c r="O484" s="6"/>
      <c r="P484" s="6"/>
      <c r="Q484" s="20"/>
      <c r="R484" s="20"/>
      <c r="S484" s="20"/>
      <c r="T484" s="6"/>
    </row>
    <row r="485" spans="1:26" x14ac:dyDescent="0.25">
      <c r="A485" s="19"/>
      <c r="B485" s="18"/>
      <c r="C485" s="6"/>
      <c r="D485" s="6"/>
      <c r="E485" s="6"/>
      <c r="F485" s="6"/>
      <c r="G485" s="6"/>
      <c r="H485" s="3" t="e">
        <f>IF(H484="/","/","")</f>
        <v>#N/A</v>
      </c>
      <c r="I485" s="6"/>
      <c r="J485" s="6"/>
      <c r="K485" s="17"/>
      <c r="L485" s="17"/>
      <c r="M485" s="17"/>
      <c r="N485" s="16"/>
      <c r="O485" s="6"/>
      <c r="P485" s="6"/>
      <c r="Q485" s="17"/>
      <c r="R485" s="17"/>
      <c r="S485" s="17"/>
      <c r="T485" s="16"/>
    </row>
    <row r="486" spans="1:26" x14ac:dyDescent="0.25">
      <c r="A486" s="15" t="e">
        <f>VLOOKUP(A483,[1]Données!$L$2:$P$190,3,FALSE)</f>
        <v>#N/A</v>
      </c>
      <c r="B486" s="14"/>
      <c r="C486" s="6"/>
      <c r="D486" s="6"/>
      <c r="E486" s="6"/>
      <c r="F486" s="6"/>
      <c r="G486" s="6"/>
      <c r="H486" s="13" t="s">
        <v>1</v>
      </c>
      <c r="I486" s="6"/>
      <c r="J486" s="6"/>
      <c r="K486" s="11"/>
      <c r="L486" s="11"/>
      <c r="M486" s="11"/>
      <c r="N486" s="12" t="s">
        <v>1</v>
      </c>
      <c r="O486" s="6"/>
      <c r="P486" s="6"/>
      <c r="Q486" s="11"/>
      <c r="R486" s="11"/>
      <c r="S486" s="11"/>
      <c r="T486" s="10" t="s">
        <v>0</v>
      </c>
    </row>
    <row r="487" spans="1:26" x14ac:dyDescent="0.25">
      <c r="A487" s="9"/>
      <c r="B487" s="8"/>
      <c r="C487" s="6"/>
      <c r="D487" s="6"/>
      <c r="E487" s="6"/>
      <c r="F487" s="6"/>
      <c r="G487" s="6"/>
      <c r="H487" s="7" t="e">
        <f>VLOOKUP(U483,'[1]FAB 2'!$A$6:$W$1000,10,FALSE)</f>
        <v>#N/A</v>
      </c>
      <c r="I487" s="6"/>
      <c r="J487" s="6"/>
      <c r="K487" s="6"/>
      <c r="L487" s="6"/>
      <c r="M487" s="6"/>
      <c r="N487" s="6"/>
      <c r="O487" s="6"/>
      <c r="P487" s="6"/>
      <c r="Q487" s="6"/>
      <c r="R487" s="6"/>
      <c r="S487" s="6"/>
      <c r="T487" s="6"/>
    </row>
    <row r="488" spans="1:26" ht="15.75" thickBot="1" x14ac:dyDescent="0.3">
      <c r="A488" s="5"/>
      <c r="B488" s="4"/>
      <c r="C488" s="2"/>
      <c r="D488" s="2"/>
      <c r="E488" s="2"/>
      <c r="F488" s="2"/>
      <c r="G488" s="2"/>
      <c r="H488" s="3" t="e">
        <f>IF(H487="/","/","")</f>
        <v>#N/A</v>
      </c>
      <c r="I488" s="2"/>
      <c r="J488" s="2"/>
      <c r="K488" s="2"/>
      <c r="L488" s="2"/>
      <c r="M488" s="2"/>
      <c r="N488" s="2"/>
      <c r="O488" s="2"/>
      <c r="P488" s="2"/>
      <c r="Q488" s="2"/>
      <c r="R488" s="2"/>
      <c r="S488" s="2"/>
      <c r="T488" s="17"/>
    </row>
    <row r="489" spans="1:26" ht="15" customHeight="1" x14ac:dyDescent="0.25">
      <c r="A489" s="29" t="e">
        <f>VLOOKUP(U489,[1]Listing!$A$4:$P$150,2,FALSE)</f>
        <v>#N/A</v>
      </c>
      <c r="B489" s="28"/>
      <c r="C489" s="25"/>
      <c r="D489" s="25"/>
      <c r="E489" s="25"/>
      <c r="F489" s="25"/>
      <c r="G489" s="25"/>
      <c r="H489" s="27" t="s">
        <v>4</v>
      </c>
      <c r="I489" s="25"/>
      <c r="J489" s="25"/>
      <c r="K489" s="24" t="s">
        <v>6</v>
      </c>
      <c r="L489" s="24" t="e">
        <f>CONCATENATE(VLOOKUP(U489,[1]Listing!$A$4:$P$150,4,FALSE),VLOOKUP(U489,[1]Listing!$A$4:$P$150,5,FALSE))</f>
        <v>#N/A</v>
      </c>
      <c r="M489" s="24" t="s">
        <v>5</v>
      </c>
      <c r="N489" s="26" t="s">
        <v>4</v>
      </c>
      <c r="O489" s="25"/>
      <c r="P489" s="25"/>
      <c r="Q489" s="24" t="e">
        <f>"≤ "&amp;ROUND(VLOOKUP(U489,'[1]CTRL 2'!$A$6:$X$152,8,FALSE),1)&amp;" mΩ"</f>
        <v>#N/A</v>
      </c>
      <c r="R489" s="24" t="s">
        <v>3</v>
      </c>
      <c r="S489" s="24" t="s">
        <v>3</v>
      </c>
      <c r="T489" s="23" t="s">
        <v>2</v>
      </c>
      <c r="U489">
        <v>81</v>
      </c>
      <c r="V489" s="22" t="e">
        <f>ROUND(VLOOKUP(U489,'[1]CTRL 2'!$A$6:$X$152,8,FALSE),1)</f>
        <v>#N/A</v>
      </c>
      <c r="W489" t="e">
        <f>Y489-Z489</f>
        <v>#N/A</v>
      </c>
      <c r="X489" t="e">
        <f>Y489+Z489</f>
        <v>#N/A</v>
      </c>
      <c r="Y489" t="e">
        <f>(VLOOKUP(U489,[1]Listing!$A$4:$P$150,4,FALSE))</f>
        <v>#N/A</v>
      </c>
      <c r="Z489" t="e">
        <f>IF(Y489&gt;12000,"120",IF(Y489&gt;10000,"110",IF(Y489&gt;8000,"90",IF(Y489&gt;5000,"60",IF(Y489&gt;3000,"20",IF(Y489&gt;1500,"10",IF(Y489&gt;1000,"7",IF(Y489&gt;500,"5",IF(Y489&gt;0,"3",)))))))))*1</f>
        <v>#N/A</v>
      </c>
    </row>
    <row r="490" spans="1:26" x14ac:dyDescent="0.25">
      <c r="A490" s="9"/>
      <c r="B490" s="21"/>
      <c r="C490" s="6"/>
      <c r="D490" s="6"/>
      <c r="E490" s="6"/>
      <c r="F490" s="6"/>
      <c r="G490" s="6"/>
      <c r="H490" s="7" t="e">
        <f>VLOOKUP(U489,'[1]FAB 2'!$A$6:$W$1000,7,FALSE)</f>
        <v>#N/A</v>
      </c>
      <c r="I490" s="6"/>
      <c r="J490" s="6"/>
      <c r="K490" s="20"/>
      <c r="L490" s="20"/>
      <c r="M490" s="20"/>
      <c r="N490" s="6"/>
      <c r="O490" s="6"/>
      <c r="P490" s="6"/>
      <c r="Q490" s="20"/>
      <c r="R490" s="20"/>
      <c r="S490" s="20"/>
      <c r="T490" s="6"/>
    </row>
    <row r="491" spans="1:26" x14ac:dyDescent="0.25">
      <c r="A491" s="19"/>
      <c r="B491" s="18"/>
      <c r="C491" s="6"/>
      <c r="D491" s="6"/>
      <c r="E491" s="6"/>
      <c r="F491" s="6"/>
      <c r="G491" s="6"/>
      <c r="H491" s="3" t="e">
        <f>IF(H490="/","/","")</f>
        <v>#N/A</v>
      </c>
      <c r="I491" s="6"/>
      <c r="J491" s="6"/>
      <c r="K491" s="17"/>
      <c r="L491" s="17"/>
      <c r="M491" s="17"/>
      <c r="N491" s="16"/>
      <c r="O491" s="6"/>
      <c r="P491" s="6"/>
      <c r="Q491" s="17"/>
      <c r="R491" s="17"/>
      <c r="S491" s="17"/>
      <c r="T491" s="16"/>
    </row>
    <row r="492" spans="1:26" x14ac:dyDescent="0.25">
      <c r="A492" s="15" t="e">
        <f>VLOOKUP(A489,[1]Données!$L$2:$P$190,3,FALSE)</f>
        <v>#N/A</v>
      </c>
      <c r="B492" s="14"/>
      <c r="C492" s="6"/>
      <c r="D492" s="6"/>
      <c r="E492" s="6"/>
      <c r="F492" s="6"/>
      <c r="G492" s="6"/>
      <c r="H492" s="13" t="s">
        <v>1</v>
      </c>
      <c r="I492" s="6"/>
      <c r="J492" s="6"/>
      <c r="K492" s="11"/>
      <c r="L492" s="11"/>
      <c r="M492" s="11"/>
      <c r="N492" s="12" t="s">
        <v>1</v>
      </c>
      <c r="O492" s="6"/>
      <c r="P492" s="6"/>
      <c r="Q492" s="11"/>
      <c r="R492" s="11"/>
      <c r="S492" s="11"/>
      <c r="T492" s="10" t="s">
        <v>0</v>
      </c>
    </row>
    <row r="493" spans="1:26" x14ac:dyDescent="0.25">
      <c r="A493" s="9"/>
      <c r="B493" s="8"/>
      <c r="C493" s="6"/>
      <c r="D493" s="6"/>
      <c r="E493" s="6"/>
      <c r="F493" s="6"/>
      <c r="G493" s="6"/>
      <c r="H493" s="7" t="e">
        <f>VLOOKUP(U489,'[1]FAB 2'!$A$6:$W$1000,10,FALSE)</f>
        <v>#N/A</v>
      </c>
      <c r="I493" s="6"/>
      <c r="J493" s="6"/>
      <c r="K493" s="6"/>
      <c r="L493" s="6"/>
      <c r="M493" s="6"/>
      <c r="N493" s="6"/>
      <c r="O493" s="6"/>
      <c r="P493" s="6"/>
      <c r="Q493" s="6"/>
      <c r="R493" s="6"/>
      <c r="S493" s="6"/>
      <c r="T493" s="6"/>
    </row>
    <row r="494" spans="1:26" ht="15.75" thickBot="1" x14ac:dyDescent="0.3">
      <c r="A494" s="5"/>
      <c r="B494" s="4"/>
      <c r="C494" s="2"/>
      <c r="D494" s="2"/>
      <c r="E494" s="2"/>
      <c r="F494" s="2"/>
      <c r="G494" s="2"/>
      <c r="H494" s="3" t="e">
        <f>IF(H493="/","/","")</f>
        <v>#N/A</v>
      </c>
      <c r="I494" s="2"/>
      <c r="J494" s="2"/>
      <c r="K494" s="2"/>
      <c r="L494" s="2"/>
      <c r="M494" s="2"/>
      <c r="N494" s="2"/>
      <c r="O494" s="2"/>
      <c r="P494" s="2"/>
      <c r="Q494" s="2"/>
      <c r="R494" s="2"/>
      <c r="S494" s="2"/>
      <c r="T494" s="17"/>
    </row>
    <row r="495" spans="1:26" ht="15" customHeight="1" x14ac:dyDescent="0.25">
      <c r="A495" s="29" t="e">
        <f>VLOOKUP(U495,[1]Listing!$A$4:$P$150,2,FALSE)</f>
        <v>#N/A</v>
      </c>
      <c r="B495" s="28"/>
      <c r="C495" s="25"/>
      <c r="D495" s="25"/>
      <c r="E495" s="25"/>
      <c r="F495" s="25"/>
      <c r="G495" s="25"/>
      <c r="H495" s="27" t="s">
        <v>4</v>
      </c>
      <c r="I495" s="25"/>
      <c r="J495" s="25"/>
      <c r="K495" s="24" t="s">
        <v>6</v>
      </c>
      <c r="L495" s="24" t="e">
        <f>CONCATENATE(VLOOKUP(U495,[1]Listing!$A$4:$P$150,4,FALSE),VLOOKUP(U495,[1]Listing!$A$4:$P$150,5,FALSE))</f>
        <v>#N/A</v>
      </c>
      <c r="M495" s="24" t="s">
        <v>5</v>
      </c>
      <c r="N495" s="26" t="s">
        <v>4</v>
      </c>
      <c r="O495" s="25"/>
      <c r="P495" s="25"/>
      <c r="Q495" s="24" t="e">
        <f>"≤ "&amp;ROUND(VLOOKUP(U495,'[1]CTRL 2'!$A$6:$X$152,8,FALSE),1)&amp;" mΩ"</f>
        <v>#N/A</v>
      </c>
      <c r="R495" s="24" t="s">
        <v>3</v>
      </c>
      <c r="S495" s="24" t="s">
        <v>3</v>
      </c>
      <c r="T495" s="23" t="s">
        <v>2</v>
      </c>
      <c r="U495">
        <v>82</v>
      </c>
      <c r="V495" s="22" t="e">
        <f>ROUND(VLOOKUP(U495,'[1]CTRL 2'!$A$6:$X$152,8,FALSE),1)</f>
        <v>#N/A</v>
      </c>
      <c r="W495" t="e">
        <f>Y495-Z495</f>
        <v>#N/A</v>
      </c>
      <c r="X495" t="e">
        <f>Y495+Z495</f>
        <v>#N/A</v>
      </c>
      <c r="Y495" t="e">
        <f>(VLOOKUP(U495,[1]Listing!$A$4:$P$150,4,FALSE))</f>
        <v>#N/A</v>
      </c>
      <c r="Z495" t="e">
        <f>IF(Y495&gt;12000,"120",IF(Y495&gt;10000,"110",IF(Y495&gt;8000,"90",IF(Y495&gt;5000,"60",IF(Y495&gt;3000,"20",IF(Y495&gt;1500,"10",IF(Y495&gt;1000,"7",IF(Y495&gt;500,"5",IF(Y495&gt;0,"3",)))))))))*1</f>
        <v>#N/A</v>
      </c>
    </row>
    <row r="496" spans="1:26" x14ac:dyDescent="0.25">
      <c r="A496" s="9"/>
      <c r="B496" s="21"/>
      <c r="C496" s="6"/>
      <c r="D496" s="6"/>
      <c r="E496" s="6"/>
      <c r="F496" s="6"/>
      <c r="G496" s="6"/>
      <c r="H496" s="7" t="e">
        <f>VLOOKUP(U495,'[1]FAB 2'!$A$6:$W$1000,7,FALSE)</f>
        <v>#N/A</v>
      </c>
      <c r="I496" s="6"/>
      <c r="J496" s="6"/>
      <c r="K496" s="20"/>
      <c r="L496" s="20"/>
      <c r="M496" s="20"/>
      <c r="N496" s="6"/>
      <c r="O496" s="6"/>
      <c r="P496" s="6"/>
      <c r="Q496" s="20"/>
      <c r="R496" s="20"/>
      <c r="S496" s="20"/>
      <c r="T496" s="6"/>
    </row>
    <row r="497" spans="1:26" x14ac:dyDescent="0.25">
      <c r="A497" s="19"/>
      <c r="B497" s="18"/>
      <c r="C497" s="6"/>
      <c r="D497" s="6"/>
      <c r="E497" s="6"/>
      <c r="F497" s="6"/>
      <c r="G497" s="6"/>
      <c r="H497" s="3" t="e">
        <f>IF(H496="/","/","")</f>
        <v>#N/A</v>
      </c>
      <c r="I497" s="6"/>
      <c r="J497" s="6"/>
      <c r="K497" s="17"/>
      <c r="L497" s="17"/>
      <c r="M497" s="17"/>
      <c r="N497" s="16"/>
      <c r="O497" s="6"/>
      <c r="P497" s="6"/>
      <c r="Q497" s="17"/>
      <c r="R497" s="17"/>
      <c r="S497" s="17"/>
      <c r="T497" s="16"/>
    </row>
    <row r="498" spans="1:26" x14ac:dyDescent="0.25">
      <c r="A498" s="15" t="e">
        <f>VLOOKUP(A495,[1]Données!$L$2:$P$190,3,FALSE)</f>
        <v>#N/A</v>
      </c>
      <c r="B498" s="14"/>
      <c r="C498" s="6"/>
      <c r="D498" s="6"/>
      <c r="E498" s="6"/>
      <c r="F498" s="6"/>
      <c r="G498" s="6"/>
      <c r="H498" s="13" t="s">
        <v>1</v>
      </c>
      <c r="I498" s="6"/>
      <c r="J498" s="6"/>
      <c r="K498" s="11"/>
      <c r="L498" s="11"/>
      <c r="M498" s="11"/>
      <c r="N498" s="12" t="s">
        <v>1</v>
      </c>
      <c r="O498" s="6"/>
      <c r="P498" s="6"/>
      <c r="Q498" s="11"/>
      <c r="R498" s="11"/>
      <c r="S498" s="11"/>
      <c r="T498" s="10" t="s">
        <v>0</v>
      </c>
    </row>
    <row r="499" spans="1:26" x14ac:dyDescent="0.25">
      <c r="A499" s="9"/>
      <c r="B499" s="8"/>
      <c r="C499" s="6"/>
      <c r="D499" s="6"/>
      <c r="E499" s="6"/>
      <c r="F499" s="6"/>
      <c r="G499" s="6"/>
      <c r="H499" s="7" t="e">
        <f>VLOOKUP(U495,'[1]FAB 2'!$A$6:$W$1000,10,FALSE)</f>
        <v>#N/A</v>
      </c>
      <c r="I499" s="6"/>
      <c r="J499" s="6"/>
      <c r="K499" s="6"/>
      <c r="L499" s="6"/>
      <c r="M499" s="6"/>
      <c r="N499" s="6"/>
      <c r="O499" s="6"/>
      <c r="P499" s="6"/>
      <c r="Q499" s="6"/>
      <c r="R499" s="6"/>
      <c r="S499" s="6"/>
      <c r="T499" s="6"/>
    </row>
    <row r="500" spans="1:26" ht="15.75" thickBot="1" x14ac:dyDescent="0.3">
      <c r="A500" s="5"/>
      <c r="B500" s="4"/>
      <c r="C500" s="2"/>
      <c r="D500" s="2"/>
      <c r="E500" s="2"/>
      <c r="F500" s="2"/>
      <c r="G500" s="2"/>
      <c r="H500" s="3" t="e">
        <f>IF(H499="/","/","")</f>
        <v>#N/A</v>
      </c>
      <c r="I500" s="2"/>
      <c r="J500" s="2"/>
      <c r="K500" s="2"/>
      <c r="L500" s="2"/>
      <c r="M500" s="2"/>
      <c r="N500" s="2"/>
      <c r="O500" s="2"/>
      <c r="P500" s="2"/>
      <c r="Q500" s="2"/>
      <c r="R500" s="2"/>
      <c r="S500" s="2"/>
      <c r="T500" s="17"/>
    </row>
    <row r="501" spans="1:26" ht="15" customHeight="1" x14ac:dyDescent="0.25">
      <c r="A501" s="29" t="e">
        <f>VLOOKUP(U501,[1]Listing!$A$4:$P$150,2,FALSE)</f>
        <v>#N/A</v>
      </c>
      <c r="B501" s="28"/>
      <c r="C501" s="25"/>
      <c r="D501" s="25"/>
      <c r="E501" s="25"/>
      <c r="F501" s="25"/>
      <c r="G501" s="25"/>
      <c r="H501" s="27" t="s">
        <v>4</v>
      </c>
      <c r="I501" s="25"/>
      <c r="J501" s="25"/>
      <c r="K501" s="24" t="s">
        <v>6</v>
      </c>
      <c r="L501" s="24" t="e">
        <f>CONCATENATE(VLOOKUP(U501,[1]Listing!$A$4:$P$150,4,FALSE),VLOOKUP(U501,[1]Listing!$A$4:$P$150,5,FALSE))</f>
        <v>#N/A</v>
      </c>
      <c r="M501" s="24" t="s">
        <v>5</v>
      </c>
      <c r="N501" s="26" t="s">
        <v>4</v>
      </c>
      <c r="O501" s="25"/>
      <c r="P501" s="25"/>
      <c r="Q501" s="24" t="e">
        <f>"≤ "&amp;ROUND(VLOOKUP(U501,'[1]CTRL 2'!$A$6:$X$152,8,FALSE),1)&amp;" mΩ"</f>
        <v>#N/A</v>
      </c>
      <c r="R501" s="24" t="s">
        <v>3</v>
      </c>
      <c r="S501" s="24" t="s">
        <v>3</v>
      </c>
      <c r="T501" s="23" t="s">
        <v>2</v>
      </c>
      <c r="U501">
        <v>83</v>
      </c>
      <c r="V501" s="22" t="e">
        <f>ROUND(VLOOKUP(U501,'[1]CTRL 2'!$A$6:$X$152,8,FALSE),1)</f>
        <v>#N/A</v>
      </c>
      <c r="W501" t="e">
        <f>Y501-Z501</f>
        <v>#N/A</v>
      </c>
      <c r="X501" t="e">
        <f>Y501+Z501</f>
        <v>#N/A</v>
      </c>
      <c r="Y501" t="e">
        <f>(VLOOKUP(U501,[1]Listing!$A$4:$P$150,4,FALSE))</f>
        <v>#N/A</v>
      </c>
      <c r="Z501" t="e">
        <f>IF(Y501&gt;12000,"120",IF(Y501&gt;10000,"110",IF(Y501&gt;8000,"90",IF(Y501&gt;5000,"60",IF(Y501&gt;3000,"20",IF(Y501&gt;1500,"10",IF(Y501&gt;1000,"7",IF(Y501&gt;500,"5",IF(Y501&gt;0,"3",)))))))))*1</f>
        <v>#N/A</v>
      </c>
    </row>
    <row r="502" spans="1:26" x14ac:dyDescent="0.25">
      <c r="A502" s="9"/>
      <c r="B502" s="21"/>
      <c r="C502" s="6"/>
      <c r="D502" s="6"/>
      <c r="E502" s="6"/>
      <c r="F502" s="6"/>
      <c r="G502" s="6"/>
      <c r="H502" s="7" t="e">
        <f>VLOOKUP(U501,'[1]FAB 2'!$A$6:$W$1000,7,FALSE)</f>
        <v>#N/A</v>
      </c>
      <c r="I502" s="6"/>
      <c r="J502" s="6"/>
      <c r="K502" s="20"/>
      <c r="L502" s="20"/>
      <c r="M502" s="20"/>
      <c r="N502" s="6"/>
      <c r="O502" s="6"/>
      <c r="P502" s="6"/>
      <c r="Q502" s="20"/>
      <c r="R502" s="20"/>
      <c r="S502" s="20"/>
      <c r="T502" s="6"/>
    </row>
    <row r="503" spans="1:26" x14ac:dyDescent="0.25">
      <c r="A503" s="19"/>
      <c r="B503" s="18"/>
      <c r="C503" s="6"/>
      <c r="D503" s="6"/>
      <c r="E503" s="6"/>
      <c r="F503" s="6"/>
      <c r="G503" s="6"/>
      <c r="H503" s="3" t="e">
        <f>IF(H502="/","/","")</f>
        <v>#N/A</v>
      </c>
      <c r="I503" s="6"/>
      <c r="J503" s="6"/>
      <c r="K503" s="17"/>
      <c r="L503" s="17"/>
      <c r="M503" s="17"/>
      <c r="N503" s="16"/>
      <c r="O503" s="6"/>
      <c r="P503" s="6"/>
      <c r="Q503" s="17"/>
      <c r="R503" s="17"/>
      <c r="S503" s="17"/>
      <c r="T503" s="16"/>
    </row>
    <row r="504" spans="1:26" x14ac:dyDescent="0.25">
      <c r="A504" s="15" t="e">
        <f>VLOOKUP(A501,[1]Données!$L$2:$P$190,3,FALSE)</f>
        <v>#N/A</v>
      </c>
      <c r="B504" s="14"/>
      <c r="C504" s="6"/>
      <c r="D504" s="6"/>
      <c r="E504" s="6"/>
      <c r="F504" s="6"/>
      <c r="G504" s="6"/>
      <c r="H504" s="13" t="s">
        <v>1</v>
      </c>
      <c r="I504" s="6"/>
      <c r="J504" s="6"/>
      <c r="K504" s="11"/>
      <c r="L504" s="11"/>
      <c r="M504" s="11"/>
      <c r="N504" s="12" t="s">
        <v>1</v>
      </c>
      <c r="O504" s="6"/>
      <c r="P504" s="6"/>
      <c r="Q504" s="11"/>
      <c r="R504" s="11"/>
      <c r="S504" s="11"/>
      <c r="T504" s="10" t="s">
        <v>0</v>
      </c>
    </row>
    <row r="505" spans="1:26" x14ac:dyDescent="0.25">
      <c r="A505" s="9"/>
      <c r="B505" s="8"/>
      <c r="C505" s="6"/>
      <c r="D505" s="6"/>
      <c r="E505" s="6"/>
      <c r="F505" s="6"/>
      <c r="G505" s="6"/>
      <c r="H505" s="7" t="e">
        <f>VLOOKUP(U501,'[1]FAB 2'!$A$6:$W$1000,10,FALSE)</f>
        <v>#N/A</v>
      </c>
      <c r="I505" s="6"/>
      <c r="J505" s="6"/>
      <c r="K505" s="6"/>
      <c r="L505" s="6"/>
      <c r="M505" s="6"/>
      <c r="N505" s="6"/>
      <c r="O505" s="6"/>
      <c r="P505" s="6"/>
      <c r="Q505" s="6"/>
      <c r="R505" s="6"/>
      <c r="S505" s="6"/>
      <c r="T505" s="6"/>
    </row>
    <row r="506" spans="1:26" ht="15.75" thickBot="1" x14ac:dyDescent="0.3">
      <c r="A506" s="5"/>
      <c r="B506" s="4"/>
      <c r="C506" s="2"/>
      <c r="D506" s="2"/>
      <c r="E506" s="2"/>
      <c r="F506" s="2"/>
      <c r="G506" s="2"/>
      <c r="H506" s="3" t="e">
        <f>IF(H505="/","/","")</f>
        <v>#N/A</v>
      </c>
      <c r="I506" s="2"/>
      <c r="J506" s="2"/>
      <c r="K506" s="2"/>
      <c r="L506" s="2"/>
      <c r="M506" s="2"/>
      <c r="N506" s="2"/>
      <c r="O506" s="2"/>
      <c r="P506" s="2"/>
      <c r="Q506" s="2"/>
      <c r="R506" s="2"/>
      <c r="S506" s="2"/>
      <c r="T506" s="17"/>
    </row>
    <row r="507" spans="1:26" ht="15" customHeight="1" x14ac:dyDescent="0.25">
      <c r="A507" s="29" t="e">
        <f>VLOOKUP(U507,[1]Listing!$A$4:$P$150,2,FALSE)</f>
        <v>#N/A</v>
      </c>
      <c r="B507" s="28"/>
      <c r="C507" s="25"/>
      <c r="D507" s="25"/>
      <c r="E507" s="25"/>
      <c r="F507" s="25"/>
      <c r="G507" s="25"/>
      <c r="H507" s="27" t="s">
        <v>4</v>
      </c>
      <c r="I507" s="25"/>
      <c r="J507" s="25"/>
      <c r="K507" s="24" t="s">
        <v>6</v>
      </c>
      <c r="L507" s="24" t="e">
        <f>CONCATENATE(VLOOKUP(U507,[1]Listing!$A$4:$P$150,4,FALSE),VLOOKUP(U507,[1]Listing!$A$4:$P$150,5,FALSE))</f>
        <v>#N/A</v>
      </c>
      <c r="M507" s="24" t="s">
        <v>5</v>
      </c>
      <c r="N507" s="26" t="s">
        <v>4</v>
      </c>
      <c r="O507" s="25"/>
      <c r="P507" s="25"/>
      <c r="Q507" s="24" t="e">
        <f>"≤ "&amp;ROUND(VLOOKUP(U507,'[1]CTRL 2'!$A$6:$X$152,8,FALSE),1)&amp;" mΩ"</f>
        <v>#N/A</v>
      </c>
      <c r="R507" s="24" t="s">
        <v>3</v>
      </c>
      <c r="S507" s="24" t="s">
        <v>3</v>
      </c>
      <c r="T507" s="23" t="s">
        <v>2</v>
      </c>
      <c r="U507">
        <v>84</v>
      </c>
      <c r="V507" s="22" t="e">
        <f>ROUND(VLOOKUP(U507,'[1]CTRL 2'!$A$6:$X$152,8,FALSE),1)</f>
        <v>#N/A</v>
      </c>
      <c r="W507" t="e">
        <f>Y507-Z507</f>
        <v>#N/A</v>
      </c>
      <c r="X507" t="e">
        <f>Y507+Z507</f>
        <v>#N/A</v>
      </c>
      <c r="Y507" t="e">
        <f>(VLOOKUP(U507,[1]Listing!$A$4:$P$150,4,FALSE))</f>
        <v>#N/A</v>
      </c>
      <c r="Z507" t="e">
        <f>IF(Y507&gt;12000,"120",IF(Y507&gt;10000,"110",IF(Y507&gt;8000,"90",IF(Y507&gt;5000,"60",IF(Y507&gt;3000,"20",IF(Y507&gt;1500,"10",IF(Y507&gt;1000,"7",IF(Y507&gt;500,"5",IF(Y507&gt;0,"3",)))))))))*1</f>
        <v>#N/A</v>
      </c>
    </row>
    <row r="508" spans="1:26" x14ac:dyDescent="0.25">
      <c r="A508" s="9"/>
      <c r="B508" s="21"/>
      <c r="C508" s="6"/>
      <c r="D508" s="6"/>
      <c r="E508" s="6"/>
      <c r="F508" s="6"/>
      <c r="G508" s="6"/>
      <c r="H508" s="7" t="e">
        <f>VLOOKUP(U507,'[1]FAB 2'!$A$6:$W$1000,7,FALSE)</f>
        <v>#N/A</v>
      </c>
      <c r="I508" s="6"/>
      <c r="J508" s="6"/>
      <c r="K508" s="20"/>
      <c r="L508" s="20"/>
      <c r="M508" s="20"/>
      <c r="N508" s="6"/>
      <c r="O508" s="6"/>
      <c r="P508" s="6"/>
      <c r="Q508" s="20"/>
      <c r="R508" s="20"/>
      <c r="S508" s="20"/>
      <c r="T508" s="6"/>
    </row>
    <row r="509" spans="1:26" x14ac:dyDescent="0.25">
      <c r="A509" s="19"/>
      <c r="B509" s="18"/>
      <c r="C509" s="6"/>
      <c r="D509" s="6"/>
      <c r="E509" s="6"/>
      <c r="F509" s="6"/>
      <c r="G509" s="6"/>
      <c r="H509" s="3" t="e">
        <f>IF(H508="/","/","")</f>
        <v>#N/A</v>
      </c>
      <c r="I509" s="6"/>
      <c r="J509" s="6"/>
      <c r="K509" s="17"/>
      <c r="L509" s="17"/>
      <c r="M509" s="17"/>
      <c r="N509" s="16"/>
      <c r="O509" s="6"/>
      <c r="P509" s="6"/>
      <c r="Q509" s="17"/>
      <c r="R509" s="17"/>
      <c r="S509" s="17"/>
      <c r="T509" s="16"/>
    </row>
    <row r="510" spans="1:26" x14ac:dyDescent="0.25">
      <c r="A510" s="15" t="e">
        <f>VLOOKUP(A507,[1]Données!$L$2:$P$190,3,FALSE)</f>
        <v>#N/A</v>
      </c>
      <c r="B510" s="14"/>
      <c r="C510" s="6"/>
      <c r="D510" s="6"/>
      <c r="E510" s="6"/>
      <c r="F510" s="6"/>
      <c r="G510" s="6"/>
      <c r="H510" s="13" t="s">
        <v>1</v>
      </c>
      <c r="I510" s="6"/>
      <c r="J510" s="6"/>
      <c r="K510" s="11"/>
      <c r="L510" s="11"/>
      <c r="M510" s="11"/>
      <c r="N510" s="12" t="s">
        <v>1</v>
      </c>
      <c r="O510" s="6"/>
      <c r="P510" s="6"/>
      <c r="Q510" s="11"/>
      <c r="R510" s="11"/>
      <c r="S510" s="11"/>
      <c r="T510" s="10" t="s">
        <v>0</v>
      </c>
    </row>
    <row r="511" spans="1:26" x14ac:dyDescent="0.25">
      <c r="A511" s="9"/>
      <c r="B511" s="8"/>
      <c r="C511" s="6"/>
      <c r="D511" s="6"/>
      <c r="E511" s="6"/>
      <c r="F511" s="6"/>
      <c r="G511" s="6"/>
      <c r="H511" s="7" t="e">
        <f>VLOOKUP(U507,'[1]FAB 2'!$A$6:$W$1000,10,FALSE)</f>
        <v>#N/A</v>
      </c>
      <c r="I511" s="6"/>
      <c r="J511" s="6"/>
      <c r="K511" s="6"/>
      <c r="L511" s="6"/>
      <c r="M511" s="6"/>
      <c r="N511" s="6"/>
      <c r="O511" s="6"/>
      <c r="P511" s="6"/>
      <c r="Q511" s="6"/>
      <c r="R511" s="6"/>
      <c r="S511" s="6"/>
      <c r="T511" s="6"/>
    </row>
    <row r="512" spans="1:26" ht="15.75" thickBot="1" x14ac:dyDescent="0.3">
      <c r="A512" s="5"/>
      <c r="B512" s="4"/>
      <c r="C512" s="2"/>
      <c r="D512" s="2"/>
      <c r="E512" s="2"/>
      <c r="F512" s="2"/>
      <c r="G512" s="2"/>
      <c r="H512" s="3" t="e">
        <f>IF(H511="/","/","")</f>
        <v>#N/A</v>
      </c>
      <c r="I512" s="2"/>
      <c r="J512" s="2"/>
      <c r="K512" s="2"/>
      <c r="L512" s="2"/>
      <c r="M512" s="2"/>
      <c r="N512" s="2"/>
      <c r="O512" s="2"/>
      <c r="P512" s="2"/>
      <c r="Q512" s="2"/>
      <c r="R512" s="2"/>
      <c r="S512" s="2"/>
      <c r="T512" s="17"/>
    </row>
    <row r="513" spans="1:26" ht="15" customHeight="1" x14ac:dyDescent="0.25">
      <c r="A513" s="29" t="e">
        <f>VLOOKUP(U513,[1]Listing!$A$4:$P$150,2,FALSE)</f>
        <v>#N/A</v>
      </c>
      <c r="B513" s="28"/>
      <c r="C513" s="25"/>
      <c r="D513" s="25"/>
      <c r="E513" s="25"/>
      <c r="F513" s="25"/>
      <c r="G513" s="25"/>
      <c r="H513" s="27" t="s">
        <v>4</v>
      </c>
      <c r="I513" s="25"/>
      <c r="J513" s="25"/>
      <c r="K513" s="24" t="s">
        <v>6</v>
      </c>
      <c r="L513" s="24" t="e">
        <f>CONCATENATE(VLOOKUP(U513,[1]Listing!$A$4:$P$150,4,FALSE),VLOOKUP(U513,[1]Listing!$A$4:$P$150,5,FALSE))</f>
        <v>#N/A</v>
      </c>
      <c r="M513" s="24" t="s">
        <v>5</v>
      </c>
      <c r="N513" s="26" t="s">
        <v>4</v>
      </c>
      <c r="O513" s="25"/>
      <c r="P513" s="25"/>
      <c r="Q513" s="24" t="e">
        <f>"≤ "&amp;ROUND(VLOOKUP(U513,'[1]CTRL 2'!$A$6:$X$152,8,FALSE),1)&amp;" mΩ"</f>
        <v>#N/A</v>
      </c>
      <c r="R513" s="24" t="s">
        <v>3</v>
      </c>
      <c r="S513" s="24" t="s">
        <v>3</v>
      </c>
      <c r="T513" s="23" t="s">
        <v>2</v>
      </c>
      <c r="U513">
        <v>85</v>
      </c>
      <c r="V513" s="22" t="e">
        <f>ROUND(VLOOKUP(U513,'[1]CTRL 2'!$A$6:$X$152,8,FALSE),1)</f>
        <v>#N/A</v>
      </c>
      <c r="W513" t="e">
        <f>Y513-Z513</f>
        <v>#N/A</v>
      </c>
      <c r="X513" t="e">
        <f>Y513+Z513</f>
        <v>#N/A</v>
      </c>
      <c r="Y513" t="e">
        <f>(VLOOKUP(U513,[1]Listing!$A$4:$P$150,4,FALSE))</f>
        <v>#N/A</v>
      </c>
      <c r="Z513" t="e">
        <f>IF(Y513&gt;12000,"120",IF(Y513&gt;10000,"110",IF(Y513&gt;8000,"90",IF(Y513&gt;5000,"60",IF(Y513&gt;3000,"20",IF(Y513&gt;1500,"10",IF(Y513&gt;1000,"7",IF(Y513&gt;500,"5",IF(Y513&gt;0,"3",)))))))))*1</f>
        <v>#N/A</v>
      </c>
    </row>
    <row r="514" spans="1:26" x14ac:dyDescent="0.25">
      <c r="A514" s="9"/>
      <c r="B514" s="21"/>
      <c r="C514" s="6"/>
      <c r="D514" s="6"/>
      <c r="E514" s="6"/>
      <c r="F514" s="6"/>
      <c r="G514" s="6"/>
      <c r="H514" s="7" t="e">
        <f>VLOOKUP(U513,'[1]FAB 2'!$A$6:$W$1000,7,FALSE)</f>
        <v>#N/A</v>
      </c>
      <c r="I514" s="6"/>
      <c r="J514" s="6"/>
      <c r="K514" s="20"/>
      <c r="L514" s="20"/>
      <c r="M514" s="20"/>
      <c r="N514" s="6"/>
      <c r="O514" s="6"/>
      <c r="P514" s="6"/>
      <c r="Q514" s="20"/>
      <c r="R514" s="20"/>
      <c r="S514" s="20"/>
      <c r="T514" s="6"/>
    </row>
    <row r="515" spans="1:26" x14ac:dyDescent="0.25">
      <c r="A515" s="19"/>
      <c r="B515" s="18"/>
      <c r="C515" s="6"/>
      <c r="D515" s="6"/>
      <c r="E515" s="6"/>
      <c r="F515" s="6"/>
      <c r="G515" s="6"/>
      <c r="H515" s="3" t="e">
        <f>IF(H514="/","/","")</f>
        <v>#N/A</v>
      </c>
      <c r="I515" s="6"/>
      <c r="J515" s="6"/>
      <c r="K515" s="17"/>
      <c r="L515" s="17"/>
      <c r="M515" s="17"/>
      <c r="N515" s="16"/>
      <c r="O515" s="6"/>
      <c r="P515" s="6"/>
      <c r="Q515" s="17"/>
      <c r="R515" s="17"/>
      <c r="S515" s="17"/>
      <c r="T515" s="16"/>
    </row>
    <row r="516" spans="1:26" x14ac:dyDescent="0.25">
      <c r="A516" s="15" t="e">
        <f>VLOOKUP(A513,[1]Données!$L$2:$P$190,3,FALSE)</f>
        <v>#N/A</v>
      </c>
      <c r="B516" s="14"/>
      <c r="C516" s="6"/>
      <c r="D516" s="6"/>
      <c r="E516" s="6"/>
      <c r="F516" s="6"/>
      <c r="G516" s="6"/>
      <c r="H516" s="13" t="s">
        <v>1</v>
      </c>
      <c r="I516" s="6"/>
      <c r="J516" s="6"/>
      <c r="K516" s="11"/>
      <c r="L516" s="11"/>
      <c r="M516" s="11"/>
      <c r="N516" s="12" t="s">
        <v>1</v>
      </c>
      <c r="O516" s="6"/>
      <c r="P516" s="6"/>
      <c r="Q516" s="11"/>
      <c r="R516" s="11"/>
      <c r="S516" s="11"/>
      <c r="T516" s="10" t="s">
        <v>0</v>
      </c>
    </row>
    <row r="517" spans="1:26" x14ac:dyDescent="0.25">
      <c r="A517" s="9"/>
      <c r="B517" s="8"/>
      <c r="C517" s="6"/>
      <c r="D517" s="6"/>
      <c r="E517" s="6"/>
      <c r="F517" s="6"/>
      <c r="G517" s="6"/>
      <c r="H517" s="7" t="e">
        <f>VLOOKUP(U513,'[1]FAB 2'!$A$6:$W$1000,10,FALSE)</f>
        <v>#N/A</v>
      </c>
      <c r="I517" s="6"/>
      <c r="J517" s="6"/>
      <c r="K517" s="6"/>
      <c r="L517" s="6"/>
      <c r="M517" s="6"/>
      <c r="N517" s="6"/>
      <c r="O517" s="6"/>
      <c r="P517" s="6"/>
      <c r="Q517" s="6"/>
      <c r="R517" s="6"/>
      <c r="S517" s="6"/>
      <c r="T517" s="6"/>
    </row>
    <row r="518" spans="1:26" ht="15.75" thickBot="1" x14ac:dyDescent="0.3">
      <c r="A518" s="5"/>
      <c r="B518" s="4"/>
      <c r="C518" s="2"/>
      <c r="D518" s="2"/>
      <c r="E518" s="2"/>
      <c r="F518" s="2"/>
      <c r="G518" s="2"/>
      <c r="H518" s="3" t="e">
        <f>IF(H517="/","/","")</f>
        <v>#N/A</v>
      </c>
      <c r="I518" s="2"/>
      <c r="J518" s="2"/>
      <c r="K518" s="2"/>
      <c r="L518" s="2"/>
      <c r="M518" s="2"/>
      <c r="N518" s="2"/>
      <c r="O518" s="2"/>
      <c r="P518" s="2"/>
      <c r="Q518" s="2"/>
      <c r="R518" s="2"/>
      <c r="S518" s="2"/>
      <c r="T518" s="17"/>
    </row>
    <row r="519" spans="1:26" ht="15" customHeight="1" x14ac:dyDescent="0.25">
      <c r="A519" s="29" t="e">
        <f>VLOOKUP(U519,[1]Listing!$A$4:$P$150,2,FALSE)</f>
        <v>#N/A</v>
      </c>
      <c r="B519" s="28"/>
      <c r="C519" s="25"/>
      <c r="D519" s="25"/>
      <c r="E519" s="25"/>
      <c r="F519" s="25"/>
      <c r="G519" s="25"/>
      <c r="H519" s="27" t="s">
        <v>4</v>
      </c>
      <c r="I519" s="25"/>
      <c r="J519" s="25"/>
      <c r="K519" s="24" t="s">
        <v>6</v>
      </c>
      <c r="L519" s="24" t="e">
        <f>CONCATENATE(VLOOKUP(U519,[1]Listing!$A$4:$P$150,4,FALSE),VLOOKUP(U519,[1]Listing!$A$4:$P$150,5,FALSE))</f>
        <v>#N/A</v>
      </c>
      <c r="M519" s="24" t="s">
        <v>5</v>
      </c>
      <c r="N519" s="26" t="s">
        <v>4</v>
      </c>
      <c r="O519" s="25"/>
      <c r="P519" s="25"/>
      <c r="Q519" s="24" t="e">
        <f>"≤ "&amp;ROUND(VLOOKUP(U519,'[1]CTRL 2'!$A$6:$X$152,8,FALSE),1)&amp;" mΩ"</f>
        <v>#N/A</v>
      </c>
      <c r="R519" s="24" t="s">
        <v>3</v>
      </c>
      <c r="S519" s="24" t="s">
        <v>3</v>
      </c>
      <c r="T519" s="23" t="s">
        <v>2</v>
      </c>
      <c r="U519">
        <v>86</v>
      </c>
      <c r="V519" s="22" t="e">
        <f>ROUND(VLOOKUP(U519,'[1]CTRL 2'!$A$6:$X$152,8,FALSE),1)</f>
        <v>#N/A</v>
      </c>
      <c r="W519" t="e">
        <f>Y519-Z519</f>
        <v>#N/A</v>
      </c>
      <c r="X519" t="e">
        <f>Y519+Z519</f>
        <v>#N/A</v>
      </c>
      <c r="Y519" t="e">
        <f>(VLOOKUP(U519,[1]Listing!$A$4:$P$150,4,FALSE))</f>
        <v>#N/A</v>
      </c>
      <c r="Z519" t="e">
        <f>IF(Y519&gt;12000,"120",IF(Y519&gt;10000,"110",IF(Y519&gt;8000,"90",IF(Y519&gt;5000,"60",IF(Y519&gt;3000,"20",IF(Y519&gt;1500,"10",IF(Y519&gt;1000,"7",IF(Y519&gt;500,"5",IF(Y519&gt;0,"3",)))))))))*1</f>
        <v>#N/A</v>
      </c>
    </row>
    <row r="520" spans="1:26" x14ac:dyDescent="0.25">
      <c r="A520" s="9"/>
      <c r="B520" s="21"/>
      <c r="C520" s="6"/>
      <c r="D520" s="6"/>
      <c r="E520" s="6"/>
      <c r="F520" s="6"/>
      <c r="G520" s="6"/>
      <c r="H520" s="7" t="e">
        <f>VLOOKUP(U519,'[1]FAB 2'!$A$6:$W$1000,7,FALSE)</f>
        <v>#N/A</v>
      </c>
      <c r="I520" s="6"/>
      <c r="J520" s="6"/>
      <c r="K520" s="20"/>
      <c r="L520" s="20"/>
      <c r="M520" s="20"/>
      <c r="N520" s="6"/>
      <c r="O520" s="6"/>
      <c r="P520" s="6"/>
      <c r="Q520" s="20"/>
      <c r="R520" s="20"/>
      <c r="S520" s="20"/>
      <c r="T520" s="6"/>
    </row>
    <row r="521" spans="1:26" x14ac:dyDescent="0.25">
      <c r="A521" s="19"/>
      <c r="B521" s="18"/>
      <c r="C521" s="6"/>
      <c r="D521" s="6"/>
      <c r="E521" s="6"/>
      <c r="F521" s="6"/>
      <c r="G521" s="6"/>
      <c r="H521" s="3" t="e">
        <f>IF(H520="/","/","")</f>
        <v>#N/A</v>
      </c>
      <c r="I521" s="6"/>
      <c r="J521" s="6"/>
      <c r="K521" s="17"/>
      <c r="L521" s="17"/>
      <c r="M521" s="17"/>
      <c r="N521" s="16"/>
      <c r="O521" s="6"/>
      <c r="P521" s="6"/>
      <c r="Q521" s="17"/>
      <c r="R521" s="17"/>
      <c r="S521" s="17"/>
      <c r="T521" s="16"/>
    </row>
    <row r="522" spans="1:26" x14ac:dyDescent="0.25">
      <c r="A522" s="15" t="e">
        <f>VLOOKUP(A519,[1]Données!$L$2:$P$190,3,FALSE)</f>
        <v>#N/A</v>
      </c>
      <c r="B522" s="14"/>
      <c r="C522" s="6"/>
      <c r="D522" s="6"/>
      <c r="E522" s="6"/>
      <c r="F522" s="6"/>
      <c r="G522" s="6"/>
      <c r="H522" s="13" t="s">
        <v>1</v>
      </c>
      <c r="I522" s="6"/>
      <c r="J522" s="6"/>
      <c r="K522" s="11"/>
      <c r="L522" s="11"/>
      <c r="M522" s="11"/>
      <c r="N522" s="12" t="s">
        <v>1</v>
      </c>
      <c r="O522" s="6"/>
      <c r="P522" s="6"/>
      <c r="Q522" s="11"/>
      <c r="R522" s="11"/>
      <c r="S522" s="11"/>
      <c r="T522" s="10" t="s">
        <v>0</v>
      </c>
    </row>
    <row r="523" spans="1:26" x14ac:dyDescent="0.25">
      <c r="A523" s="9"/>
      <c r="B523" s="8"/>
      <c r="C523" s="6"/>
      <c r="D523" s="6"/>
      <c r="E523" s="6"/>
      <c r="F523" s="6"/>
      <c r="G523" s="6"/>
      <c r="H523" s="7" t="e">
        <f>VLOOKUP(U519,'[1]FAB 2'!$A$6:$W$1000,10,FALSE)</f>
        <v>#N/A</v>
      </c>
      <c r="I523" s="6"/>
      <c r="J523" s="6"/>
      <c r="K523" s="6"/>
      <c r="L523" s="6"/>
      <c r="M523" s="6"/>
      <c r="N523" s="6"/>
      <c r="O523" s="6"/>
      <c r="P523" s="6"/>
      <c r="Q523" s="6"/>
      <c r="R523" s="6"/>
      <c r="S523" s="6"/>
      <c r="T523" s="6"/>
    </row>
    <row r="524" spans="1:26" ht="15.75" thickBot="1" x14ac:dyDescent="0.3">
      <c r="A524" s="5"/>
      <c r="B524" s="4"/>
      <c r="C524" s="2"/>
      <c r="D524" s="2"/>
      <c r="E524" s="2"/>
      <c r="F524" s="2"/>
      <c r="G524" s="2"/>
      <c r="H524" s="3" t="e">
        <f>IF(H523="/","/","")</f>
        <v>#N/A</v>
      </c>
      <c r="I524" s="2"/>
      <c r="J524" s="2"/>
      <c r="K524" s="2"/>
      <c r="L524" s="2"/>
      <c r="M524" s="2"/>
      <c r="N524" s="2"/>
      <c r="O524" s="2"/>
      <c r="P524" s="2"/>
      <c r="Q524" s="2"/>
      <c r="R524" s="2"/>
      <c r="S524" s="2"/>
      <c r="T524" s="17"/>
    </row>
    <row r="525" spans="1:26" ht="15" customHeight="1" x14ac:dyDescent="0.25">
      <c r="A525" s="29" t="e">
        <f>VLOOKUP(U525,[1]Listing!$A$4:$P$150,2,FALSE)</f>
        <v>#N/A</v>
      </c>
      <c r="B525" s="28"/>
      <c r="C525" s="25"/>
      <c r="D525" s="25"/>
      <c r="E525" s="25"/>
      <c r="F525" s="25"/>
      <c r="G525" s="25"/>
      <c r="H525" s="27" t="s">
        <v>4</v>
      </c>
      <c r="I525" s="25"/>
      <c r="J525" s="25"/>
      <c r="K525" s="24" t="s">
        <v>6</v>
      </c>
      <c r="L525" s="24" t="e">
        <f>CONCATENATE(VLOOKUP(U525,[1]Listing!$A$4:$P$150,4,FALSE),VLOOKUP(U525,[1]Listing!$A$4:$P$150,5,FALSE))</f>
        <v>#N/A</v>
      </c>
      <c r="M525" s="24" t="s">
        <v>5</v>
      </c>
      <c r="N525" s="26" t="s">
        <v>4</v>
      </c>
      <c r="O525" s="25"/>
      <c r="P525" s="25"/>
      <c r="Q525" s="24" t="e">
        <f>"≤ "&amp;ROUND(VLOOKUP(U525,'[1]CTRL 2'!$A$6:$X$152,8,FALSE),1)&amp;" mΩ"</f>
        <v>#N/A</v>
      </c>
      <c r="R525" s="24" t="s">
        <v>3</v>
      </c>
      <c r="S525" s="24" t="s">
        <v>3</v>
      </c>
      <c r="T525" s="23" t="s">
        <v>2</v>
      </c>
      <c r="U525">
        <v>87</v>
      </c>
      <c r="V525" s="22" t="e">
        <f>ROUND(VLOOKUP(U525,'[1]CTRL 2'!$A$6:$X$152,8,FALSE),1)</f>
        <v>#N/A</v>
      </c>
      <c r="W525" t="e">
        <f>Y525-Z525</f>
        <v>#N/A</v>
      </c>
      <c r="X525" t="e">
        <f>Y525+Z525</f>
        <v>#N/A</v>
      </c>
      <c r="Y525" t="e">
        <f>(VLOOKUP(U525,[1]Listing!$A$4:$P$150,4,FALSE))</f>
        <v>#N/A</v>
      </c>
      <c r="Z525" t="e">
        <f>IF(Y525&gt;12000,"120",IF(Y525&gt;10000,"110",IF(Y525&gt;8000,"90",IF(Y525&gt;5000,"60",IF(Y525&gt;3000,"20",IF(Y525&gt;1500,"10",IF(Y525&gt;1000,"7",IF(Y525&gt;500,"5",IF(Y525&gt;0,"3",)))))))))*1</f>
        <v>#N/A</v>
      </c>
    </row>
    <row r="526" spans="1:26" x14ac:dyDescent="0.25">
      <c r="A526" s="9"/>
      <c r="B526" s="21"/>
      <c r="C526" s="6"/>
      <c r="D526" s="6"/>
      <c r="E526" s="6"/>
      <c r="F526" s="6"/>
      <c r="G526" s="6"/>
      <c r="H526" s="7" t="e">
        <f>VLOOKUP(U525,'[1]FAB 2'!$A$6:$W$1000,7,FALSE)</f>
        <v>#N/A</v>
      </c>
      <c r="I526" s="6"/>
      <c r="J526" s="6"/>
      <c r="K526" s="20"/>
      <c r="L526" s="20"/>
      <c r="M526" s="20"/>
      <c r="N526" s="6"/>
      <c r="O526" s="6"/>
      <c r="P526" s="6"/>
      <c r="Q526" s="20"/>
      <c r="R526" s="20"/>
      <c r="S526" s="20"/>
      <c r="T526" s="6"/>
    </row>
    <row r="527" spans="1:26" x14ac:dyDescent="0.25">
      <c r="A527" s="19"/>
      <c r="B527" s="18"/>
      <c r="C527" s="6"/>
      <c r="D527" s="6"/>
      <c r="E527" s="6"/>
      <c r="F527" s="6"/>
      <c r="G527" s="6"/>
      <c r="H527" s="3" t="e">
        <f>IF(H526="/","/","")</f>
        <v>#N/A</v>
      </c>
      <c r="I527" s="6"/>
      <c r="J527" s="6"/>
      <c r="K527" s="17"/>
      <c r="L527" s="17"/>
      <c r="M527" s="17"/>
      <c r="N527" s="16"/>
      <c r="O527" s="6"/>
      <c r="P527" s="6"/>
      <c r="Q527" s="17"/>
      <c r="R527" s="17"/>
      <c r="S527" s="17"/>
      <c r="T527" s="16"/>
    </row>
    <row r="528" spans="1:26" x14ac:dyDescent="0.25">
      <c r="A528" s="15" t="e">
        <f>VLOOKUP(A525,[1]Données!$L$2:$P$190,3,FALSE)</f>
        <v>#N/A</v>
      </c>
      <c r="B528" s="14"/>
      <c r="C528" s="6"/>
      <c r="D528" s="6"/>
      <c r="E528" s="6"/>
      <c r="F528" s="6"/>
      <c r="G528" s="6"/>
      <c r="H528" s="13" t="s">
        <v>1</v>
      </c>
      <c r="I528" s="6"/>
      <c r="J528" s="6"/>
      <c r="K528" s="11"/>
      <c r="L528" s="11"/>
      <c r="M528" s="11"/>
      <c r="N528" s="12" t="s">
        <v>1</v>
      </c>
      <c r="O528" s="6"/>
      <c r="P528" s="6"/>
      <c r="Q528" s="11"/>
      <c r="R528" s="11"/>
      <c r="S528" s="11"/>
      <c r="T528" s="10" t="s">
        <v>0</v>
      </c>
    </row>
    <row r="529" spans="1:26" x14ac:dyDescent="0.25">
      <c r="A529" s="9"/>
      <c r="B529" s="8"/>
      <c r="C529" s="6"/>
      <c r="D529" s="6"/>
      <c r="E529" s="6"/>
      <c r="F529" s="6"/>
      <c r="G529" s="6"/>
      <c r="H529" s="7" t="e">
        <f>VLOOKUP(U525,'[1]FAB 2'!$A$6:$W$1000,10,FALSE)</f>
        <v>#N/A</v>
      </c>
      <c r="I529" s="6"/>
      <c r="J529" s="6"/>
      <c r="K529" s="6"/>
      <c r="L529" s="6"/>
      <c r="M529" s="6"/>
      <c r="N529" s="6"/>
      <c r="O529" s="6"/>
      <c r="P529" s="6"/>
      <c r="Q529" s="6"/>
      <c r="R529" s="6"/>
      <c r="S529" s="6"/>
      <c r="T529" s="6"/>
    </row>
    <row r="530" spans="1:26" ht="15.75" thickBot="1" x14ac:dyDescent="0.3">
      <c r="A530" s="5"/>
      <c r="B530" s="4"/>
      <c r="C530" s="2"/>
      <c r="D530" s="2"/>
      <c r="E530" s="2"/>
      <c r="F530" s="2"/>
      <c r="G530" s="2"/>
      <c r="H530" s="3" t="e">
        <f>IF(H529="/","/","")</f>
        <v>#N/A</v>
      </c>
      <c r="I530" s="2"/>
      <c r="J530" s="2"/>
      <c r="K530" s="2"/>
      <c r="L530" s="2"/>
      <c r="M530" s="2"/>
      <c r="N530" s="2"/>
      <c r="O530" s="2"/>
      <c r="P530" s="2"/>
      <c r="Q530" s="2"/>
      <c r="R530" s="2"/>
      <c r="S530" s="2"/>
      <c r="T530" s="17"/>
    </row>
    <row r="531" spans="1:26" ht="15" customHeight="1" x14ac:dyDescent="0.25">
      <c r="A531" s="29" t="e">
        <f>VLOOKUP(U531,[1]Listing!$A$4:$P$150,2,FALSE)</f>
        <v>#N/A</v>
      </c>
      <c r="B531" s="28"/>
      <c r="C531" s="25"/>
      <c r="D531" s="25"/>
      <c r="E531" s="25"/>
      <c r="F531" s="25"/>
      <c r="G531" s="25"/>
      <c r="H531" s="27" t="s">
        <v>4</v>
      </c>
      <c r="I531" s="25"/>
      <c r="J531" s="25"/>
      <c r="K531" s="24" t="s">
        <v>6</v>
      </c>
      <c r="L531" s="24" t="e">
        <f>CONCATENATE(VLOOKUP(U531,[1]Listing!$A$4:$P$150,4,FALSE),VLOOKUP(U531,[1]Listing!$A$4:$P$150,5,FALSE))</f>
        <v>#N/A</v>
      </c>
      <c r="M531" s="24" t="s">
        <v>5</v>
      </c>
      <c r="N531" s="26" t="s">
        <v>4</v>
      </c>
      <c r="O531" s="25"/>
      <c r="P531" s="25"/>
      <c r="Q531" s="24" t="e">
        <f>"≤ "&amp;ROUND(VLOOKUP(U531,'[1]CTRL 2'!$A$6:$X$152,8,FALSE),1)&amp;" mΩ"</f>
        <v>#N/A</v>
      </c>
      <c r="R531" s="24" t="s">
        <v>3</v>
      </c>
      <c r="S531" s="24" t="s">
        <v>3</v>
      </c>
      <c r="T531" s="23" t="s">
        <v>2</v>
      </c>
      <c r="U531">
        <v>88</v>
      </c>
      <c r="V531" s="22" t="e">
        <f>ROUND(VLOOKUP(U531,'[1]CTRL 2'!$A$6:$X$152,8,FALSE),1)</f>
        <v>#N/A</v>
      </c>
      <c r="W531" t="e">
        <f>Y531-Z531</f>
        <v>#N/A</v>
      </c>
      <c r="X531" t="e">
        <f>Y531+Z531</f>
        <v>#N/A</v>
      </c>
      <c r="Y531" t="e">
        <f>(VLOOKUP(U531,[1]Listing!$A$4:$P$150,4,FALSE))</f>
        <v>#N/A</v>
      </c>
      <c r="Z531" t="e">
        <f>IF(Y531&gt;12000,"120",IF(Y531&gt;10000,"110",IF(Y531&gt;8000,"90",IF(Y531&gt;5000,"60",IF(Y531&gt;3000,"20",IF(Y531&gt;1500,"10",IF(Y531&gt;1000,"7",IF(Y531&gt;500,"5",IF(Y531&gt;0,"3",)))))))))*1</f>
        <v>#N/A</v>
      </c>
    </row>
    <row r="532" spans="1:26" x14ac:dyDescent="0.25">
      <c r="A532" s="9"/>
      <c r="B532" s="21"/>
      <c r="C532" s="6"/>
      <c r="D532" s="6"/>
      <c r="E532" s="6"/>
      <c r="F532" s="6"/>
      <c r="G532" s="6"/>
      <c r="H532" s="7" t="e">
        <f>VLOOKUP(U531,'[1]FAB 2'!$A$6:$W$1000,7,FALSE)</f>
        <v>#N/A</v>
      </c>
      <c r="I532" s="6"/>
      <c r="J532" s="6"/>
      <c r="K532" s="20"/>
      <c r="L532" s="20"/>
      <c r="M532" s="20"/>
      <c r="N532" s="6"/>
      <c r="O532" s="6"/>
      <c r="P532" s="6"/>
      <c r="Q532" s="20"/>
      <c r="R532" s="20"/>
      <c r="S532" s="20"/>
      <c r="T532" s="6"/>
    </row>
    <row r="533" spans="1:26" x14ac:dyDescent="0.25">
      <c r="A533" s="19"/>
      <c r="B533" s="18"/>
      <c r="C533" s="6"/>
      <c r="D533" s="6"/>
      <c r="E533" s="6"/>
      <c r="F533" s="6"/>
      <c r="G533" s="6"/>
      <c r="H533" s="3" t="e">
        <f>IF(H532="/","/","")</f>
        <v>#N/A</v>
      </c>
      <c r="I533" s="6"/>
      <c r="J533" s="6"/>
      <c r="K533" s="17"/>
      <c r="L533" s="17"/>
      <c r="M533" s="17"/>
      <c r="N533" s="16"/>
      <c r="O533" s="6"/>
      <c r="P533" s="6"/>
      <c r="Q533" s="17"/>
      <c r="R533" s="17"/>
      <c r="S533" s="17"/>
      <c r="T533" s="16"/>
    </row>
    <row r="534" spans="1:26" x14ac:dyDescent="0.25">
      <c r="A534" s="15" t="e">
        <f>VLOOKUP(A531,[1]Données!$L$2:$P$190,3,FALSE)</f>
        <v>#N/A</v>
      </c>
      <c r="B534" s="14"/>
      <c r="C534" s="6"/>
      <c r="D534" s="6"/>
      <c r="E534" s="6"/>
      <c r="F534" s="6"/>
      <c r="G534" s="6"/>
      <c r="H534" s="13" t="s">
        <v>1</v>
      </c>
      <c r="I534" s="6"/>
      <c r="J534" s="6"/>
      <c r="K534" s="11"/>
      <c r="L534" s="11"/>
      <c r="M534" s="11"/>
      <c r="N534" s="12" t="s">
        <v>1</v>
      </c>
      <c r="O534" s="6"/>
      <c r="P534" s="6"/>
      <c r="Q534" s="11"/>
      <c r="R534" s="11"/>
      <c r="S534" s="11"/>
      <c r="T534" s="10" t="s">
        <v>0</v>
      </c>
    </row>
    <row r="535" spans="1:26" x14ac:dyDescent="0.25">
      <c r="A535" s="9"/>
      <c r="B535" s="8"/>
      <c r="C535" s="6"/>
      <c r="D535" s="6"/>
      <c r="E535" s="6"/>
      <c r="F535" s="6"/>
      <c r="G535" s="6"/>
      <c r="H535" s="7" t="e">
        <f>VLOOKUP(U531,'[1]FAB 2'!$A$6:$W$1000,10,FALSE)</f>
        <v>#N/A</v>
      </c>
      <c r="I535" s="6"/>
      <c r="J535" s="6"/>
      <c r="K535" s="6"/>
      <c r="L535" s="6"/>
      <c r="M535" s="6"/>
      <c r="N535" s="6"/>
      <c r="O535" s="6"/>
      <c r="P535" s="6"/>
      <c r="Q535" s="6"/>
      <c r="R535" s="6"/>
      <c r="S535" s="6"/>
      <c r="T535" s="6"/>
    </row>
    <row r="536" spans="1:26" ht="15.75" thickBot="1" x14ac:dyDescent="0.3">
      <c r="A536" s="5"/>
      <c r="B536" s="4"/>
      <c r="C536" s="2"/>
      <c r="D536" s="2"/>
      <c r="E536" s="2"/>
      <c r="F536" s="2"/>
      <c r="G536" s="2"/>
      <c r="H536" s="3" t="e">
        <f>IF(H535="/","/","")</f>
        <v>#N/A</v>
      </c>
      <c r="I536" s="2"/>
      <c r="J536" s="2"/>
      <c r="K536" s="2"/>
      <c r="L536" s="2"/>
      <c r="M536" s="2"/>
      <c r="N536" s="2"/>
      <c r="O536" s="2"/>
      <c r="P536" s="2"/>
      <c r="Q536" s="2"/>
      <c r="R536" s="2"/>
      <c r="S536" s="2"/>
      <c r="T536" s="17"/>
    </row>
    <row r="537" spans="1:26" ht="15" customHeight="1" x14ac:dyDescent="0.25">
      <c r="A537" s="29" t="e">
        <f>VLOOKUP(U537,[1]Listing!$A$4:$P$150,2,FALSE)</f>
        <v>#N/A</v>
      </c>
      <c r="B537" s="28"/>
      <c r="C537" s="25"/>
      <c r="D537" s="25"/>
      <c r="E537" s="25"/>
      <c r="F537" s="25"/>
      <c r="G537" s="25"/>
      <c r="H537" s="27" t="s">
        <v>4</v>
      </c>
      <c r="I537" s="25"/>
      <c r="J537" s="25"/>
      <c r="K537" s="24" t="s">
        <v>6</v>
      </c>
      <c r="L537" s="24" t="e">
        <f>CONCATENATE(VLOOKUP(U537,[1]Listing!$A$4:$P$150,4,FALSE),VLOOKUP(U537,[1]Listing!$A$4:$P$150,5,FALSE))</f>
        <v>#N/A</v>
      </c>
      <c r="M537" s="24" t="s">
        <v>5</v>
      </c>
      <c r="N537" s="26" t="s">
        <v>4</v>
      </c>
      <c r="O537" s="25"/>
      <c r="P537" s="25"/>
      <c r="Q537" s="24" t="e">
        <f>"≤ "&amp;ROUND(VLOOKUP(U537,'[1]CTRL 2'!$A$6:$X$152,8,FALSE),1)&amp;" mΩ"</f>
        <v>#N/A</v>
      </c>
      <c r="R537" s="24" t="s">
        <v>3</v>
      </c>
      <c r="S537" s="24" t="s">
        <v>3</v>
      </c>
      <c r="T537" s="23" t="s">
        <v>2</v>
      </c>
      <c r="U537">
        <v>89</v>
      </c>
      <c r="V537" s="22" t="e">
        <f>ROUND(VLOOKUP(U537,'[1]CTRL 2'!$A$6:$X$152,8,FALSE),1)</f>
        <v>#N/A</v>
      </c>
      <c r="W537" t="e">
        <f>Y537-Z537</f>
        <v>#N/A</v>
      </c>
      <c r="X537" t="e">
        <f>Y537+Z537</f>
        <v>#N/A</v>
      </c>
      <c r="Y537" t="e">
        <f>(VLOOKUP(U537,[1]Listing!$A$4:$P$150,4,FALSE))</f>
        <v>#N/A</v>
      </c>
      <c r="Z537" t="e">
        <f>IF(Y537&gt;12000,"120",IF(Y537&gt;10000,"110",IF(Y537&gt;8000,"90",IF(Y537&gt;5000,"60",IF(Y537&gt;3000,"20",IF(Y537&gt;1500,"10",IF(Y537&gt;1000,"7",IF(Y537&gt;500,"5",IF(Y537&gt;0,"3",)))))))))*1</f>
        <v>#N/A</v>
      </c>
    </row>
    <row r="538" spans="1:26" x14ac:dyDescent="0.25">
      <c r="A538" s="9"/>
      <c r="B538" s="21"/>
      <c r="C538" s="6"/>
      <c r="D538" s="6"/>
      <c r="E538" s="6"/>
      <c r="F538" s="6"/>
      <c r="G538" s="6"/>
      <c r="H538" s="7" t="e">
        <f>VLOOKUP(U537,'[1]FAB 2'!$A$6:$W$1000,7,FALSE)</f>
        <v>#N/A</v>
      </c>
      <c r="I538" s="6"/>
      <c r="J538" s="6"/>
      <c r="K538" s="20"/>
      <c r="L538" s="20"/>
      <c r="M538" s="20"/>
      <c r="N538" s="6"/>
      <c r="O538" s="6"/>
      <c r="P538" s="6"/>
      <c r="Q538" s="20"/>
      <c r="R538" s="20"/>
      <c r="S538" s="20"/>
      <c r="T538" s="6"/>
    </row>
    <row r="539" spans="1:26" x14ac:dyDescent="0.25">
      <c r="A539" s="19"/>
      <c r="B539" s="18"/>
      <c r="C539" s="6"/>
      <c r="D539" s="6"/>
      <c r="E539" s="6"/>
      <c r="F539" s="6"/>
      <c r="G539" s="6"/>
      <c r="H539" s="3" t="e">
        <f>IF(H538="/","/","")</f>
        <v>#N/A</v>
      </c>
      <c r="I539" s="6"/>
      <c r="J539" s="6"/>
      <c r="K539" s="17"/>
      <c r="L539" s="17"/>
      <c r="M539" s="17"/>
      <c r="N539" s="16"/>
      <c r="O539" s="6"/>
      <c r="P539" s="6"/>
      <c r="Q539" s="17"/>
      <c r="R539" s="17"/>
      <c r="S539" s="17"/>
      <c r="T539" s="16"/>
    </row>
    <row r="540" spans="1:26" x14ac:dyDescent="0.25">
      <c r="A540" s="15" t="e">
        <f>VLOOKUP(A537,[1]Données!$L$2:$P$190,3,FALSE)</f>
        <v>#N/A</v>
      </c>
      <c r="B540" s="14"/>
      <c r="C540" s="6"/>
      <c r="D540" s="6"/>
      <c r="E540" s="6"/>
      <c r="F540" s="6"/>
      <c r="G540" s="6"/>
      <c r="H540" s="13" t="s">
        <v>1</v>
      </c>
      <c r="I540" s="6"/>
      <c r="J540" s="6"/>
      <c r="K540" s="11"/>
      <c r="L540" s="11"/>
      <c r="M540" s="11"/>
      <c r="N540" s="12" t="s">
        <v>1</v>
      </c>
      <c r="O540" s="6"/>
      <c r="P540" s="6"/>
      <c r="Q540" s="11"/>
      <c r="R540" s="11"/>
      <c r="S540" s="11"/>
      <c r="T540" s="10" t="s">
        <v>0</v>
      </c>
    </row>
    <row r="541" spans="1:26" x14ac:dyDescent="0.25">
      <c r="A541" s="9"/>
      <c r="B541" s="8"/>
      <c r="C541" s="6"/>
      <c r="D541" s="6"/>
      <c r="E541" s="6"/>
      <c r="F541" s="6"/>
      <c r="G541" s="6"/>
      <c r="H541" s="7" t="e">
        <f>VLOOKUP(U537,'[1]FAB 2'!$A$6:$W$1000,10,FALSE)</f>
        <v>#N/A</v>
      </c>
      <c r="I541" s="6"/>
      <c r="J541" s="6"/>
      <c r="K541" s="6"/>
      <c r="L541" s="6"/>
      <c r="M541" s="6"/>
      <c r="N541" s="6"/>
      <c r="O541" s="6"/>
      <c r="P541" s="6"/>
      <c r="Q541" s="6"/>
      <c r="R541" s="6"/>
      <c r="S541" s="6"/>
      <c r="T541" s="6"/>
    </row>
    <row r="542" spans="1:26" ht="15.75" thickBot="1" x14ac:dyDescent="0.3">
      <c r="A542" s="5"/>
      <c r="B542" s="4"/>
      <c r="C542" s="2"/>
      <c r="D542" s="2"/>
      <c r="E542" s="2"/>
      <c r="F542" s="2"/>
      <c r="G542" s="2"/>
      <c r="H542" s="3" t="e">
        <f>IF(H541="/","/","")</f>
        <v>#N/A</v>
      </c>
      <c r="I542" s="2"/>
      <c r="J542" s="2"/>
      <c r="K542" s="2"/>
      <c r="L542" s="2"/>
      <c r="M542" s="2"/>
      <c r="N542" s="2"/>
      <c r="O542" s="2"/>
      <c r="P542" s="2"/>
      <c r="Q542" s="2"/>
      <c r="R542" s="2"/>
      <c r="S542" s="2"/>
      <c r="T542" s="17"/>
    </row>
    <row r="543" spans="1:26" ht="15" customHeight="1" x14ac:dyDescent="0.25">
      <c r="A543" s="29" t="e">
        <f>VLOOKUP(U543,[1]Listing!$A$4:$P$150,2,FALSE)</f>
        <v>#N/A</v>
      </c>
      <c r="B543" s="28"/>
      <c r="C543" s="25"/>
      <c r="D543" s="25"/>
      <c r="E543" s="25"/>
      <c r="F543" s="25"/>
      <c r="G543" s="25"/>
      <c r="H543" s="27" t="s">
        <v>4</v>
      </c>
      <c r="I543" s="25"/>
      <c r="J543" s="25"/>
      <c r="K543" s="24" t="s">
        <v>6</v>
      </c>
      <c r="L543" s="24" t="e">
        <f>CONCATENATE(VLOOKUP(U543,[1]Listing!$A$4:$P$150,4,FALSE),VLOOKUP(U543,[1]Listing!$A$4:$P$150,5,FALSE))</f>
        <v>#N/A</v>
      </c>
      <c r="M543" s="24" t="s">
        <v>5</v>
      </c>
      <c r="N543" s="26" t="s">
        <v>4</v>
      </c>
      <c r="O543" s="25"/>
      <c r="P543" s="25"/>
      <c r="Q543" s="24" t="e">
        <f>"≤ "&amp;ROUND(VLOOKUP(U543,'[1]CTRL 2'!$A$6:$X$152,8,FALSE),1)&amp;" mΩ"</f>
        <v>#N/A</v>
      </c>
      <c r="R543" s="24" t="s">
        <v>3</v>
      </c>
      <c r="S543" s="24" t="s">
        <v>3</v>
      </c>
      <c r="T543" s="23" t="s">
        <v>2</v>
      </c>
      <c r="U543">
        <v>90</v>
      </c>
      <c r="V543" s="22" t="e">
        <f>ROUND(VLOOKUP(U543,'[1]CTRL 2'!$A$6:$X$152,8,FALSE),1)</f>
        <v>#N/A</v>
      </c>
      <c r="W543" t="e">
        <f>Y543-Z543</f>
        <v>#N/A</v>
      </c>
      <c r="X543" t="e">
        <f>Y543+Z543</f>
        <v>#N/A</v>
      </c>
      <c r="Y543" t="e">
        <f>(VLOOKUP(U543,[1]Listing!$A$4:$P$150,4,FALSE))</f>
        <v>#N/A</v>
      </c>
      <c r="Z543" t="e">
        <f>IF(Y543&gt;12000,"120",IF(Y543&gt;10000,"110",IF(Y543&gt;8000,"90",IF(Y543&gt;5000,"60",IF(Y543&gt;3000,"20",IF(Y543&gt;1500,"10",IF(Y543&gt;1000,"7",IF(Y543&gt;500,"5",IF(Y543&gt;0,"3",)))))))))*1</f>
        <v>#N/A</v>
      </c>
    </row>
    <row r="544" spans="1:26" x14ac:dyDescent="0.25">
      <c r="A544" s="9"/>
      <c r="B544" s="21"/>
      <c r="C544" s="6"/>
      <c r="D544" s="6"/>
      <c r="E544" s="6"/>
      <c r="F544" s="6"/>
      <c r="G544" s="6"/>
      <c r="H544" s="7" t="e">
        <f>VLOOKUP(U543,'[1]FAB 2'!$A$6:$W$1000,7,FALSE)</f>
        <v>#N/A</v>
      </c>
      <c r="I544" s="6"/>
      <c r="J544" s="6"/>
      <c r="K544" s="20"/>
      <c r="L544" s="20"/>
      <c r="M544" s="20"/>
      <c r="N544" s="6"/>
      <c r="O544" s="6"/>
      <c r="P544" s="6"/>
      <c r="Q544" s="20"/>
      <c r="R544" s="20"/>
      <c r="S544" s="20"/>
      <c r="T544" s="6"/>
    </row>
    <row r="545" spans="1:26" x14ac:dyDescent="0.25">
      <c r="A545" s="19"/>
      <c r="B545" s="18"/>
      <c r="C545" s="6"/>
      <c r="D545" s="6"/>
      <c r="E545" s="6"/>
      <c r="F545" s="6"/>
      <c r="G545" s="6"/>
      <c r="H545" s="3" t="e">
        <f>IF(H544="/","/","")</f>
        <v>#N/A</v>
      </c>
      <c r="I545" s="6"/>
      <c r="J545" s="6"/>
      <c r="K545" s="17"/>
      <c r="L545" s="17"/>
      <c r="M545" s="17"/>
      <c r="N545" s="16"/>
      <c r="O545" s="6"/>
      <c r="P545" s="6"/>
      <c r="Q545" s="17"/>
      <c r="R545" s="17"/>
      <c r="S545" s="17"/>
      <c r="T545" s="16"/>
    </row>
    <row r="546" spans="1:26" x14ac:dyDescent="0.25">
      <c r="A546" s="15" t="e">
        <f>VLOOKUP(A543,[1]Données!$L$2:$P$190,3,FALSE)</f>
        <v>#N/A</v>
      </c>
      <c r="B546" s="14"/>
      <c r="C546" s="6"/>
      <c r="D546" s="6"/>
      <c r="E546" s="6"/>
      <c r="F546" s="6"/>
      <c r="G546" s="6"/>
      <c r="H546" s="13" t="s">
        <v>1</v>
      </c>
      <c r="I546" s="6"/>
      <c r="J546" s="6"/>
      <c r="K546" s="11"/>
      <c r="L546" s="11"/>
      <c r="M546" s="11"/>
      <c r="N546" s="12" t="s">
        <v>1</v>
      </c>
      <c r="O546" s="6"/>
      <c r="P546" s="6"/>
      <c r="Q546" s="11"/>
      <c r="R546" s="11"/>
      <c r="S546" s="11"/>
      <c r="T546" s="10" t="s">
        <v>0</v>
      </c>
    </row>
    <row r="547" spans="1:26" x14ac:dyDescent="0.25">
      <c r="A547" s="9"/>
      <c r="B547" s="8"/>
      <c r="C547" s="6"/>
      <c r="D547" s="6"/>
      <c r="E547" s="6"/>
      <c r="F547" s="6"/>
      <c r="G547" s="6"/>
      <c r="H547" s="7" t="e">
        <f>VLOOKUP(U543,'[1]FAB 2'!$A$6:$W$1000,10,FALSE)</f>
        <v>#N/A</v>
      </c>
      <c r="I547" s="6"/>
      <c r="J547" s="6"/>
      <c r="K547" s="6"/>
      <c r="L547" s="6"/>
      <c r="M547" s="6"/>
      <c r="N547" s="6"/>
      <c r="O547" s="6"/>
      <c r="P547" s="6"/>
      <c r="Q547" s="6"/>
      <c r="R547" s="6"/>
      <c r="S547" s="6"/>
      <c r="T547" s="6"/>
    </row>
    <row r="548" spans="1:26" ht="15.75" thickBot="1" x14ac:dyDescent="0.3">
      <c r="A548" s="5"/>
      <c r="B548" s="4"/>
      <c r="C548" s="2"/>
      <c r="D548" s="2"/>
      <c r="E548" s="2"/>
      <c r="F548" s="2"/>
      <c r="G548" s="2"/>
      <c r="H548" s="3" t="e">
        <f>IF(H547="/","/","")</f>
        <v>#N/A</v>
      </c>
      <c r="I548" s="2"/>
      <c r="J548" s="2"/>
      <c r="K548" s="2"/>
      <c r="L548" s="2"/>
      <c r="M548" s="2"/>
      <c r="N548" s="2"/>
      <c r="O548" s="2"/>
      <c r="P548" s="2"/>
      <c r="Q548" s="2"/>
      <c r="R548" s="2"/>
      <c r="S548" s="2"/>
      <c r="T548" s="17"/>
    </row>
    <row r="549" spans="1:26" ht="15" customHeight="1" x14ac:dyDescent="0.25">
      <c r="A549" s="29" t="e">
        <f>VLOOKUP(U549,[1]Listing!$A$4:$P$150,2,FALSE)</f>
        <v>#N/A</v>
      </c>
      <c r="B549" s="28"/>
      <c r="C549" s="25"/>
      <c r="D549" s="25"/>
      <c r="E549" s="25"/>
      <c r="F549" s="25"/>
      <c r="G549" s="25"/>
      <c r="H549" s="27" t="s">
        <v>4</v>
      </c>
      <c r="I549" s="25"/>
      <c r="J549" s="25"/>
      <c r="K549" s="24" t="s">
        <v>6</v>
      </c>
      <c r="L549" s="24" t="e">
        <f>CONCATENATE(VLOOKUP(U549,[1]Listing!$A$4:$P$150,4,FALSE),VLOOKUP(U549,[1]Listing!$A$4:$P$150,5,FALSE))</f>
        <v>#N/A</v>
      </c>
      <c r="M549" s="24" t="s">
        <v>5</v>
      </c>
      <c r="N549" s="26" t="s">
        <v>4</v>
      </c>
      <c r="O549" s="25"/>
      <c r="P549" s="25"/>
      <c r="Q549" s="24" t="e">
        <f>"≤ "&amp;ROUND(VLOOKUP(U549,'[1]CTRL 2'!$A$6:$X$152,8,FALSE),1)&amp;" mΩ"</f>
        <v>#N/A</v>
      </c>
      <c r="R549" s="24" t="s">
        <v>3</v>
      </c>
      <c r="S549" s="24" t="s">
        <v>3</v>
      </c>
      <c r="T549" s="23" t="s">
        <v>2</v>
      </c>
      <c r="U549">
        <v>91</v>
      </c>
      <c r="V549" s="22" t="e">
        <f>ROUND(VLOOKUP(U549,'[1]CTRL 2'!$A$6:$X$152,8,FALSE),1)</f>
        <v>#N/A</v>
      </c>
      <c r="W549" t="e">
        <f>Y549-Z549</f>
        <v>#N/A</v>
      </c>
      <c r="X549" t="e">
        <f>Y549+Z549</f>
        <v>#N/A</v>
      </c>
      <c r="Y549" t="e">
        <f>(VLOOKUP(U549,[1]Listing!$A$4:$P$150,4,FALSE))</f>
        <v>#N/A</v>
      </c>
      <c r="Z549" t="e">
        <f>IF(Y549&gt;12000,"120",IF(Y549&gt;10000,"110",IF(Y549&gt;8000,"90",IF(Y549&gt;5000,"60",IF(Y549&gt;3000,"20",IF(Y549&gt;1500,"10",IF(Y549&gt;1000,"7",IF(Y549&gt;500,"5",IF(Y549&gt;0,"3",)))))))))*1</f>
        <v>#N/A</v>
      </c>
    </row>
    <row r="550" spans="1:26" x14ac:dyDescent="0.25">
      <c r="A550" s="9"/>
      <c r="B550" s="21"/>
      <c r="C550" s="6"/>
      <c r="D550" s="6"/>
      <c r="E550" s="6"/>
      <c r="F550" s="6"/>
      <c r="G550" s="6"/>
      <c r="H550" s="7" t="e">
        <f>VLOOKUP(U549,'[1]FAB 2'!$A$6:$W$1000,7,FALSE)</f>
        <v>#N/A</v>
      </c>
      <c r="I550" s="6"/>
      <c r="J550" s="6"/>
      <c r="K550" s="20"/>
      <c r="L550" s="20"/>
      <c r="M550" s="20"/>
      <c r="N550" s="6"/>
      <c r="O550" s="6"/>
      <c r="P550" s="6"/>
      <c r="Q550" s="20"/>
      <c r="R550" s="20"/>
      <c r="S550" s="20"/>
      <c r="T550" s="6"/>
    </row>
    <row r="551" spans="1:26" x14ac:dyDescent="0.25">
      <c r="A551" s="19"/>
      <c r="B551" s="18"/>
      <c r="C551" s="6"/>
      <c r="D551" s="6"/>
      <c r="E551" s="6"/>
      <c r="F551" s="6"/>
      <c r="G551" s="6"/>
      <c r="H551" s="3" t="e">
        <f>IF(H550="/","/","")</f>
        <v>#N/A</v>
      </c>
      <c r="I551" s="6"/>
      <c r="J551" s="6"/>
      <c r="K551" s="17"/>
      <c r="L551" s="17"/>
      <c r="M551" s="17"/>
      <c r="N551" s="16"/>
      <c r="O551" s="6"/>
      <c r="P551" s="6"/>
      <c r="Q551" s="17"/>
      <c r="R551" s="17"/>
      <c r="S551" s="17"/>
      <c r="T551" s="16"/>
    </row>
    <row r="552" spans="1:26" x14ac:dyDescent="0.25">
      <c r="A552" s="15" t="e">
        <f>VLOOKUP(A549,[1]Données!$L$2:$P$190,3,FALSE)</f>
        <v>#N/A</v>
      </c>
      <c r="B552" s="14"/>
      <c r="C552" s="6"/>
      <c r="D552" s="6"/>
      <c r="E552" s="6"/>
      <c r="F552" s="6"/>
      <c r="G552" s="6"/>
      <c r="H552" s="13" t="s">
        <v>1</v>
      </c>
      <c r="I552" s="6"/>
      <c r="J552" s="6"/>
      <c r="K552" s="11"/>
      <c r="L552" s="11"/>
      <c r="M552" s="11"/>
      <c r="N552" s="12" t="s">
        <v>1</v>
      </c>
      <c r="O552" s="6"/>
      <c r="P552" s="6"/>
      <c r="Q552" s="11"/>
      <c r="R552" s="11"/>
      <c r="S552" s="11"/>
      <c r="T552" s="10" t="s">
        <v>0</v>
      </c>
    </row>
    <row r="553" spans="1:26" x14ac:dyDescent="0.25">
      <c r="A553" s="9"/>
      <c r="B553" s="8"/>
      <c r="C553" s="6"/>
      <c r="D553" s="6"/>
      <c r="E553" s="6"/>
      <c r="F553" s="6"/>
      <c r="G553" s="6"/>
      <c r="H553" s="7" t="e">
        <f>VLOOKUP(U549,'[1]FAB 2'!$A$6:$W$1000,10,FALSE)</f>
        <v>#N/A</v>
      </c>
      <c r="I553" s="6"/>
      <c r="J553" s="6"/>
      <c r="K553" s="6"/>
      <c r="L553" s="6"/>
      <c r="M553" s="6"/>
      <c r="N553" s="6"/>
      <c r="O553" s="6"/>
      <c r="P553" s="6"/>
      <c r="Q553" s="6"/>
      <c r="R553" s="6"/>
      <c r="S553" s="6"/>
      <c r="T553" s="6"/>
    </row>
    <row r="554" spans="1:26" ht="15.75" thickBot="1" x14ac:dyDescent="0.3">
      <c r="A554" s="5"/>
      <c r="B554" s="4"/>
      <c r="C554" s="2"/>
      <c r="D554" s="2"/>
      <c r="E554" s="2"/>
      <c r="F554" s="2"/>
      <c r="G554" s="2"/>
      <c r="H554" s="3" t="e">
        <f>IF(H553="/","/","")</f>
        <v>#N/A</v>
      </c>
      <c r="I554" s="2"/>
      <c r="J554" s="2"/>
      <c r="K554" s="2"/>
      <c r="L554" s="2"/>
      <c r="M554" s="2"/>
      <c r="N554" s="2"/>
      <c r="O554" s="2"/>
      <c r="P554" s="2"/>
      <c r="Q554" s="2"/>
      <c r="R554" s="2"/>
      <c r="S554" s="2"/>
      <c r="T554" s="17"/>
    </row>
    <row r="555" spans="1:26" ht="15" customHeight="1" x14ac:dyDescent="0.25">
      <c r="A555" s="29" t="e">
        <f>VLOOKUP(U555,[1]Listing!$A$4:$P$150,2,FALSE)</f>
        <v>#N/A</v>
      </c>
      <c r="B555" s="28"/>
      <c r="C555" s="25"/>
      <c r="D555" s="25"/>
      <c r="E555" s="25"/>
      <c r="F555" s="25"/>
      <c r="G555" s="25"/>
      <c r="H555" s="27" t="s">
        <v>4</v>
      </c>
      <c r="I555" s="25"/>
      <c r="J555" s="25"/>
      <c r="K555" s="24" t="s">
        <v>6</v>
      </c>
      <c r="L555" s="24" t="e">
        <f>CONCATENATE(VLOOKUP(U555,[1]Listing!$A$4:$P$150,4,FALSE),VLOOKUP(U555,[1]Listing!$A$4:$P$150,5,FALSE))</f>
        <v>#N/A</v>
      </c>
      <c r="M555" s="24" t="s">
        <v>5</v>
      </c>
      <c r="N555" s="26" t="s">
        <v>4</v>
      </c>
      <c r="O555" s="25"/>
      <c r="P555" s="25"/>
      <c r="Q555" s="24" t="e">
        <f>"≤ "&amp;ROUND(VLOOKUP(U555,'[1]CTRL 2'!$A$6:$X$152,8,FALSE),1)&amp;" mΩ"</f>
        <v>#N/A</v>
      </c>
      <c r="R555" s="24" t="s">
        <v>3</v>
      </c>
      <c r="S555" s="24" t="s">
        <v>3</v>
      </c>
      <c r="T555" s="23" t="s">
        <v>2</v>
      </c>
      <c r="U555">
        <v>92</v>
      </c>
      <c r="V555" s="22" t="e">
        <f>ROUND(VLOOKUP(U555,'[1]CTRL 2'!$A$6:$X$152,8,FALSE),1)</f>
        <v>#N/A</v>
      </c>
      <c r="W555" t="e">
        <f>Y555-Z555</f>
        <v>#N/A</v>
      </c>
      <c r="X555" t="e">
        <f>Y555+Z555</f>
        <v>#N/A</v>
      </c>
      <c r="Y555" t="e">
        <f>(VLOOKUP(U555,[1]Listing!$A$4:$P$150,4,FALSE))</f>
        <v>#N/A</v>
      </c>
      <c r="Z555" t="e">
        <f>IF(Y555&gt;12000,"120",IF(Y555&gt;10000,"110",IF(Y555&gt;8000,"90",IF(Y555&gt;5000,"60",IF(Y555&gt;3000,"20",IF(Y555&gt;1500,"10",IF(Y555&gt;1000,"7",IF(Y555&gt;500,"5",IF(Y555&gt;0,"3",)))))))))*1</f>
        <v>#N/A</v>
      </c>
    </row>
    <row r="556" spans="1:26" x14ac:dyDescent="0.25">
      <c r="A556" s="9"/>
      <c r="B556" s="21"/>
      <c r="C556" s="6"/>
      <c r="D556" s="6"/>
      <c r="E556" s="6"/>
      <c r="F556" s="6"/>
      <c r="G556" s="6"/>
      <c r="H556" s="7" t="e">
        <f>VLOOKUP(U555,'[1]FAB 2'!$A$6:$W$1000,7,FALSE)</f>
        <v>#N/A</v>
      </c>
      <c r="I556" s="6"/>
      <c r="J556" s="6"/>
      <c r="K556" s="20"/>
      <c r="L556" s="20"/>
      <c r="M556" s="20"/>
      <c r="N556" s="6"/>
      <c r="O556" s="6"/>
      <c r="P556" s="6"/>
      <c r="Q556" s="20"/>
      <c r="R556" s="20"/>
      <c r="S556" s="20"/>
      <c r="T556" s="6"/>
    </row>
    <row r="557" spans="1:26" x14ac:dyDescent="0.25">
      <c r="A557" s="19"/>
      <c r="B557" s="18"/>
      <c r="C557" s="6"/>
      <c r="D557" s="6"/>
      <c r="E557" s="6"/>
      <c r="F557" s="6"/>
      <c r="G557" s="6"/>
      <c r="H557" s="3" t="e">
        <f>IF(H556="/","/","")</f>
        <v>#N/A</v>
      </c>
      <c r="I557" s="6"/>
      <c r="J557" s="6"/>
      <c r="K557" s="17"/>
      <c r="L557" s="17"/>
      <c r="M557" s="17"/>
      <c r="N557" s="16"/>
      <c r="O557" s="6"/>
      <c r="P557" s="6"/>
      <c r="Q557" s="17"/>
      <c r="R557" s="17"/>
      <c r="S557" s="17"/>
      <c r="T557" s="16"/>
    </row>
    <row r="558" spans="1:26" x14ac:dyDescent="0.25">
      <c r="A558" s="15" t="e">
        <f>VLOOKUP(A555,[1]Données!$L$2:$P$190,3,FALSE)</f>
        <v>#N/A</v>
      </c>
      <c r="B558" s="14"/>
      <c r="C558" s="6"/>
      <c r="D558" s="6"/>
      <c r="E558" s="6"/>
      <c r="F558" s="6"/>
      <c r="G558" s="6"/>
      <c r="H558" s="13" t="s">
        <v>1</v>
      </c>
      <c r="I558" s="6"/>
      <c r="J558" s="6"/>
      <c r="K558" s="11"/>
      <c r="L558" s="11"/>
      <c r="M558" s="11"/>
      <c r="N558" s="12" t="s">
        <v>1</v>
      </c>
      <c r="O558" s="6"/>
      <c r="P558" s="6"/>
      <c r="Q558" s="11"/>
      <c r="R558" s="11"/>
      <c r="S558" s="11"/>
      <c r="T558" s="10" t="s">
        <v>0</v>
      </c>
    </row>
    <row r="559" spans="1:26" x14ac:dyDescent="0.25">
      <c r="A559" s="9"/>
      <c r="B559" s="8"/>
      <c r="C559" s="6"/>
      <c r="D559" s="6"/>
      <c r="E559" s="6"/>
      <c r="F559" s="6"/>
      <c r="G559" s="6"/>
      <c r="H559" s="7" t="e">
        <f>VLOOKUP(U555,'[1]FAB 2'!$A$6:$W$1000,10,FALSE)</f>
        <v>#N/A</v>
      </c>
      <c r="I559" s="6"/>
      <c r="J559" s="6"/>
      <c r="K559" s="6"/>
      <c r="L559" s="6"/>
      <c r="M559" s="6"/>
      <c r="N559" s="6"/>
      <c r="O559" s="6"/>
      <c r="P559" s="6"/>
      <c r="Q559" s="6"/>
      <c r="R559" s="6"/>
      <c r="S559" s="6"/>
      <c r="T559" s="6"/>
    </row>
    <row r="560" spans="1:26" ht="15.75" thickBot="1" x14ac:dyDescent="0.3">
      <c r="A560" s="5"/>
      <c r="B560" s="4"/>
      <c r="C560" s="2"/>
      <c r="D560" s="2"/>
      <c r="E560" s="2"/>
      <c r="F560" s="2"/>
      <c r="G560" s="2"/>
      <c r="H560" s="3" t="e">
        <f>IF(H559="/","/","")</f>
        <v>#N/A</v>
      </c>
      <c r="I560" s="2"/>
      <c r="J560" s="2"/>
      <c r="K560" s="2"/>
      <c r="L560" s="2"/>
      <c r="M560" s="2"/>
      <c r="N560" s="2"/>
      <c r="O560" s="2"/>
      <c r="P560" s="2"/>
      <c r="Q560" s="2"/>
      <c r="R560" s="2"/>
      <c r="S560" s="2"/>
      <c r="T560" s="17"/>
    </row>
    <row r="561" spans="1:26" ht="15" customHeight="1" x14ac:dyDescent="0.25">
      <c r="A561" s="29" t="e">
        <f>VLOOKUP(U561,[1]Listing!$A$4:$P$150,2,FALSE)</f>
        <v>#N/A</v>
      </c>
      <c r="B561" s="28"/>
      <c r="C561" s="25"/>
      <c r="D561" s="25"/>
      <c r="E561" s="25"/>
      <c r="F561" s="25"/>
      <c r="G561" s="25"/>
      <c r="H561" s="27" t="s">
        <v>4</v>
      </c>
      <c r="I561" s="25"/>
      <c r="J561" s="25"/>
      <c r="K561" s="24" t="s">
        <v>6</v>
      </c>
      <c r="L561" s="24" t="e">
        <f>CONCATENATE(VLOOKUP(U561,[1]Listing!$A$4:$P$150,4,FALSE),VLOOKUP(U561,[1]Listing!$A$4:$P$150,5,FALSE))</f>
        <v>#N/A</v>
      </c>
      <c r="M561" s="24" t="s">
        <v>5</v>
      </c>
      <c r="N561" s="26" t="s">
        <v>4</v>
      </c>
      <c r="O561" s="25"/>
      <c r="P561" s="25"/>
      <c r="Q561" s="24" t="e">
        <f>"≤ "&amp;ROUND(VLOOKUP(U561,'[1]CTRL 2'!$A$6:$X$152,8,FALSE),1)&amp;" mΩ"</f>
        <v>#N/A</v>
      </c>
      <c r="R561" s="24" t="s">
        <v>3</v>
      </c>
      <c r="S561" s="24" t="s">
        <v>3</v>
      </c>
      <c r="T561" s="23" t="s">
        <v>2</v>
      </c>
      <c r="U561">
        <v>93</v>
      </c>
      <c r="V561" s="22" t="e">
        <f>ROUND(VLOOKUP(U561,'[1]CTRL 2'!$A$6:$X$152,8,FALSE),1)</f>
        <v>#N/A</v>
      </c>
      <c r="W561" t="e">
        <f>Y561-Z561</f>
        <v>#N/A</v>
      </c>
      <c r="X561" t="e">
        <f>Y561+Z561</f>
        <v>#N/A</v>
      </c>
      <c r="Y561" t="e">
        <f>(VLOOKUP(U561,[1]Listing!$A$4:$P$150,4,FALSE))</f>
        <v>#N/A</v>
      </c>
      <c r="Z561" t="e">
        <f>IF(Y561&gt;12000,"120",IF(Y561&gt;10000,"110",IF(Y561&gt;8000,"90",IF(Y561&gt;5000,"60",IF(Y561&gt;3000,"20",IF(Y561&gt;1500,"10",IF(Y561&gt;1000,"7",IF(Y561&gt;500,"5",IF(Y561&gt;0,"3",)))))))))*1</f>
        <v>#N/A</v>
      </c>
    </row>
    <row r="562" spans="1:26" x14ac:dyDescent="0.25">
      <c r="A562" s="9"/>
      <c r="B562" s="21"/>
      <c r="C562" s="6"/>
      <c r="D562" s="6"/>
      <c r="E562" s="6"/>
      <c r="F562" s="6"/>
      <c r="G562" s="6"/>
      <c r="H562" s="7" t="e">
        <f>VLOOKUP(U561,'[1]FAB 2'!$A$6:$W$1000,7,FALSE)</f>
        <v>#N/A</v>
      </c>
      <c r="I562" s="6"/>
      <c r="J562" s="6"/>
      <c r="K562" s="20"/>
      <c r="L562" s="20"/>
      <c r="M562" s="20"/>
      <c r="N562" s="6"/>
      <c r="O562" s="6"/>
      <c r="P562" s="6"/>
      <c r="Q562" s="20"/>
      <c r="R562" s="20"/>
      <c r="S562" s="20"/>
      <c r="T562" s="6"/>
    </row>
    <row r="563" spans="1:26" x14ac:dyDescent="0.25">
      <c r="A563" s="19"/>
      <c r="B563" s="18"/>
      <c r="C563" s="6"/>
      <c r="D563" s="6"/>
      <c r="E563" s="6"/>
      <c r="F563" s="6"/>
      <c r="G563" s="6"/>
      <c r="H563" s="3" t="e">
        <f>IF(H562="/","/","")</f>
        <v>#N/A</v>
      </c>
      <c r="I563" s="6"/>
      <c r="J563" s="6"/>
      <c r="K563" s="17"/>
      <c r="L563" s="17"/>
      <c r="M563" s="17"/>
      <c r="N563" s="16"/>
      <c r="O563" s="6"/>
      <c r="P563" s="6"/>
      <c r="Q563" s="17"/>
      <c r="R563" s="17"/>
      <c r="S563" s="17"/>
      <c r="T563" s="16"/>
    </row>
    <row r="564" spans="1:26" x14ac:dyDescent="0.25">
      <c r="A564" s="15" t="e">
        <f>VLOOKUP(A561,[1]Données!$L$2:$P$190,3,FALSE)</f>
        <v>#N/A</v>
      </c>
      <c r="B564" s="14"/>
      <c r="C564" s="6"/>
      <c r="D564" s="6"/>
      <c r="E564" s="6"/>
      <c r="F564" s="6"/>
      <c r="G564" s="6"/>
      <c r="H564" s="13" t="s">
        <v>1</v>
      </c>
      <c r="I564" s="6"/>
      <c r="J564" s="6"/>
      <c r="K564" s="11"/>
      <c r="L564" s="11"/>
      <c r="M564" s="11"/>
      <c r="N564" s="12" t="s">
        <v>1</v>
      </c>
      <c r="O564" s="6"/>
      <c r="P564" s="6"/>
      <c r="Q564" s="11"/>
      <c r="R564" s="11"/>
      <c r="S564" s="11"/>
      <c r="T564" s="10" t="s">
        <v>0</v>
      </c>
    </row>
    <row r="565" spans="1:26" x14ac:dyDescent="0.25">
      <c r="A565" s="9"/>
      <c r="B565" s="8"/>
      <c r="C565" s="6"/>
      <c r="D565" s="6"/>
      <c r="E565" s="6"/>
      <c r="F565" s="6"/>
      <c r="G565" s="6"/>
      <c r="H565" s="7" t="e">
        <f>VLOOKUP(U561,'[1]FAB 2'!$A$6:$W$1000,10,FALSE)</f>
        <v>#N/A</v>
      </c>
      <c r="I565" s="6"/>
      <c r="J565" s="6"/>
      <c r="K565" s="6"/>
      <c r="L565" s="6"/>
      <c r="M565" s="6"/>
      <c r="N565" s="6"/>
      <c r="O565" s="6"/>
      <c r="P565" s="6"/>
      <c r="Q565" s="6"/>
      <c r="R565" s="6"/>
      <c r="S565" s="6"/>
      <c r="T565" s="6"/>
    </row>
    <row r="566" spans="1:26" ht="15.75" thickBot="1" x14ac:dyDescent="0.3">
      <c r="A566" s="5"/>
      <c r="B566" s="4"/>
      <c r="C566" s="2"/>
      <c r="D566" s="2"/>
      <c r="E566" s="2"/>
      <c r="F566" s="2"/>
      <c r="G566" s="2"/>
      <c r="H566" s="3" t="e">
        <f>IF(H565="/","/","")</f>
        <v>#N/A</v>
      </c>
      <c r="I566" s="2"/>
      <c r="J566" s="2"/>
      <c r="K566" s="2"/>
      <c r="L566" s="2"/>
      <c r="M566" s="2"/>
      <c r="N566" s="2"/>
      <c r="O566" s="2"/>
      <c r="P566" s="2"/>
      <c r="Q566" s="2"/>
      <c r="R566" s="2"/>
      <c r="S566" s="2"/>
      <c r="T566" s="17"/>
    </row>
    <row r="567" spans="1:26" ht="15" customHeight="1" x14ac:dyDescent="0.25">
      <c r="A567" s="29" t="e">
        <f>VLOOKUP(U567,[1]Listing!$A$4:$P$150,2,FALSE)</f>
        <v>#N/A</v>
      </c>
      <c r="B567" s="28"/>
      <c r="C567" s="25"/>
      <c r="D567" s="25"/>
      <c r="E567" s="25"/>
      <c r="F567" s="25"/>
      <c r="G567" s="25"/>
      <c r="H567" s="27" t="s">
        <v>4</v>
      </c>
      <c r="I567" s="25"/>
      <c r="J567" s="25"/>
      <c r="K567" s="24" t="s">
        <v>6</v>
      </c>
      <c r="L567" s="24" t="e">
        <f>CONCATENATE(VLOOKUP(U567,[1]Listing!$A$4:$P$150,4,FALSE),VLOOKUP(U567,[1]Listing!$A$4:$P$150,5,FALSE))</f>
        <v>#N/A</v>
      </c>
      <c r="M567" s="24" t="s">
        <v>5</v>
      </c>
      <c r="N567" s="26" t="s">
        <v>4</v>
      </c>
      <c r="O567" s="25"/>
      <c r="P567" s="25"/>
      <c r="Q567" s="24" t="e">
        <f>"≤ "&amp;ROUND(VLOOKUP(U567,'[1]CTRL 2'!$A$6:$X$152,8,FALSE),1)&amp;" mΩ"</f>
        <v>#N/A</v>
      </c>
      <c r="R567" s="24" t="s">
        <v>3</v>
      </c>
      <c r="S567" s="24" t="s">
        <v>3</v>
      </c>
      <c r="T567" s="23" t="s">
        <v>2</v>
      </c>
      <c r="U567">
        <v>94</v>
      </c>
      <c r="V567" s="22" t="e">
        <f>ROUND(VLOOKUP(U567,'[1]CTRL 2'!$A$6:$X$152,8,FALSE),1)</f>
        <v>#N/A</v>
      </c>
      <c r="W567" t="e">
        <f>Y567-Z567</f>
        <v>#N/A</v>
      </c>
      <c r="X567" t="e">
        <f>Y567+Z567</f>
        <v>#N/A</v>
      </c>
      <c r="Y567" t="e">
        <f>(VLOOKUP(U567,[1]Listing!$A$4:$P$150,4,FALSE))</f>
        <v>#N/A</v>
      </c>
      <c r="Z567" t="e">
        <f>IF(Y567&gt;12000,"120",IF(Y567&gt;10000,"110",IF(Y567&gt;8000,"90",IF(Y567&gt;5000,"60",IF(Y567&gt;3000,"20",IF(Y567&gt;1500,"10",IF(Y567&gt;1000,"7",IF(Y567&gt;500,"5",IF(Y567&gt;0,"3",)))))))))*1</f>
        <v>#N/A</v>
      </c>
    </row>
    <row r="568" spans="1:26" x14ac:dyDescent="0.25">
      <c r="A568" s="9"/>
      <c r="B568" s="21"/>
      <c r="C568" s="6"/>
      <c r="D568" s="6"/>
      <c r="E568" s="6"/>
      <c r="F568" s="6"/>
      <c r="G568" s="6"/>
      <c r="H568" s="7" t="e">
        <f>VLOOKUP(U567,'[1]FAB 2'!$A$6:$W$1000,7,FALSE)</f>
        <v>#N/A</v>
      </c>
      <c r="I568" s="6"/>
      <c r="J568" s="6"/>
      <c r="K568" s="20"/>
      <c r="L568" s="20"/>
      <c r="M568" s="20"/>
      <c r="N568" s="6"/>
      <c r="O568" s="6"/>
      <c r="P568" s="6"/>
      <c r="Q568" s="20"/>
      <c r="R568" s="20"/>
      <c r="S568" s="20"/>
      <c r="T568" s="6"/>
    </row>
    <row r="569" spans="1:26" x14ac:dyDescent="0.25">
      <c r="A569" s="19"/>
      <c r="B569" s="18"/>
      <c r="C569" s="6"/>
      <c r="D569" s="6"/>
      <c r="E569" s="6"/>
      <c r="F569" s="6"/>
      <c r="G569" s="6"/>
      <c r="H569" s="3" t="e">
        <f>IF(H568="/","/","")</f>
        <v>#N/A</v>
      </c>
      <c r="I569" s="6"/>
      <c r="J569" s="6"/>
      <c r="K569" s="17"/>
      <c r="L569" s="17"/>
      <c r="M569" s="17"/>
      <c r="N569" s="16"/>
      <c r="O569" s="6"/>
      <c r="P569" s="6"/>
      <c r="Q569" s="17"/>
      <c r="R569" s="17"/>
      <c r="S569" s="17"/>
      <c r="T569" s="16"/>
    </row>
    <row r="570" spans="1:26" x14ac:dyDescent="0.25">
      <c r="A570" s="15" t="e">
        <f>VLOOKUP(A567,[1]Données!$L$2:$P$190,3,FALSE)</f>
        <v>#N/A</v>
      </c>
      <c r="B570" s="14"/>
      <c r="C570" s="6"/>
      <c r="D570" s="6"/>
      <c r="E570" s="6"/>
      <c r="F570" s="6"/>
      <c r="G570" s="6"/>
      <c r="H570" s="13" t="s">
        <v>1</v>
      </c>
      <c r="I570" s="6"/>
      <c r="J570" s="6"/>
      <c r="K570" s="11"/>
      <c r="L570" s="11"/>
      <c r="M570" s="11"/>
      <c r="N570" s="12" t="s">
        <v>1</v>
      </c>
      <c r="O570" s="6"/>
      <c r="P570" s="6"/>
      <c r="Q570" s="11"/>
      <c r="R570" s="11"/>
      <c r="S570" s="11"/>
      <c r="T570" s="10" t="s">
        <v>0</v>
      </c>
    </row>
    <row r="571" spans="1:26" x14ac:dyDescent="0.25">
      <c r="A571" s="9"/>
      <c r="B571" s="8"/>
      <c r="C571" s="6"/>
      <c r="D571" s="6"/>
      <c r="E571" s="6"/>
      <c r="F571" s="6"/>
      <c r="G571" s="6"/>
      <c r="H571" s="7" t="e">
        <f>VLOOKUP(U567,'[1]FAB 2'!$A$6:$W$1000,10,FALSE)</f>
        <v>#N/A</v>
      </c>
      <c r="I571" s="6"/>
      <c r="J571" s="6"/>
      <c r="K571" s="6"/>
      <c r="L571" s="6"/>
      <c r="M571" s="6"/>
      <c r="N571" s="6"/>
      <c r="O571" s="6"/>
      <c r="P571" s="6"/>
      <c r="Q571" s="6"/>
      <c r="R571" s="6"/>
      <c r="S571" s="6"/>
      <c r="T571" s="6"/>
    </row>
    <row r="572" spans="1:26" ht="15.75" thickBot="1" x14ac:dyDescent="0.3">
      <c r="A572" s="5"/>
      <c r="B572" s="4"/>
      <c r="C572" s="2"/>
      <c r="D572" s="2"/>
      <c r="E572" s="2"/>
      <c r="F572" s="2"/>
      <c r="G572" s="2"/>
      <c r="H572" s="3" t="e">
        <f>IF(H571="/","/","")</f>
        <v>#N/A</v>
      </c>
      <c r="I572" s="2"/>
      <c r="J572" s="2"/>
      <c r="K572" s="2"/>
      <c r="L572" s="2"/>
      <c r="M572" s="2"/>
      <c r="N572" s="2"/>
      <c r="O572" s="2"/>
      <c r="P572" s="2"/>
      <c r="Q572" s="2"/>
      <c r="R572" s="2"/>
      <c r="S572" s="2"/>
      <c r="T572" s="17"/>
    </row>
    <row r="573" spans="1:26" ht="15" customHeight="1" x14ac:dyDescent="0.25">
      <c r="A573" s="29" t="e">
        <f>VLOOKUP(U573,[1]Listing!$A$4:$P$150,2,FALSE)</f>
        <v>#N/A</v>
      </c>
      <c r="B573" s="28"/>
      <c r="C573" s="25"/>
      <c r="D573" s="25"/>
      <c r="E573" s="25"/>
      <c r="F573" s="25"/>
      <c r="G573" s="25"/>
      <c r="H573" s="27" t="s">
        <v>4</v>
      </c>
      <c r="I573" s="25"/>
      <c r="J573" s="25"/>
      <c r="K573" s="24" t="s">
        <v>6</v>
      </c>
      <c r="L573" s="24" t="e">
        <f>CONCATENATE(VLOOKUP(U573,[1]Listing!$A$4:$P$150,4,FALSE),VLOOKUP(U573,[1]Listing!$A$4:$P$150,5,FALSE))</f>
        <v>#N/A</v>
      </c>
      <c r="M573" s="24" t="s">
        <v>5</v>
      </c>
      <c r="N573" s="26" t="s">
        <v>4</v>
      </c>
      <c r="O573" s="25"/>
      <c r="P573" s="25"/>
      <c r="Q573" s="24" t="e">
        <f>"≤ "&amp;ROUND(VLOOKUP(U573,'[1]CTRL 2'!$A$6:$X$152,8,FALSE),1)&amp;" mΩ"</f>
        <v>#N/A</v>
      </c>
      <c r="R573" s="24" t="s">
        <v>3</v>
      </c>
      <c r="S573" s="24" t="s">
        <v>3</v>
      </c>
      <c r="T573" s="23" t="s">
        <v>2</v>
      </c>
      <c r="U573">
        <v>95</v>
      </c>
      <c r="V573" s="22" t="e">
        <f>ROUND(VLOOKUP(U573,'[1]CTRL 2'!$A$6:$X$152,8,FALSE),1)</f>
        <v>#N/A</v>
      </c>
      <c r="W573" t="e">
        <f>Y573-Z573</f>
        <v>#N/A</v>
      </c>
      <c r="X573" t="e">
        <f>Y573+Z573</f>
        <v>#N/A</v>
      </c>
      <c r="Y573" t="e">
        <f>(VLOOKUP(U573,[1]Listing!$A$4:$P$150,4,FALSE))</f>
        <v>#N/A</v>
      </c>
      <c r="Z573" t="e">
        <f>IF(Y573&gt;12000,"120",IF(Y573&gt;10000,"110",IF(Y573&gt;8000,"90",IF(Y573&gt;5000,"60",IF(Y573&gt;3000,"20",IF(Y573&gt;1500,"10",IF(Y573&gt;1000,"7",IF(Y573&gt;500,"5",IF(Y573&gt;0,"3",)))))))))*1</f>
        <v>#N/A</v>
      </c>
    </row>
    <row r="574" spans="1:26" x14ac:dyDescent="0.25">
      <c r="A574" s="9"/>
      <c r="B574" s="21"/>
      <c r="C574" s="6"/>
      <c r="D574" s="6"/>
      <c r="E574" s="6"/>
      <c r="F574" s="6"/>
      <c r="G574" s="6"/>
      <c r="H574" s="7" t="e">
        <f>VLOOKUP(U573,'[1]FAB 2'!$A$6:$W$1000,7,FALSE)</f>
        <v>#N/A</v>
      </c>
      <c r="I574" s="6"/>
      <c r="J574" s="6"/>
      <c r="K574" s="20"/>
      <c r="L574" s="20"/>
      <c r="M574" s="20"/>
      <c r="N574" s="6"/>
      <c r="O574" s="6"/>
      <c r="P574" s="6"/>
      <c r="Q574" s="20"/>
      <c r="R574" s="20"/>
      <c r="S574" s="20"/>
      <c r="T574" s="6"/>
    </row>
    <row r="575" spans="1:26" x14ac:dyDescent="0.25">
      <c r="A575" s="19"/>
      <c r="B575" s="18"/>
      <c r="C575" s="6"/>
      <c r="D575" s="6"/>
      <c r="E575" s="6"/>
      <c r="F575" s="6"/>
      <c r="G575" s="6"/>
      <c r="H575" s="3" t="e">
        <f>IF(H574="/","/","")</f>
        <v>#N/A</v>
      </c>
      <c r="I575" s="6"/>
      <c r="J575" s="6"/>
      <c r="K575" s="17"/>
      <c r="L575" s="17"/>
      <c r="M575" s="17"/>
      <c r="N575" s="16"/>
      <c r="O575" s="6"/>
      <c r="P575" s="6"/>
      <c r="Q575" s="17"/>
      <c r="R575" s="17"/>
      <c r="S575" s="17"/>
      <c r="T575" s="16"/>
    </row>
    <row r="576" spans="1:26" x14ac:dyDescent="0.25">
      <c r="A576" s="15" t="e">
        <f>VLOOKUP(A573,[1]Données!$L$2:$P$190,3,FALSE)</f>
        <v>#N/A</v>
      </c>
      <c r="B576" s="14"/>
      <c r="C576" s="6"/>
      <c r="D576" s="6"/>
      <c r="E576" s="6"/>
      <c r="F576" s="6"/>
      <c r="G576" s="6"/>
      <c r="H576" s="13" t="s">
        <v>1</v>
      </c>
      <c r="I576" s="6"/>
      <c r="J576" s="6"/>
      <c r="K576" s="11"/>
      <c r="L576" s="11"/>
      <c r="M576" s="11"/>
      <c r="N576" s="12" t="s">
        <v>1</v>
      </c>
      <c r="O576" s="6"/>
      <c r="P576" s="6"/>
      <c r="Q576" s="11"/>
      <c r="R576" s="11"/>
      <c r="S576" s="11"/>
      <c r="T576" s="10" t="s">
        <v>0</v>
      </c>
    </row>
    <row r="577" spans="1:26" x14ac:dyDescent="0.25">
      <c r="A577" s="9"/>
      <c r="B577" s="8"/>
      <c r="C577" s="6"/>
      <c r="D577" s="6"/>
      <c r="E577" s="6"/>
      <c r="F577" s="6"/>
      <c r="G577" s="6"/>
      <c r="H577" s="7" t="e">
        <f>VLOOKUP(U573,'[1]FAB 2'!$A$6:$W$1000,10,FALSE)</f>
        <v>#N/A</v>
      </c>
      <c r="I577" s="6"/>
      <c r="J577" s="6"/>
      <c r="K577" s="6"/>
      <c r="L577" s="6"/>
      <c r="M577" s="6"/>
      <c r="N577" s="6"/>
      <c r="O577" s="6"/>
      <c r="P577" s="6"/>
      <c r="Q577" s="6"/>
      <c r="R577" s="6"/>
      <c r="S577" s="6"/>
      <c r="T577" s="6"/>
    </row>
    <row r="578" spans="1:26" ht="15.75" thickBot="1" x14ac:dyDescent="0.3">
      <c r="A578" s="5"/>
      <c r="B578" s="4"/>
      <c r="C578" s="2"/>
      <c r="D578" s="2"/>
      <c r="E578" s="2"/>
      <c r="F578" s="2"/>
      <c r="G578" s="2"/>
      <c r="H578" s="3" t="e">
        <f>IF(H577="/","/","")</f>
        <v>#N/A</v>
      </c>
      <c r="I578" s="2"/>
      <c r="J578" s="2"/>
      <c r="K578" s="2"/>
      <c r="L578" s="2"/>
      <c r="M578" s="2"/>
      <c r="N578" s="2"/>
      <c r="O578" s="2"/>
      <c r="P578" s="2"/>
      <c r="Q578" s="2"/>
      <c r="R578" s="2"/>
      <c r="S578" s="2"/>
      <c r="T578" s="17"/>
    </row>
    <row r="579" spans="1:26" ht="15" customHeight="1" x14ac:dyDescent="0.25">
      <c r="A579" s="29" t="e">
        <f>VLOOKUP(U579,[1]Listing!$A$4:$P$150,2,FALSE)</f>
        <v>#N/A</v>
      </c>
      <c r="B579" s="28"/>
      <c r="C579" s="25"/>
      <c r="D579" s="25"/>
      <c r="E579" s="25"/>
      <c r="F579" s="25"/>
      <c r="G579" s="25"/>
      <c r="H579" s="27" t="s">
        <v>4</v>
      </c>
      <c r="I579" s="25"/>
      <c r="J579" s="25"/>
      <c r="K579" s="24" t="s">
        <v>6</v>
      </c>
      <c r="L579" s="24" t="e">
        <f>CONCATENATE(VLOOKUP(U579,[1]Listing!$A$4:$P$150,4,FALSE),VLOOKUP(U579,[1]Listing!$A$4:$P$150,5,FALSE))</f>
        <v>#N/A</v>
      </c>
      <c r="M579" s="24" t="s">
        <v>5</v>
      </c>
      <c r="N579" s="26" t="s">
        <v>4</v>
      </c>
      <c r="O579" s="25"/>
      <c r="P579" s="25"/>
      <c r="Q579" s="24" t="e">
        <f>"≤ "&amp;ROUND(VLOOKUP(U579,'[1]CTRL 2'!$A$6:$X$152,8,FALSE),1)&amp;" mΩ"</f>
        <v>#N/A</v>
      </c>
      <c r="R579" s="24" t="s">
        <v>3</v>
      </c>
      <c r="S579" s="24" t="s">
        <v>3</v>
      </c>
      <c r="T579" s="23" t="s">
        <v>2</v>
      </c>
      <c r="U579">
        <v>96</v>
      </c>
      <c r="V579" s="22" t="e">
        <f>ROUND(VLOOKUP(U579,'[1]CTRL 2'!$A$6:$X$152,8,FALSE),1)</f>
        <v>#N/A</v>
      </c>
      <c r="W579" t="e">
        <f>Y579-Z579</f>
        <v>#N/A</v>
      </c>
      <c r="X579" t="e">
        <f>Y579+Z579</f>
        <v>#N/A</v>
      </c>
      <c r="Y579" t="e">
        <f>(VLOOKUP(U579,[1]Listing!$A$4:$P$150,4,FALSE))</f>
        <v>#N/A</v>
      </c>
      <c r="Z579" t="e">
        <f>IF(Y579&gt;12000,"120",IF(Y579&gt;10000,"110",IF(Y579&gt;8000,"90",IF(Y579&gt;5000,"60",IF(Y579&gt;3000,"20",IF(Y579&gt;1500,"10",IF(Y579&gt;1000,"7",IF(Y579&gt;500,"5",IF(Y579&gt;0,"3",)))))))))*1</f>
        <v>#N/A</v>
      </c>
    </row>
    <row r="580" spans="1:26" x14ac:dyDescent="0.25">
      <c r="A580" s="9"/>
      <c r="B580" s="21"/>
      <c r="C580" s="6"/>
      <c r="D580" s="6"/>
      <c r="E580" s="6"/>
      <c r="F580" s="6"/>
      <c r="G580" s="6"/>
      <c r="H580" s="7" t="e">
        <f>VLOOKUP(U579,'[1]FAB 2'!$A$6:$W$1000,7,FALSE)</f>
        <v>#N/A</v>
      </c>
      <c r="I580" s="6"/>
      <c r="J580" s="6"/>
      <c r="K580" s="20"/>
      <c r="L580" s="20"/>
      <c r="M580" s="20"/>
      <c r="N580" s="6"/>
      <c r="O580" s="6"/>
      <c r="P580" s="6"/>
      <c r="Q580" s="20"/>
      <c r="R580" s="20"/>
      <c r="S580" s="20"/>
      <c r="T580" s="6"/>
    </row>
    <row r="581" spans="1:26" x14ac:dyDescent="0.25">
      <c r="A581" s="19"/>
      <c r="B581" s="18"/>
      <c r="C581" s="6"/>
      <c r="D581" s="6"/>
      <c r="E581" s="6"/>
      <c r="F581" s="6"/>
      <c r="G581" s="6"/>
      <c r="H581" s="3" t="e">
        <f>IF(H580="/","/","")</f>
        <v>#N/A</v>
      </c>
      <c r="I581" s="6"/>
      <c r="J581" s="6"/>
      <c r="K581" s="17"/>
      <c r="L581" s="17"/>
      <c r="M581" s="17"/>
      <c r="N581" s="16"/>
      <c r="O581" s="6"/>
      <c r="P581" s="6"/>
      <c r="Q581" s="17"/>
      <c r="R581" s="17"/>
      <c r="S581" s="17"/>
      <c r="T581" s="16"/>
    </row>
    <row r="582" spans="1:26" x14ac:dyDescent="0.25">
      <c r="A582" s="15" t="e">
        <f>VLOOKUP(A579,[1]Données!$L$2:$P$190,3,FALSE)</f>
        <v>#N/A</v>
      </c>
      <c r="B582" s="14"/>
      <c r="C582" s="6"/>
      <c r="D582" s="6"/>
      <c r="E582" s="6"/>
      <c r="F582" s="6"/>
      <c r="G582" s="6"/>
      <c r="H582" s="13" t="s">
        <v>1</v>
      </c>
      <c r="I582" s="6"/>
      <c r="J582" s="6"/>
      <c r="K582" s="11"/>
      <c r="L582" s="11"/>
      <c r="M582" s="11"/>
      <c r="N582" s="12" t="s">
        <v>1</v>
      </c>
      <c r="O582" s="6"/>
      <c r="P582" s="6"/>
      <c r="Q582" s="11"/>
      <c r="R582" s="11"/>
      <c r="S582" s="11"/>
      <c r="T582" s="10" t="s">
        <v>0</v>
      </c>
    </row>
    <row r="583" spans="1:26" x14ac:dyDescent="0.25">
      <c r="A583" s="9"/>
      <c r="B583" s="8"/>
      <c r="C583" s="6"/>
      <c r="D583" s="6"/>
      <c r="E583" s="6"/>
      <c r="F583" s="6"/>
      <c r="G583" s="6"/>
      <c r="H583" s="7" t="e">
        <f>VLOOKUP(U579,'[1]FAB 2'!$A$6:$W$1000,10,FALSE)</f>
        <v>#N/A</v>
      </c>
      <c r="I583" s="6"/>
      <c r="J583" s="6"/>
      <c r="K583" s="6"/>
      <c r="L583" s="6"/>
      <c r="M583" s="6"/>
      <c r="N583" s="6"/>
      <c r="O583" s="6"/>
      <c r="P583" s="6"/>
      <c r="Q583" s="6"/>
      <c r="R583" s="6"/>
      <c r="S583" s="6"/>
      <c r="T583" s="6"/>
    </row>
    <row r="584" spans="1:26" ht="15.75" thickBot="1" x14ac:dyDescent="0.3">
      <c r="A584" s="5"/>
      <c r="B584" s="4"/>
      <c r="C584" s="2"/>
      <c r="D584" s="2"/>
      <c r="E584" s="2"/>
      <c r="F584" s="2"/>
      <c r="G584" s="2"/>
      <c r="H584" s="3" t="e">
        <f>IF(H583="/","/","")</f>
        <v>#N/A</v>
      </c>
      <c r="I584" s="2"/>
      <c r="J584" s="2"/>
      <c r="K584" s="2"/>
      <c r="L584" s="2"/>
      <c r="M584" s="2"/>
      <c r="N584" s="2"/>
      <c r="O584" s="2"/>
      <c r="P584" s="2"/>
      <c r="Q584" s="2"/>
      <c r="R584" s="2"/>
      <c r="S584" s="2"/>
      <c r="T584" s="17"/>
    </row>
    <row r="585" spans="1:26" ht="15" customHeight="1" x14ac:dyDescent="0.25">
      <c r="A585" s="29" t="e">
        <f>VLOOKUP(U585,[1]Listing!$A$4:$P$150,2,FALSE)</f>
        <v>#N/A</v>
      </c>
      <c r="B585" s="28"/>
      <c r="C585" s="25"/>
      <c r="D585" s="25"/>
      <c r="E585" s="25"/>
      <c r="F585" s="25"/>
      <c r="G585" s="25"/>
      <c r="H585" s="27" t="s">
        <v>4</v>
      </c>
      <c r="I585" s="25"/>
      <c r="J585" s="25"/>
      <c r="K585" s="24" t="s">
        <v>6</v>
      </c>
      <c r="L585" s="24" t="e">
        <f>CONCATENATE(VLOOKUP(U585,[1]Listing!$A$4:$P$150,4,FALSE),VLOOKUP(U585,[1]Listing!$A$4:$P$150,5,FALSE))</f>
        <v>#N/A</v>
      </c>
      <c r="M585" s="24" t="s">
        <v>5</v>
      </c>
      <c r="N585" s="26" t="s">
        <v>4</v>
      </c>
      <c r="O585" s="25"/>
      <c r="P585" s="25"/>
      <c r="Q585" s="24" t="e">
        <f>"≤ "&amp;ROUND(VLOOKUP(U585,'[1]CTRL 2'!$A$6:$X$152,8,FALSE),1)&amp;" mΩ"</f>
        <v>#N/A</v>
      </c>
      <c r="R585" s="24" t="s">
        <v>3</v>
      </c>
      <c r="S585" s="24" t="s">
        <v>3</v>
      </c>
      <c r="T585" s="23" t="s">
        <v>2</v>
      </c>
      <c r="U585">
        <v>97</v>
      </c>
      <c r="V585" s="22" t="e">
        <f>ROUND(VLOOKUP(U585,'[1]CTRL 2'!$A$6:$X$152,8,FALSE),1)</f>
        <v>#N/A</v>
      </c>
      <c r="W585" t="e">
        <f>Y585-Z585</f>
        <v>#N/A</v>
      </c>
      <c r="X585" t="e">
        <f>Y585+Z585</f>
        <v>#N/A</v>
      </c>
      <c r="Y585" t="e">
        <f>(VLOOKUP(U585,[1]Listing!$A$4:$P$150,4,FALSE))</f>
        <v>#N/A</v>
      </c>
      <c r="Z585" t="e">
        <f>IF(Y585&gt;12000,"120",IF(Y585&gt;10000,"110",IF(Y585&gt;8000,"90",IF(Y585&gt;5000,"60",IF(Y585&gt;3000,"20",IF(Y585&gt;1500,"10",IF(Y585&gt;1000,"7",IF(Y585&gt;500,"5",IF(Y585&gt;0,"3",)))))))))*1</f>
        <v>#N/A</v>
      </c>
    </row>
    <row r="586" spans="1:26" x14ac:dyDescent="0.25">
      <c r="A586" s="9"/>
      <c r="B586" s="21"/>
      <c r="C586" s="6"/>
      <c r="D586" s="6"/>
      <c r="E586" s="6"/>
      <c r="F586" s="6"/>
      <c r="G586" s="6"/>
      <c r="H586" s="7" t="e">
        <f>VLOOKUP(U585,'[1]FAB 2'!$A$6:$W$1000,7,FALSE)</f>
        <v>#N/A</v>
      </c>
      <c r="I586" s="6"/>
      <c r="J586" s="6"/>
      <c r="K586" s="20"/>
      <c r="L586" s="20"/>
      <c r="M586" s="20"/>
      <c r="N586" s="6"/>
      <c r="O586" s="6"/>
      <c r="P586" s="6"/>
      <c r="Q586" s="20"/>
      <c r="R586" s="20"/>
      <c r="S586" s="20"/>
      <c r="T586" s="6"/>
    </row>
    <row r="587" spans="1:26" x14ac:dyDescent="0.25">
      <c r="A587" s="19"/>
      <c r="B587" s="18"/>
      <c r="C587" s="6"/>
      <c r="D587" s="6"/>
      <c r="E587" s="6"/>
      <c r="F587" s="6"/>
      <c r="G587" s="6"/>
      <c r="H587" s="3" t="e">
        <f>IF(H586="/","/","")</f>
        <v>#N/A</v>
      </c>
      <c r="I587" s="6"/>
      <c r="J587" s="6"/>
      <c r="K587" s="17"/>
      <c r="L587" s="17"/>
      <c r="M587" s="17"/>
      <c r="N587" s="16"/>
      <c r="O587" s="6"/>
      <c r="P587" s="6"/>
      <c r="Q587" s="17"/>
      <c r="R587" s="17"/>
      <c r="S587" s="17"/>
      <c r="T587" s="16"/>
    </row>
    <row r="588" spans="1:26" x14ac:dyDescent="0.25">
      <c r="A588" s="15" t="e">
        <f>VLOOKUP(A585,[1]Données!$L$2:$P$190,3,FALSE)</f>
        <v>#N/A</v>
      </c>
      <c r="B588" s="14"/>
      <c r="C588" s="6"/>
      <c r="D588" s="6"/>
      <c r="E588" s="6"/>
      <c r="F588" s="6"/>
      <c r="G588" s="6"/>
      <c r="H588" s="13" t="s">
        <v>1</v>
      </c>
      <c r="I588" s="6"/>
      <c r="J588" s="6"/>
      <c r="K588" s="11"/>
      <c r="L588" s="11"/>
      <c r="M588" s="11"/>
      <c r="N588" s="12" t="s">
        <v>1</v>
      </c>
      <c r="O588" s="6"/>
      <c r="P588" s="6"/>
      <c r="Q588" s="11"/>
      <c r="R588" s="11"/>
      <c r="S588" s="11"/>
      <c r="T588" s="10" t="s">
        <v>0</v>
      </c>
    </row>
    <row r="589" spans="1:26" x14ac:dyDescent="0.25">
      <c r="A589" s="9"/>
      <c r="B589" s="8"/>
      <c r="C589" s="6"/>
      <c r="D589" s="6"/>
      <c r="E589" s="6"/>
      <c r="F589" s="6"/>
      <c r="G589" s="6"/>
      <c r="H589" s="7" t="e">
        <f>VLOOKUP(U585,'[1]FAB 2'!$A$6:$W$1000,10,FALSE)</f>
        <v>#N/A</v>
      </c>
      <c r="I589" s="6"/>
      <c r="J589" s="6"/>
      <c r="K589" s="6"/>
      <c r="L589" s="6"/>
      <c r="M589" s="6"/>
      <c r="N589" s="6"/>
      <c r="O589" s="6"/>
      <c r="P589" s="6"/>
      <c r="Q589" s="6"/>
      <c r="R589" s="6"/>
      <c r="S589" s="6"/>
      <c r="T589" s="6"/>
    </row>
    <row r="590" spans="1:26" ht="15.75" thickBot="1" x14ac:dyDescent="0.3">
      <c r="A590" s="5"/>
      <c r="B590" s="4"/>
      <c r="C590" s="2"/>
      <c r="D590" s="2"/>
      <c r="E590" s="2"/>
      <c r="F590" s="2"/>
      <c r="G590" s="2"/>
      <c r="H590" s="3" t="e">
        <f>IF(H589="/","/","")</f>
        <v>#N/A</v>
      </c>
      <c r="I590" s="2"/>
      <c r="J590" s="2"/>
      <c r="K590" s="2"/>
      <c r="L590" s="2"/>
      <c r="M590" s="2"/>
      <c r="N590" s="2"/>
      <c r="O590" s="2"/>
      <c r="P590" s="2"/>
      <c r="Q590" s="2"/>
      <c r="R590" s="2"/>
      <c r="S590" s="2"/>
      <c r="T590" s="17"/>
    </row>
    <row r="591" spans="1:26" ht="15" customHeight="1" x14ac:dyDescent="0.25">
      <c r="A591" s="29" t="e">
        <f>VLOOKUP(U591,[1]Listing!$A$4:$P$150,2,FALSE)</f>
        <v>#N/A</v>
      </c>
      <c r="B591" s="28"/>
      <c r="C591" s="25"/>
      <c r="D591" s="25"/>
      <c r="E591" s="25"/>
      <c r="F591" s="25"/>
      <c r="G591" s="25"/>
      <c r="H591" s="27" t="s">
        <v>4</v>
      </c>
      <c r="I591" s="25"/>
      <c r="J591" s="25"/>
      <c r="K591" s="24" t="s">
        <v>6</v>
      </c>
      <c r="L591" s="24" t="e">
        <f>CONCATENATE(VLOOKUP(U591,[1]Listing!$A$4:$P$150,4,FALSE),VLOOKUP(U591,[1]Listing!$A$4:$P$150,5,FALSE))</f>
        <v>#N/A</v>
      </c>
      <c r="M591" s="24" t="s">
        <v>5</v>
      </c>
      <c r="N591" s="26" t="s">
        <v>4</v>
      </c>
      <c r="O591" s="25"/>
      <c r="P591" s="25"/>
      <c r="Q591" s="24" t="e">
        <f>"≤ "&amp;ROUND(VLOOKUP(U591,'[1]CTRL 2'!$A$6:$X$152,8,FALSE),1)&amp;" mΩ"</f>
        <v>#N/A</v>
      </c>
      <c r="R591" s="24" t="s">
        <v>3</v>
      </c>
      <c r="S591" s="24" t="s">
        <v>3</v>
      </c>
      <c r="T591" s="23" t="s">
        <v>2</v>
      </c>
      <c r="U591">
        <v>98</v>
      </c>
      <c r="V591" s="22" t="e">
        <f>ROUND(VLOOKUP(U591,'[1]CTRL 2'!$A$6:$X$152,8,FALSE),1)</f>
        <v>#N/A</v>
      </c>
      <c r="W591" t="e">
        <f>Y591-Z591</f>
        <v>#N/A</v>
      </c>
      <c r="X591" t="e">
        <f>Y591+Z591</f>
        <v>#N/A</v>
      </c>
      <c r="Y591" t="e">
        <f>(VLOOKUP(U591,[1]Listing!$A$4:$P$150,4,FALSE))</f>
        <v>#N/A</v>
      </c>
      <c r="Z591" t="e">
        <f>IF(Y591&gt;12000,"120",IF(Y591&gt;10000,"110",IF(Y591&gt;8000,"90",IF(Y591&gt;5000,"60",IF(Y591&gt;3000,"20",IF(Y591&gt;1500,"10",IF(Y591&gt;1000,"7",IF(Y591&gt;500,"5",IF(Y591&gt;0,"3",)))))))))*1</f>
        <v>#N/A</v>
      </c>
    </row>
    <row r="592" spans="1:26" x14ac:dyDescent="0.25">
      <c r="A592" s="9"/>
      <c r="B592" s="21"/>
      <c r="C592" s="6"/>
      <c r="D592" s="6"/>
      <c r="E592" s="6"/>
      <c r="F592" s="6"/>
      <c r="G592" s="6"/>
      <c r="H592" s="7" t="e">
        <f>VLOOKUP(U591,'[1]FAB 2'!$A$6:$W$1000,7,FALSE)</f>
        <v>#N/A</v>
      </c>
      <c r="I592" s="6"/>
      <c r="J592" s="6"/>
      <c r="K592" s="20"/>
      <c r="L592" s="20"/>
      <c r="M592" s="20"/>
      <c r="N592" s="6"/>
      <c r="O592" s="6"/>
      <c r="P592" s="6"/>
      <c r="Q592" s="20"/>
      <c r="R592" s="20"/>
      <c r="S592" s="20"/>
      <c r="T592" s="6"/>
    </row>
    <row r="593" spans="1:26" x14ac:dyDescent="0.25">
      <c r="A593" s="19"/>
      <c r="B593" s="18"/>
      <c r="C593" s="6"/>
      <c r="D593" s="6"/>
      <c r="E593" s="6"/>
      <c r="F593" s="6"/>
      <c r="G593" s="6"/>
      <c r="H593" s="3" t="e">
        <f>IF(H592="/","/","")</f>
        <v>#N/A</v>
      </c>
      <c r="I593" s="6"/>
      <c r="J593" s="6"/>
      <c r="K593" s="17"/>
      <c r="L593" s="17"/>
      <c r="M593" s="17"/>
      <c r="N593" s="16"/>
      <c r="O593" s="6"/>
      <c r="P593" s="6"/>
      <c r="Q593" s="17"/>
      <c r="R593" s="17"/>
      <c r="S593" s="17"/>
      <c r="T593" s="16"/>
    </row>
    <row r="594" spans="1:26" x14ac:dyDescent="0.25">
      <c r="A594" s="15" t="e">
        <f>VLOOKUP(A591,[1]Données!$L$2:$P$190,3,FALSE)</f>
        <v>#N/A</v>
      </c>
      <c r="B594" s="14"/>
      <c r="C594" s="6"/>
      <c r="D594" s="6"/>
      <c r="E594" s="6"/>
      <c r="F594" s="6"/>
      <c r="G594" s="6"/>
      <c r="H594" s="13" t="s">
        <v>1</v>
      </c>
      <c r="I594" s="6"/>
      <c r="J594" s="6"/>
      <c r="K594" s="11"/>
      <c r="L594" s="11"/>
      <c r="M594" s="11"/>
      <c r="N594" s="12" t="s">
        <v>1</v>
      </c>
      <c r="O594" s="6"/>
      <c r="P594" s="6"/>
      <c r="Q594" s="11"/>
      <c r="R594" s="11"/>
      <c r="S594" s="11"/>
      <c r="T594" s="10" t="s">
        <v>0</v>
      </c>
    </row>
    <row r="595" spans="1:26" x14ac:dyDescent="0.25">
      <c r="A595" s="9"/>
      <c r="B595" s="8"/>
      <c r="C595" s="6"/>
      <c r="D595" s="6"/>
      <c r="E595" s="6"/>
      <c r="F595" s="6"/>
      <c r="G595" s="6"/>
      <c r="H595" s="7" t="e">
        <f>VLOOKUP(U591,'[1]FAB 2'!$A$6:$W$1000,10,FALSE)</f>
        <v>#N/A</v>
      </c>
      <c r="I595" s="6"/>
      <c r="J595" s="6"/>
      <c r="K595" s="6"/>
      <c r="L595" s="6"/>
      <c r="M595" s="6"/>
      <c r="N595" s="6"/>
      <c r="O595" s="6"/>
      <c r="P595" s="6"/>
      <c r="Q595" s="6"/>
      <c r="R595" s="6"/>
      <c r="S595" s="6"/>
      <c r="T595" s="6"/>
    </row>
    <row r="596" spans="1:26" ht="15.75" thickBot="1" x14ac:dyDescent="0.3">
      <c r="A596" s="5"/>
      <c r="B596" s="4"/>
      <c r="C596" s="2"/>
      <c r="D596" s="2"/>
      <c r="E596" s="2"/>
      <c r="F596" s="2"/>
      <c r="G596" s="2"/>
      <c r="H596" s="3" t="e">
        <f>IF(H595="/","/","")</f>
        <v>#N/A</v>
      </c>
      <c r="I596" s="2"/>
      <c r="J596" s="2"/>
      <c r="K596" s="2"/>
      <c r="L596" s="2"/>
      <c r="M596" s="2"/>
      <c r="N596" s="2"/>
      <c r="O596" s="2"/>
      <c r="P596" s="2"/>
      <c r="Q596" s="2"/>
      <c r="R596" s="2"/>
      <c r="S596" s="2"/>
      <c r="T596" s="17"/>
    </row>
    <row r="597" spans="1:26" ht="15" customHeight="1" x14ac:dyDescent="0.25">
      <c r="A597" s="29" t="e">
        <f>VLOOKUP(U597,[1]Listing!$A$4:$P$150,2,FALSE)</f>
        <v>#N/A</v>
      </c>
      <c r="B597" s="28"/>
      <c r="C597" s="25"/>
      <c r="D597" s="25"/>
      <c r="E597" s="25"/>
      <c r="F597" s="25"/>
      <c r="G597" s="25"/>
      <c r="H597" s="27" t="s">
        <v>4</v>
      </c>
      <c r="I597" s="25"/>
      <c r="J597" s="25"/>
      <c r="K597" s="24" t="s">
        <v>6</v>
      </c>
      <c r="L597" s="24" t="e">
        <f>CONCATENATE(VLOOKUP(U597,[1]Listing!$A$4:$P$150,4,FALSE),VLOOKUP(U597,[1]Listing!$A$4:$P$150,5,FALSE))</f>
        <v>#N/A</v>
      </c>
      <c r="M597" s="24" t="s">
        <v>5</v>
      </c>
      <c r="N597" s="26" t="s">
        <v>4</v>
      </c>
      <c r="O597" s="25"/>
      <c r="P597" s="25"/>
      <c r="Q597" s="24" t="e">
        <f>"≤ "&amp;ROUND(VLOOKUP(U597,'[1]CTRL 2'!$A$6:$X$152,8,FALSE),1)&amp;" mΩ"</f>
        <v>#N/A</v>
      </c>
      <c r="R597" s="24" t="s">
        <v>3</v>
      </c>
      <c r="S597" s="24" t="s">
        <v>3</v>
      </c>
      <c r="T597" s="23" t="s">
        <v>2</v>
      </c>
      <c r="U597">
        <v>99</v>
      </c>
      <c r="V597" s="22" t="e">
        <f>ROUND(VLOOKUP(U597,'[1]CTRL 2'!$A$6:$X$152,8,FALSE),1)</f>
        <v>#N/A</v>
      </c>
      <c r="W597" t="e">
        <f>Y597-Z597</f>
        <v>#N/A</v>
      </c>
      <c r="X597" t="e">
        <f>Y597+Z597</f>
        <v>#N/A</v>
      </c>
      <c r="Y597" t="e">
        <f>(VLOOKUP(U597,[1]Listing!$A$4:$P$150,4,FALSE))</f>
        <v>#N/A</v>
      </c>
      <c r="Z597" t="e">
        <f>IF(Y597&gt;12000,"120",IF(Y597&gt;10000,"110",IF(Y597&gt;8000,"90",IF(Y597&gt;5000,"60",IF(Y597&gt;3000,"20",IF(Y597&gt;1500,"10",IF(Y597&gt;1000,"7",IF(Y597&gt;500,"5",IF(Y597&gt;0,"3",)))))))))*1</f>
        <v>#N/A</v>
      </c>
    </row>
    <row r="598" spans="1:26" x14ac:dyDescent="0.25">
      <c r="A598" s="9"/>
      <c r="B598" s="21"/>
      <c r="C598" s="6"/>
      <c r="D598" s="6"/>
      <c r="E598" s="6"/>
      <c r="F598" s="6"/>
      <c r="G598" s="6"/>
      <c r="H598" s="7" t="e">
        <f>VLOOKUP(U597,'[1]FAB 2'!$A$6:$W$1000,7,FALSE)</f>
        <v>#N/A</v>
      </c>
      <c r="I598" s="6"/>
      <c r="J598" s="6"/>
      <c r="K598" s="20"/>
      <c r="L598" s="20"/>
      <c r="M598" s="20"/>
      <c r="N598" s="6"/>
      <c r="O598" s="6"/>
      <c r="P598" s="6"/>
      <c r="Q598" s="20"/>
      <c r="R598" s="20"/>
      <c r="S598" s="20"/>
      <c r="T598" s="6"/>
    </row>
    <row r="599" spans="1:26" x14ac:dyDescent="0.25">
      <c r="A599" s="19"/>
      <c r="B599" s="18"/>
      <c r="C599" s="6"/>
      <c r="D599" s="6"/>
      <c r="E599" s="6"/>
      <c r="F599" s="6"/>
      <c r="G599" s="6"/>
      <c r="H599" s="3" t="e">
        <f>IF(H598="/","/","")</f>
        <v>#N/A</v>
      </c>
      <c r="I599" s="6"/>
      <c r="J599" s="6"/>
      <c r="K599" s="17"/>
      <c r="L599" s="17"/>
      <c r="M599" s="17"/>
      <c r="N599" s="16"/>
      <c r="O599" s="6"/>
      <c r="P599" s="6"/>
      <c r="Q599" s="17"/>
      <c r="R599" s="17"/>
      <c r="S599" s="17"/>
      <c r="T599" s="16"/>
    </row>
    <row r="600" spans="1:26" x14ac:dyDescent="0.25">
      <c r="A600" s="15" t="e">
        <f>VLOOKUP(A597,[1]Données!$L$2:$P$190,3,FALSE)</f>
        <v>#N/A</v>
      </c>
      <c r="B600" s="14"/>
      <c r="C600" s="6"/>
      <c r="D600" s="6"/>
      <c r="E600" s="6"/>
      <c r="F600" s="6"/>
      <c r="G600" s="6"/>
      <c r="H600" s="13" t="s">
        <v>1</v>
      </c>
      <c r="I600" s="6"/>
      <c r="J600" s="6"/>
      <c r="K600" s="11"/>
      <c r="L600" s="11"/>
      <c r="M600" s="11"/>
      <c r="N600" s="12" t="s">
        <v>1</v>
      </c>
      <c r="O600" s="6"/>
      <c r="P600" s="6"/>
      <c r="Q600" s="11"/>
      <c r="R600" s="11"/>
      <c r="S600" s="11"/>
      <c r="T600" s="10" t="s">
        <v>0</v>
      </c>
    </row>
    <row r="601" spans="1:26" x14ac:dyDescent="0.25">
      <c r="A601" s="9"/>
      <c r="B601" s="8"/>
      <c r="C601" s="6"/>
      <c r="D601" s="6"/>
      <c r="E601" s="6"/>
      <c r="F601" s="6"/>
      <c r="G601" s="6"/>
      <c r="H601" s="7" t="e">
        <f>VLOOKUP(U597,'[1]FAB 2'!$A$6:$W$1000,10,FALSE)</f>
        <v>#N/A</v>
      </c>
      <c r="I601" s="6"/>
      <c r="J601" s="6"/>
      <c r="K601" s="6"/>
      <c r="L601" s="6"/>
      <c r="M601" s="6"/>
      <c r="N601" s="6"/>
      <c r="O601" s="6"/>
      <c r="P601" s="6"/>
      <c r="Q601" s="6"/>
      <c r="R601" s="6"/>
      <c r="S601" s="6"/>
      <c r="T601" s="6"/>
    </row>
    <row r="602" spans="1:26" ht="15.75" thickBot="1" x14ac:dyDescent="0.3">
      <c r="A602" s="5"/>
      <c r="B602" s="4"/>
      <c r="C602" s="2"/>
      <c r="D602" s="2"/>
      <c r="E602" s="2"/>
      <c r="F602" s="2"/>
      <c r="G602" s="2"/>
      <c r="H602" s="3" t="e">
        <f>IF(H601="/","/","")</f>
        <v>#N/A</v>
      </c>
      <c r="I602" s="2"/>
      <c r="J602" s="2"/>
      <c r="K602" s="2"/>
      <c r="L602" s="2"/>
      <c r="M602" s="2"/>
      <c r="N602" s="2"/>
      <c r="O602" s="2"/>
      <c r="P602" s="2"/>
      <c r="Q602" s="2"/>
      <c r="R602" s="2"/>
      <c r="S602" s="2"/>
      <c r="T602" s="17"/>
    </row>
    <row r="603" spans="1:26" ht="15" customHeight="1" x14ac:dyDescent="0.25">
      <c r="A603" s="29" t="e">
        <f>VLOOKUP(U603,[1]Listing!$A$4:$P$150,2,FALSE)</f>
        <v>#N/A</v>
      </c>
      <c r="B603" s="28"/>
      <c r="C603" s="25"/>
      <c r="D603" s="25"/>
      <c r="E603" s="25"/>
      <c r="F603" s="25"/>
      <c r="G603" s="25"/>
      <c r="H603" s="27" t="s">
        <v>4</v>
      </c>
      <c r="I603" s="25"/>
      <c r="J603" s="25"/>
      <c r="K603" s="24" t="s">
        <v>6</v>
      </c>
      <c r="L603" s="24" t="e">
        <f>CONCATENATE(VLOOKUP(U603,[1]Listing!$A$4:$P$150,4,FALSE),VLOOKUP(U603,[1]Listing!$A$4:$P$150,5,FALSE))</f>
        <v>#N/A</v>
      </c>
      <c r="M603" s="24" t="s">
        <v>5</v>
      </c>
      <c r="N603" s="26" t="s">
        <v>4</v>
      </c>
      <c r="O603" s="25"/>
      <c r="P603" s="25"/>
      <c r="Q603" s="24" t="e">
        <f>"≤ "&amp;ROUND(VLOOKUP(U603,'[1]CTRL 2'!$A$6:$X$152,8,FALSE),1)&amp;" mΩ"</f>
        <v>#N/A</v>
      </c>
      <c r="R603" s="24" t="s">
        <v>3</v>
      </c>
      <c r="S603" s="24" t="s">
        <v>3</v>
      </c>
      <c r="T603" s="23" t="s">
        <v>2</v>
      </c>
      <c r="U603">
        <v>100</v>
      </c>
      <c r="V603" s="22" t="e">
        <f>ROUND(VLOOKUP(U603,'[1]CTRL 2'!$A$6:$X$152,8,FALSE),1)</f>
        <v>#N/A</v>
      </c>
      <c r="W603" t="e">
        <f>Y603-Z603</f>
        <v>#N/A</v>
      </c>
      <c r="X603" t="e">
        <f>Y603+Z603</f>
        <v>#N/A</v>
      </c>
      <c r="Y603" t="e">
        <f>(VLOOKUP(U603,[1]Listing!$A$4:$P$150,4,FALSE))</f>
        <v>#N/A</v>
      </c>
      <c r="Z603" t="e">
        <f>IF(Y603&gt;12000,"120",IF(Y603&gt;10000,"110",IF(Y603&gt;8000,"90",IF(Y603&gt;5000,"60",IF(Y603&gt;3000,"20",IF(Y603&gt;1500,"10",IF(Y603&gt;1000,"7",IF(Y603&gt;500,"5",IF(Y603&gt;0,"3",)))))))))*1</f>
        <v>#N/A</v>
      </c>
    </row>
    <row r="604" spans="1:26" x14ac:dyDescent="0.25">
      <c r="A604" s="9"/>
      <c r="B604" s="21"/>
      <c r="C604" s="6"/>
      <c r="D604" s="6"/>
      <c r="E604" s="6"/>
      <c r="F604" s="6"/>
      <c r="G604" s="6"/>
      <c r="H604" s="7" t="e">
        <f>VLOOKUP(U603,'[1]FAB 2'!$A$6:$W$1000,7,FALSE)</f>
        <v>#N/A</v>
      </c>
      <c r="I604" s="6"/>
      <c r="J604" s="6"/>
      <c r="K604" s="20"/>
      <c r="L604" s="20"/>
      <c r="M604" s="20"/>
      <c r="N604" s="6"/>
      <c r="O604" s="6"/>
      <c r="P604" s="6"/>
      <c r="Q604" s="20"/>
      <c r="R604" s="20"/>
      <c r="S604" s="20"/>
      <c r="T604" s="6"/>
    </row>
    <row r="605" spans="1:26" x14ac:dyDescent="0.25">
      <c r="A605" s="19"/>
      <c r="B605" s="18"/>
      <c r="C605" s="6"/>
      <c r="D605" s="6"/>
      <c r="E605" s="6"/>
      <c r="F605" s="6"/>
      <c r="G605" s="6"/>
      <c r="H605" s="3" t="e">
        <f>IF(H604="/","/","")</f>
        <v>#N/A</v>
      </c>
      <c r="I605" s="6"/>
      <c r="J605" s="6"/>
      <c r="K605" s="17"/>
      <c r="L605" s="17"/>
      <c r="M605" s="17"/>
      <c r="N605" s="16"/>
      <c r="O605" s="6"/>
      <c r="P605" s="6"/>
      <c r="Q605" s="17"/>
      <c r="R605" s="17"/>
      <c r="S605" s="17"/>
      <c r="T605" s="16"/>
    </row>
    <row r="606" spans="1:26" x14ac:dyDescent="0.25">
      <c r="A606" s="15" t="e">
        <f>VLOOKUP(A603,[1]Données!$L$2:$P$190,3,FALSE)</f>
        <v>#N/A</v>
      </c>
      <c r="B606" s="14"/>
      <c r="C606" s="6"/>
      <c r="D606" s="6"/>
      <c r="E606" s="6"/>
      <c r="F606" s="6"/>
      <c r="G606" s="6"/>
      <c r="H606" s="13" t="s">
        <v>1</v>
      </c>
      <c r="I606" s="6"/>
      <c r="J606" s="6"/>
      <c r="K606" s="11"/>
      <c r="L606" s="11"/>
      <c r="M606" s="11"/>
      <c r="N606" s="12" t="s">
        <v>1</v>
      </c>
      <c r="O606" s="6"/>
      <c r="P606" s="6"/>
      <c r="Q606" s="11"/>
      <c r="R606" s="11"/>
      <c r="S606" s="11"/>
      <c r="T606" s="10" t="s">
        <v>0</v>
      </c>
    </row>
    <row r="607" spans="1:26" x14ac:dyDescent="0.25">
      <c r="A607" s="9"/>
      <c r="B607" s="8"/>
      <c r="C607" s="6"/>
      <c r="D607" s="6"/>
      <c r="E607" s="6"/>
      <c r="F607" s="6"/>
      <c r="G607" s="6"/>
      <c r="H607" s="7" t="e">
        <f>VLOOKUP(U603,'[1]FAB 2'!$A$6:$W$1000,10,FALSE)</f>
        <v>#N/A</v>
      </c>
      <c r="I607" s="6"/>
      <c r="J607" s="6"/>
      <c r="K607" s="6"/>
      <c r="L607" s="6"/>
      <c r="M607" s="6"/>
      <c r="N607" s="6"/>
      <c r="O607" s="6"/>
      <c r="P607" s="6"/>
      <c r="Q607" s="6"/>
      <c r="R607" s="6"/>
      <c r="S607" s="6"/>
      <c r="T607" s="6"/>
    </row>
    <row r="608" spans="1:26" ht="15.75" thickBot="1" x14ac:dyDescent="0.3">
      <c r="A608" s="5"/>
      <c r="B608" s="4"/>
      <c r="C608" s="2"/>
      <c r="D608" s="2"/>
      <c r="E608" s="2"/>
      <c r="F608" s="2"/>
      <c r="G608" s="2"/>
      <c r="H608" s="3" t="e">
        <f>IF(H607="/","/","")</f>
        <v>#N/A</v>
      </c>
      <c r="I608" s="2"/>
      <c r="J608" s="2"/>
      <c r="K608" s="2"/>
      <c r="L608" s="2"/>
      <c r="M608" s="2"/>
      <c r="N608" s="2"/>
      <c r="O608" s="2"/>
      <c r="P608" s="2"/>
      <c r="Q608" s="2"/>
      <c r="R608" s="2"/>
      <c r="S608" s="2"/>
      <c r="T608" s="17"/>
    </row>
    <row r="609" spans="1:26" ht="15" customHeight="1" x14ac:dyDescent="0.25">
      <c r="A609" s="29" t="e">
        <f>VLOOKUP(U609,[1]Listing!$A$4:$P$150,2,FALSE)</f>
        <v>#N/A</v>
      </c>
      <c r="B609" s="28"/>
      <c r="C609" s="25"/>
      <c r="D609" s="25"/>
      <c r="E609" s="25"/>
      <c r="F609" s="25"/>
      <c r="G609" s="25"/>
      <c r="H609" s="27" t="s">
        <v>4</v>
      </c>
      <c r="I609" s="25"/>
      <c r="J609" s="25"/>
      <c r="K609" s="24" t="s">
        <v>6</v>
      </c>
      <c r="L609" s="24" t="e">
        <f>CONCATENATE(VLOOKUP(U609,[1]Listing!$A$4:$P$150,4,FALSE),VLOOKUP(U609,[1]Listing!$A$4:$P$150,5,FALSE))</f>
        <v>#N/A</v>
      </c>
      <c r="M609" s="24" t="s">
        <v>5</v>
      </c>
      <c r="N609" s="26" t="s">
        <v>4</v>
      </c>
      <c r="O609" s="25"/>
      <c r="P609" s="25"/>
      <c r="Q609" s="24" t="e">
        <f>"≤ "&amp;ROUND(VLOOKUP(U609,'[1]CTRL 2'!$A$6:$X$152,8,FALSE),1)&amp;" mΩ"</f>
        <v>#N/A</v>
      </c>
      <c r="R609" s="24" t="s">
        <v>3</v>
      </c>
      <c r="S609" s="24" t="s">
        <v>3</v>
      </c>
      <c r="T609" s="23" t="s">
        <v>2</v>
      </c>
      <c r="U609">
        <v>101</v>
      </c>
      <c r="V609" s="22" t="e">
        <f>ROUND(VLOOKUP(U609,'[1]CTRL 2'!$A$6:$X$152,8,FALSE),1)</f>
        <v>#N/A</v>
      </c>
      <c r="W609" t="e">
        <f>Y609-Z609</f>
        <v>#N/A</v>
      </c>
      <c r="X609" t="e">
        <f>Y609+Z609</f>
        <v>#N/A</v>
      </c>
      <c r="Y609" t="e">
        <f>(VLOOKUP(U609,[1]Listing!$A$4:$P$150,4,FALSE))</f>
        <v>#N/A</v>
      </c>
      <c r="Z609" t="e">
        <f>IF(Y609&gt;12000,"120",IF(Y609&gt;10000,"110",IF(Y609&gt;8000,"90",IF(Y609&gt;5000,"60",IF(Y609&gt;3000,"20",IF(Y609&gt;1500,"10",IF(Y609&gt;1000,"7",IF(Y609&gt;500,"5",IF(Y609&gt;0,"3",)))))))))*1</f>
        <v>#N/A</v>
      </c>
    </row>
    <row r="610" spans="1:26" x14ac:dyDescent="0.25">
      <c r="A610" s="9"/>
      <c r="B610" s="21"/>
      <c r="C610" s="6"/>
      <c r="D610" s="6"/>
      <c r="E610" s="6"/>
      <c r="F610" s="6"/>
      <c r="G610" s="6"/>
      <c r="H610" s="7" t="e">
        <f>VLOOKUP(U609,'[1]FAB 2'!$A$6:$W$1000,7,FALSE)</f>
        <v>#N/A</v>
      </c>
      <c r="I610" s="6"/>
      <c r="J610" s="6"/>
      <c r="K610" s="20"/>
      <c r="L610" s="20"/>
      <c r="M610" s="20"/>
      <c r="N610" s="6"/>
      <c r="O610" s="6"/>
      <c r="P610" s="6"/>
      <c r="Q610" s="20"/>
      <c r="R610" s="20"/>
      <c r="S610" s="20"/>
      <c r="T610" s="6"/>
    </row>
    <row r="611" spans="1:26" x14ac:dyDescent="0.25">
      <c r="A611" s="19"/>
      <c r="B611" s="18"/>
      <c r="C611" s="6"/>
      <c r="D611" s="6"/>
      <c r="E611" s="6"/>
      <c r="F611" s="6"/>
      <c r="G611" s="6"/>
      <c r="H611" s="3" t="e">
        <f>IF(H610="/","/","")</f>
        <v>#N/A</v>
      </c>
      <c r="I611" s="6"/>
      <c r="J611" s="6"/>
      <c r="K611" s="17"/>
      <c r="L611" s="17"/>
      <c r="M611" s="17"/>
      <c r="N611" s="16"/>
      <c r="O611" s="6"/>
      <c r="P611" s="6"/>
      <c r="Q611" s="17"/>
      <c r="R611" s="17"/>
      <c r="S611" s="17"/>
      <c r="T611" s="16"/>
    </row>
    <row r="612" spans="1:26" x14ac:dyDescent="0.25">
      <c r="A612" s="15" t="e">
        <f>VLOOKUP(A609,[1]Données!$L$2:$P$190,3,FALSE)</f>
        <v>#N/A</v>
      </c>
      <c r="B612" s="14"/>
      <c r="C612" s="6"/>
      <c r="D612" s="6"/>
      <c r="E612" s="6"/>
      <c r="F612" s="6"/>
      <c r="G612" s="6"/>
      <c r="H612" s="13" t="s">
        <v>1</v>
      </c>
      <c r="I612" s="6"/>
      <c r="J612" s="6"/>
      <c r="K612" s="11"/>
      <c r="L612" s="11"/>
      <c r="M612" s="11"/>
      <c r="N612" s="12" t="s">
        <v>1</v>
      </c>
      <c r="O612" s="6"/>
      <c r="P612" s="6"/>
      <c r="Q612" s="11"/>
      <c r="R612" s="11"/>
      <c r="S612" s="11"/>
      <c r="T612" s="10" t="s">
        <v>0</v>
      </c>
    </row>
    <row r="613" spans="1:26" x14ac:dyDescent="0.25">
      <c r="A613" s="9"/>
      <c r="B613" s="8"/>
      <c r="C613" s="6"/>
      <c r="D613" s="6"/>
      <c r="E613" s="6"/>
      <c r="F613" s="6"/>
      <c r="G613" s="6"/>
      <c r="H613" s="7" t="e">
        <f>VLOOKUP(U609,'[1]FAB 2'!$A$6:$W$1000,10,FALSE)</f>
        <v>#N/A</v>
      </c>
      <c r="I613" s="6"/>
      <c r="J613" s="6"/>
      <c r="K613" s="6"/>
      <c r="L613" s="6"/>
      <c r="M613" s="6"/>
      <c r="N613" s="6"/>
      <c r="O613" s="6"/>
      <c r="P613" s="6"/>
      <c r="Q613" s="6"/>
      <c r="R613" s="6"/>
      <c r="S613" s="6"/>
      <c r="T613" s="6"/>
    </row>
    <row r="614" spans="1:26" ht="15.75" thickBot="1" x14ac:dyDescent="0.3">
      <c r="A614" s="5"/>
      <c r="B614" s="4"/>
      <c r="C614" s="2"/>
      <c r="D614" s="2"/>
      <c r="E614" s="2"/>
      <c r="F614" s="2"/>
      <c r="G614" s="2"/>
      <c r="H614" s="3" t="e">
        <f>IF(H613="/","/","")</f>
        <v>#N/A</v>
      </c>
      <c r="I614" s="2"/>
      <c r="J614" s="2"/>
      <c r="K614" s="2"/>
      <c r="L614" s="2"/>
      <c r="M614" s="2"/>
      <c r="N614" s="2"/>
      <c r="O614" s="2"/>
      <c r="P614" s="2"/>
      <c r="Q614" s="2"/>
      <c r="R614" s="2"/>
      <c r="S614" s="2"/>
      <c r="T614" s="17"/>
    </row>
    <row r="615" spans="1:26" ht="15" customHeight="1" x14ac:dyDescent="0.25">
      <c r="A615" s="29" t="e">
        <f>VLOOKUP(U615,[1]Listing!$A$4:$P$150,2,FALSE)</f>
        <v>#N/A</v>
      </c>
      <c r="B615" s="28"/>
      <c r="C615" s="25"/>
      <c r="D615" s="25"/>
      <c r="E615" s="25"/>
      <c r="F615" s="25"/>
      <c r="G615" s="25"/>
      <c r="H615" s="27" t="s">
        <v>4</v>
      </c>
      <c r="I615" s="25"/>
      <c r="J615" s="25"/>
      <c r="K615" s="24" t="s">
        <v>6</v>
      </c>
      <c r="L615" s="24" t="e">
        <f>CONCATENATE(VLOOKUP(U615,[1]Listing!$A$4:$P$150,4,FALSE),VLOOKUP(U615,[1]Listing!$A$4:$P$150,5,FALSE))</f>
        <v>#N/A</v>
      </c>
      <c r="M615" s="24" t="s">
        <v>5</v>
      </c>
      <c r="N615" s="26" t="s">
        <v>4</v>
      </c>
      <c r="O615" s="25"/>
      <c r="P615" s="25"/>
      <c r="Q615" s="24" t="e">
        <f>"≤ "&amp;ROUND(VLOOKUP(U615,'[1]CTRL 2'!$A$6:$X$152,8,FALSE),1)&amp;" mΩ"</f>
        <v>#N/A</v>
      </c>
      <c r="R615" s="24" t="s">
        <v>3</v>
      </c>
      <c r="S615" s="24" t="s">
        <v>3</v>
      </c>
      <c r="T615" s="23" t="s">
        <v>2</v>
      </c>
      <c r="U615">
        <v>102</v>
      </c>
      <c r="V615" s="22" t="e">
        <f>ROUND(VLOOKUP(U615,'[1]CTRL 2'!$A$6:$X$152,8,FALSE),1)</f>
        <v>#N/A</v>
      </c>
      <c r="W615" t="e">
        <f>Y615-Z615</f>
        <v>#N/A</v>
      </c>
      <c r="X615" t="e">
        <f>Y615+Z615</f>
        <v>#N/A</v>
      </c>
      <c r="Y615" t="e">
        <f>(VLOOKUP(U615,[1]Listing!$A$4:$P$150,4,FALSE))</f>
        <v>#N/A</v>
      </c>
      <c r="Z615" t="e">
        <f>IF(Y615&gt;12000,"120",IF(Y615&gt;10000,"110",IF(Y615&gt;8000,"90",IF(Y615&gt;5000,"60",IF(Y615&gt;3000,"20",IF(Y615&gt;1500,"10",IF(Y615&gt;1000,"7",IF(Y615&gt;500,"5",IF(Y615&gt;0,"3",)))))))))*1</f>
        <v>#N/A</v>
      </c>
    </row>
    <row r="616" spans="1:26" x14ac:dyDescent="0.25">
      <c r="A616" s="9"/>
      <c r="B616" s="21"/>
      <c r="C616" s="6"/>
      <c r="D616" s="6"/>
      <c r="E616" s="6"/>
      <c r="F616" s="6"/>
      <c r="G616" s="6"/>
      <c r="H616" s="7" t="e">
        <f>VLOOKUP(U615,'[1]FAB 2'!$A$6:$W$1000,7,FALSE)</f>
        <v>#N/A</v>
      </c>
      <c r="I616" s="6"/>
      <c r="J616" s="6"/>
      <c r="K616" s="20"/>
      <c r="L616" s="20"/>
      <c r="M616" s="20"/>
      <c r="N616" s="6"/>
      <c r="O616" s="6"/>
      <c r="P616" s="6"/>
      <c r="Q616" s="20"/>
      <c r="R616" s="20"/>
      <c r="S616" s="20"/>
      <c r="T616" s="6"/>
    </row>
    <row r="617" spans="1:26" x14ac:dyDescent="0.25">
      <c r="A617" s="19"/>
      <c r="B617" s="18"/>
      <c r="C617" s="6"/>
      <c r="D617" s="6"/>
      <c r="E617" s="6"/>
      <c r="F617" s="6"/>
      <c r="G617" s="6"/>
      <c r="H617" s="3" t="e">
        <f>IF(H616="/","/","")</f>
        <v>#N/A</v>
      </c>
      <c r="I617" s="6"/>
      <c r="J617" s="6"/>
      <c r="K617" s="17"/>
      <c r="L617" s="17"/>
      <c r="M617" s="17"/>
      <c r="N617" s="16"/>
      <c r="O617" s="6"/>
      <c r="P617" s="6"/>
      <c r="Q617" s="17"/>
      <c r="R617" s="17"/>
      <c r="S617" s="17"/>
      <c r="T617" s="16"/>
    </row>
    <row r="618" spans="1:26" x14ac:dyDescent="0.25">
      <c r="A618" s="15" t="e">
        <f>VLOOKUP(A615,[1]Données!$L$2:$P$190,3,FALSE)</f>
        <v>#N/A</v>
      </c>
      <c r="B618" s="14"/>
      <c r="C618" s="6"/>
      <c r="D618" s="6"/>
      <c r="E618" s="6"/>
      <c r="F618" s="6"/>
      <c r="G618" s="6"/>
      <c r="H618" s="13" t="s">
        <v>1</v>
      </c>
      <c r="I618" s="6"/>
      <c r="J618" s="6"/>
      <c r="K618" s="11"/>
      <c r="L618" s="11"/>
      <c r="M618" s="11"/>
      <c r="N618" s="12" t="s">
        <v>1</v>
      </c>
      <c r="O618" s="6"/>
      <c r="P618" s="6"/>
      <c r="Q618" s="11"/>
      <c r="R618" s="11"/>
      <c r="S618" s="11"/>
      <c r="T618" s="10" t="s">
        <v>0</v>
      </c>
    </row>
    <row r="619" spans="1:26" x14ac:dyDescent="0.25">
      <c r="A619" s="9"/>
      <c r="B619" s="8"/>
      <c r="C619" s="6"/>
      <c r="D619" s="6"/>
      <c r="E619" s="6"/>
      <c r="F619" s="6"/>
      <c r="G619" s="6"/>
      <c r="H619" s="7" t="e">
        <f>VLOOKUP(U615,'[1]FAB 2'!$A$6:$W$1000,10,FALSE)</f>
        <v>#N/A</v>
      </c>
      <c r="I619" s="6"/>
      <c r="J619" s="6"/>
      <c r="K619" s="6"/>
      <c r="L619" s="6"/>
      <c r="M619" s="6"/>
      <c r="N619" s="6"/>
      <c r="O619" s="6"/>
      <c r="P619" s="6"/>
      <c r="Q619" s="6"/>
      <c r="R619" s="6"/>
      <c r="S619" s="6"/>
      <c r="T619" s="6"/>
    </row>
    <row r="620" spans="1:26" ht="15.75" thickBot="1" x14ac:dyDescent="0.3">
      <c r="A620" s="5"/>
      <c r="B620" s="4"/>
      <c r="C620" s="2"/>
      <c r="D620" s="2"/>
      <c r="E620" s="2"/>
      <c r="F620" s="2"/>
      <c r="G620" s="2"/>
      <c r="H620" s="3" t="e">
        <f>IF(H619="/","/","")</f>
        <v>#N/A</v>
      </c>
      <c r="I620" s="2"/>
      <c r="J620" s="2"/>
      <c r="K620" s="2"/>
      <c r="L620" s="2"/>
      <c r="M620" s="2"/>
      <c r="N620" s="2"/>
      <c r="O620" s="2"/>
      <c r="P620" s="2"/>
      <c r="Q620" s="2"/>
      <c r="R620" s="2"/>
      <c r="S620" s="2"/>
      <c r="T620" s="17"/>
    </row>
    <row r="621" spans="1:26" ht="15" customHeight="1" x14ac:dyDescent="0.25">
      <c r="A621" s="29" t="e">
        <f>VLOOKUP(U621,[1]Listing!$A$4:$P$150,2,FALSE)</f>
        <v>#N/A</v>
      </c>
      <c r="B621" s="28"/>
      <c r="C621" s="25"/>
      <c r="D621" s="25"/>
      <c r="E621" s="25"/>
      <c r="F621" s="25"/>
      <c r="G621" s="25"/>
      <c r="H621" s="27" t="s">
        <v>4</v>
      </c>
      <c r="I621" s="25"/>
      <c r="J621" s="25"/>
      <c r="K621" s="24" t="s">
        <v>6</v>
      </c>
      <c r="L621" s="24" t="e">
        <f>CONCATENATE(VLOOKUP(U621,[1]Listing!$A$4:$P$150,4,FALSE),VLOOKUP(U621,[1]Listing!$A$4:$P$150,5,FALSE))</f>
        <v>#N/A</v>
      </c>
      <c r="M621" s="24" t="s">
        <v>5</v>
      </c>
      <c r="N621" s="26" t="s">
        <v>4</v>
      </c>
      <c r="O621" s="25"/>
      <c r="P621" s="25"/>
      <c r="Q621" s="24" t="e">
        <f>"≤ "&amp;ROUND(VLOOKUP(U621,'[1]CTRL 2'!$A$6:$X$152,8,FALSE),1)&amp;" mΩ"</f>
        <v>#N/A</v>
      </c>
      <c r="R621" s="24" t="s">
        <v>3</v>
      </c>
      <c r="S621" s="24" t="s">
        <v>3</v>
      </c>
      <c r="T621" s="23" t="s">
        <v>2</v>
      </c>
      <c r="U621">
        <v>103</v>
      </c>
      <c r="V621" s="22" t="e">
        <f>ROUND(VLOOKUP(U621,'[1]CTRL 2'!$A$6:$X$152,8,FALSE),1)</f>
        <v>#N/A</v>
      </c>
      <c r="W621" t="e">
        <f>Y621-Z621</f>
        <v>#N/A</v>
      </c>
      <c r="X621" t="e">
        <f>Y621+Z621</f>
        <v>#N/A</v>
      </c>
      <c r="Y621" t="e">
        <f>(VLOOKUP(U621,[1]Listing!$A$4:$P$150,4,FALSE))</f>
        <v>#N/A</v>
      </c>
      <c r="Z621" t="e">
        <f>IF(Y621&gt;12000,"120",IF(Y621&gt;10000,"110",IF(Y621&gt;8000,"90",IF(Y621&gt;5000,"60",IF(Y621&gt;3000,"20",IF(Y621&gt;1500,"10",IF(Y621&gt;1000,"7",IF(Y621&gt;500,"5",IF(Y621&gt;0,"3",)))))))))*1</f>
        <v>#N/A</v>
      </c>
    </row>
    <row r="622" spans="1:26" x14ac:dyDescent="0.25">
      <c r="A622" s="9"/>
      <c r="B622" s="21"/>
      <c r="C622" s="6"/>
      <c r="D622" s="6"/>
      <c r="E622" s="6"/>
      <c r="F622" s="6"/>
      <c r="G622" s="6"/>
      <c r="H622" s="7" t="e">
        <f>VLOOKUP(U621,'[1]FAB 2'!$A$6:$W$1000,7,FALSE)</f>
        <v>#N/A</v>
      </c>
      <c r="I622" s="6"/>
      <c r="J622" s="6"/>
      <c r="K622" s="20"/>
      <c r="L622" s="20"/>
      <c r="M622" s="20"/>
      <c r="N622" s="6"/>
      <c r="O622" s="6"/>
      <c r="P622" s="6"/>
      <c r="Q622" s="20"/>
      <c r="R622" s="20"/>
      <c r="S622" s="20"/>
      <c r="T622" s="6"/>
    </row>
    <row r="623" spans="1:26" x14ac:dyDescent="0.25">
      <c r="A623" s="19"/>
      <c r="B623" s="18"/>
      <c r="C623" s="6"/>
      <c r="D623" s="6"/>
      <c r="E623" s="6"/>
      <c r="F623" s="6"/>
      <c r="G623" s="6"/>
      <c r="H623" s="3" t="e">
        <f>IF(H622="/","/","")</f>
        <v>#N/A</v>
      </c>
      <c r="I623" s="6"/>
      <c r="J623" s="6"/>
      <c r="K623" s="17"/>
      <c r="L623" s="17"/>
      <c r="M623" s="17"/>
      <c r="N623" s="16"/>
      <c r="O623" s="6"/>
      <c r="P623" s="6"/>
      <c r="Q623" s="17"/>
      <c r="R623" s="17"/>
      <c r="S623" s="17"/>
      <c r="T623" s="16"/>
    </row>
    <row r="624" spans="1:26" x14ac:dyDescent="0.25">
      <c r="A624" s="15" t="e">
        <f>VLOOKUP(A621,[1]Données!$L$2:$P$190,3,FALSE)</f>
        <v>#N/A</v>
      </c>
      <c r="B624" s="14"/>
      <c r="C624" s="6"/>
      <c r="D624" s="6"/>
      <c r="E624" s="6"/>
      <c r="F624" s="6"/>
      <c r="G624" s="6"/>
      <c r="H624" s="13" t="s">
        <v>1</v>
      </c>
      <c r="I624" s="6"/>
      <c r="J624" s="6"/>
      <c r="K624" s="11"/>
      <c r="L624" s="11"/>
      <c r="M624" s="11"/>
      <c r="N624" s="12" t="s">
        <v>1</v>
      </c>
      <c r="O624" s="6"/>
      <c r="P624" s="6"/>
      <c r="Q624" s="11"/>
      <c r="R624" s="11"/>
      <c r="S624" s="11"/>
      <c r="T624" s="10" t="s">
        <v>0</v>
      </c>
    </row>
    <row r="625" spans="1:26" x14ac:dyDescent="0.25">
      <c r="A625" s="9"/>
      <c r="B625" s="8"/>
      <c r="C625" s="6"/>
      <c r="D625" s="6"/>
      <c r="E625" s="6"/>
      <c r="F625" s="6"/>
      <c r="G625" s="6"/>
      <c r="H625" s="7" t="e">
        <f>VLOOKUP(U621,'[1]FAB 2'!$A$6:$W$1000,10,FALSE)</f>
        <v>#N/A</v>
      </c>
      <c r="I625" s="6"/>
      <c r="J625" s="6"/>
      <c r="K625" s="6"/>
      <c r="L625" s="6"/>
      <c r="M625" s="6"/>
      <c r="N625" s="6"/>
      <c r="O625" s="6"/>
      <c r="P625" s="6"/>
      <c r="Q625" s="6"/>
      <c r="R625" s="6"/>
      <c r="S625" s="6"/>
      <c r="T625" s="6"/>
    </row>
    <row r="626" spans="1:26" ht="15.75" thickBot="1" x14ac:dyDescent="0.3">
      <c r="A626" s="5"/>
      <c r="B626" s="4"/>
      <c r="C626" s="2"/>
      <c r="D626" s="2"/>
      <c r="E626" s="2"/>
      <c r="F626" s="2"/>
      <c r="G626" s="2"/>
      <c r="H626" s="3" t="e">
        <f>IF(H625="/","/","")</f>
        <v>#N/A</v>
      </c>
      <c r="I626" s="2"/>
      <c r="J626" s="2"/>
      <c r="K626" s="2"/>
      <c r="L626" s="2"/>
      <c r="M626" s="2"/>
      <c r="N626" s="2"/>
      <c r="O626" s="2"/>
      <c r="P626" s="2"/>
      <c r="Q626" s="2"/>
      <c r="R626" s="2"/>
      <c r="S626" s="2"/>
      <c r="T626" s="17"/>
    </row>
    <row r="627" spans="1:26" ht="15" customHeight="1" x14ac:dyDescent="0.25">
      <c r="A627" s="29" t="e">
        <f>VLOOKUP(U627,[1]Listing!$A$4:$P$150,2,FALSE)</f>
        <v>#N/A</v>
      </c>
      <c r="B627" s="28"/>
      <c r="C627" s="25"/>
      <c r="D627" s="25"/>
      <c r="E627" s="25"/>
      <c r="F627" s="25"/>
      <c r="G627" s="25"/>
      <c r="H627" s="27" t="s">
        <v>4</v>
      </c>
      <c r="I627" s="25"/>
      <c r="J627" s="25"/>
      <c r="K627" s="24" t="s">
        <v>6</v>
      </c>
      <c r="L627" s="24" t="e">
        <f>CONCATENATE(VLOOKUP(U627,[1]Listing!$A$4:$P$150,4,FALSE),VLOOKUP(U627,[1]Listing!$A$4:$P$150,5,FALSE))</f>
        <v>#N/A</v>
      </c>
      <c r="M627" s="24" t="s">
        <v>5</v>
      </c>
      <c r="N627" s="26" t="s">
        <v>4</v>
      </c>
      <c r="O627" s="25"/>
      <c r="P627" s="25"/>
      <c r="Q627" s="24" t="e">
        <f>"≤ "&amp;ROUND(VLOOKUP(U627,'[1]CTRL 2'!$A$6:$X$152,8,FALSE),1)&amp;" mΩ"</f>
        <v>#N/A</v>
      </c>
      <c r="R627" s="24" t="s">
        <v>3</v>
      </c>
      <c r="S627" s="24" t="s">
        <v>3</v>
      </c>
      <c r="T627" s="23" t="s">
        <v>2</v>
      </c>
      <c r="U627">
        <v>104</v>
      </c>
      <c r="V627" s="22" t="e">
        <f>ROUND(VLOOKUP(U627,'[1]CTRL 2'!$A$6:$X$152,8,FALSE),1)</f>
        <v>#N/A</v>
      </c>
      <c r="W627" t="e">
        <f>Y627-Z627</f>
        <v>#N/A</v>
      </c>
      <c r="X627" t="e">
        <f>Y627+Z627</f>
        <v>#N/A</v>
      </c>
      <c r="Y627" t="e">
        <f>(VLOOKUP(U627,[1]Listing!$A$4:$P$150,4,FALSE))</f>
        <v>#N/A</v>
      </c>
      <c r="Z627" t="e">
        <f>IF(Y627&gt;12000,"120",IF(Y627&gt;10000,"110",IF(Y627&gt;8000,"90",IF(Y627&gt;5000,"60",IF(Y627&gt;3000,"20",IF(Y627&gt;1500,"10",IF(Y627&gt;1000,"7",IF(Y627&gt;500,"5",IF(Y627&gt;0,"3",)))))))))*1</f>
        <v>#N/A</v>
      </c>
    </row>
    <row r="628" spans="1:26" x14ac:dyDescent="0.25">
      <c r="A628" s="9"/>
      <c r="B628" s="21"/>
      <c r="C628" s="6"/>
      <c r="D628" s="6"/>
      <c r="E628" s="6"/>
      <c r="F628" s="6"/>
      <c r="G628" s="6"/>
      <c r="H628" s="7" t="e">
        <f>VLOOKUP(U627,'[1]FAB 2'!$A$6:$W$1000,7,FALSE)</f>
        <v>#N/A</v>
      </c>
      <c r="I628" s="6"/>
      <c r="J628" s="6"/>
      <c r="K628" s="20"/>
      <c r="L628" s="20"/>
      <c r="M628" s="20"/>
      <c r="N628" s="6"/>
      <c r="O628" s="6"/>
      <c r="P628" s="6"/>
      <c r="Q628" s="20"/>
      <c r="R628" s="20"/>
      <c r="S628" s="20"/>
      <c r="T628" s="6"/>
    </row>
    <row r="629" spans="1:26" x14ac:dyDescent="0.25">
      <c r="A629" s="19"/>
      <c r="B629" s="18"/>
      <c r="C629" s="6"/>
      <c r="D629" s="6"/>
      <c r="E629" s="6"/>
      <c r="F629" s="6"/>
      <c r="G629" s="6"/>
      <c r="H629" s="3" t="e">
        <f>IF(H628="/","/","")</f>
        <v>#N/A</v>
      </c>
      <c r="I629" s="6"/>
      <c r="J629" s="6"/>
      <c r="K629" s="17"/>
      <c r="L629" s="17"/>
      <c r="M629" s="17"/>
      <c r="N629" s="16"/>
      <c r="O629" s="6"/>
      <c r="P629" s="6"/>
      <c r="Q629" s="17"/>
      <c r="R629" s="17"/>
      <c r="S629" s="17"/>
      <c r="T629" s="16"/>
    </row>
    <row r="630" spans="1:26" x14ac:dyDescent="0.25">
      <c r="A630" s="15" t="e">
        <f>VLOOKUP(A627,[1]Données!$L$2:$P$190,3,FALSE)</f>
        <v>#N/A</v>
      </c>
      <c r="B630" s="14"/>
      <c r="C630" s="6"/>
      <c r="D630" s="6"/>
      <c r="E630" s="6"/>
      <c r="F630" s="6"/>
      <c r="G630" s="6"/>
      <c r="H630" s="13" t="s">
        <v>1</v>
      </c>
      <c r="I630" s="6"/>
      <c r="J630" s="6"/>
      <c r="K630" s="11"/>
      <c r="L630" s="11"/>
      <c r="M630" s="11"/>
      <c r="N630" s="12" t="s">
        <v>1</v>
      </c>
      <c r="O630" s="6"/>
      <c r="P630" s="6"/>
      <c r="Q630" s="11"/>
      <c r="R630" s="11"/>
      <c r="S630" s="11"/>
      <c r="T630" s="10" t="s">
        <v>0</v>
      </c>
    </row>
    <row r="631" spans="1:26" x14ac:dyDescent="0.25">
      <c r="A631" s="9"/>
      <c r="B631" s="8"/>
      <c r="C631" s="6"/>
      <c r="D631" s="6"/>
      <c r="E631" s="6"/>
      <c r="F631" s="6"/>
      <c r="G631" s="6"/>
      <c r="H631" s="7" t="e">
        <f>VLOOKUP(U627,'[1]FAB 2'!$A$6:$W$1000,10,FALSE)</f>
        <v>#N/A</v>
      </c>
      <c r="I631" s="6"/>
      <c r="J631" s="6"/>
      <c r="K631" s="6"/>
      <c r="L631" s="6"/>
      <c r="M631" s="6"/>
      <c r="N631" s="6"/>
      <c r="O631" s="6"/>
      <c r="P631" s="6"/>
      <c r="Q631" s="6"/>
      <c r="R631" s="6"/>
      <c r="S631" s="6"/>
      <c r="T631" s="6"/>
    </row>
    <row r="632" spans="1:26" ht="15.75" thickBot="1" x14ac:dyDescent="0.3">
      <c r="A632" s="5"/>
      <c r="B632" s="4"/>
      <c r="C632" s="2"/>
      <c r="D632" s="2"/>
      <c r="E632" s="2"/>
      <c r="F632" s="2"/>
      <c r="G632" s="2"/>
      <c r="H632" s="3" t="e">
        <f>IF(H631="/","/","")</f>
        <v>#N/A</v>
      </c>
      <c r="I632" s="2"/>
      <c r="J632" s="2"/>
      <c r="K632" s="2"/>
      <c r="L632" s="2"/>
      <c r="M632" s="2"/>
      <c r="N632" s="2"/>
      <c r="O632" s="2"/>
      <c r="P632" s="2"/>
      <c r="Q632" s="2"/>
      <c r="R632" s="2"/>
      <c r="S632" s="2"/>
      <c r="T632" s="17"/>
    </row>
    <row r="633" spans="1:26" ht="15" customHeight="1" x14ac:dyDescent="0.25">
      <c r="A633" s="29" t="e">
        <f>VLOOKUP(U633,[1]Listing!$A$4:$P$150,2,FALSE)</f>
        <v>#N/A</v>
      </c>
      <c r="B633" s="28"/>
      <c r="C633" s="25"/>
      <c r="D633" s="25"/>
      <c r="E633" s="25"/>
      <c r="F633" s="25"/>
      <c r="G633" s="25"/>
      <c r="H633" s="27" t="s">
        <v>4</v>
      </c>
      <c r="I633" s="25"/>
      <c r="J633" s="25"/>
      <c r="K633" s="24" t="s">
        <v>6</v>
      </c>
      <c r="L633" s="24" t="e">
        <f>CONCATENATE(VLOOKUP(U633,[1]Listing!$A$4:$P$150,4,FALSE),VLOOKUP(U633,[1]Listing!$A$4:$P$150,5,FALSE))</f>
        <v>#N/A</v>
      </c>
      <c r="M633" s="24" t="s">
        <v>5</v>
      </c>
      <c r="N633" s="26" t="s">
        <v>4</v>
      </c>
      <c r="O633" s="25"/>
      <c r="P633" s="25"/>
      <c r="Q633" s="24" t="e">
        <f>"≤ "&amp;ROUND(VLOOKUP(U633,'[1]CTRL 2'!$A$6:$X$152,8,FALSE),1)&amp;" mΩ"</f>
        <v>#N/A</v>
      </c>
      <c r="R633" s="24" t="s">
        <v>3</v>
      </c>
      <c r="S633" s="24" t="s">
        <v>3</v>
      </c>
      <c r="T633" s="23" t="s">
        <v>2</v>
      </c>
      <c r="U633">
        <v>105</v>
      </c>
      <c r="V633" s="22" t="e">
        <f>ROUND(VLOOKUP(U633,'[1]CTRL 2'!$A$6:$X$152,8,FALSE),1)</f>
        <v>#N/A</v>
      </c>
      <c r="W633" t="e">
        <f>Y633-Z633</f>
        <v>#N/A</v>
      </c>
      <c r="X633" t="e">
        <f>Y633+Z633</f>
        <v>#N/A</v>
      </c>
      <c r="Y633" t="e">
        <f>(VLOOKUP(U633,[1]Listing!$A$4:$P$150,4,FALSE))</f>
        <v>#N/A</v>
      </c>
      <c r="Z633" t="e">
        <f>IF(Y633&gt;12000,"120",IF(Y633&gt;10000,"110",IF(Y633&gt;8000,"90",IF(Y633&gt;5000,"60",IF(Y633&gt;3000,"20",IF(Y633&gt;1500,"10",IF(Y633&gt;1000,"7",IF(Y633&gt;500,"5",IF(Y633&gt;0,"3",)))))))))*1</f>
        <v>#N/A</v>
      </c>
    </row>
    <row r="634" spans="1:26" x14ac:dyDescent="0.25">
      <c r="A634" s="9"/>
      <c r="B634" s="21"/>
      <c r="C634" s="6"/>
      <c r="D634" s="6"/>
      <c r="E634" s="6"/>
      <c r="F634" s="6"/>
      <c r="G634" s="6"/>
      <c r="H634" s="7" t="e">
        <f>VLOOKUP(U633,'[1]FAB 2'!$A$6:$W$1000,7,FALSE)</f>
        <v>#N/A</v>
      </c>
      <c r="I634" s="6"/>
      <c r="J634" s="6"/>
      <c r="K634" s="20"/>
      <c r="L634" s="20"/>
      <c r="M634" s="20"/>
      <c r="N634" s="6"/>
      <c r="O634" s="6"/>
      <c r="P634" s="6"/>
      <c r="Q634" s="20"/>
      <c r="R634" s="20"/>
      <c r="S634" s="20"/>
      <c r="T634" s="6"/>
    </row>
    <row r="635" spans="1:26" x14ac:dyDescent="0.25">
      <c r="A635" s="19"/>
      <c r="B635" s="18"/>
      <c r="C635" s="6"/>
      <c r="D635" s="6"/>
      <c r="E635" s="6"/>
      <c r="F635" s="6"/>
      <c r="G635" s="6"/>
      <c r="H635" s="3" t="e">
        <f>IF(H634="/","/","")</f>
        <v>#N/A</v>
      </c>
      <c r="I635" s="6"/>
      <c r="J635" s="6"/>
      <c r="K635" s="17"/>
      <c r="L635" s="17"/>
      <c r="M635" s="17"/>
      <c r="N635" s="16"/>
      <c r="O635" s="6"/>
      <c r="P635" s="6"/>
      <c r="Q635" s="17"/>
      <c r="R635" s="17"/>
      <c r="S635" s="17"/>
      <c r="T635" s="16"/>
    </row>
    <row r="636" spans="1:26" x14ac:dyDescent="0.25">
      <c r="A636" s="15" t="e">
        <f>VLOOKUP(A633,[1]Données!$L$2:$P$190,3,FALSE)</f>
        <v>#N/A</v>
      </c>
      <c r="B636" s="14"/>
      <c r="C636" s="6"/>
      <c r="D636" s="6"/>
      <c r="E636" s="6"/>
      <c r="F636" s="6"/>
      <c r="G636" s="6"/>
      <c r="H636" s="13" t="s">
        <v>1</v>
      </c>
      <c r="I636" s="6"/>
      <c r="J636" s="6"/>
      <c r="K636" s="11"/>
      <c r="L636" s="11"/>
      <c r="M636" s="11"/>
      <c r="N636" s="12" t="s">
        <v>1</v>
      </c>
      <c r="O636" s="6"/>
      <c r="P636" s="6"/>
      <c r="Q636" s="11"/>
      <c r="R636" s="11"/>
      <c r="S636" s="11"/>
      <c r="T636" s="10" t="s">
        <v>0</v>
      </c>
    </row>
    <row r="637" spans="1:26" x14ac:dyDescent="0.25">
      <c r="A637" s="9"/>
      <c r="B637" s="8"/>
      <c r="C637" s="6"/>
      <c r="D637" s="6"/>
      <c r="E637" s="6"/>
      <c r="F637" s="6"/>
      <c r="G637" s="6"/>
      <c r="H637" s="7" t="e">
        <f>VLOOKUP(U633,'[1]FAB 2'!$A$6:$W$1000,10,FALSE)</f>
        <v>#N/A</v>
      </c>
      <c r="I637" s="6"/>
      <c r="J637" s="6"/>
      <c r="K637" s="6"/>
      <c r="L637" s="6"/>
      <c r="M637" s="6"/>
      <c r="N637" s="6"/>
      <c r="O637" s="6"/>
      <c r="P637" s="6"/>
      <c r="Q637" s="6"/>
      <c r="R637" s="6"/>
      <c r="S637" s="6"/>
      <c r="T637" s="6"/>
    </row>
    <row r="638" spans="1:26" ht="15.75" thickBot="1" x14ac:dyDescent="0.3">
      <c r="A638" s="5"/>
      <c r="B638" s="4"/>
      <c r="C638" s="2"/>
      <c r="D638" s="2"/>
      <c r="E638" s="2"/>
      <c r="F638" s="2"/>
      <c r="G638" s="2"/>
      <c r="H638" s="3" t="e">
        <f>IF(H637="/","/","")</f>
        <v>#N/A</v>
      </c>
      <c r="I638" s="2"/>
      <c r="J638" s="2"/>
      <c r="K638" s="2"/>
      <c r="L638" s="2"/>
      <c r="M638" s="2"/>
      <c r="N638" s="2"/>
      <c r="O638" s="2"/>
      <c r="P638" s="2"/>
      <c r="Q638" s="2"/>
      <c r="R638" s="2"/>
      <c r="S638" s="2"/>
      <c r="T638" s="17"/>
    </row>
    <row r="639" spans="1:26" ht="15" customHeight="1" x14ac:dyDescent="0.25">
      <c r="A639" s="29" t="e">
        <f>VLOOKUP(U639,[1]Listing!$A$4:$P$150,2,FALSE)</f>
        <v>#N/A</v>
      </c>
      <c r="B639" s="28"/>
      <c r="C639" s="25"/>
      <c r="D639" s="25"/>
      <c r="E639" s="25"/>
      <c r="F639" s="25"/>
      <c r="G639" s="25"/>
      <c r="H639" s="27" t="s">
        <v>4</v>
      </c>
      <c r="I639" s="25"/>
      <c r="J639" s="25"/>
      <c r="K639" s="24" t="s">
        <v>6</v>
      </c>
      <c r="L639" s="24" t="e">
        <f>CONCATENATE(VLOOKUP(U639,[1]Listing!$A$4:$P$150,4,FALSE),VLOOKUP(U639,[1]Listing!$A$4:$P$150,5,FALSE))</f>
        <v>#N/A</v>
      </c>
      <c r="M639" s="24" t="s">
        <v>5</v>
      </c>
      <c r="N639" s="26" t="s">
        <v>4</v>
      </c>
      <c r="O639" s="25"/>
      <c r="P639" s="25"/>
      <c r="Q639" s="24" t="e">
        <f>"≤ "&amp;ROUND(VLOOKUP(U639,'[1]CTRL 2'!$A$6:$X$152,8,FALSE),1)&amp;" mΩ"</f>
        <v>#N/A</v>
      </c>
      <c r="R639" s="24" t="s">
        <v>3</v>
      </c>
      <c r="S639" s="24" t="s">
        <v>3</v>
      </c>
      <c r="T639" s="23" t="s">
        <v>2</v>
      </c>
      <c r="U639">
        <v>106</v>
      </c>
      <c r="V639" s="22" t="e">
        <f>ROUND(VLOOKUP(U639,'[1]CTRL 2'!$A$6:$X$152,8,FALSE),1)</f>
        <v>#N/A</v>
      </c>
      <c r="W639" t="e">
        <f>Y639-Z639</f>
        <v>#N/A</v>
      </c>
      <c r="X639" t="e">
        <f>Y639+Z639</f>
        <v>#N/A</v>
      </c>
      <c r="Y639" t="e">
        <f>(VLOOKUP(U639,[1]Listing!$A$4:$P$150,4,FALSE))</f>
        <v>#N/A</v>
      </c>
      <c r="Z639" t="e">
        <f>IF(Y639&gt;12000,"120",IF(Y639&gt;10000,"110",IF(Y639&gt;8000,"90",IF(Y639&gt;5000,"60",IF(Y639&gt;3000,"20",IF(Y639&gt;1500,"10",IF(Y639&gt;1000,"7",IF(Y639&gt;500,"5",IF(Y639&gt;0,"3",)))))))))*1</f>
        <v>#N/A</v>
      </c>
    </row>
    <row r="640" spans="1:26" x14ac:dyDescent="0.25">
      <c r="A640" s="9"/>
      <c r="B640" s="21"/>
      <c r="C640" s="6"/>
      <c r="D640" s="6"/>
      <c r="E640" s="6"/>
      <c r="F640" s="6"/>
      <c r="G640" s="6"/>
      <c r="H640" s="7" t="e">
        <f>VLOOKUP(U639,'[1]FAB 2'!$A$6:$W$1000,7,FALSE)</f>
        <v>#N/A</v>
      </c>
      <c r="I640" s="6"/>
      <c r="J640" s="6"/>
      <c r="K640" s="20"/>
      <c r="L640" s="20"/>
      <c r="M640" s="20"/>
      <c r="N640" s="6"/>
      <c r="O640" s="6"/>
      <c r="P640" s="6"/>
      <c r="Q640" s="20"/>
      <c r="R640" s="20"/>
      <c r="S640" s="20"/>
      <c r="T640" s="6"/>
    </row>
    <row r="641" spans="1:26" x14ac:dyDescent="0.25">
      <c r="A641" s="19"/>
      <c r="B641" s="18"/>
      <c r="C641" s="6"/>
      <c r="D641" s="6"/>
      <c r="E641" s="6"/>
      <c r="F641" s="6"/>
      <c r="G641" s="6"/>
      <c r="H641" s="3" t="e">
        <f>IF(H640="/","/","")</f>
        <v>#N/A</v>
      </c>
      <c r="I641" s="6"/>
      <c r="J641" s="6"/>
      <c r="K641" s="17"/>
      <c r="L641" s="17"/>
      <c r="M641" s="17"/>
      <c r="N641" s="16"/>
      <c r="O641" s="6"/>
      <c r="P641" s="6"/>
      <c r="Q641" s="17"/>
      <c r="R641" s="17"/>
      <c r="S641" s="17"/>
      <c r="T641" s="16"/>
    </row>
    <row r="642" spans="1:26" x14ac:dyDescent="0.25">
      <c r="A642" s="15" t="e">
        <f>VLOOKUP(A639,[1]Données!$L$2:$P$190,3,FALSE)</f>
        <v>#N/A</v>
      </c>
      <c r="B642" s="14"/>
      <c r="C642" s="6"/>
      <c r="D642" s="6"/>
      <c r="E642" s="6"/>
      <c r="F642" s="6"/>
      <c r="G642" s="6"/>
      <c r="H642" s="13" t="s">
        <v>1</v>
      </c>
      <c r="I642" s="6"/>
      <c r="J642" s="6"/>
      <c r="K642" s="11"/>
      <c r="L642" s="11"/>
      <c r="M642" s="11"/>
      <c r="N642" s="12" t="s">
        <v>1</v>
      </c>
      <c r="O642" s="6"/>
      <c r="P642" s="6"/>
      <c r="Q642" s="11"/>
      <c r="R642" s="11"/>
      <c r="S642" s="11"/>
      <c r="T642" s="10" t="s">
        <v>0</v>
      </c>
    </row>
    <row r="643" spans="1:26" x14ac:dyDescent="0.25">
      <c r="A643" s="9"/>
      <c r="B643" s="8"/>
      <c r="C643" s="6"/>
      <c r="D643" s="6"/>
      <c r="E643" s="6"/>
      <c r="F643" s="6"/>
      <c r="G643" s="6"/>
      <c r="H643" s="7" t="e">
        <f>VLOOKUP(U639,'[1]FAB 2'!$A$6:$W$1000,10,FALSE)</f>
        <v>#N/A</v>
      </c>
      <c r="I643" s="6"/>
      <c r="J643" s="6"/>
      <c r="K643" s="6"/>
      <c r="L643" s="6"/>
      <c r="M643" s="6"/>
      <c r="N643" s="6"/>
      <c r="O643" s="6"/>
      <c r="P643" s="6"/>
      <c r="Q643" s="6"/>
      <c r="R643" s="6"/>
      <c r="S643" s="6"/>
      <c r="T643" s="6"/>
    </row>
    <row r="644" spans="1:26" ht="15.75" thickBot="1" x14ac:dyDescent="0.3">
      <c r="A644" s="5"/>
      <c r="B644" s="4"/>
      <c r="C644" s="2"/>
      <c r="D644" s="2"/>
      <c r="E644" s="2"/>
      <c r="F644" s="2"/>
      <c r="G644" s="2"/>
      <c r="H644" s="3" t="e">
        <f>IF(H643="/","/","")</f>
        <v>#N/A</v>
      </c>
      <c r="I644" s="2"/>
      <c r="J644" s="2"/>
      <c r="K644" s="2"/>
      <c r="L644" s="2"/>
      <c r="M644" s="2"/>
      <c r="N644" s="2"/>
      <c r="O644" s="2"/>
      <c r="P644" s="2"/>
      <c r="Q644" s="2"/>
      <c r="R644" s="2"/>
      <c r="S644" s="2"/>
      <c r="T644" s="17"/>
    </row>
    <row r="645" spans="1:26" ht="15" customHeight="1" x14ac:dyDescent="0.25">
      <c r="A645" s="29" t="e">
        <f>VLOOKUP(U645,[1]Listing!$A$4:$P$150,2,FALSE)</f>
        <v>#N/A</v>
      </c>
      <c r="B645" s="28"/>
      <c r="C645" s="25"/>
      <c r="D645" s="25"/>
      <c r="E645" s="25"/>
      <c r="F645" s="25"/>
      <c r="G645" s="25"/>
      <c r="H645" s="27" t="s">
        <v>4</v>
      </c>
      <c r="I645" s="25"/>
      <c r="J645" s="25"/>
      <c r="K645" s="24" t="s">
        <v>6</v>
      </c>
      <c r="L645" s="24" t="e">
        <f>CONCATENATE(VLOOKUP(U645,[1]Listing!$A$4:$P$150,4,FALSE),VLOOKUP(U645,[1]Listing!$A$4:$P$150,5,FALSE))</f>
        <v>#N/A</v>
      </c>
      <c r="M645" s="24" t="s">
        <v>5</v>
      </c>
      <c r="N645" s="26" t="s">
        <v>4</v>
      </c>
      <c r="O645" s="25"/>
      <c r="P645" s="25"/>
      <c r="Q645" s="24" t="e">
        <f>"≤ "&amp;ROUND(VLOOKUP(U645,'[1]CTRL 2'!$A$6:$X$152,8,FALSE),1)&amp;" mΩ"</f>
        <v>#N/A</v>
      </c>
      <c r="R645" s="24" t="s">
        <v>3</v>
      </c>
      <c r="S645" s="24" t="s">
        <v>3</v>
      </c>
      <c r="T645" s="23" t="s">
        <v>2</v>
      </c>
      <c r="U645">
        <v>107</v>
      </c>
      <c r="V645" s="22" t="e">
        <f>ROUND(VLOOKUP(U645,'[1]CTRL 2'!$A$6:$X$152,8,FALSE),1)</f>
        <v>#N/A</v>
      </c>
      <c r="W645" t="e">
        <f>Y645-Z645</f>
        <v>#N/A</v>
      </c>
      <c r="X645" t="e">
        <f>Y645+Z645</f>
        <v>#N/A</v>
      </c>
      <c r="Y645" t="e">
        <f>(VLOOKUP(U645,[1]Listing!$A$4:$P$150,4,FALSE))</f>
        <v>#N/A</v>
      </c>
      <c r="Z645" t="e">
        <f>IF(Y645&gt;12000,"120",IF(Y645&gt;10000,"110",IF(Y645&gt;8000,"90",IF(Y645&gt;5000,"60",IF(Y645&gt;3000,"20",IF(Y645&gt;1500,"10",IF(Y645&gt;1000,"7",IF(Y645&gt;500,"5",IF(Y645&gt;0,"3",)))))))))*1</f>
        <v>#N/A</v>
      </c>
    </row>
    <row r="646" spans="1:26" x14ac:dyDescent="0.25">
      <c r="A646" s="9"/>
      <c r="B646" s="21"/>
      <c r="C646" s="6"/>
      <c r="D646" s="6"/>
      <c r="E646" s="6"/>
      <c r="F646" s="6"/>
      <c r="G646" s="6"/>
      <c r="H646" s="7" t="e">
        <f>VLOOKUP(U645,'[1]FAB 2'!$A$6:$W$1000,7,FALSE)</f>
        <v>#N/A</v>
      </c>
      <c r="I646" s="6"/>
      <c r="J646" s="6"/>
      <c r="K646" s="20"/>
      <c r="L646" s="20"/>
      <c r="M646" s="20"/>
      <c r="N646" s="6"/>
      <c r="O646" s="6"/>
      <c r="P646" s="6"/>
      <c r="Q646" s="20"/>
      <c r="R646" s="20"/>
      <c r="S646" s="20"/>
      <c r="T646" s="6"/>
    </row>
    <row r="647" spans="1:26" x14ac:dyDescent="0.25">
      <c r="A647" s="19"/>
      <c r="B647" s="18"/>
      <c r="C647" s="6"/>
      <c r="D647" s="6"/>
      <c r="E647" s="6"/>
      <c r="F647" s="6"/>
      <c r="G647" s="6"/>
      <c r="H647" s="3" t="e">
        <f>IF(H646="/","/","")</f>
        <v>#N/A</v>
      </c>
      <c r="I647" s="6"/>
      <c r="J647" s="6"/>
      <c r="K647" s="17"/>
      <c r="L647" s="17"/>
      <c r="M647" s="17"/>
      <c r="N647" s="16"/>
      <c r="O647" s="6"/>
      <c r="P647" s="6"/>
      <c r="Q647" s="17"/>
      <c r="R647" s="17"/>
      <c r="S647" s="17"/>
      <c r="T647" s="16"/>
    </row>
    <row r="648" spans="1:26" x14ac:dyDescent="0.25">
      <c r="A648" s="15" t="e">
        <f>VLOOKUP(A645,[1]Données!$L$2:$P$190,3,FALSE)</f>
        <v>#N/A</v>
      </c>
      <c r="B648" s="14"/>
      <c r="C648" s="6"/>
      <c r="D648" s="6"/>
      <c r="E648" s="6"/>
      <c r="F648" s="6"/>
      <c r="G648" s="6"/>
      <c r="H648" s="13" t="s">
        <v>1</v>
      </c>
      <c r="I648" s="6"/>
      <c r="J648" s="6"/>
      <c r="K648" s="11"/>
      <c r="L648" s="11"/>
      <c r="M648" s="11"/>
      <c r="N648" s="12" t="s">
        <v>1</v>
      </c>
      <c r="O648" s="6"/>
      <c r="P648" s="6"/>
      <c r="Q648" s="11"/>
      <c r="R648" s="11"/>
      <c r="S648" s="11"/>
      <c r="T648" s="10" t="s">
        <v>0</v>
      </c>
    </row>
    <row r="649" spans="1:26" x14ac:dyDescent="0.25">
      <c r="A649" s="9"/>
      <c r="B649" s="8"/>
      <c r="C649" s="6"/>
      <c r="D649" s="6"/>
      <c r="E649" s="6"/>
      <c r="F649" s="6"/>
      <c r="G649" s="6"/>
      <c r="H649" s="7" t="e">
        <f>VLOOKUP(U645,'[1]FAB 2'!$A$6:$W$1000,10,FALSE)</f>
        <v>#N/A</v>
      </c>
      <c r="I649" s="6"/>
      <c r="J649" s="6"/>
      <c r="K649" s="6"/>
      <c r="L649" s="6"/>
      <c r="M649" s="6"/>
      <c r="N649" s="6"/>
      <c r="O649" s="6"/>
      <c r="P649" s="6"/>
      <c r="Q649" s="6"/>
      <c r="R649" s="6"/>
      <c r="S649" s="6"/>
      <c r="T649" s="6"/>
    </row>
    <row r="650" spans="1:26" ht="15.75" thickBot="1" x14ac:dyDescent="0.3">
      <c r="A650" s="5"/>
      <c r="B650" s="4"/>
      <c r="C650" s="2"/>
      <c r="D650" s="2"/>
      <c r="E650" s="2"/>
      <c r="F650" s="2"/>
      <c r="G650" s="2"/>
      <c r="H650" s="3" t="e">
        <f>IF(H649="/","/","")</f>
        <v>#N/A</v>
      </c>
      <c r="I650" s="2"/>
      <c r="J650" s="2"/>
      <c r="K650" s="2"/>
      <c r="L650" s="2"/>
      <c r="M650" s="2"/>
      <c r="N650" s="2"/>
      <c r="O650" s="2"/>
      <c r="P650" s="2"/>
      <c r="Q650" s="2"/>
      <c r="R650" s="2"/>
      <c r="S650" s="2"/>
      <c r="T650" s="17"/>
    </row>
    <row r="651" spans="1:26" ht="15" customHeight="1" x14ac:dyDescent="0.25">
      <c r="A651" s="29" t="e">
        <f>VLOOKUP(U651,[1]Listing!$A$4:$P$150,2,FALSE)</f>
        <v>#N/A</v>
      </c>
      <c r="B651" s="28"/>
      <c r="C651" s="25"/>
      <c r="D651" s="25"/>
      <c r="E651" s="25"/>
      <c r="F651" s="25"/>
      <c r="G651" s="25"/>
      <c r="H651" s="27" t="s">
        <v>4</v>
      </c>
      <c r="I651" s="25"/>
      <c r="J651" s="25"/>
      <c r="K651" s="24" t="s">
        <v>6</v>
      </c>
      <c r="L651" s="24" t="e">
        <f>CONCATENATE(VLOOKUP(U651,[1]Listing!$A$4:$P$150,4,FALSE),VLOOKUP(U651,[1]Listing!$A$4:$P$150,5,FALSE))</f>
        <v>#N/A</v>
      </c>
      <c r="M651" s="24" t="s">
        <v>5</v>
      </c>
      <c r="N651" s="26" t="s">
        <v>4</v>
      </c>
      <c r="O651" s="25"/>
      <c r="P651" s="25"/>
      <c r="Q651" s="24" t="e">
        <f>"≤ "&amp;ROUND(VLOOKUP(U651,'[1]CTRL 2'!$A$6:$X$152,8,FALSE),1)&amp;" mΩ"</f>
        <v>#N/A</v>
      </c>
      <c r="R651" s="24" t="s">
        <v>3</v>
      </c>
      <c r="S651" s="24" t="s">
        <v>3</v>
      </c>
      <c r="T651" s="23" t="s">
        <v>2</v>
      </c>
      <c r="U651">
        <v>108</v>
      </c>
      <c r="V651" s="22" t="e">
        <f>ROUND(VLOOKUP(U651,'[1]CTRL 2'!$A$6:$X$152,8,FALSE),1)</f>
        <v>#N/A</v>
      </c>
      <c r="W651" t="e">
        <f>Y651-Z651</f>
        <v>#N/A</v>
      </c>
      <c r="X651" t="e">
        <f>Y651+Z651</f>
        <v>#N/A</v>
      </c>
      <c r="Y651" t="e">
        <f>(VLOOKUP(U651,[1]Listing!$A$4:$P$150,4,FALSE))</f>
        <v>#N/A</v>
      </c>
      <c r="Z651" t="e">
        <f>IF(Y651&gt;12000,"120",IF(Y651&gt;10000,"110",IF(Y651&gt;8000,"90",IF(Y651&gt;5000,"60",IF(Y651&gt;3000,"20",IF(Y651&gt;1500,"10",IF(Y651&gt;1000,"7",IF(Y651&gt;500,"5",IF(Y651&gt;0,"3",)))))))))*1</f>
        <v>#N/A</v>
      </c>
    </row>
    <row r="652" spans="1:26" x14ac:dyDescent="0.25">
      <c r="A652" s="9"/>
      <c r="B652" s="21"/>
      <c r="C652" s="6"/>
      <c r="D652" s="6"/>
      <c r="E652" s="6"/>
      <c r="F652" s="6"/>
      <c r="G652" s="6"/>
      <c r="H652" s="7" t="e">
        <f>VLOOKUP(U651,'[1]FAB 2'!$A$6:$W$1000,7,FALSE)</f>
        <v>#N/A</v>
      </c>
      <c r="I652" s="6"/>
      <c r="J652" s="6"/>
      <c r="K652" s="20"/>
      <c r="L652" s="20"/>
      <c r="M652" s="20"/>
      <c r="N652" s="6"/>
      <c r="O652" s="6"/>
      <c r="P652" s="6"/>
      <c r="Q652" s="20"/>
      <c r="R652" s="20"/>
      <c r="S652" s="20"/>
      <c r="T652" s="6"/>
    </row>
    <row r="653" spans="1:26" x14ac:dyDescent="0.25">
      <c r="A653" s="19"/>
      <c r="B653" s="18"/>
      <c r="C653" s="6"/>
      <c r="D653" s="6"/>
      <c r="E653" s="6"/>
      <c r="F653" s="6"/>
      <c r="G653" s="6"/>
      <c r="H653" s="3" t="e">
        <f>IF(H652="/","/","")</f>
        <v>#N/A</v>
      </c>
      <c r="I653" s="6"/>
      <c r="J653" s="6"/>
      <c r="K653" s="17"/>
      <c r="L653" s="17"/>
      <c r="M653" s="17"/>
      <c r="N653" s="16"/>
      <c r="O653" s="6"/>
      <c r="P653" s="6"/>
      <c r="Q653" s="17"/>
      <c r="R653" s="17"/>
      <c r="S653" s="17"/>
      <c r="T653" s="16"/>
    </row>
    <row r="654" spans="1:26" x14ac:dyDescent="0.25">
      <c r="A654" s="15" t="e">
        <f>VLOOKUP(A651,[1]Données!$L$2:$P$190,3,FALSE)</f>
        <v>#N/A</v>
      </c>
      <c r="B654" s="14"/>
      <c r="C654" s="6"/>
      <c r="D654" s="6"/>
      <c r="E654" s="6"/>
      <c r="F654" s="6"/>
      <c r="G654" s="6"/>
      <c r="H654" s="13" t="s">
        <v>1</v>
      </c>
      <c r="I654" s="6"/>
      <c r="J654" s="6"/>
      <c r="K654" s="11"/>
      <c r="L654" s="11"/>
      <c r="M654" s="11"/>
      <c r="N654" s="12" t="s">
        <v>1</v>
      </c>
      <c r="O654" s="6"/>
      <c r="P654" s="6"/>
      <c r="Q654" s="11"/>
      <c r="R654" s="11"/>
      <c r="S654" s="11"/>
      <c r="T654" s="10" t="s">
        <v>0</v>
      </c>
    </row>
    <row r="655" spans="1:26" x14ac:dyDescent="0.25">
      <c r="A655" s="9"/>
      <c r="B655" s="8"/>
      <c r="C655" s="6"/>
      <c r="D655" s="6"/>
      <c r="E655" s="6"/>
      <c r="F655" s="6"/>
      <c r="G655" s="6"/>
      <c r="H655" s="7" t="e">
        <f>VLOOKUP(U651,'[1]FAB 2'!$A$6:$W$1000,10,FALSE)</f>
        <v>#N/A</v>
      </c>
      <c r="I655" s="6"/>
      <c r="J655" s="6"/>
      <c r="K655" s="6"/>
      <c r="L655" s="6"/>
      <c r="M655" s="6"/>
      <c r="N655" s="6"/>
      <c r="O655" s="6"/>
      <c r="P655" s="6"/>
      <c r="Q655" s="6"/>
      <c r="R655" s="6"/>
      <c r="S655" s="6"/>
      <c r="T655" s="6"/>
    </row>
    <row r="656" spans="1:26" ht="15.75" thickBot="1" x14ac:dyDescent="0.3">
      <c r="A656" s="5"/>
      <c r="B656" s="4"/>
      <c r="C656" s="2"/>
      <c r="D656" s="2"/>
      <c r="E656" s="2"/>
      <c r="F656" s="2"/>
      <c r="G656" s="2"/>
      <c r="H656" s="3" t="e">
        <f>IF(H655="/","/","")</f>
        <v>#N/A</v>
      </c>
      <c r="I656" s="2"/>
      <c r="J656" s="2"/>
      <c r="K656" s="2"/>
      <c r="L656" s="2"/>
      <c r="M656" s="2"/>
      <c r="N656" s="2"/>
      <c r="O656" s="2"/>
      <c r="P656" s="2"/>
      <c r="Q656" s="2"/>
      <c r="R656" s="2"/>
      <c r="S656" s="2"/>
      <c r="T656" s="17"/>
    </row>
    <row r="657" spans="1:26" ht="15" customHeight="1" x14ac:dyDescent="0.25">
      <c r="A657" s="29" t="e">
        <f>VLOOKUP(U657,[1]Listing!$A$4:$P$150,2,FALSE)</f>
        <v>#N/A</v>
      </c>
      <c r="B657" s="28"/>
      <c r="C657" s="25"/>
      <c r="D657" s="25"/>
      <c r="E657" s="25"/>
      <c r="F657" s="25"/>
      <c r="G657" s="25"/>
      <c r="H657" s="27" t="s">
        <v>4</v>
      </c>
      <c r="I657" s="25"/>
      <c r="J657" s="25"/>
      <c r="K657" s="24" t="s">
        <v>6</v>
      </c>
      <c r="L657" s="24" t="e">
        <f>CONCATENATE(VLOOKUP(U657,[1]Listing!$A$4:$P$150,4,FALSE),VLOOKUP(U657,[1]Listing!$A$4:$P$150,5,FALSE))</f>
        <v>#N/A</v>
      </c>
      <c r="M657" s="24" t="s">
        <v>5</v>
      </c>
      <c r="N657" s="26" t="s">
        <v>4</v>
      </c>
      <c r="O657" s="25"/>
      <c r="P657" s="25"/>
      <c r="Q657" s="24" t="e">
        <f>"≤ "&amp;ROUND(VLOOKUP(U657,'[1]CTRL 2'!$A$6:$X$152,8,FALSE),1)&amp;" mΩ"</f>
        <v>#N/A</v>
      </c>
      <c r="R657" s="24" t="s">
        <v>3</v>
      </c>
      <c r="S657" s="24" t="s">
        <v>3</v>
      </c>
      <c r="T657" s="23" t="s">
        <v>2</v>
      </c>
      <c r="U657">
        <v>109</v>
      </c>
      <c r="V657" s="22" t="e">
        <f>ROUND(VLOOKUP(U657,'[1]CTRL 2'!$A$6:$X$152,8,FALSE),1)</f>
        <v>#N/A</v>
      </c>
      <c r="W657" t="e">
        <f>Y657-Z657</f>
        <v>#N/A</v>
      </c>
      <c r="X657" t="e">
        <f>Y657+Z657</f>
        <v>#N/A</v>
      </c>
      <c r="Y657" t="e">
        <f>(VLOOKUP(U657,[1]Listing!$A$4:$P$150,4,FALSE))</f>
        <v>#N/A</v>
      </c>
      <c r="Z657" t="e">
        <f>IF(Y657&gt;12000,"120",IF(Y657&gt;10000,"110",IF(Y657&gt;8000,"90",IF(Y657&gt;5000,"60",IF(Y657&gt;3000,"20",IF(Y657&gt;1500,"10",IF(Y657&gt;1000,"7",IF(Y657&gt;500,"5",IF(Y657&gt;0,"3",)))))))))*1</f>
        <v>#N/A</v>
      </c>
    </row>
    <row r="658" spans="1:26" x14ac:dyDescent="0.25">
      <c r="A658" s="9"/>
      <c r="B658" s="21"/>
      <c r="C658" s="6"/>
      <c r="D658" s="6"/>
      <c r="E658" s="6"/>
      <c r="F658" s="6"/>
      <c r="G658" s="6"/>
      <c r="H658" s="7" t="e">
        <f>VLOOKUP(U657,'[1]FAB 2'!$A$6:$W$1000,7,FALSE)</f>
        <v>#N/A</v>
      </c>
      <c r="I658" s="6"/>
      <c r="J658" s="6"/>
      <c r="K658" s="20"/>
      <c r="L658" s="20"/>
      <c r="M658" s="20"/>
      <c r="N658" s="6"/>
      <c r="O658" s="6"/>
      <c r="P658" s="6"/>
      <c r="Q658" s="20"/>
      <c r="R658" s="20"/>
      <c r="S658" s="20"/>
      <c r="T658" s="6"/>
    </row>
    <row r="659" spans="1:26" x14ac:dyDescent="0.25">
      <c r="A659" s="19"/>
      <c r="B659" s="18"/>
      <c r="C659" s="6"/>
      <c r="D659" s="6"/>
      <c r="E659" s="6"/>
      <c r="F659" s="6"/>
      <c r="G659" s="6"/>
      <c r="H659" s="3" t="e">
        <f>IF(H658="/","/","")</f>
        <v>#N/A</v>
      </c>
      <c r="I659" s="6"/>
      <c r="J659" s="6"/>
      <c r="K659" s="17"/>
      <c r="L659" s="17"/>
      <c r="M659" s="17"/>
      <c r="N659" s="16"/>
      <c r="O659" s="6"/>
      <c r="P659" s="6"/>
      <c r="Q659" s="17"/>
      <c r="R659" s="17"/>
      <c r="S659" s="17"/>
      <c r="T659" s="16"/>
    </row>
    <row r="660" spans="1:26" x14ac:dyDescent="0.25">
      <c r="A660" s="15" t="e">
        <f>VLOOKUP(A657,[1]Données!$L$2:$P$190,3,FALSE)</f>
        <v>#N/A</v>
      </c>
      <c r="B660" s="14"/>
      <c r="C660" s="6"/>
      <c r="D660" s="6"/>
      <c r="E660" s="6"/>
      <c r="F660" s="6"/>
      <c r="G660" s="6"/>
      <c r="H660" s="13" t="s">
        <v>1</v>
      </c>
      <c r="I660" s="6"/>
      <c r="J660" s="6"/>
      <c r="K660" s="11"/>
      <c r="L660" s="11"/>
      <c r="M660" s="11"/>
      <c r="N660" s="12" t="s">
        <v>1</v>
      </c>
      <c r="O660" s="6"/>
      <c r="P660" s="6"/>
      <c r="Q660" s="11"/>
      <c r="R660" s="11"/>
      <c r="S660" s="11"/>
      <c r="T660" s="10" t="s">
        <v>0</v>
      </c>
    </row>
    <row r="661" spans="1:26" x14ac:dyDescent="0.25">
      <c r="A661" s="9"/>
      <c r="B661" s="8"/>
      <c r="C661" s="6"/>
      <c r="D661" s="6"/>
      <c r="E661" s="6"/>
      <c r="F661" s="6"/>
      <c r="G661" s="6"/>
      <c r="H661" s="7" t="e">
        <f>VLOOKUP(U657,'[1]FAB 2'!$A$6:$W$1000,10,FALSE)</f>
        <v>#N/A</v>
      </c>
      <c r="I661" s="6"/>
      <c r="J661" s="6"/>
      <c r="K661" s="6"/>
      <c r="L661" s="6"/>
      <c r="M661" s="6"/>
      <c r="N661" s="6"/>
      <c r="O661" s="6"/>
      <c r="P661" s="6"/>
      <c r="Q661" s="6"/>
      <c r="R661" s="6"/>
      <c r="S661" s="6"/>
      <c r="T661" s="6"/>
    </row>
    <row r="662" spans="1:26" ht="15.75" thickBot="1" x14ac:dyDescent="0.3">
      <c r="A662" s="5"/>
      <c r="B662" s="4"/>
      <c r="C662" s="2"/>
      <c r="D662" s="2"/>
      <c r="E662" s="2"/>
      <c r="F662" s="2"/>
      <c r="G662" s="2"/>
      <c r="H662" s="3" t="e">
        <f>IF(H661="/","/","")</f>
        <v>#N/A</v>
      </c>
      <c r="I662" s="2"/>
      <c r="J662" s="2"/>
      <c r="K662" s="2"/>
      <c r="L662" s="2"/>
      <c r="M662" s="2"/>
      <c r="N662" s="2"/>
      <c r="O662" s="2"/>
      <c r="P662" s="2"/>
      <c r="Q662" s="2"/>
      <c r="R662" s="2"/>
      <c r="S662" s="2"/>
      <c r="T662" s="17"/>
    </row>
    <row r="663" spans="1:26" ht="15" customHeight="1" x14ac:dyDescent="0.25">
      <c r="A663" s="29" t="e">
        <f>VLOOKUP(U663,[1]Listing!$A$4:$P$150,2,FALSE)</f>
        <v>#N/A</v>
      </c>
      <c r="B663" s="28"/>
      <c r="C663" s="25"/>
      <c r="D663" s="25"/>
      <c r="E663" s="25"/>
      <c r="F663" s="25"/>
      <c r="G663" s="25"/>
      <c r="H663" s="27" t="s">
        <v>4</v>
      </c>
      <c r="I663" s="25"/>
      <c r="J663" s="25"/>
      <c r="K663" s="24" t="s">
        <v>6</v>
      </c>
      <c r="L663" s="24" t="e">
        <f>CONCATENATE(VLOOKUP(U663,[1]Listing!$A$4:$P$150,4,FALSE),VLOOKUP(U663,[1]Listing!$A$4:$P$150,5,FALSE))</f>
        <v>#N/A</v>
      </c>
      <c r="M663" s="24" t="s">
        <v>5</v>
      </c>
      <c r="N663" s="26" t="s">
        <v>4</v>
      </c>
      <c r="O663" s="25"/>
      <c r="P663" s="25"/>
      <c r="Q663" s="24" t="e">
        <f>"≤ "&amp;ROUND(VLOOKUP(U663,'[1]CTRL 2'!$A$6:$X$152,8,FALSE),1)&amp;" mΩ"</f>
        <v>#N/A</v>
      </c>
      <c r="R663" s="24" t="s">
        <v>3</v>
      </c>
      <c r="S663" s="24" t="s">
        <v>3</v>
      </c>
      <c r="T663" s="23" t="s">
        <v>2</v>
      </c>
      <c r="U663">
        <v>110</v>
      </c>
      <c r="V663" s="22" t="e">
        <f>ROUND(VLOOKUP(U663,'[1]CTRL 2'!$A$6:$X$152,8,FALSE),1)</f>
        <v>#N/A</v>
      </c>
      <c r="W663" t="e">
        <f>Y663-Z663</f>
        <v>#N/A</v>
      </c>
      <c r="X663" t="e">
        <f>Y663+Z663</f>
        <v>#N/A</v>
      </c>
      <c r="Y663" t="e">
        <f>(VLOOKUP(U663,[1]Listing!$A$4:$P$150,4,FALSE))</f>
        <v>#N/A</v>
      </c>
      <c r="Z663" t="e">
        <f>IF(Y663&gt;12000,"120",IF(Y663&gt;10000,"110",IF(Y663&gt;8000,"90",IF(Y663&gt;5000,"60",IF(Y663&gt;3000,"20",IF(Y663&gt;1500,"10",IF(Y663&gt;1000,"7",IF(Y663&gt;500,"5",IF(Y663&gt;0,"3",)))))))))*1</f>
        <v>#N/A</v>
      </c>
    </row>
    <row r="664" spans="1:26" x14ac:dyDescent="0.25">
      <c r="A664" s="9"/>
      <c r="B664" s="21"/>
      <c r="C664" s="6"/>
      <c r="D664" s="6"/>
      <c r="E664" s="6"/>
      <c r="F664" s="6"/>
      <c r="G664" s="6"/>
      <c r="H664" s="7" t="e">
        <f>VLOOKUP(U663,'[1]FAB 2'!$A$6:$W$1000,7,FALSE)</f>
        <v>#N/A</v>
      </c>
      <c r="I664" s="6"/>
      <c r="J664" s="6"/>
      <c r="K664" s="20"/>
      <c r="L664" s="20"/>
      <c r="M664" s="20"/>
      <c r="N664" s="6"/>
      <c r="O664" s="6"/>
      <c r="P664" s="6"/>
      <c r="Q664" s="20"/>
      <c r="R664" s="20"/>
      <c r="S664" s="20"/>
      <c r="T664" s="6"/>
    </row>
    <row r="665" spans="1:26" x14ac:dyDescent="0.25">
      <c r="A665" s="19"/>
      <c r="B665" s="18"/>
      <c r="C665" s="6"/>
      <c r="D665" s="6"/>
      <c r="E665" s="6"/>
      <c r="F665" s="6"/>
      <c r="G665" s="6"/>
      <c r="H665" s="3" t="e">
        <f>IF(H664="/","/","")</f>
        <v>#N/A</v>
      </c>
      <c r="I665" s="6"/>
      <c r="J665" s="6"/>
      <c r="K665" s="17"/>
      <c r="L665" s="17"/>
      <c r="M665" s="17"/>
      <c r="N665" s="16"/>
      <c r="O665" s="6"/>
      <c r="P665" s="6"/>
      <c r="Q665" s="17"/>
      <c r="R665" s="17"/>
      <c r="S665" s="17"/>
      <c r="T665" s="16"/>
    </row>
    <row r="666" spans="1:26" x14ac:dyDescent="0.25">
      <c r="A666" s="15" t="e">
        <f>VLOOKUP(A663,[1]Données!$L$2:$P$190,3,FALSE)</f>
        <v>#N/A</v>
      </c>
      <c r="B666" s="14"/>
      <c r="C666" s="6"/>
      <c r="D666" s="6"/>
      <c r="E666" s="6"/>
      <c r="F666" s="6"/>
      <c r="G666" s="6"/>
      <c r="H666" s="13" t="s">
        <v>1</v>
      </c>
      <c r="I666" s="6"/>
      <c r="J666" s="6"/>
      <c r="K666" s="11"/>
      <c r="L666" s="11"/>
      <c r="M666" s="11"/>
      <c r="N666" s="12" t="s">
        <v>1</v>
      </c>
      <c r="O666" s="6"/>
      <c r="P666" s="6"/>
      <c r="Q666" s="11"/>
      <c r="R666" s="11"/>
      <c r="S666" s="11"/>
      <c r="T666" s="10" t="s">
        <v>0</v>
      </c>
    </row>
    <row r="667" spans="1:26" x14ac:dyDescent="0.25">
      <c r="A667" s="9"/>
      <c r="B667" s="8"/>
      <c r="C667" s="6"/>
      <c r="D667" s="6"/>
      <c r="E667" s="6"/>
      <c r="F667" s="6"/>
      <c r="G667" s="6"/>
      <c r="H667" s="7" t="e">
        <f>VLOOKUP(U663,'[1]FAB 2'!$A$6:$W$1000,10,FALSE)</f>
        <v>#N/A</v>
      </c>
      <c r="I667" s="6"/>
      <c r="J667" s="6"/>
      <c r="K667" s="6"/>
      <c r="L667" s="6"/>
      <c r="M667" s="6"/>
      <c r="N667" s="6"/>
      <c r="O667" s="6"/>
      <c r="P667" s="6"/>
      <c r="Q667" s="6"/>
      <c r="R667" s="6"/>
      <c r="S667" s="6"/>
      <c r="T667" s="6"/>
    </row>
    <row r="668" spans="1:26" ht="15.75" thickBot="1" x14ac:dyDescent="0.3">
      <c r="A668" s="5"/>
      <c r="B668" s="4"/>
      <c r="C668" s="2"/>
      <c r="D668" s="2"/>
      <c r="E668" s="2"/>
      <c r="F668" s="2"/>
      <c r="G668" s="2"/>
      <c r="H668" s="3" t="e">
        <f>IF(H667="/","/","")</f>
        <v>#N/A</v>
      </c>
      <c r="I668" s="2"/>
      <c r="J668" s="2"/>
      <c r="K668" s="2"/>
      <c r="L668" s="2"/>
      <c r="M668" s="2"/>
      <c r="N668" s="2"/>
      <c r="O668" s="2"/>
      <c r="P668" s="2"/>
      <c r="Q668" s="2"/>
      <c r="R668" s="2"/>
      <c r="S668" s="2"/>
      <c r="T668" s="17"/>
    </row>
    <row r="669" spans="1:26" ht="15" customHeight="1" x14ac:dyDescent="0.25">
      <c r="A669" s="29" t="e">
        <f>VLOOKUP(U669,[1]Listing!$A$4:$P$150,2,FALSE)</f>
        <v>#N/A</v>
      </c>
      <c r="B669" s="28"/>
      <c r="C669" s="25"/>
      <c r="D669" s="25"/>
      <c r="E669" s="25"/>
      <c r="F669" s="25"/>
      <c r="G669" s="25"/>
      <c r="H669" s="27" t="s">
        <v>4</v>
      </c>
      <c r="I669" s="25"/>
      <c r="J669" s="25"/>
      <c r="K669" s="24" t="s">
        <v>6</v>
      </c>
      <c r="L669" s="24" t="e">
        <f>CONCATENATE(VLOOKUP(U669,[1]Listing!$A$4:$P$150,4,FALSE),VLOOKUP(U669,[1]Listing!$A$4:$P$150,5,FALSE))</f>
        <v>#N/A</v>
      </c>
      <c r="M669" s="24" t="s">
        <v>5</v>
      </c>
      <c r="N669" s="26" t="s">
        <v>4</v>
      </c>
      <c r="O669" s="25"/>
      <c r="P669" s="25"/>
      <c r="Q669" s="24" t="e">
        <f>"≤ "&amp;ROUND(VLOOKUP(U669,'[1]CTRL 2'!$A$6:$X$152,8,FALSE),1)&amp;" mΩ"</f>
        <v>#N/A</v>
      </c>
      <c r="R669" s="24" t="s">
        <v>3</v>
      </c>
      <c r="S669" s="24" t="s">
        <v>3</v>
      </c>
      <c r="T669" s="23" t="s">
        <v>2</v>
      </c>
      <c r="U669">
        <v>111</v>
      </c>
      <c r="V669" s="22" t="e">
        <f>ROUND(VLOOKUP(U669,'[1]CTRL 2'!$A$6:$X$152,8,FALSE),1)</f>
        <v>#N/A</v>
      </c>
      <c r="W669" t="e">
        <f>Y669-Z669</f>
        <v>#N/A</v>
      </c>
      <c r="X669" t="e">
        <f>Y669+Z669</f>
        <v>#N/A</v>
      </c>
      <c r="Y669" t="e">
        <f>(VLOOKUP(U669,[1]Listing!$A$4:$P$150,4,FALSE))</f>
        <v>#N/A</v>
      </c>
      <c r="Z669" t="e">
        <f>IF(Y669&gt;12000,"120",IF(Y669&gt;10000,"110",IF(Y669&gt;8000,"90",IF(Y669&gt;5000,"60",IF(Y669&gt;3000,"20",IF(Y669&gt;1500,"10",IF(Y669&gt;1000,"7",IF(Y669&gt;500,"5",IF(Y669&gt;0,"3",)))))))))*1</f>
        <v>#N/A</v>
      </c>
    </row>
    <row r="670" spans="1:26" x14ac:dyDescent="0.25">
      <c r="A670" s="9"/>
      <c r="B670" s="21"/>
      <c r="C670" s="6"/>
      <c r="D670" s="6"/>
      <c r="E670" s="6"/>
      <c r="F670" s="6"/>
      <c r="G670" s="6"/>
      <c r="H670" s="7" t="e">
        <f>VLOOKUP(U669,'[1]FAB 2'!$A$6:$W$1000,7,FALSE)</f>
        <v>#N/A</v>
      </c>
      <c r="I670" s="6"/>
      <c r="J670" s="6"/>
      <c r="K670" s="20"/>
      <c r="L670" s="20"/>
      <c r="M670" s="20"/>
      <c r="N670" s="6"/>
      <c r="O670" s="6"/>
      <c r="P670" s="6"/>
      <c r="Q670" s="20"/>
      <c r="R670" s="20"/>
      <c r="S670" s="20"/>
      <c r="T670" s="6"/>
    </row>
    <row r="671" spans="1:26" x14ac:dyDescent="0.25">
      <c r="A671" s="19"/>
      <c r="B671" s="18"/>
      <c r="C671" s="6"/>
      <c r="D671" s="6"/>
      <c r="E671" s="6"/>
      <c r="F671" s="6"/>
      <c r="G671" s="6"/>
      <c r="H671" s="3" t="e">
        <f>IF(H670="/","/","")</f>
        <v>#N/A</v>
      </c>
      <c r="I671" s="6"/>
      <c r="J671" s="6"/>
      <c r="K671" s="17"/>
      <c r="L671" s="17"/>
      <c r="M671" s="17"/>
      <c r="N671" s="16"/>
      <c r="O671" s="6"/>
      <c r="P671" s="6"/>
      <c r="Q671" s="17"/>
      <c r="R671" s="17"/>
      <c r="S671" s="17"/>
      <c r="T671" s="16"/>
    </row>
    <row r="672" spans="1:26" x14ac:dyDescent="0.25">
      <c r="A672" s="15" t="e">
        <f>VLOOKUP(A669,[1]Données!$L$2:$P$190,3,FALSE)</f>
        <v>#N/A</v>
      </c>
      <c r="B672" s="14"/>
      <c r="C672" s="6"/>
      <c r="D672" s="6"/>
      <c r="E672" s="6"/>
      <c r="F672" s="6"/>
      <c r="G672" s="6"/>
      <c r="H672" s="13" t="s">
        <v>1</v>
      </c>
      <c r="I672" s="6"/>
      <c r="J672" s="6"/>
      <c r="K672" s="11"/>
      <c r="L672" s="11"/>
      <c r="M672" s="11"/>
      <c r="N672" s="12" t="s">
        <v>1</v>
      </c>
      <c r="O672" s="6"/>
      <c r="P672" s="6"/>
      <c r="Q672" s="11"/>
      <c r="R672" s="11"/>
      <c r="S672" s="11"/>
      <c r="T672" s="10" t="s">
        <v>0</v>
      </c>
    </row>
    <row r="673" spans="1:26" x14ac:dyDescent="0.25">
      <c r="A673" s="9"/>
      <c r="B673" s="8"/>
      <c r="C673" s="6"/>
      <c r="D673" s="6"/>
      <c r="E673" s="6"/>
      <c r="F673" s="6"/>
      <c r="G673" s="6"/>
      <c r="H673" s="7" t="e">
        <f>VLOOKUP(U669,'[1]FAB 2'!$A$6:$W$1000,10,FALSE)</f>
        <v>#N/A</v>
      </c>
      <c r="I673" s="6"/>
      <c r="J673" s="6"/>
      <c r="K673" s="6"/>
      <c r="L673" s="6"/>
      <c r="M673" s="6"/>
      <c r="N673" s="6"/>
      <c r="O673" s="6"/>
      <c r="P673" s="6"/>
      <c r="Q673" s="6"/>
      <c r="R673" s="6"/>
      <c r="S673" s="6"/>
      <c r="T673" s="6"/>
    </row>
    <row r="674" spans="1:26" ht="15.75" thickBot="1" x14ac:dyDescent="0.3">
      <c r="A674" s="5"/>
      <c r="B674" s="4"/>
      <c r="C674" s="2"/>
      <c r="D674" s="2"/>
      <c r="E674" s="2"/>
      <c r="F674" s="2"/>
      <c r="G674" s="2"/>
      <c r="H674" s="3" t="e">
        <f>IF(H673="/","/","")</f>
        <v>#N/A</v>
      </c>
      <c r="I674" s="2"/>
      <c r="J674" s="2"/>
      <c r="K674" s="2"/>
      <c r="L674" s="2"/>
      <c r="M674" s="2"/>
      <c r="N674" s="2"/>
      <c r="O674" s="2"/>
      <c r="P674" s="2"/>
      <c r="Q674" s="2"/>
      <c r="R674" s="2"/>
      <c r="S674" s="2"/>
      <c r="T674" s="17"/>
    </row>
    <row r="675" spans="1:26" ht="15" customHeight="1" x14ac:dyDescent="0.25">
      <c r="A675" s="29" t="e">
        <f>VLOOKUP(U675,[1]Listing!$A$4:$P$150,2,FALSE)</f>
        <v>#N/A</v>
      </c>
      <c r="B675" s="28"/>
      <c r="C675" s="25"/>
      <c r="D675" s="25"/>
      <c r="E675" s="25"/>
      <c r="F675" s="25"/>
      <c r="G675" s="25"/>
      <c r="H675" s="27" t="s">
        <v>4</v>
      </c>
      <c r="I675" s="25"/>
      <c r="J675" s="25"/>
      <c r="K675" s="24" t="s">
        <v>6</v>
      </c>
      <c r="L675" s="24" t="e">
        <f>CONCATENATE(VLOOKUP(U675,[1]Listing!$A$4:$P$150,4,FALSE),VLOOKUP(U675,[1]Listing!$A$4:$P$150,5,FALSE))</f>
        <v>#N/A</v>
      </c>
      <c r="M675" s="24" t="s">
        <v>5</v>
      </c>
      <c r="N675" s="26" t="s">
        <v>4</v>
      </c>
      <c r="O675" s="25"/>
      <c r="P675" s="25"/>
      <c r="Q675" s="24" t="e">
        <f>"≤ "&amp;ROUND(VLOOKUP(U675,'[1]CTRL 2'!$A$6:$X$152,8,FALSE),1)&amp;" mΩ"</f>
        <v>#N/A</v>
      </c>
      <c r="R675" s="24" t="s">
        <v>3</v>
      </c>
      <c r="S675" s="24" t="s">
        <v>3</v>
      </c>
      <c r="T675" s="23" t="s">
        <v>2</v>
      </c>
      <c r="U675">
        <v>112</v>
      </c>
      <c r="V675" s="22" t="e">
        <f>ROUND(VLOOKUP(U675,'[1]CTRL 2'!$A$6:$X$152,8,FALSE),1)</f>
        <v>#N/A</v>
      </c>
      <c r="W675" t="e">
        <f>Y675-Z675</f>
        <v>#N/A</v>
      </c>
      <c r="X675" t="e">
        <f>Y675+Z675</f>
        <v>#N/A</v>
      </c>
      <c r="Y675" t="e">
        <f>(VLOOKUP(U675,[1]Listing!$A$4:$P$150,4,FALSE))</f>
        <v>#N/A</v>
      </c>
      <c r="Z675" t="e">
        <f>IF(Y675&gt;12000,"120",IF(Y675&gt;10000,"110",IF(Y675&gt;8000,"90",IF(Y675&gt;5000,"60",IF(Y675&gt;3000,"20",IF(Y675&gt;1500,"10",IF(Y675&gt;1000,"7",IF(Y675&gt;500,"5",IF(Y675&gt;0,"3",)))))))))*1</f>
        <v>#N/A</v>
      </c>
    </row>
    <row r="676" spans="1:26" x14ac:dyDescent="0.25">
      <c r="A676" s="9"/>
      <c r="B676" s="21"/>
      <c r="C676" s="6"/>
      <c r="D676" s="6"/>
      <c r="E676" s="6"/>
      <c r="F676" s="6"/>
      <c r="G676" s="6"/>
      <c r="H676" s="7" t="e">
        <f>VLOOKUP(U675,'[1]FAB 2'!$A$6:$W$1000,7,FALSE)</f>
        <v>#N/A</v>
      </c>
      <c r="I676" s="6"/>
      <c r="J676" s="6"/>
      <c r="K676" s="20"/>
      <c r="L676" s="20"/>
      <c r="M676" s="20"/>
      <c r="N676" s="6"/>
      <c r="O676" s="6"/>
      <c r="P676" s="6"/>
      <c r="Q676" s="20"/>
      <c r="R676" s="20"/>
      <c r="S676" s="20"/>
      <c r="T676" s="6"/>
    </row>
    <row r="677" spans="1:26" x14ac:dyDescent="0.25">
      <c r="A677" s="19"/>
      <c r="B677" s="18"/>
      <c r="C677" s="6"/>
      <c r="D677" s="6"/>
      <c r="E677" s="6"/>
      <c r="F677" s="6"/>
      <c r="G677" s="6"/>
      <c r="H677" s="3" t="e">
        <f>IF(H676="/","/","")</f>
        <v>#N/A</v>
      </c>
      <c r="I677" s="6"/>
      <c r="J677" s="6"/>
      <c r="K677" s="17"/>
      <c r="L677" s="17"/>
      <c r="M677" s="17"/>
      <c r="N677" s="16"/>
      <c r="O677" s="6"/>
      <c r="P677" s="6"/>
      <c r="Q677" s="17"/>
      <c r="R677" s="17"/>
      <c r="S677" s="17"/>
      <c r="T677" s="16"/>
    </row>
    <row r="678" spans="1:26" x14ac:dyDescent="0.25">
      <c r="A678" s="15" t="e">
        <f>VLOOKUP(A675,[1]Données!$L$2:$P$190,3,FALSE)</f>
        <v>#N/A</v>
      </c>
      <c r="B678" s="14"/>
      <c r="C678" s="6"/>
      <c r="D678" s="6"/>
      <c r="E678" s="6"/>
      <c r="F678" s="6"/>
      <c r="G678" s="6"/>
      <c r="H678" s="13" t="s">
        <v>1</v>
      </c>
      <c r="I678" s="6"/>
      <c r="J678" s="6"/>
      <c r="K678" s="11"/>
      <c r="L678" s="11"/>
      <c r="M678" s="11"/>
      <c r="N678" s="12" t="s">
        <v>1</v>
      </c>
      <c r="O678" s="6"/>
      <c r="P678" s="6"/>
      <c r="Q678" s="11"/>
      <c r="R678" s="11"/>
      <c r="S678" s="11"/>
      <c r="T678" s="10" t="s">
        <v>0</v>
      </c>
    </row>
    <row r="679" spans="1:26" x14ac:dyDescent="0.25">
      <c r="A679" s="9"/>
      <c r="B679" s="8"/>
      <c r="C679" s="6"/>
      <c r="D679" s="6"/>
      <c r="E679" s="6"/>
      <c r="F679" s="6"/>
      <c r="G679" s="6"/>
      <c r="H679" s="7" t="e">
        <f>VLOOKUP(U675,'[1]FAB 2'!$A$6:$W$1000,10,FALSE)</f>
        <v>#N/A</v>
      </c>
      <c r="I679" s="6"/>
      <c r="J679" s="6"/>
      <c r="K679" s="6"/>
      <c r="L679" s="6"/>
      <c r="M679" s="6"/>
      <c r="N679" s="6"/>
      <c r="O679" s="6"/>
      <c r="P679" s="6"/>
      <c r="Q679" s="6"/>
      <c r="R679" s="6"/>
      <c r="S679" s="6"/>
      <c r="T679" s="6"/>
    </row>
    <row r="680" spans="1:26" ht="15.75" thickBot="1" x14ac:dyDescent="0.3">
      <c r="A680" s="5"/>
      <c r="B680" s="4"/>
      <c r="C680" s="2"/>
      <c r="D680" s="2"/>
      <c r="E680" s="2"/>
      <c r="F680" s="2"/>
      <c r="G680" s="2"/>
      <c r="H680" s="3" t="e">
        <f>IF(H679="/","/","")</f>
        <v>#N/A</v>
      </c>
      <c r="I680" s="2"/>
      <c r="J680" s="2"/>
      <c r="K680" s="2"/>
      <c r="L680" s="2"/>
      <c r="M680" s="2"/>
      <c r="N680" s="2"/>
      <c r="O680" s="2"/>
      <c r="P680" s="2"/>
      <c r="Q680" s="2"/>
      <c r="R680" s="2"/>
      <c r="S680" s="2"/>
      <c r="T680" s="17"/>
    </row>
    <row r="681" spans="1:26" ht="15" customHeight="1" x14ac:dyDescent="0.25">
      <c r="A681" s="29" t="e">
        <f>VLOOKUP(U681,[1]Listing!$A$4:$P$150,2,FALSE)</f>
        <v>#N/A</v>
      </c>
      <c r="B681" s="28"/>
      <c r="C681" s="25"/>
      <c r="D681" s="25"/>
      <c r="E681" s="25"/>
      <c r="F681" s="25"/>
      <c r="G681" s="25"/>
      <c r="H681" s="27" t="s">
        <v>4</v>
      </c>
      <c r="I681" s="25"/>
      <c r="J681" s="25"/>
      <c r="K681" s="24" t="s">
        <v>6</v>
      </c>
      <c r="L681" s="24" t="e">
        <f>CONCATENATE(VLOOKUP(U681,[1]Listing!$A$4:$P$150,4,FALSE),VLOOKUP(U681,[1]Listing!$A$4:$P$150,5,FALSE))</f>
        <v>#N/A</v>
      </c>
      <c r="M681" s="24" t="s">
        <v>5</v>
      </c>
      <c r="N681" s="26" t="s">
        <v>4</v>
      </c>
      <c r="O681" s="25"/>
      <c r="P681" s="25"/>
      <c r="Q681" s="24" t="e">
        <f>"≤ "&amp;ROUND(VLOOKUP(U681,'[1]CTRL 2'!$A$6:$X$152,8,FALSE),1)&amp;" mΩ"</f>
        <v>#N/A</v>
      </c>
      <c r="R681" s="24" t="s">
        <v>3</v>
      </c>
      <c r="S681" s="24" t="s">
        <v>3</v>
      </c>
      <c r="T681" s="23" t="s">
        <v>2</v>
      </c>
      <c r="U681">
        <v>113</v>
      </c>
      <c r="V681" s="22" t="e">
        <f>ROUND(VLOOKUP(U681,'[1]CTRL 2'!$A$6:$X$152,8,FALSE),1)</f>
        <v>#N/A</v>
      </c>
      <c r="W681" t="e">
        <f>Y681-Z681</f>
        <v>#N/A</v>
      </c>
      <c r="X681" t="e">
        <f>Y681+Z681</f>
        <v>#N/A</v>
      </c>
      <c r="Y681" t="e">
        <f>(VLOOKUP(U681,[1]Listing!$A$4:$P$150,4,FALSE))</f>
        <v>#N/A</v>
      </c>
      <c r="Z681" t="e">
        <f>IF(Y681&gt;12000,"120",IF(Y681&gt;10000,"110",IF(Y681&gt;8000,"90",IF(Y681&gt;5000,"60",IF(Y681&gt;3000,"20",IF(Y681&gt;1500,"10",IF(Y681&gt;1000,"7",IF(Y681&gt;500,"5",IF(Y681&gt;0,"3",)))))))))*1</f>
        <v>#N/A</v>
      </c>
    </row>
    <row r="682" spans="1:26" x14ac:dyDescent="0.25">
      <c r="A682" s="9"/>
      <c r="B682" s="21"/>
      <c r="C682" s="6"/>
      <c r="D682" s="6"/>
      <c r="E682" s="6"/>
      <c r="F682" s="6"/>
      <c r="G682" s="6"/>
      <c r="H682" s="7" t="e">
        <f>VLOOKUP(U681,'[1]FAB 2'!$A$6:$W$1000,7,FALSE)</f>
        <v>#N/A</v>
      </c>
      <c r="I682" s="6"/>
      <c r="J682" s="6"/>
      <c r="K682" s="20"/>
      <c r="L682" s="20"/>
      <c r="M682" s="20"/>
      <c r="N682" s="6"/>
      <c r="O682" s="6"/>
      <c r="P682" s="6"/>
      <c r="Q682" s="20"/>
      <c r="R682" s="20"/>
      <c r="S682" s="20"/>
      <c r="T682" s="6"/>
    </row>
    <row r="683" spans="1:26" x14ac:dyDescent="0.25">
      <c r="A683" s="19"/>
      <c r="B683" s="18"/>
      <c r="C683" s="6"/>
      <c r="D683" s="6"/>
      <c r="E683" s="6"/>
      <c r="F683" s="6"/>
      <c r="G683" s="6"/>
      <c r="H683" s="3" t="e">
        <f>IF(H682="/","/","")</f>
        <v>#N/A</v>
      </c>
      <c r="I683" s="6"/>
      <c r="J683" s="6"/>
      <c r="K683" s="17"/>
      <c r="L683" s="17"/>
      <c r="M683" s="17"/>
      <c r="N683" s="16"/>
      <c r="O683" s="6"/>
      <c r="P683" s="6"/>
      <c r="Q683" s="17"/>
      <c r="R683" s="17"/>
      <c r="S683" s="17"/>
      <c r="T683" s="16"/>
    </row>
    <row r="684" spans="1:26" x14ac:dyDescent="0.25">
      <c r="A684" s="15" t="e">
        <f>VLOOKUP(A681,[1]Données!$L$2:$P$190,3,FALSE)</f>
        <v>#N/A</v>
      </c>
      <c r="B684" s="14"/>
      <c r="C684" s="6"/>
      <c r="D684" s="6"/>
      <c r="E684" s="6"/>
      <c r="F684" s="6"/>
      <c r="G684" s="6"/>
      <c r="H684" s="13" t="s">
        <v>1</v>
      </c>
      <c r="I684" s="6"/>
      <c r="J684" s="6"/>
      <c r="K684" s="11"/>
      <c r="L684" s="11"/>
      <c r="M684" s="11"/>
      <c r="N684" s="12" t="s">
        <v>1</v>
      </c>
      <c r="O684" s="6"/>
      <c r="P684" s="6"/>
      <c r="Q684" s="11"/>
      <c r="R684" s="11"/>
      <c r="S684" s="11"/>
      <c r="T684" s="10" t="s">
        <v>0</v>
      </c>
    </row>
    <row r="685" spans="1:26" x14ac:dyDescent="0.25">
      <c r="A685" s="9"/>
      <c r="B685" s="8"/>
      <c r="C685" s="6"/>
      <c r="D685" s="6"/>
      <c r="E685" s="6"/>
      <c r="F685" s="6"/>
      <c r="G685" s="6"/>
      <c r="H685" s="7" t="e">
        <f>VLOOKUP(U681,'[1]FAB 2'!$A$6:$W$1000,10,FALSE)</f>
        <v>#N/A</v>
      </c>
      <c r="I685" s="6"/>
      <c r="J685" s="6"/>
      <c r="K685" s="6"/>
      <c r="L685" s="6"/>
      <c r="M685" s="6"/>
      <c r="N685" s="6"/>
      <c r="O685" s="6"/>
      <c r="P685" s="6"/>
      <c r="Q685" s="6"/>
      <c r="R685" s="6"/>
      <c r="S685" s="6"/>
      <c r="T685" s="6"/>
    </row>
    <row r="686" spans="1:26" ht="15.75" thickBot="1" x14ac:dyDescent="0.3">
      <c r="A686" s="5"/>
      <c r="B686" s="4"/>
      <c r="C686" s="2"/>
      <c r="D686" s="2"/>
      <c r="E686" s="2"/>
      <c r="F686" s="2"/>
      <c r="G686" s="2"/>
      <c r="H686" s="3" t="e">
        <f>IF(H685="/","/","")</f>
        <v>#N/A</v>
      </c>
      <c r="I686" s="2"/>
      <c r="J686" s="2"/>
      <c r="K686" s="2"/>
      <c r="L686" s="2"/>
      <c r="M686" s="2"/>
      <c r="N686" s="2"/>
      <c r="O686" s="2"/>
      <c r="P686" s="2"/>
      <c r="Q686" s="2"/>
      <c r="R686" s="2"/>
      <c r="S686" s="2"/>
      <c r="T686" s="17"/>
    </row>
    <row r="687" spans="1:26" ht="15" customHeight="1" x14ac:dyDescent="0.25">
      <c r="A687" s="29" t="e">
        <f>VLOOKUP(U687,[1]Listing!$A$4:$P$150,2,FALSE)</f>
        <v>#N/A</v>
      </c>
      <c r="B687" s="28"/>
      <c r="C687" s="25"/>
      <c r="D687" s="25"/>
      <c r="E687" s="25"/>
      <c r="F687" s="25"/>
      <c r="G687" s="25"/>
      <c r="H687" s="27" t="s">
        <v>4</v>
      </c>
      <c r="I687" s="25"/>
      <c r="J687" s="25"/>
      <c r="K687" s="24" t="s">
        <v>6</v>
      </c>
      <c r="L687" s="24" t="e">
        <f>CONCATENATE(VLOOKUP(U687,[1]Listing!$A$4:$P$150,4,FALSE),VLOOKUP(U687,[1]Listing!$A$4:$P$150,5,FALSE))</f>
        <v>#N/A</v>
      </c>
      <c r="M687" s="24" t="s">
        <v>5</v>
      </c>
      <c r="N687" s="26" t="s">
        <v>4</v>
      </c>
      <c r="O687" s="25"/>
      <c r="P687" s="25"/>
      <c r="Q687" s="24" t="e">
        <f>"≤ "&amp;ROUND(VLOOKUP(U687,'[1]CTRL 2'!$A$6:$X$152,8,FALSE),1)&amp;" mΩ"</f>
        <v>#N/A</v>
      </c>
      <c r="R687" s="24" t="s">
        <v>3</v>
      </c>
      <c r="S687" s="24" t="s">
        <v>3</v>
      </c>
      <c r="T687" s="23" t="s">
        <v>2</v>
      </c>
      <c r="U687">
        <v>114</v>
      </c>
      <c r="V687" s="22" t="e">
        <f>ROUND(VLOOKUP(U687,'[1]CTRL 2'!$A$6:$X$152,8,FALSE),1)</f>
        <v>#N/A</v>
      </c>
      <c r="W687" t="e">
        <f>Y687-Z687</f>
        <v>#N/A</v>
      </c>
      <c r="X687" t="e">
        <f>Y687+Z687</f>
        <v>#N/A</v>
      </c>
      <c r="Y687" t="e">
        <f>(VLOOKUP(U687,[1]Listing!$A$4:$P$150,4,FALSE))</f>
        <v>#N/A</v>
      </c>
      <c r="Z687" t="e">
        <f>IF(Y687&gt;12000,"120",IF(Y687&gt;10000,"110",IF(Y687&gt;8000,"90",IF(Y687&gt;5000,"60",IF(Y687&gt;3000,"20",IF(Y687&gt;1500,"10",IF(Y687&gt;1000,"7",IF(Y687&gt;500,"5",IF(Y687&gt;0,"3",)))))))))*1</f>
        <v>#N/A</v>
      </c>
    </row>
    <row r="688" spans="1:26" x14ac:dyDescent="0.25">
      <c r="A688" s="9"/>
      <c r="B688" s="21"/>
      <c r="C688" s="6"/>
      <c r="D688" s="6"/>
      <c r="E688" s="6"/>
      <c r="F688" s="6"/>
      <c r="G688" s="6"/>
      <c r="H688" s="7" t="e">
        <f>VLOOKUP(U687,'[1]FAB 2'!$A$6:$W$1000,7,FALSE)</f>
        <v>#N/A</v>
      </c>
      <c r="I688" s="6"/>
      <c r="J688" s="6"/>
      <c r="K688" s="20"/>
      <c r="L688" s="20"/>
      <c r="M688" s="20"/>
      <c r="N688" s="6"/>
      <c r="O688" s="6"/>
      <c r="P688" s="6"/>
      <c r="Q688" s="20"/>
      <c r="R688" s="20"/>
      <c r="S688" s="20"/>
      <c r="T688" s="6"/>
    </row>
    <row r="689" spans="1:26" x14ac:dyDescent="0.25">
      <c r="A689" s="19"/>
      <c r="B689" s="18"/>
      <c r="C689" s="6"/>
      <c r="D689" s="6"/>
      <c r="E689" s="6"/>
      <c r="F689" s="6"/>
      <c r="G689" s="6"/>
      <c r="H689" s="3" t="e">
        <f>IF(H688="/","/","")</f>
        <v>#N/A</v>
      </c>
      <c r="I689" s="6"/>
      <c r="J689" s="6"/>
      <c r="K689" s="17"/>
      <c r="L689" s="17"/>
      <c r="M689" s="17"/>
      <c r="N689" s="16"/>
      <c r="O689" s="6"/>
      <c r="P689" s="6"/>
      <c r="Q689" s="17"/>
      <c r="R689" s="17"/>
      <c r="S689" s="17"/>
      <c r="T689" s="16"/>
    </row>
    <row r="690" spans="1:26" x14ac:dyDescent="0.25">
      <c r="A690" s="15" t="e">
        <f>VLOOKUP(A687,[1]Données!$L$2:$P$190,3,FALSE)</f>
        <v>#N/A</v>
      </c>
      <c r="B690" s="14"/>
      <c r="C690" s="6"/>
      <c r="D690" s="6"/>
      <c r="E690" s="6"/>
      <c r="F690" s="6"/>
      <c r="G690" s="6"/>
      <c r="H690" s="13" t="s">
        <v>1</v>
      </c>
      <c r="I690" s="6"/>
      <c r="J690" s="6"/>
      <c r="K690" s="11"/>
      <c r="L690" s="11"/>
      <c r="M690" s="11"/>
      <c r="N690" s="12" t="s">
        <v>1</v>
      </c>
      <c r="O690" s="6"/>
      <c r="P690" s="6"/>
      <c r="Q690" s="11"/>
      <c r="R690" s="11"/>
      <c r="S690" s="11"/>
      <c r="T690" s="10" t="s">
        <v>0</v>
      </c>
    </row>
    <row r="691" spans="1:26" x14ac:dyDescent="0.25">
      <c r="A691" s="9"/>
      <c r="B691" s="8"/>
      <c r="C691" s="6"/>
      <c r="D691" s="6"/>
      <c r="E691" s="6"/>
      <c r="F691" s="6"/>
      <c r="G691" s="6"/>
      <c r="H691" s="7" t="e">
        <f>VLOOKUP(U687,'[1]FAB 2'!$A$6:$W$1000,10,FALSE)</f>
        <v>#N/A</v>
      </c>
      <c r="I691" s="6"/>
      <c r="J691" s="6"/>
      <c r="K691" s="6"/>
      <c r="L691" s="6"/>
      <c r="M691" s="6"/>
      <c r="N691" s="6"/>
      <c r="O691" s="6"/>
      <c r="P691" s="6"/>
      <c r="Q691" s="6"/>
      <c r="R691" s="6"/>
      <c r="S691" s="6"/>
      <c r="T691" s="6"/>
    </row>
    <row r="692" spans="1:26" ht="15.75" thickBot="1" x14ac:dyDescent="0.3">
      <c r="A692" s="5"/>
      <c r="B692" s="4"/>
      <c r="C692" s="2"/>
      <c r="D692" s="2"/>
      <c r="E692" s="2"/>
      <c r="F692" s="2"/>
      <c r="G692" s="2"/>
      <c r="H692" s="3" t="e">
        <f>IF(H691="/","/","")</f>
        <v>#N/A</v>
      </c>
      <c r="I692" s="2"/>
      <c r="J692" s="2"/>
      <c r="K692" s="2"/>
      <c r="L692" s="2"/>
      <c r="M692" s="2"/>
      <c r="N692" s="2"/>
      <c r="O692" s="2"/>
      <c r="P692" s="2"/>
      <c r="Q692" s="2"/>
      <c r="R692" s="2"/>
      <c r="S692" s="2"/>
      <c r="T692" s="17"/>
    </row>
    <row r="693" spans="1:26" ht="15" customHeight="1" x14ac:dyDescent="0.25">
      <c r="A693" s="29" t="e">
        <f>VLOOKUP(U693,[1]Listing!$A$4:$P$150,2,FALSE)</f>
        <v>#N/A</v>
      </c>
      <c r="B693" s="28"/>
      <c r="C693" s="25"/>
      <c r="D693" s="25"/>
      <c r="E693" s="25"/>
      <c r="F693" s="25"/>
      <c r="G693" s="25"/>
      <c r="H693" s="27" t="s">
        <v>4</v>
      </c>
      <c r="I693" s="25"/>
      <c r="J693" s="25"/>
      <c r="K693" s="24" t="s">
        <v>6</v>
      </c>
      <c r="L693" s="24" t="e">
        <f>CONCATENATE(VLOOKUP(U693,[1]Listing!$A$4:$P$150,4,FALSE),VLOOKUP(U693,[1]Listing!$A$4:$P$150,5,FALSE))</f>
        <v>#N/A</v>
      </c>
      <c r="M693" s="24" t="s">
        <v>5</v>
      </c>
      <c r="N693" s="26" t="s">
        <v>4</v>
      </c>
      <c r="O693" s="25"/>
      <c r="P693" s="25"/>
      <c r="Q693" s="24" t="e">
        <f>"≤ "&amp;ROUND(VLOOKUP(U693,'[1]CTRL 2'!$A$6:$X$152,8,FALSE),1)&amp;" mΩ"</f>
        <v>#N/A</v>
      </c>
      <c r="R693" s="24" t="s">
        <v>3</v>
      </c>
      <c r="S693" s="24" t="s">
        <v>3</v>
      </c>
      <c r="T693" s="23" t="s">
        <v>2</v>
      </c>
      <c r="U693">
        <v>115</v>
      </c>
      <c r="V693" s="22" t="e">
        <f>ROUND(VLOOKUP(U693,'[1]CTRL 2'!$A$6:$X$152,8,FALSE),1)</f>
        <v>#N/A</v>
      </c>
      <c r="W693" t="e">
        <f>Y693-Z693</f>
        <v>#N/A</v>
      </c>
      <c r="X693" t="e">
        <f>Y693+Z693</f>
        <v>#N/A</v>
      </c>
      <c r="Y693" t="e">
        <f>(VLOOKUP(U693,[1]Listing!$A$4:$P$150,4,FALSE))</f>
        <v>#N/A</v>
      </c>
      <c r="Z693" t="e">
        <f>IF(Y693&gt;12000,"120",IF(Y693&gt;10000,"110",IF(Y693&gt;8000,"90",IF(Y693&gt;5000,"60",IF(Y693&gt;3000,"20",IF(Y693&gt;1500,"10",IF(Y693&gt;1000,"7",IF(Y693&gt;500,"5",IF(Y693&gt;0,"3",)))))))))*1</f>
        <v>#N/A</v>
      </c>
    </row>
    <row r="694" spans="1:26" x14ac:dyDescent="0.25">
      <c r="A694" s="9"/>
      <c r="B694" s="21"/>
      <c r="C694" s="6"/>
      <c r="D694" s="6"/>
      <c r="E694" s="6"/>
      <c r="F694" s="6"/>
      <c r="G694" s="6"/>
      <c r="H694" s="7" t="e">
        <f>VLOOKUP(U693,'[1]FAB 2'!$A$6:$W$1000,7,FALSE)</f>
        <v>#N/A</v>
      </c>
      <c r="I694" s="6"/>
      <c r="J694" s="6"/>
      <c r="K694" s="20"/>
      <c r="L694" s="20"/>
      <c r="M694" s="20"/>
      <c r="N694" s="6"/>
      <c r="O694" s="6"/>
      <c r="P694" s="6"/>
      <c r="Q694" s="20"/>
      <c r="R694" s="20"/>
      <c r="S694" s="20"/>
      <c r="T694" s="6"/>
    </row>
    <row r="695" spans="1:26" x14ac:dyDescent="0.25">
      <c r="A695" s="19"/>
      <c r="B695" s="18"/>
      <c r="C695" s="6"/>
      <c r="D695" s="6"/>
      <c r="E695" s="6"/>
      <c r="F695" s="6"/>
      <c r="G695" s="6"/>
      <c r="H695" s="3" t="e">
        <f>IF(H694="/","/","")</f>
        <v>#N/A</v>
      </c>
      <c r="I695" s="6"/>
      <c r="J695" s="6"/>
      <c r="K695" s="17"/>
      <c r="L695" s="17"/>
      <c r="M695" s="17"/>
      <c r="N695" s="16"/>
      <c r="O695" s="6"/>
      <c r="P695" s="6"/>
      <c r="Q695" s="17"/>
      <c r="R695" s="17"/>
      <c r="S695" s="17"/>
      <c r="T695" s="16"/>
    </row>
    <row r="696" spans="1:26" x14ac:dyDescent="0.25">
      <c r="A696" s="15" t="e">
        <f>VLOOKUP(A693,[1]Données!$L$2:$P$190,3,FALSE)</f>
        <v>#N/A</v>
      </c>
      <c r="B696" s="14"/>
      <c r="C696" s="6"/>
      <c r="D696" s="6"/>
      <c r="E696" s="6"/>
      <c r="F696" s="6"/>
      <c r="G696" s="6"/>
      <c r="H696" s="13" t="s">
        <v>1</v>
      </c>
      <c r="I696" s="6"/>
      <c r="J696" s="6"/>
      <c r="K696" s="11"/>
      <c r="L696" s="11"/>
      <c r="M696" s="11"/>
      <c r="N696" s="12" t="s">
        <v>1</v>
      </c>
      <c r="O696" s="6"/>
      <c r="P696" s="6"/>
      <c r="Q696" s="11"/>
      <c r="R696" s="11"/>
      <c r="S696" s="11"/>
      <c r="T696" s="10" t="s">
        <v>0</v>
      </c>
    </row>
    <row r="697" spans="1:26" x14ac:dyDescent="0.25">
      <c r="A697" s="9"/>
      <c r="B697" s="8"/>
      <c r="C697" s="6"/>
      <c r="D697" s="6"/>
      <c r="E697" s="6"/>
      <c r="F697" s="6"/>
      <c r="G697" s="6"/>
      <c r="H697" s="7" t="e">
        <f>VLOOKUP(U693,'[1]FAB 2'!$A$6:$W$1000,10,FALSE)</f>
        <v>#N/A</v>
      </c>
      <c r="I697" s="6"/>
      <c r="J697" s="6"/>
      <c r="K697" s="6"/>
      <c r="L697" s="6"/>
      <c r="M697" s="6"/>
      <c r="N697" s="6"/>
      <c r="O697" s="6"/>
      <c r="P697" s="6"/>
      <c r="Q697" s="6"/>
      <c r="R697" s="6"/>
      <c r="S697" s="6"/>
      <c r="T697" s="6"/>
    </row>
    <row r="698" spans="1:26" ht="15.75" thickBot="1" x14ac:dyDescent="0.3">
      <c r="A698" s="5"/>
      <c r="B698" s="4"/>
      <c r="C698" s="2"/>
      <c r="D698" s="2"/>
      <c r="E698" s="2"/>
      <c r="F698" s="2"/>
      <c r="G698" s="2"/>
      <c r="H698" s="3" t="e">
        <f>IF(H697="/","/","")</f>
        <v>#N/A</v>
      </c>
      <c r="I698" s="2"/>
      <c r="J698" s="2"/>
      <c r="K698" s="2"/>
      <c r="L698" s="2"/>
      <c r="M698" s="2"/>
      <c r="N698" s="2"/>
      <c r="O698" s="2"/>
      <c r="P698" s="2"/>
      <c r="Q698" s="2"/>
      <c r="R698" s="2"/>
      <c r="S698" s="2"/>
      <c r="T698" s="17"/>
    </row>
    <row r="699" spans="1:26" ht="15" customHeight="1" x14ac:dyDescent="0.25">
      <c r="A699" s="29" t="e">
        <f>VLOOKUP(U699,[1]Listing!$A$4:$P$150,2,FALSE)</f>
        <v>#N/A</v>
      </c>
      <c r="B699" s="28"/>
      <c r="C699" s="25"/>
      <c r="D699" s="25"/>
      <c r="E699" s="25"/>
      <c r="F699" s="25"/>
      <c r="G699" s="25"/>
      <c r="H699" s="27" t="s">
        <v>4</v>
      </c>
      <c r="I699" s="25"/>
      <c r="J699" s="25"/>
      <c r="K699" s="24" t="s">
        <v>6</v>
      </c>
      <c r="L699" s="24" t="e">
        <f>CONCATENATE(VLOOKUP(U699,[1]Listing!$A$4:$P$150,4,FALSE),VLOOKUP(U699,[1]Listing!$A$4:$P$150,5,FALSE))</f>
        <v>#N/A</v>
      </c>
      <c r="M699" s="24" t="s">
        <v>5</v>
      </c>
      <c r="N699" s="26" t="s">
        <v>4</v>
      </c>
      <c r="O699" s="25"/>
      <c r="P699" s="25"/>
      <c r="Q699" s="24" t="e">
        <f>"≤ "&amp;ROUND(VLOOKUP(U699,'[1]CTRL 2'!$A$6:$X$152,8,FALSE),1)&amp;" mΩ"</f>
        <v>#N/A</v>
      </c>
      <c r="R699" s="24" t="s">
        <v>3</v>
      </c>
      <c r="S699" s="24" t="s">
        <v>3</v>
      </c>
      <c r="T699" s="23" t="s">
        <v>2</v>
      </c>
      <c r="U699">
        <v>116</v>
      </c>
      <c r="V699" s="22" t="e">
        <f>ROUND(VLOOKUP(U699,'[1]CTRL 2'!$A$6:$X$152,8,FALSE),1)</f>
        <v>#N/A</v>
      </c>
      <c r="W699" t="e">
        <f>Y699-Z699</f>
        <v>#N/A</v>
      </c>
      <c r="X699" t="e">
        <f>Y699+Z699</f>
        <v>#N/A</v>
      </c>
      <c r="Y699" t="e">
        <f>(VLOOKUP(U699,[1]Listing!$A$4:$P$150,4,FALSE))</f>
        <v>#N/A</v>
      </c>
      <c r="Z699" t="e">
        <f>IF(Y699&gt;12000,"120",IF(Y699&gt;10000,"110",IF(Y699&gt;8000,"90",IF(Y699&gt;5000,"60",IF(Y699&gt;3000,"20",IF(Y699&gt;1500,"10",IF(Y699&gt;1000,"7",IF(Y699&gt;500,"5",IF(Y699&gt;0,"3",)))))))))*1</f>
        <v>#N/A</v>
      </c>
    </row>
    <row r="700" spans="1:26" x14ac:dyDescent="0.25">
      <c r="A700" s="9"/>
      <c r="B700" s="21"/>
      <c r="C700" s="6"/>
      <c r="D700" s="6"/>
      <c r="E700" s="6"/>
      <c r="F700" s="6"/>
      <c r="G700" s="6"/>
      <c r="H700" s="7" t="e">
        <f>VLOOKUP(U699,'[1]FAB 2'!$A$6:$W$1000,7,FALSE)</f>
        <v>#N/A</v>
      </c>
      <c r="I700" s="6"/>
      <c r="J700" s="6"/>
      <c r="K700" s="20"/>
      <c r="L700" s="20"/>
      <c r="M700" s="20"/>
      <c r="N700" s="6"/>
      <c r="O700" s="6"/>
      <c r="P700" s="6"/>
      <c r="Q700" s="20"/>
      <c r="R700" s="20"/>
      <c r="S700" s="20"/>
      <c r="T700" s="6"/>
    </row>
    <row r="701" spans="1:26" x14ac:dyDescent="0.25">
      <c r="A701" s="19"/>
      <c r="B701" s="18"/>
      <c r="C701" s="6"/>
      <c r="D701" s="6"/>
      <c r="E701" s="6"/>
      <c r="F701" s="6"/>
      <c r="G701" s="6"/>
      <c r="H701" s="3" t="e">
        <f>IF(H700="/","/","")</f>
        <v>#N/A</v>
      </c>
      <c r="I701" s="6"/>
      <c r="J701" s="6"/>
      <c r="K701" s="17"/>
      <c r="L701" s="17"/>
      <c r="M701" s="17"/>
      <c r="N701" s="16"/>
      <c r="O701" s="6"/>
      <c r="P701" s="6"/>
      <c r="Q701" s="17"/>
      <c r="R701" s="17"/>
      <c r="S701" s="17"/>
      <c r="T701" s="16"/>
    </row>
    <row r="702" spans="1:26" x14ac:dyDescent="0.25">
      <c r="A702" s="15" t="e">
        <f>VLOOKUP(A699,[1]Données!$L$2:$P$190,3,FALSE)</f>
        <v>#N/A</v>
      </c>
      <c r="B702" s="14"/>
      <c r="C702" s="6"/>
      <c r="D702" s="6"/>
      <c r="E702" s="6"/>
      <c r="F702" s="6"/>
      <c r="G702" s="6"/>
      <c r="H702" s="13" t="s">
        <v>1</v>
      </c>
      <c r="I702" s="6"/>
      <c r="J702" s="6"/>
      <c r="K702" s="11"/>
      <c r="L702" s="11"/>
      <c r="M702" s="11"/>
      <c r="N702" s="12" t="s">
        <v>1</v>
      </c>
      <c r="O702" s="6"/>
      <c r="P702" s="6"/>
      <c r="Q702" s="11"/>
      <c r="R702" s="11"/>
      <c r="S702" s="11"/>
      <c r="T702" s="10" t="s">
        <v>0</v>
      </c>
    </row>
    <row r="703" spans="1:26" x14ac:dyDescent="0.25">
      <c r="A703" s="9"/>
      <c r="B703" s="8"/>
      <c r="C703" s="6"/>
      <c r="D703" s="6"/>
      <c r="E703" s="6"/>
      <c r="F703" s="6"/>
      <c r="G703" s="6"/>
      <c r="H703" s="7" t="e">
        <f>VLOOKUP(U699,'[1]FAB 2'!$A$6:$W$1000,10,FALSE)</f>
        <v>#N/A</v>
      </c>
      <c r="I703" s="6"/>
      <c r="J703" s="6"/>
      <c r="K703" s="6"/>
      <c r="L703" s="6"/>
      <c r="M703" s="6"/>
      <c r="N703" s="6"/>
      <c r="O703" s="6"/>
      <c r="P703" s="6"/>
      <c r="Q703" s="6"/>
      <c r="R703" s="6"/>
      <c r="S703" s="6"/>
      <c r="T703" s="6"/>
    </row>
    <row r="704" spans="1:26" ht="15.75" thickBot="1" x14ac:dyDescent="0.3">
      <c r="A704" s="5"/>
      <c r="B704" s="4"/>
      <c r="C704" s="2"/>
      <c r="D704" s="2"/>
      <c r="E704" s="2"/>
      <c r="F704" s="2"/>
      <c r="G704" s="2"/>
      <c r="H704" s="3" t="e">
        <f>IF(H703="/","/","")</f>
        <v>#N/A</v>
      </c>
      <c r="I704" s="2"/>
      <c r="J704" s="2"/>
      <c r="K704" s="2"/>
      <c r="L704" s="2"/>
      <c r="M704" s="2"/>
      <c r="N704" s="2"/>
      <c r="O704" s="2"/>
      <c r="P704" s="2"/>
      <c r="Q704" s="2"/>
      <c r="R704" s="2"/>
      <c r="S704" s="2"/>
      <c r="T704" s="17"/>
    </row>
    <row r="705" spans="1:26" ht="15" customHeight="1" x14ac:dyDescent="0.25">
      <c r="A705" s="29" t="e">
        <f>VLOOKUP(U705,[1]Listing!$A$4:$P$150,2,FALSE)</f>
        <v>#N/A</v>
      </c>
      <c r="B705" s="28"/>
      <c r="C705" s="25"/>
      <c r="D705" s="25"/>
      <c r="E705" s="25"/>
      <c r="F705" s="25"/>
      <c r="G705" s="25"/>
      <c r="H705" s="27" t="s">
        <v>4</v>
      </c>
      <c r="I705" s="25"/>
      <c r="J705" s="25"/>
      <c r="K705" s="24" t="s">
        <v>6</v>
      </c>
      <c r="L705" s="24" t="e">
        <f>CONCATENATE(VLOOKUP(U705,[1]Listing!$A$4:$P$150,4,FALSE),VLOOKUP(U705,[1]Listing!$A$4:$P$150,5,FALSE))</f>
        <v>#N/A</v>
      </c>
      <c r="M705" s="24" t="s">
        <v>5</v>
      </c>
      <c r="N705" s="26" t="s">
        <v>4</v>
      </c>
      <c r="O705" s="25"/>
      <c r="P705" s="25"/>
      <c r="Q705" s="24" t="e">
        <f>"≤ "&amp;ROUND(VLOOKUP(U705,'[1]CTRL 2'!$A$6:$X$152,8,FALSE),1)&amp;" mΩ"</f>
        <v>#N/A</v>
      </c>
      <c r="R705" s="24" t="s">
        <v>3</v>
      </c>
      <c r="S705" s="24" t="s">
        <v>3</v>
      </c>
      <c r="T705" s="23" t="s">
        <v>2</v>
      </c>
      <c r="U705">
        <v>117</v>
      </c>
      <c r="V705" s="22" t="e">
        <f>ROUND(VLOOKUP(U705,'[1]CTRL 2'!$A$6:$X$152,8,FALSE),1)</f>
        <v>#N/A</v>
      </c>
      <c r="W705" t="e">
        <f>Y705-Z705</f>
        <v>#N/A</v>
      </c>
      <c r="X705" t="e">
        <f>Y705+Z705</f>
        <v>#N/A</v>
      </c>
      <c r="Y705" t="e">
        <f>(VLOOKUP(U705,[1]Listing!$A$4:$P$150,4,FALSE))</f>
        <v>#N/A</v>
      </c>
      <c r="Z705" t="e">
        <f>IF(Y705&gt;12000,"120",IF(Y705&gt;10000,"110",IF(Y705&gt;8000,"90",IF(Y705&gt;5000,"60",IF(Y705&gt;3000,"20",IF(Y705&gt;1500,"10",IF(Y705&gt;1000,"7",IF(Y705&gt;500,"5",IF(Y705&gt;0,"3",)))))))))*1</f>
        <v>#N/A</v>
      </c>
    </row>
    <row r="706" spans="1:26" x14ac:dyDescent="0.25">
      <c r="A706" s="9"/>
      <c r="B706" s="21"/>
      <c r="C706" s="6"/>
      <c r="D706" s="6"/>
      <c r="E706" s="6"/>
      <c r="F706" s="6"/>
      <c r="G706" s="6"/>
      <c r="H706" s="7" t="e">
        <f>VLOOKUP(U705,'[1]FAB 2'!$A$6:$W$1000,7,FALSE)</f>
        <v>#N/A</v>
      </c>
      <c r="I706" s="6"/>
      <c r="J706" s="6"/>
      <c r="K706" s="20"/>
      <c r="L706" s="20"/>
      <c r="M706" s="20"/>
      <c r="N706" s="6"/>
      <c r="O706" s="6"/>
      <c r="P706" s="6"/>
      <c r="Q706" s="20"/>
      <c r="R706" s="20"/>
      <c r="S706" s="20"/>
      <c r="T706" s="6"/>
    </row>
    <row r="707" spans="1:26" x14ac:dyDescent="0.25">
      <c r="A707" s="19"/>
      <c r="B707" s="18"/>
      <c r="C707" s="6"/>
      <c r="D707" s="6"/>
      <c r="E707" s="6"/>
      <c r="F707" s="6"/>
      <c r="G707" s="6"/>
      <c r="H707" s="3" t="e">
        <f>IF(H706="/","/","")</f>
        <v>#N/A</v>
      </c>
      <c r="I707" s="6"/>
      <c r="J707" s="6"/>
      <c r="K707" s="17"/>
      <c r="L707" s="17"/>
      <c r="M707" s="17"/>
      <c r="N707" s="16"/>
      <c r="O707" s="6"/>
      <c r="P707" s="6"/>
      <c r="Q707" s="17"/>
      <c r="R707" s="17"/>
      <c r="S707" s="17"/>
      <c r="T707" s="16"/>
    </row>
    <row r="708" spans="1:26" x14ac:dyDescent="0.25">
      <c r="A708" s="15" t="e">
        <f>VLOOKUP(A705,[1]Données!$L$2:$P$190,3,FALSE)</f>
        <v>#N/A</v>
      </c>
      <c r="B708" s="14"/>
      <c r="C708" s="6"/>
      <c r="D708" s="6"/>
      <c r="E708" s="6"/>
      <c r="F708" s="6"/>
      <c r="G708" s="6"/>
      <c r="H708" s="13" t="s">
        <v>1</v>
      </c>
      <c r="I708" s="6"/>
      <c r="J708" s="6"/>
      <c r="K708" s="11"/>
      <c r="L708" s="11"/>
      <c r="M708" s="11"/>
      <c r="N708" s="12" t="s">
        <v>1</v>
      </c>
      <c r="O708" s="6"/>
      <c r="P708" s="6"/>
      <c r="Q708" s="11"/>
      <c r="R708" s="11"/>
      <c r="S708" s="11"/>
      <c r="T708" s="10" t="s">
        <v>0</v>
      </c>
    </row>
    <row r="709" spans="1:26" x14ac:dyDescent="0.25">
      <c r="A709" s="9"/>
      <c r="B709" s="8"/>
      <c r="C709" s="6"/>
      <c r="D709" s="6"/>
      <c r="E709" s="6"/>
      <c r="F709" s="6"/>
      <c r="G709" s="6"/>
      <c r="H709" s="7" t="e">
        <f>VLOOKUP(U705,'[1]FAB 2'!$A$6:$W$1000,10,FALSE)</f>
        <v>#N/A</v>
      </c>
      <c r="I709" s="6"/>
      <c r="J709" s="6"/>
      <c r="K709" s="6"/>
      <c r="L709" s="6"/>
      <c r="M709" s="6"/>
      <c r="N709" s="6"/>
      <c r="O709" s="6"/>
      <c r="P709" s="6"/>
      <c r="Q709" s="6"/>
      <c r="R709" s="6"/>
      <c r="S709" s="6"/>
      <c r="T709" s="6"/>
    </row>
    <row r="710" spans="1:26" ht="15.75" thickBot="1" x14ac:dyDescent="0.3">
      <c r="A710" s="5"/>
      <c r="B710" s="4"/>
      <c r="C710" s="2"/>
      <c r="D710" s="2"/>
      <c r="E710" s="2"/>
      <c r="F710" s="2"/>
      <c r="G710" s="2"/>
      <c r="H710" s="3" t="e">
        <f>IF(H709="/","/","")</f>
        <v>#N/A</v>
      </c>
      <c r="I710" s="2"/>
      <c r="J710" s="2"/>
      <c r="K710" s="2"/>
      <c r="L710" s="2"/>
      <c r="M710" s="2"/>
      <c r="N710" s="2"/>
      <c r="O710" s="2"/>
      <c r="P710" s="2"/>
      <c r="Q710" s="2"/>
      <c r="R710" s="2"/>
      <c r="S710" s="2"/>
      <c r="T710" s="17"/>
    </row>
    <row r="711" spans="1:26" ht="15" customHeight="1" x14ac:dyDescent="0.25">
      <c r="A711" s="29" t="e">
        <f>VLOOKUP(U711,[1]Listing!$A$4:$P$150,2,FALSE)</f>
        <v>#N/A</v>
      </c>
      <c r="B711" s="28"/>
      <c r="C711" s="25"/>
      <c r="D711" s="25"/>
      <c r="E711" s="25"/>
      <c r="F711" s="25"/>
      <c r="G711" s="25"/>
      <c r="H711" s="27" t="s">
        <v>4</v>
      </c>
      <c r="I711" s="25"/>
      <c r="J711" s="25"/>
      <c r="K711" s="24" t="s">
        <v>6</v>
      </c>
      <c r="L711" s="24" t="e">
        <f>CONCATENATE(VLOOKUP(U711,[1]Listing!$A$4:$P$150,4,FALSE),VLOOKUP(U711,[1]Listing!$A$4:$P$150,5,FALSE))</f>
        <v>#N/A</v>
      </c>
      <c r="M711" s="24" t="s">
        <v>5</v>
      </c>
      <c r="N711" s="26" t="s">
        <v>4</v>
      </c>
      <c r="O711" s="25"/>
      <c r="P711" s="25"/>
      <c r="Q711" s="24" t="e">
        <f>"≤ "&amp;ROUND(VLOOKUP(U711,'[1]CTRL 2'!$A$6:$X$152,8,FALSE),1)&amp;" mΩ"</f>
        <v>#N/A</v>
      </c>
      <c r="R711" s="24" t="s">
        <v>3</v>
      </c>
      <c r="S711" s="24" t="s">
        <v>3</v>
      </c>
      <c r="T711" s="23" t="s">
        <v>2</v>
      </c>
      <c r="U711">
        <v>118</v>
      </c>
      <c r="V711" s="22" t="e">
        <f>ROUND(VLOOKUP(U711,'[1]CTRL 2'!$A$6:$X$152,8,FALSE),1)</f>
        <v>#N/A</v>
      </c>
      <c r="W711" t="e">
        <f>Y711-Z711</f>
        <v>#N/A</v>
      </c>
      <c r="X711" t="e">
        <f>Y711+Z711</f>
        <v>#N/A</v>
      </c>
      <c r="Y711" t="e">
        <f>(VLOOKUP(U711,[1]Listing!$A$4:$P$150,4,FALSE))</f>
        <v>#N/A</v>
      </c>
      <c r="Z711" t="e">
        <f>IF(Y711&gt;12000,"120",IF(Y711&gt;10000,"110",IF(Y711&gt;8000,"90",IF(Y711&gt;5000,"60",IF(Y711&gt;3000,"20",IF(Y711&gt;1500,"10",IF(Y711&gt;1000,"7",IF(Y711&gt;500,"5",IF(Y711&gt;0,"3",)))))))))*1</f>
        <v>#N/A</v>
      </c>
    </row>
    <row r="712" spans="1:26" x14ac:dyDescent="0.25">
      <c r="A712" s="9"/>
      <c r="B712" s="21"/>
      <c r="C712" s="6"/>
      <c r="D712" s="6"/>
      <c r="E712" s="6"/>
      <c r="F712" s="6"/>
      <c r="G712" s="6"/>
      <c r="H712" s="7" t="e">
        <f>VLOOKUP(U711,'[1]FAB 2'!$A$6:$W$1000,7,FALSE)</f>
        <v>#N/A</v>
      </c>
      <c r="I712" s="6"/>
      <c r="J712" s="6"/>
      <c r="K712" s="20"/>
      <c r="L712" s="20"/>
      <c r="M712" s="20"/>
      <c r="N712" s="6"/>
      <c r="O712" s="6"/>
      <c r="P712" s="6"/>
      <c r="Q712" s="20"/>
      <c r="R712" s="20"/>
      <c r="S712" s="20"/>
      <c r="T712" s="6"/>
    </row>
    <row r="713" spans="1:26" x14ac:dyDescent="0.25">
      <c r="A713" s="19"/>
      <c r="B713" s="18"/>
      <c r="C713" s="6"/>
      <c r="D713" s="6"/>
      <c r="E713" s="6"/>
      <c r="F713" s="6"/>
      <c r="G713" s="6"/>
      <c r="H713" s="3" t="e">
        <f>IF(H712="/","/","")</f>
        <v>#N/A</v>
      </c>
      <c r="I713" s="6"/>
      <c r="J713" s="6"/>
      <c r="K713" s="17"/>
      <c r="L713" s="17"/>
      <c r="M713" s="17"/>
      <c r="N713" s="16"/>
      <c r="O713" s="6"/>
      <c r="P713" s="6"/>
      <c r="Q713" s="17"/>
      <c r="R713" s="17"/>
      <c r="S713" s="17"/>
      <c r="T713" s="16"/>
    </row>
    <row r="714" spans="1:26" x14ac:dyDescent="0.25">
      <c r="A714" s="15" t="e">
        <f>VLOOKUP(A711,[1]Données!$L$2:$P$190,3,FALSE)</f>
        <v>#N/A</v>
      </c>
      <c r="B714" s="14"/>
      <c r="C714" s="6"/>
      <c r="D714" s="6"/>
      <c r="E714" s="6"/>
      <c r="F714" s="6"/>
      <c r="G714" s="6"/>
      <c r="H714" s="13" t="s">
        <v>1</v>
      </c>
      <c r="I714" s="6"/>
      <c r="J714" s="6"/>
      <c r="K714" s="11"/>
      <c r="L714" s="11"/>
      <c r="M714" s="11"/>
      <c r="N714" s="12" t="s">
        <v>1</v>
      </c>
      <c r="O714" s="6"/>
      <c r="P714" s="6"/>
      <c r="Q714" s="11"/>
      <c r="R714" s="11"/>
      <c r="S714" s="11"/>
      <c r="T714" s="10" t="s">
        <v>0</v>
      </c>
    </row>
    <row r="715" spans="1:26" x14ac:dyDescent="0.25">
      <c r="A715" s="9"/>
      <c r="B715" s="8"/>
      <c r="C715" s="6"/>
      <c r="D715" s="6"/>
      <c r="E715" s="6"/>
      <c r="F715" s="6"/>
      <c r="G715" s="6"/>
      <c r="H715" s="7" t="e">
        <f>VLOOKUP(U711,'[1]FAB 2'!$A$6:$W$1000,10,FALSE)</f>
        <v>#N/A</v>
      </c>
      <c r="I715" s="6"/>
      <c r="J715" s="6"/>
      <c r="K715" s="6"/>
      <c r="L715" s="6"/>
      <c r="M715" s="6"/>
      <c r="N715" s="6"/>
      <c r="O715" s="6"/>
      <c r="P715" s="6"/>
      <c r="Q715" s="6"/>
      <c r="R715" s="6"/>
      <c r="S715" s="6"/>
      <c r="T715" s="6"/>
    </row>
    <row r="716" spans="1:26" ht="15.75" thickBot="1" x14ac:dyDescent="0.3">
      <c r="A716" s="5"/>
      <c r="B716" s="4"/>
      <c r="C716" s="2"/>
      <c r="D716" s="2"/>
      <c r="E716" s="2"/>
      <c r="F716" s="2"/>
      <c r="G716" s="2"/>
      <c r="H716" s="3" t="e">
        <f>IF(H715="/","/","")</f>
        <v>#N/A</v>
      </c>
      <c r="I716" s="2"/>
      <c r="J716" s="2"/>
      <c r="K716" s="2"/>
      <c r="L716" s="2"/>
      <c r="M716" s="2"/>
      <c r="N716" s="2"/>
      <c r="O716" s="2"/>
      <c r="P716" s="2"/>
      <c r="Q716" s="2"/>
      <c r="R716" s="2"/>
      <c r="S716" s="2"/>
      <c r="T716" s="17"/>
    </row>
    <row r="717" spans="1:26" ht="15" customHeight="1" x14ac:dyDescent="0.25">
      <c r="A717" s="29" t="e">
        <f>VLOOKUP(U717,[1]Listing!$A$4:$P$150,2,FALSE)</f>
        <v>#N/A</v>
      </c>
      <c r="B717" s="28"/>
      <c r="C717" s="25"/>
      <c r="D717" s="25"/>
      <c r="E717" s="25"/>
      <c r="F717" s="25"/>
      <c r="G717" s="25"/>
      <c r="H717" s="27" t="s">
        <v>4</v>
      </c>
      <c r="I717" s="25"/>
      <c r="J717" s="25"/>
      <c r="K717" s="24" t="s">
        <v>6</v>
      </c>
      <c r="L717" s="24" t="e">
        <f>CONCATENATE(VLOOKUP(U717,[1]Listing!$A$4:$P$150,4,FALSE),VLOOKUP(U717,[1]Listing!$A$4:$P$150,5,FALSE))</f>
        <v>#N/A</v>
      </c>
      <c r="M717" s="24" t="s">
        <v>5</v>
      </c>
      <c r="N717" s="26" t="s">
        <v>4</v>
      </c>
      <c r="O717" s="25"/>
      <c r="P717" s="25"/>
      <c r="Q717" s="24" t="e">
        <f>"≤ "&amp;ROUND(VLOOKUP(U717,'[1]CTRL 2'!$A$6:$X$152,8,FALSE),1)&amp;" mΩ"</f>
        <v>#N/A</v>
      </c>
      <c r="R717" s="24" t="s">
        <v>3</v>
      </c>
      <c r="S717" s="24" t="s">
        <v>3</v>
      </c>
      <c r="T717" s="23" t="s">
        <v>2</v>
      </c>
      <c r="U717">
        <v>119</v>
      </c>
      <c r="V717" s="22" t="e">
        <f>ROUND(VLOOKUP(U717,'[1]CTRL 2'!$A$6:$X$152,8,FALSE),1)</f>
        <v>#N/A</v>
      </c>
      <c r="W717" t="e">
        <f>Y717-Z717</f>
        <v>#N/A</v>
      </c>
      <c r="X717" t="e">
        <f>Y717+Z717</f>
        <v>#N/A</v>
      </c>
      <c r="Y717" t="e">
        <f>(VLOOKUP(U717,[1]Listing!$A$4:$P$150,4,FALSE))</f>
        <v>#N/A</v>
      </c>
      <c r="Z717" t="e">
        <f>IF(Y717&gt;12000,"120",IF(Y717&gt;10000,"110",IF(Y717&gt;8000,"90",IF(Y717&gt;5000,"60",IF(Y717&gt;3000,"20",IF(Y717&gt;1500,"10",IF(Y717&gt;1000,"7",IF(Y717&gt;500,"5",IF(Y717&gt;0,"3",)))))))))*1</f>
        <v>#N/A</v>
      </c>
    </row>
    <row r="718" spans="1:26" x14ac:dyDescent="0.25">
      <c r="A718" s="9"/>
      <c r="B718" s="21"/>
      <c r="C718" s="6"/>
      <c r="D718" s="6"/>
      <c r="E718" s="6"/>
      <c r="F718" s="6"/>
      <c r="G718" s="6"/>
      <c r="H718" s="7" t="e">
        <f>VLOOKUP(U717,'[1]FAB 2'!$A$6:$W$1000,7,FALSE)</f>
        <v>#N/A</v>
      </c>
      <c r="I718" s="6"/>
      <c r="J718" s="6"/>
      <c r="K718" s="20"/>
      <c r="L718" s="20"/>
      <c r="M718" s="20"/>
      <c r="N718" s="6"/>
      <c r="O718" s="6"/>
      <c r="P718" s="6"/>
      <c r="Q718" s="20"/>
      <c r="R718" s="20"/>
      <c r="S718" s="20"/>
      <c r="T718" s="6"/>
    </row>
    <row r="719" spans="1:26" x14ac:dyDescent="0.25">
      <c r="A719" s="19"/>
      <c r="B719" s="18"/>
      <c r="C719" s="6"/>
      <c r="D719" s="6"/>
      <c r="E719" s="6"/>
      <c r="F719" s="6"/>
      <c r="G719" s="6"/>
      <c r="H719" s="3" t="e">
        <f>IF(H718="/","/","")</f>
        <v>#N/A</v>
      </c>
      <c r="I719" s="6"/>
      <c r="J719" s="6"/>
      <c r="K719" s="17"/>
      <c r="L719" s="17"/>
      <c r="M719" s="17"/>
      <c r="N719" s="16"/>
      <c r="O719" s="6"/>
      <c r="P719" s="6"/>
      <c r="Q719" s="17"/>
      <c r="R719" s="17"/>
      <c r="S719" s="17"/>
      <c r="T719" s="16"/>
    </row>
    <row r="720" spans="1:26" x14ac:dyDescent="0.25">
      <c r="A720" s="15" t="e">
        <f>VLOOKUP(A717,[1]Données!$L$2:$P$190,3,FALSE)</f>
        <v>#N/A</v>
      </c>
      <c r="B720" s="14"/>
      <c r="C720" s="6"/>
      <c r="D720" s="6"/>
      <c r="E720" s="6"/>
      <c r="F720" s="6"/>
      <c r="G720" s="6"/>
      <c r="H720" s="13" t="s">
        <v>1</v>
      </c>
      <c r="I720" s="6"/>
      <c r="J720" s="6"/>
      <c r="K720" s="11"/>
      <c r="L720" s="11"/>
      <c r="M720" s="11"/>
      <c r="N720" s="12" t="s">
        <v>1</v>
      </c>
      <c r="O720" s="6"/>
      <c r="P720" s="6"/>
      <c r="Q720" s="11"/>
      <c r="R720" s="11"/>
      <c r="S720" s="11"/>
      <c r="T720" s="10" t="s">
        <v>0</v>
      </c>
    </row>
    <row r="721" spans="1:26" x14ac:dyDescent="0.25">
      <c r="A721" s="9"/>
      <c r="B721" s="8"/>
      <c r="C721" s="6"/>
      <c r="D721" s="6"/>
      <c r="E721" s="6"/>
      <c r="F721" s="6"/>
      <c r="G721" s="6"/>
      <c r="H721" s="7" t="e">
        <f>VLOOKUP(U717,'[1]FAB 2'!$A$6:$W$1000,10,FALSE)</f>
        <v>#N/A</v>
      </c>
      <c r="I721" s="6"/>
      <c r="J721" s="6"/>
      <c r="K721" s="6"/>
      <c r="L721" s="6"/>
      <c r="M721" s="6"/>
      <c r="N721" s="6"/>
      <c r="O721" s="6"/>
      <c r="P721" s="6"/>
      <c r="Q721" s="6"/>
      <c r="R721" s="6"/>
      <c r="S721" s="6"/>
      <c r="T721" s="6"/>
    </row>
    <row r="722" spans="1:26" ht="15.75" thickBot="1" x14ac:dyDescent="0.3">
      <c r="A722" s="5"/>
      <c r="B722" s="4"/>
      <c r="C722" s="2"/>
      <c r="D722" s="2"/>
      <c r="E722" s="2"/>
      <c r="F722" s="2"/>
      <c r="G722" s="2"/>
      <c r="H722" s="3" t="e">
        <f>IF(H721="/","/","")</f>
        <v>#N/A</v>
      </c>
      <c r="I722" s="2"/>
      <c r="J722" s="2"/>
      <c r="K722" s="2"/>
      <c r="L722" s="2"/>
      <c r="M722" s="2"/>
      <c r="N722" s="2"/>
      <c r="O722" s="2"/>
      <c r="P722" s="2"/>
      <c r="Q722" s="2"/>
      <c r="R722" s="2"/>
      <c r="S722" s="2"/>
      <c r="T722" s="17"/>
    </row>
    <row r="723" spans="1:26" ht="15" customHeight="1" x14ac:dyDescent="0.25">
      <c r="A723" s="29" t="e">
        <f>VLOOKUP(U723,[1]Listing!$A$4:$P$150,2,FALSE)</f>
        <v>#N/A</v>
      </c>
      <c r="B723" s="28"/>
      <c r="C723" s="25"/>
      <c r="D723" s="25"/>
      <c r="E723" s="25"/>
      <c r="F723" s="25"/>
      <c r="G723" s="25"/>
      <c r="H723" s="27" t="s">
        <v>4</v>
      </c>
      <c r="I723" s="25"/>
      <c r="J723" s="25"/>
      <c r="K723" s="24" t="s">
        <v>6</v>
      </c>
      <c r="L723" s="24" t="e">
        <f>CONCATENATE(VLOOKUP(U723,[1]Listing!$A$4:$P$150,4,FALSE),VLOOKUP(U723,[1]Listing!$A$4:$P$150,5,FALSE))</f>
        <v>#N/A</v>
      </c>
      <c r="M723" s="24" t="s">
        <v>5</v>
      </c>
      <c r="N723" s="26" t="s">
        <v>4</v>
      </c>
      <c r="O723" s="25"/>
      <c r="P723" s="25"/>
      <c r="Q723" s="24" t="e">
        <f>"≤ "&amp;ROUND(VLOOKUP(U723,'[1]CTRL 2'!$A$6:$X$152,8,FALSE),1)&amp;" mΩ"</f>
        <v>#N/A</v>
      </c>
      <c r="R723" s="24" t="s">
        <v>3</v>
      </c>
      <c r="S723" s="24" t="s">
        <v>3</v>
      </c>
      <c r="T723" s="23" t="s">
        <v>2</v>
      </c>
      <c r="U723">
        <v>120</v>
      </c>
      <c r="V723" s="22" t="e">
        <f>ROUND(VLOOKUP(U723,'[1]CTRL 2'!$A$6:$X$152,8,FALSE),1)</f>
        <v>#N/A</v>
      </c>
      <c r="W723" t="e">
        <f>Y723-Z723</f>
        <v>#N/A</v>
      </c>
      <c r="X723" t="e">
        <f>Y723+Z723</f>
        <v>#N/A</v>
      </c>
      <c r="Y723" t="e">
        <f>(VLOOKUP(U723,[1]Listing!$A$4:$P$150,4,FALSE))</f>
        <v>#N/A</v>
      </c>
      <c r="Z723" t="e">
        <f>IF(Y723&gt;12000,"120",IF(Y723&gt;10000,"110",IF(Y723&gt;8000,"90",IF(Y723&gt;5000,"60",IF(Y723&gt;3000,"20",IF(Y723&gt;1500,"10",IF(Y723&gt;1000,"7",IF(Y723&gt;500,"5",IF(Y723&gt;0,"3",)))))))))*1</f>
        <v>#N/A</v>
      </c>
    </row>
    <row r="724" spans="1:26" x14ac:dyDescent="0.25">
      <c r="A724" s="9"/>
      <c r="B724" s="21"/>
      <c r="C724" s="6"/>
      <c r="D724" s="6"/>
      <c r="E724" s="6"/>
      <c r="F724" s="6"/>
      <c r="G724" s="6"/>
      <c r="H724" s="7" t="e">
        <f>VLOOKUP(U723,'[1]FAB 2'!$A$6:$W$1000,7,FALSE)</f>
        <v>#N/A</v>
      </c>
      <c r="I724" s="6"/>
      <c r="J724" s="6"/>
      <c r="K724" s="20"/>
      <c r="L724" s="20"/>
      <c r="M724" s="20"/>
      <c r="N724" s="6"/>
      <c r="O724" s="6"/>
      <c r="P724" s="6"/>
      <c r="Q724" s="20"/>
      <c r="R724" s="20"/>
      <c r="S724" s="20"/>
      <c r="T724" s="6"/>
    </row>
    <row r="725" spans="1:26" x14ac:dyDescent="0.25">
      <c r="A725" s="19"/>
      <c r="B725" s="18"/>
      <c r="C725" s="6"/>
      <c r="D725" s="6"/>
      <c r="E725" s="6"/>
      <c r="F725" s="6"/>
      <c r="G725" s="6"/>
      <c r="H725" s="3" t="e">
        <f>IF(H724="/","/","")</f>
        <v>#N/A</v>
      </c>
      <c r="I725" s="6"/>
      <c r="J725" s="6"/>
      <c r="K725" s="17"/>
      <c r="L725" s="17"/>
      <c r="M725" s="17"/>
      <c r="N725" s="16"/>
      <c r="O725" s="6"/>
      <c r="P725" s="6"/>
      <c r="Q725" s="17"/>
      <c r="R725" s="17"/>
      <c r="S725" s="17"/>
      <c r="T725" s="16"/>
    </row>
    <row r="726" spans="1:26" x14ac:dyDescent="0.25">
      <c r="A726" s="15" t="e">
        <f>VLOOKUP(A723,[1]Données!$L$2:$P$190,3,FALSE)</f>
        <v>#N/A</v>
      </c>
      <c r="B726" s="14"/>
      <c r="C726" s="6"/>
      <c r="D726" s="6"/>
      <c r="E726" s="6"/>
      <c r="F726" s="6"/>
      <c r="G726" s="6"/>
      <c r="H726" s="13" t="s">
        <v>1</v>
      </c>
      <c r="I726" s="6"/>
      <c r="J726" s="6"/>
      <c r="K726" s="11"/>
      <c r="L726" s="11"/>
      <c r="M726" s="11"/>
      <c r="N726" s="12" t="s">
        <v>1</v>
      </c>
      <c r="O726" s="6"/>
      <c r="P726" s="6"/>
      <c r="Q726" s="11"/>
      <c r="R726" s="11"/>
      <c r="S726" s="11"/>
      <c r="T726" s="10" t="s">
        <v>0</v>
      </c>
    </row>
    <row r="727" spans="1:26" x14ac:dyDescent="0.25">
      <c r="A727" s="9"/>
      <c r="B727" s="8"/>
      <c r="C727" s="6"/>
      <c r="D727" s="6"/>
      <c r="E727" s="6"/>
      <c r="F727" s="6"/>
      <c r="G727" s="6"/>
      <c r="H727" s="7" t="e">
        <f>VLOOKUP(U723,'[1]FAB 2'!$A$6:$W$1000,10,FALSE)</f>
        <v>#N/A</v>
      </c>
      <c r="I727" s="6"/>
      <c r="J727" s="6"/>
      <c r="K727" s="6"/>
      <c r="L727" s="6"/>
      <c r="M727" s="6"/>
      <c r="N727" s="6"/>
      <c r="O727" s="6"/>
      <c r="P727" s="6"/>
      <c r="Q727" s="6"/>
      <c r="R727" s="6"/>
      <c r="S727" s="6"/>
      <c r="T727" s="6"/>
    </row>
    <row r="728" spans="1:26" ht="15.75" thickBot="1" x14ac:dyDescent="0.3">
      <c r="A728" s="5"/>
      <c r="B728" s="4"/>
      <c r="C728" s="2"/>
      <c r="D728" s="2"/>
      <c r="E728" s="2"/>
      <c r="F728" s="2"/>
      <c r="G728" s="2"/>
      <c r="H728" s="3" t="e">
        <f>IF(H727="/","/","")</f>
        <v>#N/A</v>
      </c>
      <c r="I728" s="2"/>
      <c r="J728" s="2"/>
      <c r="K728" s="2"/>
      <c r="L728" s="2"/>
      <c r="M728" s="2"/>
      <c r="N728" s="2"/>
      <c r="O728" s="2"/>
      <c r="P728" s="2"/>
      <c r="Q728" s="2"/>
      <c r="R728" s="2"/>
      <c r="S728" s="2"/>
      <c r="T728" s="17"/>
    </row>
    <row r="729" spans="1:26" ht="15" customHeight="1" x14ac:dyDescent="0.25">
      <c r="A729" s="29" t="e">
        <f>VLOOKUP(U729,[1]Listing!$A$4:$P$150,2,FALSE)</f>
        <v>#N/A</v>
      </c>
      <c r="B729" s="28"/>
      <c r="C729" s="25"/>
      <c r="D729" s="25"/>
      <c r="E729" s="25"/>
      <c r="F729" s="25"/>
      <c r="G729" s="25"/>
      <c r="H729" s="27" t="s">
        <v>4</v>
      </c>
      <c r="I729" s="25"/>
      <c r="J729" s="25"/>
      <c r="K729" s="24" t="s">
        <v>6</v>
      </c>
      <c r="L729" s="24" t="e">
        <f>CONCATENATE(VLOOKUP(U729,[1]Listing!$A$4:$P$150,4,FALSE),VLOOKUP(U729,[1]Listing!$A$4:$P$150,5,FALSE))</f>
        <v>#N/A</v>
      </c>
      <c r="M729" s="24" t="s">
        <v>5</v>
      </c>
      <c r="N729" s="26" t="s">
        <v>4</v>
      </c>
      <c r="O729" s="25"/>
      <c r="P729" s="25"/>
      <c r="Q729" s="24" t="e">
        <f>"≤ "&amp;ROUND(VLOOKUP(U729,'[1]CTRL 2'!$A$6:$X$152,8,FALSE),1)&amp;" mΩ"</f>
        <v>#N/A</v>
      </c>
      <c r="R729" s="24" t="s">
        <v>3</v>
      </c>
      <c r="S729" s="24" t="s">
        <v>3</v>
      </c>
      <c r="T729" s="23" t="s">
        <v>2</v>
      </c>
      <c r="U729">
        <v>121</v>
      </c>
      <c r="V729" s="22" t="e">
        <f>ROUND(VLOOKUP(U729,'[1]CTRL 2'!$A$6:$X$152,8,FALSE),1)</f>
        <v>#N/A</v>
      </c>
      <c r="W729" t="e">
        <f>Y729-Z729</f>
        <v>#N/A</v>
      </c>
      <c r="X729" t="e">
        <f>Y729+Z729</f>
        <v>#N/A</v>
      </c>
      <c r="Y729" t="e">
        <f>(VLOOKUP(U729,[1]Listing!$A$4:$P$150,4,FALSE))</f>
        <v>#N/A</v>
      </c>
      <c r="Z729" t="e">
        <f>IF(Y729&gt;12000,"120",IF(Y729&gt;10000,"110",IF(Y729&gt;8000,"90",IF(Y729&gt;5000,"60",IF(Y729&gt;3000,"20",IF(Y729&gt;1500,"10",IF(Y729&gt;1000,"7",IF(Y729&gt;500,"5",IF(Y729&gt;0,"3",)))))))))*1</f>
        <v>#N/A</v>
      </c>
    </row>
    <row r="730" spans="1:26" x14ac:dyDescent="0.25">
      <c r="A730" s="9"/>
      <c r="B730" s="21"/>
      <c r="C730" s="6"/>
      <c r="D730" s="6"/>
      <c r="E730" s="6"/>
      <c r="F730" s="6"/>
      <c r="G730" s="6"/>
      <c r="H730" s="7" t="e">
        <f>VLOOKUP(U729,'[1]FAB 2'!$A$6:$W$1000,7,FALSE)</f>
        <v>#N/A</v>
      </c>
      <c r="I730" s="6"/>
      <c r="J730" s="6"/>
      <c r="K730" s="20"/>
      <c r="L730" s="20"/>
      <c r="M730" s="20"/>
      <c r="N730" s="6"/>
      <c r="O730" s="6"/>
      <c r="P730" s="6"/>
      <c r="Q730" s="20"/>
      <c r="R730" s="20"/>
      <c r="S730" s="20"/>
      <c r="T730" s="6"/>
    </row>
    <row r="731" spans="1:26" x14ac:dyDescent="0.25">
      <c r="A731" s="19"/>
      <c r="B731" s="18"/>
      <c r="C731" s="6"/>
      <c r="D731" s="6"/>
      <c r="E731" s="6"/>
      <c r="F731" s="6"/>
      <c r="G731" s="6"/>
      <c r="H731" s="3" t="e">
        <f>IF(H730="/","/","")</f>
        <v>#N/A</v>
      </c>
      <c r="I731" s="6"/>
      <c r="J731" s="6"/>
      <c r="K731" s="17"/>
      <c r="L731" s="17"/>
      <c r="M731" s="17"/>
      <c r="N731" s="16"/>
      <c r="O731" s="6"/>
      <c r="P731" s="6"/>
      <c r="Q731" s="17"/>
      <c r="R731" s="17"/>
      <c r="S731" s="17"/>
      <c r="T731" s="16"/>
    </row>
    <row r="732" spans="1:26" x14ac:dyDescent="0.25">
      <c r="A732" s="15" t="e">
        <f>VLOOKUP(A729,[1]Données!$L$2:$P$190,3,FALSE)</f>
        <v>#N/A</v>
      </c>
      <c r="B732" s="14"/>
      <c r="C732" s="6"/>
      <c r="D732" s="6"/>
      <c r="E732" s="6"/>
      <c r="F732" s="6"/>
      <c r="G732" s="6"/>
      <c r="H732" s="13" t="s">
        <v>1</v>
      </c>
      <c r="I732" s="6"/>
      <c r="J732" s="6"/>
      <c r="K732" s="11"/>
      <c r="L732" s="11"/>
      <c r="M732" s="11"/>
      <c r="N732" s="12" t="s">
        <v>1</v>
      </c>
      <c r="O732" s="6"/>
      <c r="P732" s="6"/>
      <c r="Q732" s="11"/>
      <c r="R732" s="11"/>
      <c r="S732" s="11"/>
      <c r="T732" s="10" t="s">
        <v>0</v>
      </c>
    </row>
    <row r="733" spans="1:26" x14ac:dyDescent="0.25">
      <c r="A733" s="9"/>
      <c r="B733" s="8"/>
      <c r="C733" s="6"/>
      <c r="D733" s="6"/>
      <c r="E733" s="6"/>
      <c r="F733" s="6"/>
      <c r="G733" s="6"/>
      <c r="H733" s="7" t="e">
        <f>VLOOKUP(U729,'[1]FAB 2'!$A$6:$W$1000,10,FALSE)</f>
        <v>#N/A</v>
      </c>
      <c r="I733" s="6"/>
      <c r="J733" s="6"/>
      <c r="K733" s="6"/>
      <c r="L733" s="6"/>
      <c r="M733" s="6"/>
      <c r="N733" s="6"/>
      <c r="O733" s="6"/>
      <c r="P733" s="6"/>
      <c r="Q733" s="6"/>
      <c r="R733" s="6"/>
      <c r="S733" s="6"/>
      <c r="T733" s="6"/>
    </row>
    <row r="734" spans="1:26" ht="15.75" thickBot="1" x14ac:dyDescent="0.3">
      <c r="A734" s="5"/>
      <c r="B734" s="4"/>
      <c r="C734" s="2"/>
      <c r="D734" s="2"/>
      <c r="E734" s="2"/>
      <c r="F734" s="2"/>
      <c r="G734" s="2"/>
      <c r="H734" s="3" t="e">
        <f>IF(H733="/","/","")</f>
        <v>#N/A</v>
      </c>
      <c r="I734" s="2"/>
      <c r="J734" s="2"/>
      <c r="K734" s="2"/>
      <c r="L734" s="2"/>
      <c r="M734" s="2"/>
      <c r="N734" s="2"/>
      <c r="O734" s="2"/>
      <c r="P734" s="2"/>
      <c r="Q734" s="2"/>
      <c r="R734" s="2"/>
      <c r="S734" s="2"/>
      <c r="T734" s="17"/>
    </row>
    <row r="735" spans="1:26" ht="15" customHeight="1" x14ac:dyDescent="0.25">
      <c r="A735" s="29" t="e">
        <f>VLOOKUP(U735,[1]Listing!$A$4:$P$150,2,FALSE)</f>
        <v>#N/A</v>
      </c>
      <c r="B735" s="28"/>
      <c r="C735" s="25"/>
      <c r="D735" s="25"/>
      <c r="E735" s="25"/>
      <c r="F735" s="25"/>
      <c r="G735" s="25"/>
      <c r="H735" s="27" t="s">
        <v>4</v>
      </c>
      <c r="I735" s="25"/>
      <c r="J735" s="25"/>
      <c r="K735" s="24" t="s">
        <v>6</v>
      </c>
      <c r="L735" s="24" t="e">
        <f>CONCATENATE(VLOOKUP(U735,[1]Listing!$A$4:$P$150,4,FALSE),VLOOKUP(U735,[1]Listing!$A$4:$P$150,5,FALSE))</f>
        <v>#N/A</v>
      </c>
      <c r="M735" s="24" t="s">
        <v>5</v>
      </c>
      <c r="N735" s="26" t="s">
        <v>4</v>
      </c>
      <c r="O735" s="25"/>
      <c r="P735" s="25"/>
      <c r="Q735" s="24" t="e">
        <f>"≤ "&amp;ROUND(VLOOKUP(U735,'[1]CTRL 2'!$A$6:$X$152,8,FALSE),1)&amp;" mΩ"</f>
        <v>#N/A</v>
      </c>
      <c r="R735" s="24" t="s">
        <v>3</v>
      </c>
      <c r="S735" s="24" t="s">
        <v>3</v>
      </c>
      <c r="T735" s="23" t="s">
        <v>2</v>
      </c>
      <c r="U735">
        <v>122</v>
      </c>
      <c r="V735" s="22" t="e">
        <f>ROUND(VLOOKUP(U735,'[1]CTRL 2'!$A$6:$X$152,8,FALSE),1)</f>
        <v>#N/A</v>
      </c>
      <c r="W735" t="e">
        <f>Y735-Z735</f>
        <v>#N/A</v>
      </c>
      <c r="X735" t="e">
        <f>Y735+Z735</f>
        <v>#N/A</v>
      </c>
      <c r="Y735" t="e">
        <f>(VLOOKUP(U735,[1]Listing!$A$4:$P$150,4,FALSE))</f>
        <v>#N/A</v>
      </c>
      <c r="Z735" t="e">
        <f>IF(Y735&gt;12000,"120",IF(Y735&gt;10000,"110",IF(Y735&gt;8000,"90",IF(Y735&gt;5000,"60",IF(Y735&gt;3000,"20",IF(Y735&gt;1500,"10",IF(Y735&gt;1000,"7",IF(Y735&gt;500,"5",IF(Y735&gt;0,"3",)))))))))*1</f>
        <v>#N/A</v>
      </c>
    </row>
    <row r="736" spans="1:26" x14ac:dyDescent="0.25">
      <c r="A736" s="9"/>
      <c r="B736" s="21"/>
      <c r="C736" s="6"/>
      <c r="D736" s="6"/>
      <c r="E736" s="6"/>
      <c r="F736" s="6"/>
      <c r="G736" s="6"/>
      <c r="H736" s="7" t="e">
        <f>VLOOKUP(U735,'[1]FAB 2'!$A$6:$W$1000,7,FALSE)</f>
        <v>#N/A</v>
      </c>
      <c r="I736" s="6"/>
      <c r="J736" s="6"/>
      <c r="K736" s="20"/>
      <c r="L736" s="20"/>
      <c r="M736" s="20"/>
      <c r="N736" s="6"/>
      <c r="O736" s="6"/>
      <c r="P736" s="6"/>
      <c r="Q736" s="20"/>
      <c r="R736" s="20"/>
      <c r="S736" s="20"/>
      <c r="T736" s="6"/>
    </row>
    <row r="737" spans="1:26" x14ac:dyDescent="0.25">
      <c r="A737" s="19"/>
      <c r="B737" s="18"/>
      <c r="C737" s="6"/>
      <c r="D737" s="6"/>
      <c r="E737" s="6"/>
      <c r="F737" s="6"/>
      <c r="G737" s="6"/>
      <c r="H737" s="3" t="e">
        <f>IF(H736="/","/","")</f>
        <v>#N/A</v>
      </c>
      <c r="I737" s="6"/>
      <c r="J737" s="6"/>
      <c r="K737" s="17"/>
      <c r="L737" s="17"/>
      <c r="M737" s="17"/>
      <c r="N737" s="16"/>
      <c r="O737" s="6"/>
      <c r="P737" s="6"/>
      <c r="Q737" s="17"/>
      <c r="R737" s="17"/>
      <c r="S737" s="17"/>
      <c r="T737" s="16"/>
    </row>
    <row r="738" spans="1:26" x14ac:dyDescent="0.25">
      <c r="A738" s="15" t="e">
        <f>VLOOKUP(A735,[1]Données!$L$2:$P$190,3,FALSE)</f>
        <v>#N/A</v>
      </c>
      <c r="B738" s="14"/>
      <c r="C738" s="6"/>
      <c r="D738" s="6"/>
      <c r="E738" s="6"/>
      <c r="F738" s="6"/>
      <c r="G738" s="6"/>
      <c r="H738" s="13" t="s">
        <v>1</v>
      </c>
      <c r="I738" s="6"/>
      <c r="J738" s="6"/>
      <c r="K738" s="11"/>
      <c r="L738" s="11"/>
      <c r="M738" s="11"/>
      <c r="N738" s="12" t="s">
        <v>1</v>
      </c>
      <c r="O738" s="6"/>
      <c r="P738" s="6"/>
      <c r="Q738" s="11"/>
      <c r="R738" s="11"/>
      <c r="S738" s="11"/>
      <c r="T738" s="10" t="s">
        <v>0</v>
      </c>
    </row>
    <row r="739" spans="1:26" x14ac:dyDescent="0.25">
      <c r="A739" s="9"/>
      <c r="B739" s="8"/>
      <c r="C739" s="6"/>
      <c r="D739" s="6"/>
      <c r="E739" s="6"/>
      <c r="F739" s="6"/>
      <c r="G739" s="6"/>
      <c r="H739" s="7" t="e">
        <f>VLOOKUP(U735,'[1]FAB 2'!$A$6:$W$1000,10,FALSE)</f>
        <v>#N/A</v>
      </c>
      <c r="I739" s="6"/>
      <c r="J739" s="6"/>
      <c r="K739" s="6"/>
      <c r="L739" s="6"/>
      <c r="M739" s="6"/>
      <c r="N739" s="6"/>
      <c r="O739" s="6"/>
      <c r="P739" s="6"/>
      <c r="Q739" s="6"/>
      <c r="R739" s="6"/>
      <c r="S739" s="6"/>
      <c r="T739" s="6"/>
    </row>
    <row r="740" spans="1:26" ht="15.75" thickBot="1" x14ac:dyDescent="0.3">
      <c r="A740" s="5"/>
      <c r="B740" s="4"/>
      <c r="C740" s="2"/>
      <c r="D740" s="2"/>
      <c r="E740" s="2"/>
      <c r="F740" s="2"/>
      <c r="G740" s="2"/>
      <c r="H740" s="3" t="e">
        <f>IF(H739="/","/","")</f>
        <v>#N/A</v>
      </c>
      <c r="I740" s="2"/>
      <c r="J740" s="2"/>
      <c r="K740" s="2"/>
      <c r="L740" s="2"/>
      <c r="M740" s="2"/>
      <c r="N740" s="2"/>
      <c r="O740" s="2"/>
      <c r="P740" s="2"/>
      <c r="Q740" s="2"/>
      <c r="R740" s="2"/>
      <c r="S740" s="2"/>
      <c r="T740" s="17"/>
    </row>
    <row r="741" spans="1:26" ht="15" customHeight="1" x14ac:dyDescent="0.25">
      <c r="A741" s="29" t="e">
        <f>VLOOKUP(U741,[1]Listing!$A$4:$P$150,2,FALSE)</f>
        <v>#N/A</v>
      </c>
      <c r="B741" s="28"/>
      <c r="C741" s="25"/>
      <c r="D741" s="25"/>
      <c r="E741" s="25"/>
      <c r="F741" s="25"/>
      <c r="G741" s="25"/>
      <c r="H741" s="27" t="s">
        <v>4</v>
      </c>
      <c r="I741" s="25"/>
      <c r="J741" s="25"/>
      <c r="K741" s="24" t="s">
        <v>6</v>
      </c>
      <c r="L741" s="24" t="e">
        <f>CONCATENATE(VLOOKUP(U741,[1]Listing!$A$4:$P$150,4,FALSE),VLOOKUP(U741,[1]Listing!$A$4:$P$150,5,FALSE))</f>
        <v>#N/A</v>
      </c>
      <c r="M741" s="24" t="s">
        <v>5</v>
      </c>
      <c r="N741" s="26" t="s">
        <v>4</v>
      </c>
      <c r="O741" s="25"/>
      <c r="P741" s="25"/>
      <c r="Q741" s="24" t="e">
        <f>"≤ "&amp;ROUND(VLOOKUP(U741,'[1]CTRL 2'!$A$6:$X$152,8,FALSE),1)&amp;" mΩ"</f>
        <v>#N/A</v>
      </c>
      <c r="R741" s="24" t="s">
        <v>3</v>
      </c>
      <c r="S741" s="24" t="s">
        <v>3</v>
      </c>
      <c r="T741" s="23" t="s">
        <v>2</v>
      </c>
      <c r="U741">
        <v>123</v>
      </c>
      <c r="V741" s="22" t="e">
        <f>ROUND(VLOOKUP(U741,'[1]CTRL 2'!$A$6:$X$152,8,FALSE),1)</f>
        <v>#N/A</v>
      </c>
      <c r="W741" t="e">
        <f>Y741-Z741</f>
        <v>#N/A</v>
      </c>
      <c r="X741" t="e">
        <f>Y741+Z741</f>
        <v>#N/A</v>
      </c>
      <c r="Y741" t="e">
        <f>(VLOOKUP(U741,[1]Listing!$A$4:$P$150,4,FALSE))</f>
        <v>#N/A</v>
      </c>
      <c r="Z741" t="e">
        <f>IF(Y741&gt;12000,"120",IF(Y741&gt;10000,"110",IF(Y741&gt;8000,"90",IF(Y741&gt;5000,"60",IF(Y741&gt;3000,"20",IF(Y741&gt;1500,"10",IF(Y741&gt;1000,"7",IF(Y741&gt;500,"5",IF(Y741&gt;0,"3",)))))))))*1</f>
        <v>#N/A</v>
      </c>
    </row>
    <row r="742" spans="1:26" x14ac:dyDescent="0.25">
      <c r="A742" s="9"/>
      <c r="B742" s="21"/>
      <c r="C742" s="6"/>
      <c r="D742" s="6"/>
      <c r="E742" s="6"/>
      <c r="F742" s="6"/>
      <c r="G742" s="6"/>
      <c r="H742" s="7" t="e">
        <f>VLOOKUP(U741,'[1]FAB 2'!$A$6:$W$1000,7,FALSE)</f>
        <v>#N/A</v>
      </c>
      <c r="I742" s="6"/>
      <c r="J742" s="6"/>
      <c r="K742" s="20"/>
      <c r="L742" s="20"/>
      <c r="M742" s="20"/>
      <c r="N742" s="6"/>
      <c r="O742" s="6"/>
      <c r="P742" s="6"/>
      <c r="Q742" s="20"/>
      <c r="R742" s="20"/>
      <c r="S742" s="20"/>
      <c r="T742" s="6"/>
    </row>
    <row r="743" spans="1:26" x14ac:dyDescent="0.25">
      <c r="A743" s="19"/>
      <c r="B743" s="18"/>
      <c r="C743" s="6"/>
      <c r="D743" s="6"/>
      <c r="E743" s="6"/>
      <c r="F743" s="6"/>
      <c r="G743" s="6"/>
      <c r="H743" s="3" t="e">
        <f>IF(H742="/","/","")</f>
        <v>#N/A</v>
      </c>
      <c r="I743" s="6"/>
      <c r="J743" s="6"/>
      <c r="K743" s="17"/>
      <c r="L743" s="17"/>
      <c r="M743" s="17"/>
      <c r="N743" s="16"/>
      <c r="O743" s="6"/>
      <c r="P743" s="6"/>
      <c r="Q743" s="17"/>
      <c r="R743" s="17"/>
      <c r="S743" s="17"/>
      <c r="T743" s="16"/>
    </row>
    <row r="744" spans="1:26" x14ac:dyDescent="0.25">
      <c r="A744" s="15" t="e">
        <f>VLOOKUP(A741,[1]Données!$L$2:$P$190,3,FALSE)</f>
        <v>#N/A</v>
      </c>
      <c r="B744" s="14"/>
      <c r="C744" s="6"/>
      <c r="D744" s="6"/>
      <c r="E744" s="6"/>
      <c r="F744" s="6"/>
      <c r="G744" s="6"/>
      <c r="H744" s="13" t="s">
        <v>1</v>
      </c>
      <c r="I744" s="6"/>
      <c r="J744" s="6"/>
      <c r="K744" s="11"/>
      <c r="L744" s="11"/>
      <c r="M744" s="11"/>
      <c r="N744" s="12" t="s">
        <v>1</v>
      </c>
      <c r="O744" s="6"/>
      <c r="P744" s="6"/>
      <c r="Q744" s="11"/>
      <c r="R744" s="11"/>
      <c r="S744" s="11"/>
      <c r="T744" s="10" t="s">
        <v>0</v>
      </c>
    </row>
    <row r="745" spans="1:26" x14ac:dyDescent="0.25">
      <c r="A745" s="9"/>
      <c r="B745" s="8"/>
      <c r="C745" s="6"/>
      <c r="D745" s="6"/>
      <c r="E745" s="6"/>
      <c r="F745" s="6"/>
      <c r="G745" s="6"/>
      <c r="H745" s="7" t="e">
        <f>VLOOKUP(U741,'[1]FAB 2'!$A$6:$W$1000,10,FALSE)</f>
        <v>#N/A</v>
      </c>
      <c r="I745" s="6"/>
      <c r="J745" s="6"/>
      <c r="K745" s="6"/>
      <c r="L745" s="6"/>
      <c r="M745" s="6"/>
      <c r="N745" s="6"/>
      <c r="O745" s="6"/>
      <c r="P745" s="6"/>
      <c r="Q745" s="6"/>
      <c r="R745" s="6"/>
      <c r="S745" s="6"/>
      <c r="T745" s="6"/>
    </row>
    <row r="746" spans="1:26" ht="15.75" thickBot="1" x14ac:dyDescent="0.3">
      <c r="A746" s="5"/>
      <c r="B746" s="4"/>
      <c r="C746" s="2"/>
      <c r="D746" s="2"/>
      <c r="E746" s="2"/>
      <c r="F746" s="2"/>
      <c r="G746" s="2"/>
      <c r="H746" s="3" t="e">
        <f>IF(H745="/","/","")</f>
        <v>#N/A</v>
      </c>
      <c r="I746" s="2"/>
      <c r="J746" s="2"/>
      <c r="K746" s="2"/>
      <c r="L746" s="2"/>
      <c r="M746" s="2"/>
      <c r="N746" s="2"/>
      <c r="O746" s="2"/>
      <c r="P746" s="2"/>
      <c r="Q746" s="2"/>
      <c r="R746" s="2"/>
      <c r="S746" s="2"/>
      <c r="T746" s="17"/>
    </row>
    <row r="747" spans="1:26" ht="15" customHeight="1" x14ac:dyDescent="0.25">
      <c r="A747" s="29" t="e">
        <f>VLOOKUP(U747,[1]Listing!$A$4:$P$150,2,FALSE)</f>
        <v>#N/A</v>
      </c>
      <c r="B747" s="28"/>
      <c r="C747" s="25"/>
      <c r="D747" s="25"/>
      <c r="E747" s="25"/>
      <c r="F747" s="25"/>
      <c r="G747" s="25"/>
      <c r="H747" s="27" t="s">
        <v>4</v>
      </c>
      <c r="I747" s="25"/>
      <c r="J747" s="25"/>
      <c r="K747" s="24" t="s">
        <v>6</v>
      </c>
      <c r="L747" s="24" t="e">
        <f>CONCATENATE(VLOOKUP(U747,[1]Listing!$A$4:$P$150,4,FALSE),VLOOKUP(U747,[1]Listing!$A$4:$P$150,5,FALSE))</f>
        <v>#N/A</v>
      </c>
      <c r="M747" s="24" t="s">
        <v>5</v>
      </c>
      <c r="N747" s="26" t="s">
        <v>4</v>
      </c>
      <c r="O747" s="25"/>
      <c r="P747" s="25"/>
      <c r="Q747" s="24" t="e">
        <f>"≤ "&amp;ROUND(VLOOKUP(U747,'[1]CTRL 2'!$A$6:$X$152,8,FALSE),1)&amp;" mΩ"</f>
        <v>#N/A</v>
      </c>
      <c r="R747" s="24" t="s">
        <v>3</v>
      </c>
      <c r="S747" s="24" t="s">
        <v>3</v>
      </c>
      <c r="T747" s="23" t="s">
        <v>2</v>
      </c>
      <c r="U747">
        <v>124</v>
      </c>
      <c r="V747" s="22" t="e">
        <f>ROUND(VLOOKUP(U747,'[1]CTRL 2'!$A$6:$X$152,8,FALSE),1)</f>
        <v>#N/A</v>
      </c>
      <c r="W747" t="e">
        <f>Y747-Z747</f>
        <v>#N/A</v>
      </c>
      <c r="X747" t="e">
        <f>Y747+Z747</f>
        <v>#N/A</v>
      </c>
      <c r="Y747" t="e">
        <f>(VLOOKUP(U747,[1]Listing!$A$4:$P$150,4,FALSE))</f>
        <v>#N/A</v>
      </c>
      <c r="Z747" t="e">
        <f>IF(Y747&gt;12000,"120",IF(Y747&gt;10000,"110",IF(Y747&gt;8000,"90",IF(Y747&gt;5000,"60",IF(Y747&gt;3000,"20",IF(Y747&gt;1500,"10",IF(Y747&gt;1000,"7",IF(Y747&gt;500,"5",IF(Y747&gt;0,"3",)))))))))*1</f>
        <v>#N/A</v>
      </c>
    </row>
    <row r="748" spans="1:26" x14ac:dyDescent="0.25">
      <c r="A748" s="9"/>
      <c r="B748" s="21"/>
      <c r="C748" s="6"/>
      <c r="D748" s="6"/>
      <c r="E748" s="6"/>
      <c r="F748" s="6"/>
      <c r="G748" s="6"/>
      <c r="H748" s="7" t="e">
        <f>VLOOKUP(U747,'[1]FAB 2'!$A$6:$W$1000,7,FALSE)</f>
        <v>#N/A</v>
      </c>
      <c r="I748" s="6"/>
      <c r="J748" s="6"/>
      <c r="K748" s="20"/>
      <c r="L748" s="20"/>
      <c r="M748" s="20"/>
      <c r="N748" s="6"/>
      <c r="O748" s="6"/>
      <c r="P748" s="6"/>
      <c r="Q748" s="20"/>
      <c r="R748" s="20"/>
      <c r="S748" s="20"/>
      <c r="T748" s="6"/>
    </row>
    <row r="749" spans="1:26" x14ac:dyDescent="0.25">
      <c r="A749" s="19"/>
      <c r="B749" s="18"/>
      <c r="C749" s="6"/>
      <c r="D749" s="6"/>
      <c r="E749" s="6"/>
      <c r="F749" s="6"/>
      <c r="G749" s="6"/>
      <c r="H749" s="3" t="e">
        <f>IF(H748="/","/","")</f>
        <v>#N/A</v>
      </c>
      <c r="I749" s="6"/>
      <c r="J749" s="6"/>
      <c r="K749" s="17"/>
      <c r="L749" s="17"/>
      <c r="M749" s="17"/>
      <c r="N749" s="16"/>
      <c r="O749" s="6"/>
      <c r="P749" s="6"/>
      <c r="Q749" s="17"/>
      <c r="R749" s="17"/>
      <c r="S749" s="17"/>
      <c r="T749" s="16"/>
    </row>
    <row r="750" spans="1:26" x14ac:dyDescent="0.25">
      <c r="A750" s="15" t="e">
        <f>VLOOKUP(A747,[1]Données!$L$2:$P$190,3,FALSE)</f>
        <v>#N/A</v>
      </c>
      <c r="B750" s="14"/>
      <c r="C750" s="6"/>
      <c r="D750" s="6"/>
      <c r="E750" s="6"/>
      <c r="F750" s="6"/>
      <c r="G750" s="6"/>
      <c r="H750" s="13" t="s">
        <v>1</v>
      </c>
      <c r="I750" s="6"/>
      <c r="J750" s="6"/>
      <c r="K750" s="11"/>
      <c r="L750" s="11"/>
      <c r="M750" s="11"/>
      <c r="N750" s="12" t="s">
        <v>1</v>
      </c>
      <c r="O750" s="6"/>
      <c r="P750" s="6"/>
      <c r="Q750" s="11"/>
      <c r="R750" s="11"/>
      <c r="S750" s="11"/>
      <c r="T750" s="10" t="s">
        <v>0</v>
      </c>
    </row>
    <row r="751" spans="1:26" x14ac:dyDescent="0.25">
      <c r="A751" s="9"/>
      <c r="B751" s="8"/>
      <c r="C751" s="6"/>
      <c r="D751" s="6"/>
      <c r="E751" s="6"/>
      <c r="F751" s="6"/>
      <c r="G751" s="6"/>
      <c r="H751" s="7" t="e">
        <f>VLOOKUP(U747,'[1]FAB 2'!$A$6:$W$1000,10,FALSE)</f>
        <v>#N/A</v>
      </c>
      <c r="I751" s="6"/>
      <c r="J751" s="6"/>
      <c r="K751" s="6"/>
      <c r="L751" s="6"/>
      <c r="M751" s="6"/>
      <c r="N751" s="6"/>
      <c r="O751" s="6"/>
      <c r="P751" s="6"/>
      <c r="Q751" s="6"/>
      <c r="R751" s="6"/>
      <c r="S751" s="6"/>
      <c r="T751" s="6"/>
    </row>
    <row r="752" spans="1:26" ht="15.75" thickBot="1" x14ac:dyDescent="0.3">
      <c r="A752" s="5"/>
      <c r="B752" s="4"/>
      <c r="C752" s="2"/>
      <c r="D752" s="2"/>
      <c r="E752" s="2"/>
      <c r="F752" s="2"/>
      <c r="G752" s="2"/>
      <c r="H752" s="3" t="e">
        <f>IF(H751="/","/","")</f>
        <v>#N/A</v>
      </c>
      <c r="I752" s="2"/>
      <c r="J752" s="2"/>
      <c r="K752" s="2"/>
      <c r="L752" s="2"/>
      <c r="M752" s="2"/>
      <c r="N752" s="2"/>
      <c r="O752" s="2"/>
      <c r="P752" s="2"/>
      <c r="Q752" s="2"/>
      <c r="R752" s="2"/>
      <c r="S752" s="2"/>
      <c r="T752" s="17"/>
    </row>
    <row r="753" spans="1:26" ht="15" customHeight="1" x14ac:dyDescent="0.25">
      <c r="A753" s="29" t="e">
        <f>VLOOKUP(U753,[1]Listing!$A$4:$P$150,2,FALSE)</f>
        <v>#N/A</v>
      </c>
      <c r="B753" s="28"/>
      <c r="C753" s="25"/>
      <c r="D753" s="25"/>
      <c r="E753" s="25"/>
      <c r="F753" s="25"/>
      <c r="G753" s="25"/>
      <c r="H753" s="27" t="s">
        <v>4</v>
      </c>
      <c r="I753" s="25"/>
      <c r="J753" s="25"/>
      <c r="K753" s="24" t="s">
        <v>6</v>
      </c>
      <c r="L753" s="24" t="e">
        <f>CONCATENATE(VLOOKUP(U753,[1]Listing!$A$4:$P$150,4,FALSE),VLOOKUP(U753,[1]Listing!$A$4:$P$150,5,FALSE))</f>
        <v>#N/A</v>
      </c>
      <c r="M753" s="24" t="s">
        <v>5</v>
      </c>
      <c r="N753" s="26" t="s">
        <v>4</v>
      </c>
      <c r="O753" s="25"/>
      <c r="P753" s="25"/>
      <c r="Q753" s="24" t="e">
        <f>"≤ "&amp;ROUND(VLOOKUP(U753,'[1]CTRL 2'!$A$6:$X$152,8,FALSE),1)&amp;" mΩ"</f>
        <v>#N/A</v>
      </c>
      <c r="R753" s="24" t="s">
        <v>3</v>
      </c>
      <c r="S753" s="24" t="s">
        <v>3</v>
      </c>
      <c r="T753" s="23" t="s">
        <v>2</v>
      </c>
      <c r="U753">
        <v>125</v>
      </c>
      <c r="V753" s="22" t="e">
        <f>ROUND(VLOOKUP(U753,'[1]CTRL 2'!$A$6:$X$152,8,FALSE),1)</f>
        <v>#N/A</v>
      </c>
      <c r="W753" t="e">
        <f>Y753-Z753</f>
        <v>#N/A</v>
      </c>
      <c r="X753" t="e">
        <f>Y753+Z753</f>
        <v>#N/A</v>
      </c>
      <c r="Y753" t="e">
        <f>(VLOOKUP(U753,[1]Listing!$A$4:$P$150,4,FALSE))</f>
        <v>#N/A</v>
      </c>
      <c r="Z753" t="e">
        <f>IF(Y753&gt;12000,"120",IF(Y753&gt;10000,"110",IF(Y753&gt;8000,"90",IF(Y753&gt;5000,"60",IF(Y753&gt;3000,"20",IF(Y753&gt;1500,"10",IF(Y753&gt;1000,"7",IF(Y753&gt;500,"5",IF(Y753&gt;0,"3",)))))))))*1</f>
        <v>#N/A</v>
      </c>
    </row>
    <row r="754" spans="1:26" x14ac:dyDescent="0.25">
      <c r="A754" s="9"/>
      <c r="B754" s="21"/>
      <c r="C754" s="6"/>
      <c r="D754" s="6"/>
      <c r="E754" s="6"/>
      <c r="F754" s="6"/>
      <c r="G754" s="6"/>
      <c r="H754" s="7" t="e">
        <f>VLOOKUP(U753,'[1]FAB 2'!$A$6:$W$1000,7,FALSE)</f>
        <v>#N/A</v>
      </c>
      <c r="I754" s="6"/>
      <c r="J754" s="6"/>
      <c r="K754" s="20"/>
      <c r="L754" s="20"/>
      <c r="M754" s="20"/>
      <c r="N754" s="6"/>
      <c r="O754" s="6"/>
      <c r="P754" s="6"/>
      <c r="Q754" s="20"/>
      <c r="R754" s="20"/>
      <c r="S754" s="20"/>
      <c r="T754" s="6"/>
    </row>
    <row r="755" spans="1:26" x14ac:dyDescent="0.25">
      <c r="A755" s="19"/>
      <c r="B755" s="18"/>
      <c r="C755" s="6"/>
      <c r="D755" s="6"/>
      <c r="E755" s="6"/>
      <c r="F755" s="6"/>
      <c r="G755" s="6"/>
      <c r="H755" s="3" t="e">
        <f>IF(H754="/","/","")</f>
        <v>#N/A</v>
      </c>
      <c r="I755" s="6"/>
      <c r="J755" s="6"/>
      <c r="K755" s="17"/>
      <c r="L755" s="17"/>
      <c r="M755" s="17"/>
      <c r="N755" s="16"/>
      <c r="O755" s="6"/>
      <c r="P755" s="6"/>
      <c r="Q755" s="17"/>
      <c r="R755" s="17"/>
      <c r="S755" s="17"/>
      <c r="T755" s="16"/>
    </row>
    <row r="756" spans="1:26" x14ac:dyDescent="0.25">
      <c r="A756" s="15" t="e">
        <f>VLOOKUP(A753,[1]Données!$L$2:$P$190,3,FALSE)</f>
        <v>#N/A</v>
      </c>
      <c r="B756" s="14"/>
      <c r="C756" s="6"/>
      <c r="D756" s="6"/>
      <c r="E756" s="6"/>
      <c r="F756" s="6"/>
      <c r="G756" s="6"/>
      <c r="H756" s="13" t="s">
        <v>1</v>
      </c>
      <c r="I756" s="6"/>
      <c r="J756" s="6"/>
      <c r="K756" s="11"/>
      <c r="L756" s="11"/>
      <c r="M756" s="11"/>
      <c r="N756" s="12" t="s">
        <v>1</v>
      </c>
      <c r="O756" s="6"/>
      <c r="P756" s="6"/>
      <c r="Q756" s="11"/>
      <c r="R756" s="11"/>
      <c r="S756" s="11"/>
      <c r="T756" s="10" t="s">
        <v>0</v>
      </c>
    </row>
    <row r="757" spans="1:26" x14ac:dyDescent="0.25">
      <c r="A757" s="9"/>
      <c r="B757" s="8"/>
      <c r="C757" s="6"/>
      <c r="D757" s="6"/>
      <c r="E757" s="6"/>
      <c r="F757" s="6"/>
      <c r="G757" s="6"/>
      <c r="H757" s="7" t="e">
        <f>VLOOKUP(U753,'[1]FAB 2'!$A$6:$W$1000,10,FALSE)</f>
        <v>#N/A</v>
      </c>
      <c r="I757" s="6"/>
      <c r="J757" s="6"/>
      <c r="K757" s="6"/>
      <c r="L757" s="6"/>
      <c r="M757" s="6"/>
      <c r="N757" s="6"/>
      <c r="O757" s="6"/>
      <c r="P757" s="6"/>
      <c r="Q757" s="6"/>
      <c r="R757" s="6"/>
      <c r="S757" s="6"/>
      <c r="T757" s="6"/>
    </row>
    <row r="758" spans="1:26" ht="15.75" thickBot="1" x14ac:dyDescent="0.3">
      <c r="A758" s="5"/>
      <c r="B758" s="4"/>
      <c r="C758" s="2"/>
      <c r="D758" s="2"/>
      <c r="E758" s="2"/>
      <c r="F758" s="2"/>
      <c r="G758" s="2"/>
      <c r="H758" s="3" t="e">
        <f>IF(H757="/","/","")</f>
        <v>#N/A</v>
      </c>
      <c r="I758" s="2"/>
      <c r="J758" s="2"/>
      <c r="K758" s="2"/>
      <c r="L758" s="2"/>
      <c r="M758" s="2"/>
      <c r="N758" s="2"/>
      <c r="O758" s="2"/>
      <c r="P758" s="2"/>
      <c r="Q758" s="2"/>
      <c r="R758" s="2"/>
      <c r="S758" s="2"/>
      <c r="T758" s="17"/>
    </row>
    <row r="759" spans="1:26" ht="15" customHeight="1" x14ac:dyDescent="0.25">
      <c r="A759" s="29" t="e">
        <f>VLOOKUP(U759,[1]Listing!$A$4:$P$150,2,FALSE)</f>
        <v>#N/A</v>
      </c>
      <c r="B759" s="28"/>
      <c r="C759" s="25"/>
      <c r="D759" s="25"/>
      <c r="E759" s="25"/>
      <c r="F759" s="25"/>
      <c r="G759" s="25"/>
      <c r="H759" s="27" t="s">
        <v>4</v>
      </c>
      <c r="I759" s="25"/>
      <c r="J759" s="25"/>
      <c r="K759" s="24" t="s">
        <v>6</v>
      </c>
      <c r="L759" s="24" t="e">
        <f>CONCATENATE(VLOOKUP(U759,[1]Listing!$A$4:$P$150,4,FALSE),VLOOKUP(U759,[1]Listing!$A$4:$P$150,5,FALSE))</f>
        <v>#N/A</v>
      </c>
      <c r="M759" s="24" t="s">
        <v>5</v>
      </c>
      <c r="N759" s="26" t="s">
        <v>4</v>
      </c>
      <c r="O759" s="25"/>
      <c r="P759" s="25"/>
      <c r="Q759" s="24" t="e">
        <f>"≤ "&amp;ROUND(VLOOKUP(U759,'[1]CTRL 2'!$A$6:$X$152,8,FALSE),1)&amp;" mΩ"</f>
        <v>#N/A</v>
      </c>
      <c r="R759" s="24" t="s">
        <v>3</v>
      </c>
      <c r="S759" s="24" t="s">
        <v>3</v>
      </c>
      <c r="T759" s="23" t="s">
        <v>2</v>
      </c>
      <c r="U759">
        <v>126</v>
      </c>
      <c r="V759" s="22" t="e">
        <f>ROUND(VLOOKUP(U759,'[1]CTRL 2'!$A$6:$X$152,8,FALSE),1)</f>
        <v>#N/A</v>
      </c>
      <c r="W759" t="e">
        <f>Y759-Z759</f>
        <v>#N/A</v>
      </c>
      <c r="X759" t="e">
        <f>Y759+Z759</f>
        <v>#N/A</v>
      </c>
      <c r="Y759" t="e">
        <f>(VLOOKUP(U759,[1]Listing!$A$4:$P$150,4,FALSE))</f>
        <v>#N/A</v>
      </c>
      <c r="Z759" t="e">
        <f>IF(Y759&gt;12000,"120",IF(Y759&gt;10000,"110",IF(Y759&gt;8000,"90",IF(Y759&gt;5000,"60",IF(Y759&gt;3000,"20",IF(Y759&gt;1500,"10",IF(Y759&gt;1000,"7",IF(Y759&gt;500,"5",IF(Y759&gt;0,"3",)))))))))*1</f>
        <v>#N/A</v>
      </c>
    </row>
    <row r="760" spans="1:26" x14ac:dyDescent="0.25">
      <c r="A760" s="9"/>
      <c r="B760" s="21"/>
      <c r="C760" s="6"/>
      <c r="D760" s="6"/>
      <c r="E760" s="6"/>
      <c r="F760" s="6"/>
      <c r="G760" s="6"/>
      <c r="H760" s="7" t="e">
        <f>VLOOKUP(U759,'[1]FAB 2'!$A$6:$W$1000,7,FALSE)</f>
        <v>#N/A</v>
      </c>
      <c r="I760" s="6"/>
      <c r="J760" s="6"/>
      <c r="K760" s="20"/>
      <c r="L760" s="20"/>
      <c r="M760" s="20"/>
      <c r="N760" s="6"/>
      <c r="O760" s="6"/>
      <c r="P760" s="6"/>
      <c r="Q760" s="20"/>
      <c r="R760" s="20"/>
      <c r="S760" s="20"/>
      <c r="T760" s="6"/>
    </row>
    <row r="761" spans="1:26" x14ac:dyDescent="0.25">
      <c r="A761" s="19"/>
      <c r="B761" s="18"/>
      <c r="C761" s="6"/>
      <c r="D761" s="6"/>
      <c r="E761" s="6"/>
      <c r="F761" s="6"/>
      <c r="G761" s="6"/>
      <c r="H761" s="3" t="e">
        <f>IF(H760="/","/","")</f>
        <v>#N/A</v>
      </c>
      <c r="I761" s="6"/>
      <c r="J761" s="6"/>
      <c r="K761" s="17"/>
      <c r="L761" s="17"/>
      <c r="M761" s="17"/>
      <c r="N761" s="16"/>
      <c r="O761" s="6"/>
      <c r="P761" s="6"/>
      <c r="Q761" s="17"/>
      <c r="R761" s="17"/>
      <c r="S761" s="17"/>
      <c r="T761" s="16"/>
    </row>
    <row r="762" spans="1:26" x14ac:dyDescent="0.25">
      <c r="A762" s="15" t="e">
        <f>VLOOKUP(A759,[1]Données!$L$2:$P$190,3,FALSE)</f>
        <v>#N/A</v>
      </c>
      <c r="B762" s="14"/>
      <c r="C762" s="6"/>
      <c r="D762" s="6"/>
      <c r="E762" s="6"/>
      <c r="F762" s="6"/>
      <c r="G762" s="6"/>
      <c r="H762" s="13" t="s">
        <v>1</v>
      </c>
      <c r="I762" s="6"/>
      <c r="J762" s="6"/>
      <c r="K762" s="11"/>
      <c r="L762" s="11"/>
      <c r="M762" s="11"/>
      <c r="N762" s="12" t="s">
        <v>1</v>
      </c>
      <c r="O762" s="6"/>
      <c r="P762" s="6"/>
      <c r="Q762" s="11"/>
      <c r="R762" s="11"/>
      <c r="S762" s="11"/>
      <c r="T762" s="10" t="s">
        <v>0</v>
      </c>
    </row>
    <row r="763" spans="1:26" x14ac:dyDescent="0.25">
      <c r="A763" s="9"/>
      <c r="B763" s="8"/>
      <c r="C763" s="6"/>
      <c r="D763" s="6"/>
      <c r="E763" s="6"/>
      <c r="F763" s="6"/>
      <c r="G763" s="6"/>
      <c r="H763" s="7" t="e">
        <f>VLOOKUP(U759,'[1]FAB 2'!$A$6:$W$1000,10,FALSE)</f>
        <v>#N/A</v>
      </c>
      <c r="I763" s="6"/>
      <c r="J763" s="6"/>
      <c r="K763" s="6"/>
      <c r="L763" s="6"/>
      <c r="M763" s="6"/>
      <c r="N763" s="6"/>
      <c r="O763" s="6"/>
      <c r="P763" s="6"/>
      <c r="Q763" s="6"/>
      <c r="R763" s="6"/>
      <c r="S763" s="6"/>
      <c r="T763" s="6"/>
    </row>
    <row r="764" spans="1:26" ht="15.75" thickBot="1" x14ac:dyDescent="0.3">
      <c r="A764" s="5"/>
      <c r="B764" s="4"/>
      <c r="C764" s="2"/>
      <c r="D764" s="2"/>
      <c r="E764" s="2"/>
      <c r="F764" s="2"/>
      <c r="G764" s="2"/>
      <c r="H764" s="3" t="e">
        <f>IF(H763="/","/","")</f>
        <v>#N/A</v>
      </c>
      <c r="I764" s="2"/>
      <c r="J764" s="2"/>
      <c r="K764" s="2"/>
      <c r="L764" s="2"/>
      <c r="M764" s="2"/>
      <c r="N764" s="2"/>
      <c r="O764" s="2"/>
      <c r="P764" s="2"/>
      <c r="Q764" s="2"/>
      <c r="R764" s="2"/>
      <c r="S764" s="2"/>
      <c r="T764" s="17"/>
    </row>
    <row r="765" spans="1:26" ht="15" customHeight="1" x14ac:dyDescent="0.25">
      <c r="A765" s="29" t="e">
        <f>VLOOKUP(U765,[1]Listing!$A$4:$P$150,2,FALSE)</f>
        <v>#N/A</v>
      </c>
      <c r="B765" s="28"/>
      <c r="C765" s="25"/>
      <c r="D765" s="25"/>
      <c r="E765" s="25"/>
      <c r="F765" s="25"/>
      <c r="G765" s="25"/>
      <c r="H765" s="27" t="s">
        <v>4</v>
      </c>
      <c r="I765" s="25"/>
      <c r="J765" s="25"/>
      <c r="K765" s="24" t="s">
        <v>6</v>
      </c>
      <c r="L765" s="24" t="e">
        <f>CONCATENATE(VLOOKUP(U765,[1]Listing!$A$4:$P$150,4,FALSE),VLOOKUP(U765,[1]Listing!$A$4:$P$150,5,FALSE))</f>
        <v>#N/A</v>
      </c>
      <c r="M765" s="24" t="s">
        <v>5</v>
      </c>
      <c r="N765" s="26" t="s">
        <v>4</v>
      </c>
      <c r="O765" s="25"/>
      <c r="P765" s="25"/>
      <c r="Q765" s="24" t="e">
        <f>"≤ "&amp;ROUND(VLOOKUP(U765,'[1]CTRL 2'!$A$6:$X$152,8,FALSE),1)&amp;" mΩ"</f>
        <v>#N/A</v>
      </c>
      <c r="R765" s="24" t="s">
        <v>3</v>
      </c>
      <c r="S765" s="24" t="s">
        <v>3</v>
      </c>
      <c r="T765" s="23" t="s">
        <v>2</v>
      </c>
      <c r="U765">
        <v>127</v>
      </c>
      <c r="V765" s="22" t="e">
        <f>ROUND(VLOOKUP(U765,'[1]CTRL 2'!$A$6:$X$152,8,FALSE),1)</f>
        <v>#N/A</v>
      </c>
      <c r="W765" t="e">
        <f>Y765-Z765</f>
        <v>#N/A</v>
      </c>
      <c r="X765" t="e">
        <f>Y765+Z765</f>
        <v>#N/A</v>
      </c>
      <c r="Y765" t="e">
        <f>(VLOOKUP(U765,[1]Listing!$A$4:$P$150,4,FALSE))</f>
        <v>#N/A</v>
      </c>
      <c r="Z765" t="e">
        <f>IF(Y765&gt;12000,"120",IF(Y765&gt;10000,"110",IF(Y765&gt;8000,"90",IF(Y765&gt;5000,"60",IF(Y765&gt;3000,"20",IF(Y765&gt;1500,"10",IF(Y765&gt;1000,"7",IF(Y765&gt;500,"5",IF(Y765&gt;0,"3",)))))))))*1</f>
        <v>#N/A</v>
      </c>
    </row>
    <row r="766" spans="1:26" x14ac:dyDescent="0.25">
      <c r="A766" s="9"/>
      <c r="B766" s="21"/>
      <c r="C766" s="6"/>
      <c r="D766" s="6"/>
      <c r="E766" s="6"/>
      <c r="F766" s="6"/>
      <c r="G766" s="6"/>
      <c r="H766" s="7" t="e">
        <f>VLOOKUP(U765,'[1]FAB 2'!$A$6:$W$1000,7,FALSE)</f>
        <v>#N/A</v>
      </c>
      <c r="I766" s="6"/>
      <c r="J766" s="6"/>
      <c r="K766" s="20"/>
      <c r="L766" s="20"/>
      <c r="M766" s="20"/>
      <c r="N766" s="6"/>
      <c r="O766" s="6"/>
      <c r="P766" s="6"/>
      <c r="Q766" s="20"/>
      <c r="R766" s="20"/>
      <c r="S766" s="20"/>
      <c r="T766" s="6"/>
    </row>
    <row r="767" spans="1:26" x14ac:dyDescent="0.25">
      <c r="A767" s="19"/>
      <c r="B767" s="18"/>
      <c r="C767" s="6"/>
      <c r="D767" s="6"/>
      <c r="E767" s="6"/>
      <c r="F767" s="6"/>
      <c r="G767" s="6"/>
      <c r="H767" s="3" t="e">
        <f>IF(H766="/","/","")</f>
        <v>#N/A</v>
      </c>
      <c r="I767" s="6"/>
      <c r="J767" s="6"/>
      <c r="K767" s="17"/>
      <c r="L767" s="17"/>
      <c r="M767" s="17"/>
      <c r="N767" s="16"/>
      <c r="O767" s="6"/>
      <c r="P767" s="6"/>
      <c r="Q767" s="17"/>
      <c r="R767" s="17"/>
      <c r="S767" s="17"/>
      <c r="T767" s="16"/>
    </row>
    <row r="768" spans="1:26" x14ac:dyDescent="0.25">
      <c r="A768" s="15" t="e">
        <f>VLOOKUP(A765,[1]Données!$L$2:$P$190,3,FALSE)</f>
        <v>#N/A</v>
      </c>
      <c r="B768" s="14"/>
      <c r="C768" s="6"/>
      <c r="D768" s="6"/>
      <c r="E768" s="6"/>
      <c r="F768" s="6"/>
      <c r="G768" s="6"/>
      <c r="H768" s="13" t="s">
        <v>1</v>
      </c>
      <c r="I768" s="6"/>
      <c r="J768" s="6"/>
      <c r="K768" s="11"/>
      <c r="L768" s="11"/>
      <c r="M768" s="11"/>
      <c r="N768" s="12" t="s">
        <v>1</v>
      </c>
      <c r="O768" s="6"/>
      <c r="P768" s="6"/>
      <c r="Q768" s="11"/>
      <c r="R768" s="11"/>
      <c r="S768" s="11"/>
      <c r="T768" s="10" t="s">
        <v>0</v>
      </c>
    </row>
    <row r="769" spans="1:26" x14ac:dyDescent="0.25">
      <c r="A769" s="9"/>
      <c r="B769" s="8"/>
      <c r="C769" s="6"/>
      <c r="D769" s="6"/>
      <c r="E769" s="6"/>
      <c r="F769" s="6"/>
      <c r="G769" s="6"/>
      <c r="H769" s="7" t="e">
        <f>VLOOKUP(U765,'[1]FAB 2'!$A$6:$W$1000,10,FALSE)</f>
        <v>#N/A</v>
      </c>
      <c r="I769" s="6"/>
      <c r="J769" s="6"/>
      <c r="K769" s="6"/>
      <c r="L769" s="6"/>
      <c r="M769" s="6"/>
      <c r="N769" s="6"/>
      <c r="O769" s="6"/>
      <c r="P769" s="6"/>
      <c r="Q769" s="6"/>
      <c r="R769" s="6"/>
      <c r="S769" s="6"/>
      <c r="T769" s="6"/>
    </row>
    <row r="770" spans="1:26" ht="15.75" thickBot="1" x14ac:dyDescent="0.3">
      <c r="A770" s="5"/>
      <c r="B770" s="4"/>
      <c r="C770" s="2"/>
      <c r="D770" s="2"/>
      <c r="E770" s="2"/>
      <c r="F770" s="2"/>
      <c r="G770" s="2"/>
      <c r="H770" s="3" t="e">
        <f>IF(H769="/","/","")</f>
        <v>#N/A</v>
      </c>
      <c r="I770" s="2"/>
      <c r="J770" s="2"/>
      <c r="K770" s="2"/>
      <c r="L770" s="2"/>
      <c r="M770" s="2"/>
      <c r="N770" s="2"/>
      <c r="O770" s="2"/>
      <c r="P770" s="2"/>
      <c r="Q770" s="2"/>
      <c r="R770" s="2"/>
      <c r="S770" s="2"/>
      <c r="T770" s="17"/>
    </row>
    <row r="771" spans="1:26" ht="15" customHeight="1" x14ac:dyDescent="0.25">
      <c r="A771" s="29" t="e">
        <f>VLOOKUP(U771,[1]Listing!$A$4:$P$150,2,FALSE)</f>
        <v>#N/A</v>
      </c>
      <c r="B771" s="28"/>
      <c r="C771" s="25"/>
      <c r="D771" s="25"/>
      <c r="E771" s="25"/>
      <c r="F771" s="25"/>
      <c r="G771" s="25"/>
      <c r="H771" s="27" t="s">
        <v>4</v>
      </c>
      <c r="I771" s="25"/>
      <c r="J771" s="25"/>
      <c r="K771" s="24" t="s">
        <v>6</v>
      </c>
      <c r="L771" s="24" t="e">
        <f>CONCATENATE(VLOOKUP(U771,[1]Listing!$A$4:$P$150,4,FALSE),VLOOKUP(U771,[1]Listing!$A$4:$P$150,5,FALSE))</f>
        <v>#N/A</v>
      </c>
      <c r="M771" s="24" t="s">
        <v>5</v>
      </c>
      <c r="N771" s="26" t="s">
        <v>4</v>
      </c>
      <c r="O771" s="25"/>
      <c r="P771" s="25"/>
      <c r="Q771" s="24" t="e">
        <f>"≤ "&amp;ROUND(VLOOKUP(U771,'[1]CTRL 2'!$A$6:$X$152,8,FALSE),1)&amp;" mΩ"</f>
        <v>#N/A</v>
      </c>
      <c r="R771" s="24" t="s">
        <v>3</v>
      </c>
      <c r="S771" s="24" t="s">
        <v>3</v>
      </c>
      <c r="T771" s="23" t="s">
        <v>2</v>
      </c>
      <c r="U771">
        <v>128</v>
      </c>
      <c r="V771" s="22" t="e">
        <f>ROUND(VLOOKUP(U771,'[1]CTRL 2'!$A$6:$X$152,8,FALSE),1)</f>
        <v>#N/A</v>
      </c>
      <c r="W771" t="e">
        <f>Y771-Z771</f>
        <v>#N/A</v>
      </c>
      <c r="X771" t="e">
        <f>Y771+Z771</f>
        <v>#N/A</v>
      </c>
      <c r="Y771" t="e">
        <f>(VLOOKUP(U771,[1]Listing!$A$4:$P$150,4,FALSE))</f>
        <v>#N/A</v>
      </c>
      <c r="Z771" t="e">
        <f>IF(Y771&gt;12000,"120",IF(Y771&gt;10000,"110",IF(Y771&gt;8000,"90",IF(Y771&gt;5000,"60",IF(Y771&gt;3000,"20",IF(Y771&gt;1500,"10",IF(Y771&gt;1000,"7",IF(Y771&gt;500,"5",IF(Y771&gt;0,"3",)))))))))*1</f>
        <v>#N/A</v>
      </c>
    </row>
    <row r="772" spans="1:26" x14ac:dyDescent="0.25">
      <c r="A772" s="9"/>
      <c r="B772" s="21"/>
      <c r="C772" s="6"/>
      <c r="D772" s="6"/>
      <c r="E772" s="6"/>
      <c r="F772" s="6"/>
      <c r="G772" s="6"/>
      <c r="H772" s="7" t="e">
        <f>VLOOKUP(U771,'[1]FAB 2'!$A$6:$W$1000,7,FALSE)</f>
        <v>#N/A</v>
      </c>
      <c r="I772" s="6"/>
      <c r="J772" s="6"/>
      <c r="K772" s="20"/>
      <c r="L772" s="20"/>
      <c r="M772" s="20"/>
      <c r="N772" s="6"/>
      <c r="O772" s="6"/>
      <c r="P772" s="6"/>
      <c r="Q772" s="20"/>
      <c r="R772" s="20"/>
      <c r="S772" s="20"/>
      <c r="T772" s="6"/>
    </row>
    <row r="773" spans="1:26" x14ac:dyDescent="0.25">
      <c r="A773" s="19"/>
      <c r="B773" s="18"/>
      <c r="C773" s="6"/>
      <c r="D773" s="6"/>
      <c r="E773" s="6"/>
      <c r="F773" s="6"/>
      <c r="G773" s="6"/>
      <c r="H773" s="3" t="e">
        <f>IF(H772="/","/","")</f>
        <v>#N/A</v>
      </c>
      <c r="I773" s="6"/>
      <c r="J773" s="6"/>
      <c r="K773" s="17"/>
      <c r="L773" s="17"/>
      <c r="M773" s="17"/>
      <c r="N773" s="16"/>
      <c r="O773" s="6"/>
      <c r="P773" s="6"/>
      <c r="Q773" s="17"/>
      <c r="R773" s="17"/>
      <c r="S773" s="17"/>
      <c r="T773" s="16"/>
    </row>
    <row r="774" spans="1:26" x14ac:dyDescent="0.25">
      <c r="A774" s="15" t="e">
        <f>VLOOKUP(A771,[1]Données!$L$2:$P$190,3,FALSE)</f>
        <v>#N/A</v>
      </c>
      <c r="B774" s="14"/>
      <c r="C774" s="6"/>
      <c r="D774" s="6"/>
      <c r="E774" s="6"/>
      <c r="F774" s="6"/>
      <c r="G774" s="6"/>
      <c r="H774" s="13" t="s">
        <v>1</v>
      </c>
      <c r="I774" s="6"/>
      <c r="J774" s="6"/>
      <c r="K774" s="11"/>
      <c r="L774" s="11"/>
      <c r="M774" s="11"/>
      <c r="N774" s="12" t="s">
        <v>1</v>
      </c>
      <c r="O774" s="6"/>
      <c r="P774" s="6"/>
      <c r="Q774" s="11"/>
      <c r="R774" s="11"/>
      <c r="S774" s="11"/>
      <c r="T774" s="10" t="s">
        <v>0</v>
      </c>
    </row>
    <row r="775" spans="1:26" x14ac:dyDescent="0.25">
      <c r="A775" s="9"/>
      <c r="B775" s="8"/>
      <c r="C775" s="6"/>
      <c r="D775" s="6"/>
      <c r="E775" s="6"/>
      <c r="F775" s="6"/>
      <c r="G775" s="6"/>
      <c r="H775" s="7" t="e">
        <f>VLOOKUP(U771,'[1]FAB 2'!$A$6:$W$1000,10,FALSE)</f>
        <v>#N/A</v>
      </c>
      <c r="I775" s="6"/>
      <c r="J775" s="6"/>
      <c r="K775" s="6"/>
      <c r="L775" s="6"/>
      <c r="M775" s="6"/>
      <c r="N775" s="6"/>
      <c r="O775" s="6"/>
      <c r="P775" s="6"/>
      <c r="Q775" s="6"/>
      <c r="R775" s="6"/>
      <c r="S775" s="6"/>
      <c r="T775" s="6"/>
    </row>
    <row r="776" spans="1:26" ht="15.75" thickBot="1" x14ac:dyDescent="0.3">
      <c r="A776" s="5"/>
      <c r="B776" s="4"/>
      <c r="C776" s="2"/>
      <c r="D776" s="2"/>
      <c r="E776" s="2"/>
      <c r="F776" s="2"/>
      <c r="G776" s="2"/>
      <c r="H776" s="3" t="e">
        <f>IF(H775="/","/","")</f>
        <v>#N/A</v>
      </c>
      <c r="I776" s="2"/>
      <c r="J776" s="2"/>
      <c r="K776" s="2"/>
      <c r="L776" s="2"/>
      <c r="M776" s="2"/>
      <c r="N776" s="2"/>
      <c r="O776" s="2"/>
      <c r="P776" s="2"/>
      <c r="Q776" s="2"/>
      <c r="R776" s="2"/>
      <c r="S776" s="2"/>
      <c r="T776" s="17"/>
    </row>
    <row r="777" spans="1:26" ht="15" customHeight="1" x14ac:dyDescent="0.25">
      <c r="A777" s="29" t="e">
        <f>VLOOKUP(U777,[1]Listing!$A$4:$P$150,2,FALSE)</f>
        <v>#N/A</v>
      </c>
      <c r="B777" s="28"/>
      <c r="C777" s="25"/>
      <c r="D777" s="25"/>
      <c r="E777" s="25"/>
      <c r="F777" s="25"/>
      <c r="G777" s="25"/>
      <c r="H777" s="27" t="s">
        <v>4</v>
      </c>
      <c r="I777" s="25"/>
      <c r="J777" s="25"/>
      <c r="K777" s="24" t="s">
        <v>6</v>
      </c>
      <c r="L777" s="24" t="e">
        <f>CONCATENATE(VLOOKUP(U777,[1]Listing!$A$4:$P$150,4,FALSE),VLOOKUP(U777,[1]Listing!$A$4:$P$150,5,FALSE))</f>
        <v>#N/A</v>
      </c>
      <c r="M777" s="24" t="s">
        <v>5</v>
      </c>
      <c r="N777" s="26" t="s">
        <v>4</v>
      </c>
      <c r="O777" s="25"/>
      <c r="P777" s="25"/>
      <c r="Q777" s="24" t="e">
        <f>"≤ "&amp;ROUND(VLOOKUP(U777,'[1]CTRL 2'!$A$6:$X$152,8,FALSE),1)&amp;" mΩ"</f>
        <v>#N/A</v>
      </c>
      <c r="R777" s="24" t="s">
        <v>3</v>
      </c>
      <c r="S777" s="24" t="s">
        <v>3</v>
      </c>
      <c r="T777" s="23" t="s">
        <v>2</v>
      </c>
      <c r="U777">
        <v>129</v>
      </c>
      <c r="V777" s="22" t="e">
        <f>ROUND(VLOOKUP(U777,'[1]CTRL 2'!$A$6:$X$152,8,FALSE),1)</f>
        <v>#N/A</v>
      </c>
      <c r="W777" t="e">
        <f>Y777-Z777</f>
        <v>#N/A</v>
      </c>
      <c r="X777" t="e">
        <f>Y777+Z777</f>
        <v>#N/A</v>
      </c>
      <c r="Y777" t="e">
        <f>(VLOOKUP(U777,[1]Listing!$A$4:$P$150,4,FALSE))</f>
        <v>#N/A</v>
      </c>
      <c r="Z777" t="e">
        <f>IF(Y777&gt;12000,"120",IF(Y777&gt;10000,"110",IF(Y777&gt;8000,"90",IF(Y777&gt;5000,"60",IF(Y777&gt;3000,"20",IF(Y777&gt;1500,"10",IF(Y777&gt;1000,"7",IF(Y777&gt;500,"5",IF(Y777&gt;0,"3",)))))))))*1</f>
        <v>#N/A</v>
      </c>
    </row>
    <row r="778" spans="1:26" x14ac:dyDescent="0.25">
      <c r="A778" s="9"/>
      <c r="B778" s="21"/>
      <c r="C778" s="6"/>
      <c r="D778" s="6"/>
      <c r="E778" s="6"/>
      <c r="F778" s="6"/>
      <c r="G778" s="6"/>
      <c r="H778" s="7" t="e">
        <f>VLOOKUP(U777,'[1]FAB 2'!$A$6:$W$1000,7,FALSE)</f>
        <v>#N/A</v>
      </c>
      <c r="I778" s="6"/>
      <c r="J778" s="6"/>
      <c r="K778" s="20"/>
      <c r="L778" s="20"/>
      <c r="M778" s="20"/>
      <c r="N778" s="6"/>
      <c r="O778" s="6"/>
      <c r="P778" s="6"/>
      <c r="Q778" s="20"/>
      <c r="R778" s="20"/>
      <c r="S778" s="20"/>
      <c r="T778" s="6"/>
    </row>
    <row r="779" spans="1:26" x14ac:dyDescent="0.25">
      <c r="A779" s="19"/>
      <c r="B779" s="18"/>
      <c r="C779" s="6"/>
      <c r="D779" s="6"/>
      <c r="E779" s="6"/>
      <c r="F779" s="6"/>
      <c r="G779" s="6"/>
      <c r="H779" s="3" t="e">
        <f>IF(H778="/","/","")</f>
        <v>#N/A</v>
      </c>
      <c r="I779" s="6"/>
      <c r="J779" s="6"/>
      <c r="K779" s="17"/>
      <c r="L779" s="17"/>
      <c r="M779" s="17"/>
      <c r="N779" s="16"/>
      <c r="O779" s="6"/>
      <c r="P779" s="6"/>
      <c r="Q779" s="17"/>
      <c r="R779" s="17"/>
      <c r="S779" s="17"/>
      <c r="T779" s="16"/>
    </row>
    <row r="780" spans="1:26" x14ac:dyDescent="0.25">
      <c r="A780" s="15" t="e">
        <f>VLOOKUP(A777,[1]Données!$L$2:$P$190,3,FALSE)</f>
        <v>#N/A</v>
      </c>
      <c r="B780" s="14"/>
      <c r="C780" s="6"/>
      <c r="D780" s="6"/>
      <c r="E780" s="6"/>
      <c r="F780" s="6"/>
      <c r="G780" s="6"/>
      <c r="H780" s="13" t="s">
        <v>1</v>
      </c>
      <c r="I780" s="6"/>
      <c r="J780" s="6"/>
      <c r="K780" s="11"/>
      <c r="L780" s="11"/>
      <c r="M780" s="11"/>
      <c r="N780" s="12" t="s">
        <v>1</v>
      </c>
      <c r="O780" s="6"/>
      <c r="P780" s="6"/>
      <c r="Q780" s="11"/>
      <c r="R780" s="11"/>
      <c r="S780" s="11"/>
      <c r="T780" s="10" t="s">
        <v>0</v>
      </c>
    </row>
    <row r="781" spans="1:26" x14ac:dyDescent="0.25">
      <c r="A781" s="9"/>
      <c r="B781" s="8"/>
      <c r="C781" s="6"/>
      <c r="D781" s="6"/>
      <c r="E781" s="6"/>
      <c r="F781" s="6"/>
      <c r="G781" s="6"/>
      <c r="H781" s="7" t="e">
        <f>VLOOKUP(U777,'[1]FAB 2'!$A$6:$W$1000,10,FALSE)</f>
        <v>#N/A</v>
      </c>
      <c r="I781" s="6"/>
      <c r="J781" s="6"/>
      <c r="K781" s="6"/>
      <c r="L781" s="6"/>
      <c r="M781" s="6"/>
      <c r="N781" s="6"/>
      <c r="O781" s="6"/>
      <c r="P781" s="6"/>
      <c r="Q781" s="6"/>
      <c r="R781" s="6"/>
      <c r="S781" s="6"/>
      <c r="T781" s="6"/>
    </row>
    <row r="782" spans="1:26" ht="15.75" thickBot="1" x14ac:dyDescent="0.3">
      <c r="A782" s="5"/>
      <c r="B782" s="4"/>
      <c r="C782" s="2"/>
      <c r="D782" s="2"/>
      <c r="E782" s="2"/>
      <c r="F782" s="2"/>
      <c r="G782" s="2"/>
      <c r="H782" s="3" t="e">
        <f>IF(H781="/","/","")</f>
        <v>#N/A</v>
      </c>
      <c r="I782" s="2"/>
      <c r="J782" s="2"/>
      <c r="K782" s="2"/>
      <c r="L782" s="2"/>
      <c r="M782" s="2"/>
      <c r="N782" s="2"/>
      <c r="O782" s="2"/>
      <c r="P782" s="2"/>
      <c r="Q782" s="2"/>
      <c r="R782" s="2"/>
      <c r="S782" s="2"/>
      <c r="T782" s="17"/>
    </row>
    <row r="783" spans="1:26" ht="15" customHeight="1" x14ac:dyDescent="0.25">
      <c r="A783" s="29" t="e">
        <f>VLOOKUP(U783,[1]Listing!$A$4:$P$150,2,FALSE)</f>
        <v>#N/A</v>
      </c>
      <c r="B783" s="28"/>
      <c r="C783" s="25"/>
      <c r="D783" s="25"/>
      <c r="E783" s="25"/>
      <c r="F783" s="25"/>
      <c r="G783" s="25"/>
      <c r="H783" s="27" t="s">
        <v>4</v>
      </c>
      <c r="I783" s="25"/>
      <c r="J783" s="25"/>
      <c r="K783" s="24" t="s">
        <v>6</v>
      </c>
      <c r="L783" s="24" t="e">
        <f>CONCATENATE(VLOOKUP(U783,[1]Listing!$A$4:$P$150,4,FALSE),VLOOKUP(U783,[1]Listing!$A$4:$P$150,5,FALSE))</f>
        <v>#N/A</v>
      </c>
      <c r="M783" s="24" t="s">
        <v>5</v>
      </c>
      <c r="N783" s="26" t="s">
        <v>4</v>
      </c>
      <c r="O783" s="25"/>
      <c r="P783" s="25"/>
      <c r="Q783" s="24" t="e">
        <f>"≤ "&amp;ROUND(VLOOKUP(U783,'[1]CTRL 2'!$A$6:$X$152,8,FALSE),1)&amp;" mΩ"</f>
        <v>#N/A</v>
      </c>
      <c r="R783" s="24" t="s">
        <v>3</v>
      </c>
      <c r="S783" s="24" t="s">
        <v>3</v>
      </c>
      <c r="T783" s="23" t="s">
        <v>2</v>
      </c>
      <c r="U783">
        <v>130</v>
      </c>
      <c r="V783" s="22" t="e">
        <f>ROUND(VLOOKUP(U783,'[1]CTRL 2'!$A$6:$X$152,8,FALSE),1)</f>
        <v>#N/A</v>
      </c>
      <c r="W783" t="e">
        <f>Y783-Z783</f>
        <v>#N/A</v>
      </c>
      <c r="X783" t="e">
        <f>Y783+Z783</f>
        <v>#N/A</v>
      </c>
      <c r="Y783" t="e">
        <f>(VLOOKUP(U783,[1]Listing!$A$4:$P$150,4,FALSE))</f>
        <v>#N/A</v>
      </c>
      <c r="Z783" t="e">
        <f>IF(Y783&gt;12000,"120",IF(Y783&gt;10000,"110",IF(Y783&gt;8000,"90",IF(Y783&gt;5000,"60",IF(Y783&gt;3000,"20",IF(Y783&gt;1500,"10",IF(Y783&gt;1000,"7",IF(Y783&gt;500,"5",IF(Y783&gt;0,"3",)))))))))*1</f>
        <v>#N/A</v>
      </c>
    </row>
    <row r="784" spans="1:26" x14ac:dyDescent="0.25">
      <c r="A784" s="9"/>
      <c r="B784" s="21"/>
      <c r="C784" s="6"/>
      <c r="D784" s="6"/>
      <c r="E784" s="6"/>
      <c r="F784" s="6"/>
      <c r="G784" s="6"/>
      <c r="H784" s="7" t="e">
        <f>VLOOKUP(U783,'[1]FAB 2'!$A$6:$W$1000,7,FALSE)</f>
        <v>#N/A</v>
      </c>
      <c r="I784" s="6"/>
      <c r="J784" s="6"/>
      <c r="K784" s="20"/>
      <c r="L784" s="20"/>
      <c r="M784" s="20"/>
      <c r="N784" s="6"/>
      <c r="O784" s="6"/>
      <c r="P784" s="6"/>
      <c r="Q784" s="20"/>
      <c r="R784" s="20"/>
      <c r="S784" s="20"/>
      <c r="T784" s="6"/>
    </row>
    <row r="785" spans="1:26" x14ac:dyDescent="0.25">
      <c r="A785" s="19"/>
      <c r="B785" s="18"/>
      <c r="C785" s="6"/>
      <c r="D785" s="6"/>
      <c r="E785" s="6"/>
      <c r="F785" s="6"/>
      <c r="G785" s="6"/>
      <c r="H785" s="3" t="e">
        <f>IF(H784="/","/","")</f>
        <v>#N/A</v>
      </c>
      <c r="I785" s="6"/>
      <c r="J785" s="6"/>
      <c r="K785" s="17"/>
      <c r="L785" s="17"/>
      <c r="M785" s="17"/>
      <c r="N785" s="16"/>
      <c r="O785" s="6"/>
      <c r="P785" s="6"/>
      <c r="Q785" s="17"/>
      <c r="R785" s="17"/>
      <c r="S785" s="17"/>
      <c r="T785" s="16"/>
    </row>
    <row r="786" spans="1:26" x14ac:dyDescent="0.25">
      <c r="A786" s="15" t="e">
        <f>VLOOKUP(A783,[1]Données!$L$2:$P$190,3,FALSE)</f>
        <v>#N/A</v>
      </c>
      <c r="B786" s="14"/>
      <c r="C786" s="6"/>
      <c r="D786" s="6"/>
      <c r="E786" s="6"/>
      <c r="F786" s="6"/>
      <c r="G786" s="6"/>
      <c r="H786" s="13" t="s">
        <v>1</v>
      </c>
      <c r="I786" s="6"/>
      <c r="J786" s="6"/>
      <c r="K786" s="11"/>
      <c r="L786" s="11"/>
      <c r="M786" s="11"/>
      <c r="N786" s="12" t="s">
        <v>1</v>
      </c>
      <c r="O786" s="6"/>
      <c r="P786" s="6"/>
      <c r="Q786" s="11"/>
      <c r="R786" s="11"/>
      <c r="S786" s="11"/>
      <c r="T786" s="10" t="s">
        <v>0</v>
      </c>
    </row>
    <row r="787" spans="1:26" x14ac:dyDescent="0.25">
      <c r="A787" s="9"/>
      <c r="B787" s="8"/>
      <c r="C787" s="6"/>
      <c r="D787" s="6"/>
      <c r="E787" s="6"/>
      <c r="F787" s="6"/>
      <c r="G787" s="6"/>
      <c r="H787" s="7" t="e">
        <f>VLOOKUP(U783,'[1]FAB 2'!$A$6:$W$1000,10,FALSE)</f>
        <v>#N/A</v>
      </c>
      <c r="I787" s="6"/>
      <c r="J787" s="6"/>
      <c r="K787" s="6"/>
      <c r="L787" s="6"/>
      <c r="M787" s="6"/>
      <c r="N787" s="6"/>
      <c r="O787" s="6"/>
      <c r="P787" s="6"/>
      <c r="Q787" s="6"/>
      <c r="R787" s="6"/>
      <c r="S787" s="6"/>
      <c r="T787" s="6"/>
    </row>
    <row r="788" spans="1:26" ht="15.75" thickBot="1" x14ac:dyDescent="0.3">
      <c r="A788" s="5"/>
      <c r="B788" s="4"/>
      <c r="C788" s="2"/>
      <c r="D788" s="2"/>
      <c r="E788" s="2"/>
      <c r="F788" s="2"/>
      <c r="G788" s="2"/>
      <c r="H788" s="3" t="e">
        <f>IF(H787="/","/","")</f>
        <v>#N/A</v>
      </c>
      <c r="I788" s="2"/>
      <c r="J788" s="2"/>
      <c r="K788" s="2"/>
      <c r="L788" s="2"/>
      <c r="M788" s="2"/>
      <c r="N788" s="2"/>
      <c r="O788" s="2"/>
      <c r="P788" s="2"/>
      <c r="Q788" s="2"/>
      <c r="R788" s="2"/>
      <c r="S788" s="2"/>
      <c r="T788" s="17"/>
    </row>
    <row r="789" spans="1:26" ht="15" customHeight="1" x14ac:dyDescent="0.25">
      <c r="A789" s="29" t="e">
        <f>VLOOKUP(U789,[1]Listing!$A$4:$P$150,2,FALSE)</f>
        <v>#N/A</v>
      </c>
      <c r="B789" s="28"/>
      <c r="C789" s="25"/>
      <c r="D789" s="25"/>
      <c r="E789" s="25"/>
      <c r="F789" s="25"/>
      <c r="G789" s="25"/>
      <c r="H789" s="27" t="s">
        <v>4</v>
      </c>
      <c r="I789" s="25"/>
      <c r="J789" s="25"/>
      <c r="K789" s="24" t="s">
        <v>6</v>
      </c>
      <c r="L789" s="24" t="e">
        <f>CONCATENATE(VLOOKUP(U789,[1]Listing!$A$4:$P$150,4,FALSE),VLOOKUP(U789,[1]Listing!$A$4:$P$150,5,FALSE))</f>
        <v>#N/A</v>
      </c>
      <c r="M789" s="24" t="s">
        <v>5</v>
      </c>
      <c r="N789" s="26" t="s">
        <v>4</v>
      </c>
      <c r="O789" s="25"/>
      <c r="P789" s="25"/>
      <c r="Q789" s="24" t="e">
        <f>"≤ "&amp;ROUND(VLOOKUP(U789,'[1]CTRL 2'!$A$6:$X$152,8,FALSE),1)&amp;" mΩ"</f>
        <v>#N/A</v>
      </c>
      <c r="R789" s="24" t="s">
        <v>3</v>
      </c>
      <c r="S789" s="24" t="s">
        <v>3</v>
      </c>
      <c r="T789" s="23" t="s">
        <v>2</v>
      </c>
      <c r="U789">
        <v>131</v>
      </c>
      <c r="V789" s="22" t="e">
        <f>ROUND(VLOOKUP(U789,'[1]CTRL 2'!$A$6:$X$152,8,FALSE),1)</f>
        <v>#N/A</v>
      </c>
      <c r="W789" t="e">
        <f>Y789-Z789</f>
        <v>#N/A</v>
      </c>
      <c r="X789" t="e">
        <f>Y789+Z789</f>
        <v>#N/A</v>
      </c>
      <c r="Y789" t="e">
        <f>(VLOOKUP(U789,[1]Listing!$A$4:$P$150,4,FALSE))</f>
        <v>#N/A</v>
      </c>
      <c r="Z789" t="e">
        <f>IF(Y789&gt;12000,"120",IF(Y789&gt;10000,"110",IF(Y789&gt;8000,"90",IF(Y789&gt;5000,"60",IF(Y789&gt;3000,"20",IF(Y789&gt;1500,"10",IF(Y789&gt;1000,"7",IF(Y789&gt;500,"5",IF(Y789&gt;0,"3",)))))))))*1</f>
        <v>#N/A</v>
      </c>
    </row>
    <row r="790" spans="1:26" x14ac:dyDescent="0.25">
      <c r="A790" s="9"/>
      <c r="B790" s="21"/>
      <c r="C790" s="6"/>
      <c r="D790" s="6"/>
      <c r="E790" s="6"/>
      <c r="F790" s="6"/>
      <c r="G790" s="6"/>
      <c r="H790" s="7" t="e">
        <f>VLOOKUP(U789,'[1]FAB 2'!$A$6:$W$1000,7,FALSE)</f>
        <v>#N/A</v>
      </c>
      <c r="I790" s="6"/>
      <c r="J790" s="6"/>
      <c r="K790" s="20"/>
      <c r="L790" s="20"/>
      <c r="M790" s="20"/>
      <c r="N790" s="6"/>
      <c r="O790" s="6"/>
      <c r="P790" s="6"/>
      <c r="Q790" s="20"/>
      <c r="R790" s="20"/>
      <c r="S790" s="20"/>
      <c r="T790" s="6"/>
    </row>
    <row r="791" spans="1:26" x14ac:dyDescent="0.25">
      <c r="A791" s="19"/>
      <c r="B791" s="18"/>
      <c r="C791" s="6"/>
      <c r="D791" s="6"/>
      <c r="E791" s="6"/>
      <c r="F791" s="6"/>
      <c r="G791" s="6"/>
      <c r="H791" s="3" t="e">
        <f>IF(H790="/","/","")</f>
        <v>#N/A</v>
      </c>
      <c r="I791" s="6"/>
      <c r="J791" s="6"/>
      <c r="K791" s="17"/>
      <c r="L791" s="17"/>
      <c r="M791" s="17"/>
      <c r="N791" s="16"/>
      <c r="O791" s="6"/>
      <c r="P791" s="6"/>
      <c r="Q791" s="17"/>
      <c r="R791" s="17"/>
      <c r="S791" s="17"/>
      <c r="T791" s="16"/>
    </row>
    <row r="792" spans="1:26" x14ac:dyDescent="0.25">
      <c r="A792" s="15" t="e">
        <f>VLOOKUP(A789,[1]Données!$L$2:$P$190,3,FALSE)</f>
        <v>#N/A</v>
      </c>
      <c r="B792" s="14"/>
      <c r="C792" s="6"/>
      <c r="D792" s="6"/>
      <c r="E792" s="6"/>
      <c r="F792" s="6"/>
      <c r="G792" s="6"/>
      <c r="H792" s="13" t="s">
        <v>1</v>
      </c>
      <c r="I792" s="6"/>
      <c r="J792" s="6"/>
      <c r="K792" s="11"/>
      <c r="L792" s="11"/>
      <c r="M792" s="11"/>
      <c r="N792" s="12" t="s">
        <v>1</v>
      </c>
      <c r="O792" s="6"/>
      <c r="P792" s="6"/>
      <c r="Q792" s="11"/>
      <c r="R792" s="11"/>
      <c r="S792" s="11"/>
      <c r="T792" s="10" t="s">
        <v>0</v>
      </c>
    </row>
    <row r="793" spans="1:26" x14ac:dyDescent="0.25">
      <c r="A793" s="9"/>
      <c r="B793" s="8"/>
      <c r="C793" s="6"/>
      <c r="D793" s="6"/>
      <c r="E793" s="6"/>
      <c r="F793" s="6"/>
      <c r="G793" s="6"/>
      <c r="H793" s="7" t="e">
        <f>VLOOKUP(U789,'[1]FAB 2'!$A$6:$W$1000,10,FALSE)</f>
        <v>#N/A</v>
      </c>
      <c r="I793" s="6"/>
      <c r="J793" s="6"/>
      <c r="K793" s="6"/>
      <c r="L793" s="6"/>
      <c r="M793" s="6"/>
      <c r="N793" s="6"/>
      <c r="O793" s="6"/>
      <c r="P793" s="6"/>
      <c r="Q793" s="6"/>
      <c r="R793" s="6"/>
      <c r="S793" s="6"/>
      <c r="T793" s="6"/>
    </row>
    <row r="794" spans="1:26" ht="15.75" thickBot="1" x14ac:dyDescent="0.3">
      <c r="A794" s="5"/>
      <c r="B794" s="4"/>
      <c r="C794" s="2"/>
      <c r="D794" s="2"/>
      <c r="E794" s="2"/>
      <c r="F794" s="2"/>
      <c r="G794" s="2"/>
      <c r="H794" s="3" t="e">
        <f>IF(H793="/","/","")</f>
        <v>#N/A</v>
      </c>
      <c r="I794" s="2"/>
      <c r="J794" s="2"/>
      <c r="K794" s="2"/>
      <c r="L794" s="2"/>
      <c r="M794" s="2"/>
      <c r="N794" s="2"/>
      <c r="O794" s="2"/>
      <c r="P794" s="2"/>
      <c r="Q794" s="2"/>
      <c r="R794" s="2"/>
      <c r="S794" s="2"/>
      <c r="T794" s="17"/>
    </row>
    <row r="795" spans="1:26" ht="15" customHeight="1" x14ac:dyDescent="0.25">
      <c r="A795" s="29" t="e">
        <f>VLOOKUP(U795,[1]Listing!$A$4:$P$150,2,FALSE)</f>
        <v>#N/A</v>
      </c>
      <c r="B795" s="28"/>
      <c r="C795" s="25"/>
      <c r="D795" s="25"/>
      <c r="E795" s="25"/>
      <c r="F795" s="25"/>
      <c r="G795" s="25"/>
      <c r="H795" s="27" t="s">
        <v>4</v>
      </c>
      <c r="I795" s="25"/>
      <c r="J795" s="25"/>
      <c r="K795" s="24" t="s">
        <v>6</v>
      </c>
      <c r="L795" s="24" t="e">
        <f>CONCATENATE(VLOOKUP(U795,[1]Listing!$A$4:$P$150,4,FALSE),VLOOKUP(U795,[1]Listing!$A$4:$P$150,5,FALSE))</f>
        <v>#N/A</v>
      </c>
      <c r="M795" s="24" t="s">
        <v>5</v>
      </c>
      <c r="N795" s="26" t="s">
        <v>4</v>
      </c>
      <c r="O795" s="25"/>
      <c r="P795" s="25"/>
      <c r="Q795" s="24" t="e">
        <f>"≤ "&amp;ROUND(VLOOKUP(U795,'[1]CTRL 2'!$A$6:$X$152,8,FALSE),1)&amp;" mΩ"</f>
        <v>#N/A</v>
      </c>
      <c r="R795" s="24" t="s">
        <v>3</v>
      </c>
      <c r="S795" s="24" t="s">
        <v>3</v>
      </c>
      <c r="T795" s="23" t="s">
        <v>2</v>
      </c>
      <c r="U795">
        <v>132</v>
      </c>
      <c r="V795" s="22" t="e">
        <f>ROUND(VLOOKUP(U795,'[1]CTRL 2'!$A$6:$X$152,8,FALSE),1)</f>
        <v>#N/A</v>
      </c>
      <c r="W795" t="e">
        <f>Y795-Z795</f>
        <v>#N/A</v>
      </c>
      <c r="X795" t="e">
        <f>Y795+Z795</f>
        <v>#N/A</v>
      </c>
      <c r="Y795" t="e">
        <f>(VLOOKUP(U795,[1]Listing!$A$4:$P$150,4,FALSE))</f>
        <v>#N/A</v>
      </c>
      <c r="Z795" t="e">
        <f>IF(Y795&gt;12000,"120",IF(Y795&gt;10000,"110",IF(Y795&gt;8000,"90",IF(Y795&gt;5000,"60",IF(Y795&gt;3000,"20",IF(Y795&gt;1500,"10",IF(Y795&gt;1000,"7",IF(Y795&gt;500,"5",IF(Y795&gt;0,"3",)))))))))*1</f>
        <v>#N/A</v>
      </c>
    </row>
    <row r="796" spans="1:26" x14ac:dyDescent="0.25">
      <c r="A796" s="9"/>
      <c r="B796" s="21"/>
      <c r="C796" s="6"/>
      <c r="D796" s="6"/>
      <c r="E796" s="6"/>
      <c r="F796" s="6"/>
      <c r="G796" s="6"/>
      <c r="H796" s="7" t="e">
        <f>VLOOKUP(U795,'[1]FAB 2'!$A$6:$W$1000,7,FALSE)</f>
        <v>#N/A</v>
      </c>
      <c r="I796" s="6"/>
      <c r="J796" s="6"/>
      <c r="K796" s="20"/>
      <c r="L796" s="20"/>
      <c r="M796" s="20"/>
      <c r="N796" s="6"/>
      <c r="O796" s="6"/>
      <c r="P796" s="6"/>
      <c r="Q796" s="20"/>
      <c r="R796" s="20"/>
      <c r="S796" s="20"/>
      <c r="T796" s="6"/>
    </row>
    <row r="797" spans="1:26" x14ac:dyDescent="0.25">
      <c r="A797" s="19"/>
      <c r="B797" s="18"/>
      <c r="C797" s="6"/>
      <c r="D797" s="6"/>
      <c r="E797" s="6"/>
      <c r="F797" s="6"/>
      <c r="G797" s="6"/>
      <c r="H797" s="3" t="e">
        <f>IF(H796="/","/","")</f>
        <v>#N/A</v>
      </c>
      <c r="I797" s="6"/>
      <c r="J797" s="6"/>
      <c r="K797" s="17"/>
      <c r="L797" s="17"/>
      <c r="M797" s="17"/>
      <c r="N797" s="16"/>
      <c r="O797" s="6"/>
      <c r="P797" s="6"/>
      <c r="Q797" s="17"/>
      <c r="R797" s="17"/>
      <c r="S797" s="17"/>
      <c r="T797" s="16"/>
    </row>
    <row r="798" spans="1:26" x14ac:dyDescent="0.25">
      <c r="A798" s="15" t="e">
        <f>VLOOKUP(A795,[1]Données!$L$2:$P$190,3,FALSE)</f>
        <v>#N/A</v>
      </c>
      <c r="B798" s="14"/>
      <c r="C798" s="6"/>
      <c r="D798" s="6"/>
      <c r="E798" s="6"/>
      <c r="F798" s="6"/>
      <c r="G798" s="6"/>
      <c r="H798" s="13" t="s">
        <v>1</v>
      </c>
      <c r="I798" s="6"/>
      <c r="J798" s="6"/>
      <c r="K798" s="11"/>
      <c r="L798" s="11"/>
      <c r="M798" s="11"/>
      <c r="N798" s="12" t="s">
        <v>1</v>
      </c>
      <c r="O798" s="6"/>
      <c r="P798" s="6"/>
      <c r="Q798" s="11"/>
      <c r="R798" s="11"/>
      <c r="S798" s="11"/>
      <c r="T798" s="10" t="s">
        <v>0</v>
      </c>
    </row>
    <row r="799" spans="1:26" x14ac:dyDescent="0.25">
      <c r="A799" s="9"/>
      <c r="B799" s="8"/>
      <c r="C799" s="6"/>
      <c r="D799" s="6"/>
      <c r="E799" s="6"/>
      <c r="F799" s="6"/>
      <c r="G799" s="6"/>
      <c r="H799" s="7" t="e">
        <f>VLOOKUP(U795,'[1]FAB 2'!$A$6:$W$1000,10,FALSE)</f>
        <v>#N/A</v>
      </c>
      <c r="I799" s="6"/>
      <c r="J799" s="6"/>
      <c r="K799" s="6"/>
      <c r="L799" s="6"/>
      <c r="M799" s="6"/>
      <c r="N799" s="6"/>
      <c r="O799" s="6"/>
      <c r="P799" s="6"/>
      <c r="Q799" s="6"/>
      <c r="R799" s="6"/>
      <c r="S799" s="6"/>
      <c r="T799" s="6"/>
    </row>
    <row r="800" spans="1:26" ht="15.75" thickBot="1" x14ac:dyDescent="0.3">
      <c r="A800" s="5"/>
      <c r="B800" s="4"/>
      <c r="C800" s="2"/>
      <c r="D800" s="2"/>
      <c r="E800" s="2"/>
      <c r="F800" s="2"/>
      <c r="G800" s="2"/>
      <c r="H800" s="3" t="e">
        <f>IF(H799="/","/","")</f>
        <v>#N/A</v>
      </c>
      <c r="I800" s="2"/>
      <c r="J800" s="2"/>
      <c r="K800" s="2"/>
      <c r="L800" s="2"/>
      <c r="M800" s="2"/>
      <c r="N800" s="2"/>
      <c r="O800" s="2"/>
      <c r="P800" s="2"/>
      <c r="Q800" s="2"/>
      <c r="R800" s="2"/>
      <c r="S800" s="2"/>
      <c r="T800" s="17"/>
    </row>
    <row r="801" spans="1:26" ht="15" customHeight="1" x14ac:dyDescent="0.25">
      <c r="A801" s="29" t="e">
        <f>VLOOKUP(U801,[1]Listing!$A$4:$P$150,2,FALSE)</f>
        <v>#N/A</v>
      </c>
      <c r="B801" s="28"/>
      <c r="C801" s="25"/>
      <c r="D801" s="25"/>
      <c r="E801" s="25"/>
      <c r="F801" s="25"/>
      <c r="G801" s="25"/>
      <c r="H801" s="27" t="s">
        <v>4</v>
      </c>
      <c r="I801" s="25"/>
      <c r="J801" s="25"/>
      <c r="K801" s="24" t="s">
        <v>6</v>
      </c>
      <c r="L801" s="24" t="e">
        <f>CONCATENATE(VLOOKUP(U801,[1]Listing!$A$4:$P$150,4,FALSE),VLOOKUP(U801,[1]Listing!$A$4:$P$150,5,FALSE))</f>
        <v>#N/A</v>
      </c>
      <c r="M801" s="24" t="s">
        <v>5</v>
      </c>
      <c r="N801" s="26" t="s">
        <v>4</v>
      </c>
      <c r="O801" s="25"/>
      <c r="P801" s="25"/>
      <c r="Q801" s="24" t="e">
        <f>"≤ "&amp;ROUND(VLOOKUP(U801,'[1]CTRL 2'!$A$6:$X$152,8,FALSE),1)&amp;" mΩ"</f>
        <v>#N/A</v>
      </c>
      <c r="R801" s="24" t="s">
        <v>3</v>
      </c>
      <c r="S801" s="24" t="s">
        <v>3</v>
      </c>
      <c r="T801" s="23" t="s">
        <v>2</v>
      </c>
      <c r="U801">
        <v>133</v>
      </c>
      <c r="V801" s="22" t="e">
        <f>ROUND(VLOOKUP(U801,'[1]CTRL 2'!$A$6:$X$152,8,FALSE),1)</f>
        <v>#N/A</v>
      </c>
      <c r="W801" t="e">
        <f>Y801-Z801</f>
        <v>#N/A</v>
      </c>
      <c r="X801" t="e">
        <f>Y801+Z801</f>
        <v>#N/A</v>
      </c>
      <c r="Y801" t="e">
        <f>(VLOOKUP(U801,[1]Listing!$A$4:$P$150,4,FALSE))</f>
        <v>#N/A</v>
      </c>
      <c r="Z801" t="e">
        <f>IF(Y801&gt;12000,"120",IF(Y801&gt;10000,"110",IF(Y801&gt;8000,"90",IF(Y801&gt;5000,"60",IF(Y801&gt;3000,"20",IF(Y801&gt;1500,"10",IF(Y801&gt;1000,"7",IF(Y801&gt;500,"5",IF(Y801&gt;0,"3",)))))))))*1</f>
        <v>#N/A</v>
      </c>
    </row>
    <row r="802" spans="1:26" x14ac:dyDescent="0.25">
      <c r="A802" s="9"/>
      <c r="B802" s="21"/>
      <c r="C802" s="6"/>
      <c r="D802" s="6"/>
      <c r="E802" s="6"/>
      <c r="F802" s="6"/>
      <c r="G802" s="6"/>
      <c r="H802" s="7" t="e">
        <f>VLOOKUP(U801,'[1]FAB 2'!$A$6:$W$1000,7,FALSE)</f>
        <v>#N/A</v>
      </c>
      <c r="I802" s="6"/>
      <c r="J802" s="6"/>
      <c r="K802" s="20"/>
      <c r="L802" s="20"/>
      <c r="M802" s="20"/>
      <c r="N802" s="6"/>
      <c r="O802" s="6"/>
      <c r="P802" s="6"/>
      <c r="Q802" s="20"/>
      <c r="R802" s="20"/>
      <c r="S802" s="20"/>
      <c r="T802" s="6"/>
    </row>
    <row r="803" spans="1:26" x14ac:dyDescent="0.25">
      <c r="A803" s="19"/>
      <c r="B803" s="18"/>
      <c r="C803" s="6"/>
      <c r="D803" s="6"/>
      <c r="E803" s="6"/>
      <c r="F803" s="6"/>
      <c r="G803" s="6"/>
      <c r="H803" s="3" t="e">
        <f>IF(H802="/","/","")</f>
        <v>#N/A</v>
      </c>
      <c r="I803" s="6"/>
      <c r="J803" s="6"/>
      <c r="K803" s="17"/>
      <c r="L803" s="17"/>
      <c r="M803" s="17"/>
      <c r="N803" s="16"/>
      <c r="O803" s="6"/>
      <c r="P803" s="6"/>
      <c r="Q803" s="17"/>
      <c r="R803" s="17"/>
      <c r="S803" s="17"/>
      <c r="T803" s="16"/>
    </row>
    <row r="804" spans="1:26" x14ac:dyDescent="0.25">
      <c r="A804" s="15" t="e">
        <f>VLOOKUP(A801,[1]Données!$L$2:$P$190,3,FALSE)</f>
        <v>#N/A</v>
      </c>
      <c r="B804" s="14"/>
      <c r="C804" s="6"/>
      <c r="D804" s="6"/>
      <c r="E804" s="6"/>
      <c r="F804" s="6"/>
      <c r="G804" s="6"/>
      <c r="H804" s="13" t="s">
        <v>1</v>
      </c>
      <c r="I804" s="6"/>
      <c r="J804" s="6"/>
      <c r="K804" s="11"/>
      <c r="L804" s="11"/>
      <c r="M804" s="11"/>
      <c r="N804" s="12" t="s">
        <v>1</v>
      </c>
      <c r="O804" s="6"/>
      <c r="P804" s="6"/>
      <c r="Q804" s="11"/>
      <c r="R804" s="11"/>
      <c r="S804" s="11"/>
      <c r="T804" s="10" t="s">
        <v>0</v>
      </c>
    </row>
    <row r="805" spans="1:26" x14ac:dyDescent="0.25">
      <c r="A805" s="9"/>
      <c r="B805" s="8"/>
      <c r="C805" s="6"/>
      <c r="D805" s="6"/>
      <c r="E805" s="6"/>
      <c r="F805" s="6"/>
      <c r="G805" s="6"/>
      <c r="H805" s="7" t="e">
        <f>VLOOKUP(U801,'[1]FAB 2'!$A$6:$W$1000,10,FALSE)</f>
        <v>#N/A</v>
      </c>
      <c r="I805" s="6"/>
      <c r="J805" s="6"/>
      <c r="K805" s="6"/>
      <c r="L805" s="6"/>
      <c r="M805" s="6"/>
      <c r="N805" s="6"/>
      <c r="O805" s="6"/>
      <c r="P805" s="6"/>
      <c r="Q805" s="6"/>
      <c r="R805" s="6"/>
      <c r="S805" s="6"/>
      <c r="T805" s="6"/>
    </row>
    <row r="806" spans="1:26" ht="15.75" thickBot="1" x14ac:dyDescent="0.3">
      <c r="A806" s="5"/>
      <c r="B806" s="4"/>
      <c r="C806" s="2"/>
      <c r="D806" s="2"/>
      <c r="E806" s="2"/>
      <c r="F806" s="2"/>
      <c r="G806" s="2"/>
      <c r="H806" s="3" t="e">
        <f>IF(H805="/","/","")</f>
        <v>#N/A</v>
      </c>
      <c r="I806" s="2"/>
      <c r="J806" s="2"/>
      <c r="K806" s="2"/>
      <c r="L806" s="2"/>
      <c r="M806" s="2"/>
      <c r="N806" s="2"/>
      <c r="O806" s="2"/>
      <c r="P806" s="2"/>
      <c r="Q806" s="2"/>
      <c r="R806" s="2"/>
      <c r="S806" s="2"/>
      <c r="T806" s="17"/>
    </row>
    <row r="807" spans="1:26" ht="15" customHeight="1" x14ac:dyDescent="0.25">
      <c r="A807" s="29" t="e">
        <f>VLOOKUP(U807,[1]Listing!$A$4:$P$150,2,FALSE)</f>
        <v>#N/A</v>
      </c>
      <c r="B807" s="28"/>
      <c r="C807" s="25"/>
      <c r="D807" s="25"/>
      <c r="E807" s="25"/>
      <c r="F807" s="25"/>
      <c r="G807" s="25"/>
      <c r="H807" s="27" t="s">
        <v>4</v>
      </c>
      <c r="I807" s="25"/>
      <c r="J807" s="25"/>
      <c r="K807" s="24" t="s">
        <v>6</v>
      </c>
      <c r="L807" s="24" t="e">
        <f>CONCATENATE(VLOOKUP(U807,[1]Listing!$A$4:$P$150,4,FALSE),VLOOKUP(U807,[1]Listing!$A$4:$P$150,5,FALSE))</f>
        <v>#N/A</v>
      </c>
      <c r="M807" s="24" t="s">
        <v>5</v>
      </c>
      <c r="N807" s="26" t="s">
        <v>4</v>
      </c>
      <c r="O807" s="25"/>
      <c r="P807" s="25"/>
      <c r="Q807" s="24" t="e">
        <f>"≤ "&amp;ROUND(VLOOKUP(U807,'[1]CTRL 2'!$A$6:$X$152,8,FALSE),1)&amp;" mΩ"</f>
        <v>#N/A</v>
      </c>
      <c r="R807" s="24" t="s">
        <v>3</v>
      </c>
      <c r="S807" s="24" t="s">
        <v>3</v>
      </c>
      <c r="T807" s="23" t="s">
        <v>2</v>
      </c>
      <c r="U807">
        <v>134</v>
      </c>
      <c r="V807" s="22" t="e">
        <f>ROUND(VLOOKUP(U807,'[1]CTRL 2'!$A$6:$X$152,8,FALSE),1)</f>
        <v>#N/A</v>
      </c>
      <c r="W807" t="e">
        <f>Y807-Z807</f>
        <v>#N/A</v>
      </c>
      <c r="X807" t="e">
        <f>Y807+Z807</f>
        <v>#N/A</v>
      </c>
      <c r="Y807" t="e">
        <f>(VLOOKUP(U807,[1]Listing!$A$4:$P$150,4,FALSE))</f>
        <v>#N/A</v>
      </c>
      <c r="Z807" t="e">
        <f>IF(Y807&gt;12000,"120",IF(Y807&gt;10000,"110",IF(Y807&gt;8000,"90",IF(Y807&gt;5000,"60",IF(Y807&gt;3000,"20",IF(Y807&gt;1500,"10",IF(Y807&gt;1000,"7",IF(Y807&gt;500,"5",IF(Y807&gt;0,"3",)))))))))*1</f>
        <v>#N/A</v>
      </c>
    </row>
    <row r="808" spans="1:26" x14ac:dyDescent="0.25">
      <c r="A808" s="9"/>
      <c r="B808" s="21"/>
      <c r="C808" s="6"/>
      <c r="D808" s="6"/>
      <c r="E808" s="6"/>
      <c r="F808" s="6"/>
      <c r="G808" s="6"/>
      <c r="H808" s="7" t="e">
        <f>VLOOKUP(U807,'[1]FAB 2'!$A$6:$W$1000,7,FALSE)</f>
        <v>#N/A</v>
      </c>
      <c r="I808" s="6"/>
      <c r="J808" s="6"/>
      <c r="K808" s="20"/>
      <c r="L808" s="20"/>
      <c r="M808" s="20"/>
      <c r="N808" s="6"/>
      <c r="O808" s="6"/>
      <c r="P808" s="6"/>
      <c r="Q808" s="20"/>
      <c r="R808" s="20"/>
      <c r="S808" s="20"/>
      <c r="T808" s="6"/>
    </row>
    <row r="809" spans="1:26" x14ac:dyDescent="0.25">
      <c r="A809" s="19"/>
      <c r="B809" s="18"/>
      <c r="C809" s="6"/>
      <c r="D809" s="6"/>
      <c r="E809" s="6"/>
      <c r="F809" s="6"/>
      <c r="G809" s="6"/>
      <c r="H809" s="3" t="e">
        <f>IF(H808="/","/","")</f>
        <v>#N/A</v>
      </c>
      <c r="I809" s="6"/>
      <c r="J809" s="6"/>
      <c r="K809" s="17"/>
      <c r="L809" s="17"/>
      <c r="M809" s="17"/>
      <c r="N809" s="16"/>
      <c r="O809" s="6"/>
      <c r="P809" s="6"/>
      <c r="Q809" s="17"/>
      <c r="R809" s="17"/>
      <c r="S809" s="17"/>
      <c r="T809" s="16"/>
    </row>
    <row r="810" spans="1:26" x14ac:dyDescent="0.25">
      <c r="A810" s="15" t="e">
        <f>VLOOKUP(A807,[1]Données!$L$2:$P$190,3,FALSE)</f>
        <v>#N/A</v>
      </c>
      <c r="B810" s="14"/>
      <c r="C810" s="6"/>
      <c r="D810" s="6"/>
      <c r="E810" s="6"/>
      <c r="F810" s="6"/>
      <c r="G810" s="6"/>
      <c r="H810" s="13" t="s">
        <v>1</v>
      </c>
      <c r="I810" s="6"/>
      <c r="J810" s="6"/>
      <c r="K810" s="11"/>
      <c r="L810" s="11"/>
      <c r="M810" s="11"/>
      <c r="N810" s="12" t="s">
        <v>1</v>
      </c>
      <c r="O810" s="6"/>
      <c r="P810" s="6"/>
      <c r="Q810" s="11"/>
      <c r="R810" s="11"/>
      <c r="S810" s="11"/>
      <c r="T810" s="10" t="s">
        <v>0</v>
      </c>
    </row>
    <row r="811" spans="1:26" x14ac:dyDescent="0.25">
      <c r="A811" s="9"/>
      <c r="B811" s="8"/>
      <c r="C811" s="6"/>
      <c r="D811" s="6"/>
      <c r="E811" s="6"/>
      <c r="F811" s="6"/>
      <c r="G811" s="6"/>
      <c r="H811" s="7" t="e">
        <f>VLOOKUP(U807,'[1]FAB 2'!$A$6:$W$1000,10,FALSE)</f>
        <v>#N/A</v>
      </c>
      <c r="I811" s="6"/>
      <c r="J811" s="6"/>
      <c r="K811" s="6"/>
      <c r="L811" s="6"/>
      <c r="M811" s="6"/>
      <c r="N811" s="6"/>
      <c r="O811" s="6"/>
      <c r="P811" s="6"/>
      <c r="Q811" s="6"/>
      <c r="R811" s="6"/>
      <c r="S811" s="6"/>
      <c r="T811" s="6"/>
    </row>
    <row r="812" spans="1:26" ht="15.75" thickBot="1" x14ac:dyDescent="0.3">
      <c r="A812" s="5"/>
      <c r="B812" s="4"/>
      <c r="C812" s="2"/>
      <c r="D812" s="2"/>
      <c r="E812" s="2"/>
      <c r="F812" s="2"/>
      <c r="G812" s="2"/>
      <c r="H812" s="3" t="e">
        <f>IF(H811="/","/","")</f>
        <v>#N/A</v>
      </c>
      <c r="I812" s="2"/>
      <c r="J812" s="2"/>
      <c r="K812" s="2"/>
      <c r="L812" s="2"/>
      <c r="M812" s="2"/>
      <c r="N812" s="2"/>
      <c r="O812" s="2"/>
      <c r="P812" s="2"/>
      <c r="Q812" s="2"/>
      <c r="R812" s="2"/>
      <c r="S812" s="2"/>
      <c r="T812" s="17"/>
    </row>
    <row r="813" spans="1:26" ht="15" customHeight="1" x14ac:dyDescent="0.25">
      <c r="A813" s="29" t="e">
        <f>VLOOKUP(U813,[1]Listing!$A$4:$P$150,2,FALSE)</f>
        <v>#N/A</v>
      </c>
      <c r="B813" s="28"/>
      <c r="C813" s="25"/>
      <c r="D813" s="25"/>
      <c r="E813" s="25"/>
      <c r="F813" s="25"/>
      <c r="G813" s="25"/>
      <c r="H813" s="27" t="s">
        <v>4</v>
      </c>
      <c r="I813" s="25"/>
      <c r="J813" s="25"/>
      <c r="K813" s="24" t="s">
        <v>6</v>
      </c>
      <c r="L813" s="24" t="e">
        <f>CONCATENATE(VLOOKUP(U813,[1]Listing!$A$4:$P$150,4,FALSE),VLOOKUP(U813,[1]Listing!$A$4:$P$150,5,FALSE))</f>
        <v>#N/A</v>
      </c>
      <c r="M813" s="24" t="s">
        <v>5</v>
      </c>
      <c r="N813" s="26" t="s">
        <v>4</v>
      </c>
      <c r="O813" s="25"/>
      <c r="P813" s="25"/>
      <c r="Q813" s="24" t="e">
        <f>"≤ "&amp;ROUND(VLOOKUP(U813,'[1]CTRL 2'!$A$6:$X$152,8,FALSE),1)&amp;" mΩ"</f>
        <v>#N/A</v>
      </c>
      <c r="R813" s="24" t="s">
        <v>3</v>
      </c>
      <c r="S813" s="24" t="s">
        <v>3</v>
      </c>
      <c r="T813" s="23" t="s">
        <v>2</v>
      </c>
      <c r="U813">
        <v>135</v>
      </c>
      <c r="V813" s="22" t="e">
        <f>ROUND(VLOOKUP(U813,'[1]CTRL 2'!$A$6:$X$152,8,FALSE),1)</f>
        <v>#N/A</v>
      </c>
      <c r="W813" t="e">
        <f>Y813-Z813</f>
        <v>#N/A</v>
      </c>
      <c r="X813" t="e">
        <f>Y813+Z813</f>
        <v>#N/A</v>
      </c>
      <c r="Y813" t="e">
        <f>(VLOOKUP(U813,[1]Listing!$A$4:$P$150,4,FALSE))</f>
        <v>#N/A</v>
      </c>
      <c r="Z813" t="e">
        <f>IF(Y813&gt;12000,"120",IF(Y813&gt;10000,"110",IF(Y813&gt;8000,"90",IF(Y813&gt;5000,"60",IF(Y813&gt;3000,"20",IF(Y813&gt;1500,"10",IF(Y813&gt;1000,"7",IF(Y813&gt;500,"5",IF(Y813&gt;0,"3",)))))))))*1</f>
        <v>#N/A</v>
      </c>
    </row>
    <row r="814" spans="1:26" x14ac:dyDescent="0.25">
      <c r="A814" s="9"/>
      <c r="B814" s="21"/>
      <c r="C814" s="6"/>
      <c r="D814" s="6"/>
      <c r="E814" s="6"/>
      <c r="F814" s="6"/>
      <c r="G814" s="6"/>
      <c r="H814" s="7" t="e">
        <f>VLOOKUP(U813,'[1]FAB 2'!$A$6:$W$1000,7,FALSE)</f>
        <v>#N/A</v>
      </c>
      <c r="I814" s="6"/>
      <c r="J814" s="6"/>
      <c r="K814" s="20"/>
      <c r="L814" s="20"/>
      <c r="M814" s="20"/>
      <c r="N814" s="6"/>
      <c r="O814" s="6"/>
      <c r="P814" s="6"/>
      <c r="Q814" s="20"/>
      <c r="R814" s="20"/>
      <c r="S814" s="20"/>
      <c r="T814" s="6"/>
    </row>
    <row r="815" spans="1:26" x14ac:dyDescent="0.25">
      <c r="A815" s="19"/>
      <c r="B815" s="18"/>
      <c r="C815" s="6"/>
      <c r="D815" s="6"/>
      <c r="E815" s="6"/>
      <c r="F815" s="6"/>
      <c r="G815" s="6"/>
      <c r="H815" s="3" t="e">
        <f>IF(H814="/","/","")</f>
        <v>#N/A</v>
      </c>
      <c r="I815" s="6"/>
      <c r="J815" s="6"/>
      <c r="K815" s="17"/>
      <c r="L815" s="17"/>
      <c r="M815" s="17"/>
      <c r="N815" s="16"/>
      <c r="O815" s="6"/>
      <c r="P815" s="6"/>
      <c r="Q815" s="17"/>
      <c r="R815" s="17"/>
      <c r="S815" s="17"/>
      <c r="T815" s="16"/>
    </row>
    <row r="816" spans="1:26" x14ac:dyDescent="0.25">
      <c r="A816" s="15" t="e">
        <f>VLOOKUP(A813,[1]Données!$L$2:$P$190,3,FALSE)</f>
        <v>#N/A</v>
      </c>
      <c r="B816" s="14"/>
      <c r="C816" s="6"/>
      <c r="D816" s="6"/>
      <c r="E816" s="6"/>
      <c r="F816" s="6"/>
      <c r="G816" s="6"/>
      <c r="H816" s="13" t="s">
        <v>1</v>
      </c>
      <c r="I816" s="6"/>
      <c r="J816" s="6"/>
      <c r="K816" s="11"/>
      <c r="L816" s="11"/>
      <c r="M816" s="11"/>
      <c r="N816" s="12" t="s">
        <v>1</v>
      </c>
      <c r="O816" s="6"/>
      <c r="P816" s="6"/>
      <c r="Q816" s="11"/>
      <c r="R816" s="11"/>
      <c r="S816" s="11"/>
      <c r="T816" s="10" t="s">
        <v>0</v>
      </c>
    </row>
    <row r="817" spans="1:26" x14ac:dyDescent="0.25">
      <c r="A817" s="9"/>
      <c r="B817" s="8"/>
      <c r="C817" s="6"/>
      <c r="D817" s="6"/>
      <c r="E817" s="6"/>
      <c r="F817" s="6"/>
      <c r="G817" s="6"/>
      <c r="H817" s="7" t="e">
        <f>VLOOKUP(U813,'[1]FAB 2'!$A$6:$W$1000,10,FALSE)</f>
        <v>#N/A</v>
      </c>
      <c r="I817" s="6"/>
      <c r="J817" s="6"/>
      <c r="K817" s="6"/>
      <c r="L817" s="6"/>
      <c r="M817" s="6"/>
      <c r="N817" s="6"/>
      <c r="O817" s="6"/>
      <c r="P817" s="6"/>
      <c r="Q817" s="6"/>
      <c r="R817" s="6"/>
      <c r="S817" s="6"/>
      <c r="T817" s="6"/>
    </row>
    <row r="818" spans="1:26" ht="15.75" thickBot="1" x14ac:dyDescent="0.3">
      <c r="A818" s="5"/>
      <c r="B818" s="4"/>
      <c r="C818" s="2"/>
      <c r="D818" s="2"/>
      <c r="E818" s="2"/>
      <c r="F818" s="2"/>
      <c r="G818" s="2"/>
      <c r="H818" s="3" t="e">
        <f>IF(H817="/","/","")</f>
        <v>#N/A</v>
      </c>
      <c r="I818" s="2"/>
      <c r="J818" s="2"/>
      <c r="K818" s="2"/>
      <c r="L818" s="2"/>
      <c r="M818" s="2"/>
      <c r="N818" s="2"/>
      <c r="O818" s="2"/>
      <c r="P818" s="2"/>
      <c r="Q818" s="2"/>
      <c r="R818" s="2"/>
      <c r="S818" s="2"/>
      <c r="T818" s="17"/>
    </row>
    <row r="819" spans="1:26" ht="15" customHeight="1" x14ac:dyDescent="0.25">
      <c r="A819" s="29" t="e">
        <f>VLOOKUP(U819,[1]Listing!$A$4:$P$150,2,FALSE)</f>
        <v>#N/A</v>
      </c>
      <c r="B819" s="28"/>
      <c r="C819" s="25"/>
      <c r="D819" s="25"/>
      <c r="E819" s="25"/>
      <c r="F819" s="25"/>
      <c r="G819" s="25"/>
      <c r="H819" s="27" t="s">
        <v>4</v>
      </c>
      <c r="I819" s="25"/>
      <c r="J819" s="25"/>
      <c r="K819" s="24" t="s">
        <v>6</v>
      </c>
      <c r="L819" s="24" t="e">
        <f>CONCATENATE(VLOOKUP(U819,[1]Listing!$A$4:$P$150,4,FALSE),VLOOKUP(U819,[1]Listing!$A$4:$P$150,5,FALSE))</f>
        <v>#N/A</v>
      </c>
      <c r="M819" s="24" t="s">
        <v>5</v>
      </c>
      <c r="N819" s="26" t="s">
        <v>4</v>
      </c>
      <c r="O819" s="25"/>
      <c r="P819" s="25"/>
      <c r="Q819" s="24" t="e">
        <f>"≤ "&amp;ROUND(VLOOKUP(U819,'[1]CTRL 2'!$A$6:$X$152,8,FALSE),1)&amp;" mΩ"</f>
        <v>#N/A</v>
      </c>
      <c r="R819" s="24" t="s">
        <v>3</v>
      </c>
      <c r="S819" s="24" t="s">
        <v>3</v>
      </c>
      <c r="T819" s="23" t="s">
        <v>2</v>
      </c>
      <c r="U819">
        <v>136</v>
      </c>
      <c r="V819" s="22" t="e">
        <f>ROUND(VLOOKUP(U819,'[1]CTRL 2'!$A$6:$X$152,8,FALSE),1)</f>
        <v>#N/A</v>
      </c>
      <c r="W819" t="e">
        <f>Y819-Z819</f>
        <v>#N/A</v>
      </c>
      <c r="X819" t="e">
        <f>Y819+Z819</f>
        <v>#N/A</v>
      </c>
      <c r="Y819" t="e">
        <f>(VLOOKUP(U819,[1]Listing!$A$4:$P$150,4,FALSE))</f>
        <v>#N/A</v>
      </c>
      <c r="Z819" t="e">
        <f>IF(Y819&gt;12000,"120",IF(Y819&gt;10000,"110",IF(Y819&gt;8000,"90",IF(Y819&gt;5000,"60",IF(Y819&gt;3000,"20",IF(Y819&gt;1500,"10",IF(Y819&gt;1000,"7",IF(Y819&gt;500,"5",IF(Y819&gt;0,"3",)))))))))*1</f>
        <v>#N/A</v>
      </c>
    </row>
    <row r="820" spans="1:26" x14ac:dyDescent="0.25">
      <c r="A820" s="9"/>
      <c r="B820" s="21"/>
      <c r="C820" s="6"/>
      <c r="D820" s="6"/>
      <c r="E820" s="6"/>
      <c r="F820" s="6"/>
      <c r="G820" s="6"/>
      <c r="H820" s="7" t="e">
        <f>VLOOKUP(U819,'[1]FAB 2'!$A$6:$W$1000,7,FALSE)</f>
        <v>#N/A</v>
      </c>
      <c r="I820" s="6"/>
      <c r="J820" s="6"/>
      <c r="K820" s="20"/>
      <c r="L820" s="20"/>
      <c r="M820" s="20"/>
      <c r="N820" s="6"/>
      <c r="O820" s="6"/>
      <c r="P820" s="6"/>
      <c r="Q820" s="20"/>
      <c r="R820" s="20"/>
      <c r="S820" s="20"/>
      <c r="T820" s="6"/>
    </row>
    <row r="821" spans="1:26" x14ac:dyDescent="0.25">
      <c r="A821" s="19"/>
      <c r="B821" s="18"/>
      <c r="C821" s="6"/>
      <c r="D821" s="6"/>
      <c r="E821" s="6"/>
      <c r="F821" s="6"/>
      <c r="G821" s="6"/>
      <c r="H821" s="3" t="e">
        <f>IF(H820="/","/","")</f>
        <v>#N/A</v>
      </c>
      <c r="I821" s="6"/>
      <c r="J821" s="6"/>
      <c r="K821" s="17"/>
      <c r="L821" s="17"/>
      <c r="M821" s="17"/>
      <c r="N821" s="16"/>
      <c r="O821" s="6"/>
      <c r="P821" s="6"/>
      <c r="Q821" s="17"/>
      <c r="R821" s="17"/>
      <c r="S821" s="17"/>
      <c r="T821" s="16"/>
    </row>
    <row r="822" spans="1:26" x14ac:dyDescent="0.25">
      <c r="A822" s="15" t="e">
        <f>VLOOKUP(A819,[1]Données!$L$2:$P$190,3,FALSE)</f>
        <v>#N/A</v>
      </c>
      <c r="B822" s="14"/>
      <c r="C822" s="6"/>
      <c r="D822" s="6"/>
      <c r="E822" s="6"/>
      <c r="F822" s="6"/>
      <c r="G822" s="6"/>
      <c r="H822" s="13" t="s">
        <v>1</v>
      </c>
      <c r="I822" s="6"/>
      <c r="J822" s="6"/>
      <c r="K822" s="11"/>
      <c r="L822" s="11"/>
      <c r="M822" s="11"/>
      <c r="N822" s="12" t="s">
        <v>1</v>
      </c>
      <c r="O822" s="6"/>
      <c r="P822" s="6"/>
      <c r="Q822" s="11"/>
      <c r="R822" s="11"/>
      <c r="S822" s="11"/>
      <c r="T822" s="10" t="s">
        <v>0</v>
      </c>
    </row>
    <row r="823" spans="1:26" x14ac:dyDescent="0.25">
      <c r="A823" s="9"/>
      <c r="B823" s="8"/>
      <c r="C823" s="6"/>
      <c r="D823" s="6"/>
      <c r="E823" s="6"/>
      <c r="F823" s="6"/>
      <c r="G823" s="6"/>
      <c r="H823" s="7" t="e">
        <f>VLOOKUP(U819,'[1]FAB 2'!$A$6:$W$1000,10,FALSE)</f>
        <v>#N/A</v>
      </c>
      <c r="I823" s="6"/>
      <c r="J823" s="6"/>
      <c r="K823" s="6"/>
      <c r="L823" s="6"/>
      <c r="M823" s="6"/>
      <c r="N823" s="6"/>
      <c r="O823" s="6"/>
      <c r="P823" s="6"/>
      <c r="Q823" s="6"/>
      <c r="R823" s="6"/>
      <c r="S823" s="6"/>
      <c r="T823" s="6"/>
    </row>
    <row r="824" spans="1:26" ht="15.75" thickBot="1" x14ac:dyDescent="0.3">
      <c r="A824" s="5"/>
      <c r="B824" s="4"/>
      <c r="C824" s="2"/>
      <c r="D824" s="2"/>
      <c r="E824" s="2"/>
      <c r="F824" s="2"/>
      <c r="G824" s="2"/>
      <c r="H824" s="3" t="e">
        <f>IF(H823="/","/","")</f>
        <v>#N/A</v>
      </c>
      <c r="I824" s="2"/>
      <c r="J824" s="2"/>
      <c r="K824" s="2"/>
      <c r="L824" s="2"/>
      <c r="M824" s="2"/>
      <c r="N824" s="2"/>
      <c r="O824" s="2"/>
      <c r="P824" s="2"/>
      <c r="Q824" s="2"/>
      <c r="R824" s="2"/>
      <c r="S824" s="2"/>
      <c r="T824" s="17"/>
    </row>
    <row r="825" spans="1:26" ht="15" customHeight="1" x14ac:dyDescent="0.25">
      <c r="A825" s="29" t="e">
        <f>VLOOKUP(U825,[1]Listing!$A$4:$P$150,2,FALSE)</f>
        <v>#N/A</v>
      </c>
      <c r="B825" s="28"/>
      <c r="C825" s="25"/>
      <c r="D825" s="25"/>
      <c r="E825" s="25"/>
      <c r="F825" s="25"/>
      <c r="G825" s="25"/>
      <c r="H825" s="27" t="s">
        <v>4</v>
      </c>
      <c r="I825" s="25"/>
      <c r="J825" s="25"/>
      <c r="K825" s="24" t="s">
        <v>6</v>
      </c>
      <c r="L825" s="24" t="e">
        <f>CONCATENATE(VLOOKUP(U825,[1]Listing!$A$4:$P$150,4,FALSE),VLOOKUP(U825,[1]Listing!$A$4:$P$150,5,FALSE))</f>
        <v>#N/A</v>
      </c>
      <c r="M825" s="24" t="s">
        <v>5</v>
      </c>
      <c r="N825" s="26" t="s">
        <v>4</v>
      </c>
      <c r="O825" s="25"/>
      <c r="P825" s="25"/>
      <c r="Q825" s="24" t="e">
        <f>"≤ "&amp;ROUND(VLOOKUP(U825,'[1]CTRL 2'!$A$6:$X$152,8,FALSE),1)&amp;" mΩ"</f>
        <v>#N/A</v>
      </c>
      <c r="R825" s="24" t="s">
        <v>3</v>
      </c>
      <c r="S825" s="24" t="s">
        <v>3</v>
      </c>
      <c r="T825" s="23" t="s">
        <v>2</v>
      </c>
      <c r="U825">
        <v>137</v>
      </c>
      <c r="V825" s="22" t="e">
        <f>ROUND(VLOOKUP(U825,'[1]CTRL 2'!$A$6:$X$152,8,FALSE),1)</f>
        <v>#N/A</v>
      </c>
      <c r="W825" t="e">
        <f>Y825-Z825</f>
        <v>#N/A</v>
      </c>
      <c r="X825" t="e">
        <f>Y825+Z825</f>
        <v>#N/A</v>
      </c>
      <c r="Y825" t="e">
        <f>(VLOOKUP(U825,[1]Listing!$A$4:$P$150,4,FALSE))</f>
        <v>#N/A</v>
      </c>
      <c r="Z825" t="e">
        <f>IF(Y825&gt;12000,"120",IF(Y825&gt;10000,"110",IF(Y825&gt;8000,"90",IF(Y825&gt;5000,"60",IF(Y825&gt;3000,"20",IF(Y825&gt;1500,"10",IF(Y825&gt;1000,"7",IF(Y825&gt;500,"5",IF(Y825&gt;0,"3",)))))))))*1</f>
        <v>#N/A</v>
      </c>
    </row>
    <row r="826" spans="1:26" x14ac:dyDescent="0.25">
      <c r="A826" s="9"/>
      <c r="B826" s="21"/>
      <c r="C826" s="6"/>
      <c r="D826" s="6"/>
      <c r="E826" s="6"/>
      <c r="F826" s="6"/>
      <c r="G826" s="6"/>
      <c r="H826" s="7" t="e">
        <f>VLOOKUP(U825,'[1]FAB 2'!$A$6:$W$1000,7,FALSE)</f>
        <v>#N/A</v>
      </c>
      <c r="I826" s="6"/>
      <c r="J826" s="6"/>
      <c r="K826" s="20"/>
      <c r="L826" s="20"/>
      <c r="M826" s="20"/>
      <c r="N826" s="6"/>
      <c r="O826" s="6"/>
      <c r="P826" s="6"/>
      <c r="Q826" s="20"/>
      <c r="R826" s="20"/>
      <c r="S826" s="20"/>
      <c r="T826" s="6"/>
    </row>
    <row r="827" spans="1:26" x14ac:dyDescent="0.25">
      <c r="A827" s="19"/>
      <c r="B827" s="18"/>
      <c r="C827" s="6"/>
      <c r="D827" s="6"/>
      <c r="E827" s="6"/>
      <c r="F827" s="6"/>
      <c r="G827" s="6"/>
      <c r="H827" s="3" t="e">
        <f>IF(H826="/","/","")</f>
        <v>#N/A</v>
      </c>
      <c r="I827" s="6"/>
      <c r="J827" s="6"/>
      <c r="K827" s="17"/>
      <c r="L827" s="17"/>
      <c r="M827" s="17"/>
      <c r="N827" s="16"/>
      <c r="O827" s="6"/>
      <c r="P827" s="6"/>
      <c r="Q827" s="17"/>
      <c r="R827" s="17"/>
      <c r="S827" s="17"/>
      <c r="T827" s="16"/>
    </row>
    <row r="828" spans="1:26" x14ac:dyDescent="0.25">
      <c r="A828" s="15" t="e">
        <f>VLOOKUP(A825,[1]Données!$L$2:$P$190,3,FALSE)</f>
        <v>#N/A</v>
      </c>
      <c r="B828" s="14"/>
      <c r="C828" s="6"/>
      <c r="D828" s="6"/>
      <c r="E828" s="6"/>
      <c r="F828" s="6"/>
      <c r="G828" s="6"/>
      <c r="H828" s="13" t="s">
        <v>1</v>
      </c>
      <c r="I828" s="6"/>
      <c r="J828" s="6"/>
      <c r="K828" s="11"/>
      <c r="L828" s="11"/>
      <c r="M828" s="11"/>
      <c r="N828" s="12" t="s">
        <v>1</v>
      </c>
      <c r="O828" s="6"/>
      <c r="P828" s="6"/>
      <c r="Q828" s="11"/>
      <c r="R828" s="11"/>
      <c r="S828" s="11"/>
      <c r="T828" s="10" t="s">
        <v>0</v>
      </c>
    </row>
    <row r="829" spans="1:26" x14ac:dyDescent="0.25">
      <c r="A829" s="9"/>
      <c r="B829" s="8"/>
      <c r="C829" s="6"/>
      <c r="D829" s="6"/>
      <c r="E829" s="6"/>
      <c r="F829" s="6"/>
      <c r="G829" s="6"/>
      <c r="H829" s="7" t="e">
        <f>VLOOKUP(U825,'[1]FAB 2'!$A$6:$W$1000,10,FALSE)</f>
        <v>#N/A</v>
      </c>
      <c r="I829" s="6"/>
      <c r="J829" s="6"/>
      <c r="K829" s="6"/>
      <c r="L829" s="6"/>
      <c r="M829" s="6"/>
      <c r="N829" s="6"/>
      <c r="O829" s="6"/>
      <c r="P829" s="6"/>
      <c r="Q829" s="6"/>
      <c r="R829" s="6"/>
      <c r="S829" s="6"/>
      <c r="T829" s="6"/>
    </row>
    <row r="830" spans="1:26" ht="15.75" thickBot="1" x14ac:dyDescent="0.3">
      <c r="A830" s="5"/>
      <c r="B830" s="4"/>
      <c r="C830" s="2"/>
      <c r="D830" s="2"/>
      <c r="E830" s="2"/>
      <c r="F830" s="2"/>
      <c r="G830" s="2"/>
      <c r="H830" s="3" t="e">
        <f>IF(H829="/","/","")</f>
        <v>#N/A</v>
      </c>
      <c r="I830" s="2"/>
      <c r="J830" s="2"/>
      <c r="K830" s="2"/>
      <c r="L830" s="2"/>
      <c r="M830" s="2"/>
      <c r="N830" s="2"/>
      <c r="O830" s="2"/>
      <c r="P830" s="2"/>
      <c r="Q830" s="2"/>
      <c r="R830" s="2"/>
      <c r="S830" s="2"/>
      <c r="T830" s="17"/>
    </row>
    <row r="831" spans="1:26" ht="15" customHeight="1" x14ac:dyDescent="0.25">
      <c r="A831" s="29" t="e">
        <f>VLOOKUP(U831,[1]Listing!$A$4:$P$150,2,FALSE)</f>
        <v>#N/A</v>
      </c>
      <c r="B831" s="28"/>
      <c r="C831" s="25"/>
      <c r="D831" s="25"/>
      <c r="E831" s="25"/>
      <c r="F831" s="25"/>
      <c r="G831" s="25"/>
      <c r="H831" s="27" t="s">
        <v>4</v>
      </c>
      <c r="I831" s="25"/>
      <c r="J831" s="25"/>
      <c r="K831" s="24" t="s">
        <v>6</v>
      </c>
      <c r="L831" s="24" t="e">
        <f>CONCATENATE(VLOOKUP(U831,[1]Listing!$A$4:$P$150,4,FALSE),VLOOKUP(U831,[1]Listing!$A$4:$P$150,5,FALSE))</f>
        <v>#N/A</v>
      </c>
      <c r="M831" s="24" t="s">
        <v>5</v>
      </c>
      <c r="N831" s="26" t="s">
        <v>4</v>
      </c>
      <c r="O831" s="25"/>
      <c r="P831" s="25"/>
      <c r="Q831" s="24" t="e">
        <f>"≤ "&amp;ROUND(VLOOKUP(U831,'[1]CTRL 2'!$A$6:$X$152,8,FALSE),1)&amp;" mΩ"</f>
        <v>#N/A</v>
      </c>
      <c r="R831" s="24" t="s">
        <v>3</v>
      </c>
      <c r="S831" s="24" t="s">
        <v>3</v>
      </c>
      <c r="T831" s="23" t="s">
        <v>2</v>
      </c>
      <c r="U831">
        <v>138</v>
      </c>
      <c r="V831" s="22" t="e">
        <f>ROUND(VLOOKUP(U831,'[1]CTRL 2'!$A$6:$X$152,8,FALSE),1)</f>
        <v>#N/A</v>
      </c>
      <c r="W831" t="e">
        <f>Y831-Z831</f>
        <v>#N/A</v>
      </c>
      <c r="X831" t="e">
        <f>Y831+Z831</f>
        <v>#N/A</v>
      </c>
      <c r="Y831" t="e">
        <f>(VLOOKUP(U831,[1]Listing!$A$4:$P$150,4,FALSE))</f>
        <v>#N/A</v>
      </c>
      <c r="Z831" t="e">
        <f>IF(Y831&gt;12000,"120",IF(Y831&gt;10000,"110",IF(Y831&gt;8000,"90",IF(Y831&gt;5000,"60",IF(Y831&gt;3000,"20",IF(Y831&gt;1500,"10",IF(Y831&gt;1000,"7",IF(Y831&gt;500,"5",IF(Y831&gt;0,"3",)))))))))*1</f>
        <v>#N/A</v>
      </c>
    </row>
    <row r="832" spans="1:26" x14ac:dyDescent="0.25">
      <c r="A832" s="9"/>
      <c r="B832" s="21"/>
      <c r="C832" s="6"/>
      <c r="D832" s="6"/>
      <c r="E832" s="6"/>
      <c r="F832" s="6"/>
      <c r="G832" s="6"/>
      <c r="H832" s="7" t="e">
        <f>VLOOKUP(U831,'[1]FAB 2'!$A$6:$W$1000,7,FALSE)</f>
        <v>#N/A</v>
      </c>
      <c r="I832" s="6"/>
      <c r="J832" s="6"/>
      <c r="K832" s="20"/>
      <c r="L832" s="20"/>
      <c r="M832" s="20"/>
      <c r="N832" s="6"/>
      <c r="O832" s="6"/>
      <c r="P832" s="6"/>
      <c r="Q832" s="20"/>
      <c r="R832" s="20"/>
      <c r="S832" s="20"/>
      <c r="T832" s="6"/>
    </row>
    <row r="833" spans="1:26" x14ac:dyDescent="0.25">
      <c r="A833" s="19"/>
      <c r="B833" s="18"/>
      <c r="C833" s="6"/>
      <c r="D833" s="6"/>
      <c r="E833" s="6"/>
      <c r="F833" s="6"/>
      <c r="G833" s="6"/>
      <c r="H833" s="3" t="e">
        <f>IF(H832="/","/","")</f>
        <v>#N/A</v>
      </c>
      <c r="I833" s="6"/>
      <c r="J833" s="6"/>
      <c r="K833" s="17"/>
      <c r="L833" s="17"/>
      <c r="M833" s="17"/>
      <c r="N833" s="16"/>
      <c r="O833" s="6"/>
      <c r="P833" s="6"/>
      <c r="Q833" s="17"/>
      <c r="R833" s="17"/>
      <c r="S833" s="17"/>
      <c r="T833" s="16"/>
    </row>
    <row r="834" spans="1:26" x14ac:dyDescent="0.25">
      <c r="A834" s="15" t="e">
        <f>VLOOKUP(A831,[1]Données!$L$2:$P$190,3,FALSE)</f>
        <v>#N/A</v>
      </c>
      <c r="B834" s="14"/>
      <c r="C834" s="6"/>
      <c r="D834" s="6"/>
      <c r="E834" s="6"/>
      <c r="F834" s="6"/>
      <c r="G834" s="6"/>
      <c r="H834" s="13" t="s">
        <v>1</v>
      </c>
      <c r="I834" s="6"/>
      <c r="J834" s="6"/>
      <c r="K834" s="11"/>
      <c r="L834" s="11"/>
      <c r="M834" s="11"/>
      <c r="N834" s="12" t="s">
        <v>1</v>
      </c>
      <c r="O834" s="6"/>
      <c r="P834" s="6"/>
      <c r="Q834" s="11"/>
      <c r="R834" s="11"/>
      <c r="S834" s="11"/>
      <c r="T834" s="10" t="s">
        <v>0</v>
      </c>
    </row>
    <row r="835" spans="1:26" x14ac:dyDescent="0.25">
      <c r="A835" s="9"/>
      <c r="B835" s="8"/>
      <c r="C835" s="6"/>
      <c r="D835" s="6"/>
      <c r="E835" s="6"/>
      <c r="F835" s="6"/>
      <c r="G835" s="6"/>
      <c r="H835" s="7" t="e">
        <f>VLOOKUP(U831,'[1]FAB 2'!$A$6:$W$1000,10,FALSE)</f>
        <v>#N/A</v>
      </c>
      <c r="I835" s="6"/>
      <c r="J835" s="6"/>
      <c r="K835" s="6"/>
      <c r="L835" s="6"/>
      <c r="M835" s="6"/>
      <c r="N835" s="6"/>
      <c r="O835" s="6"/>
      <c r="P835" s="6"/>
      <c r="Q835" s="6"/>
      <c r="R835" s="6"/>
      <c r="S835" s="6"/>
      <c r="T835" s="6"/>
    </row>
    <row r="836" spans="1:26" ht="15.75" thickBot="1" x14ac:dyDescent="0.3">
      <c r="A836" s="5"/>
      <c r="B836" s="4"/>
      <c r="C836" s="2"/>
      <c r="D836" s="2"/>
      <c r="E836" s="2"/>
      <c r="F836" s="2"/>
      <c r="G836" s="2"/>
      <c r="H836" s="3" t="e">
        <f>IF(H835="/","/","")</f>
        <v>#N/A</v>
      </c>
      <c r="I836" s="2"/>
      <c r="J836" s="2"/>
      <c r="K836" s="2"/>
      <c r="L836" s="2"/>
      <c r="M836" s="2"/>
      <c r="N836" s="2"/>
      <c r="O836" s="2"/>
      <c r="P836" s="2"/>
      <c r="Q836" s="2"/>
      <c r="R836" s="2"/>
      <c r="S836" s="2"/>
      <c r="T836" s="17"/>
    </row>
    <row r="837" spans="1:26" ht="15" customHeight="1" x14ac:dyDescent="0.25">
      <c r="A837" s="29" t="e">
        <f>VLOOKUP(U837,[1]Listing!$A$4:$P$150,2,FALSE)</f>
        <v>#N/A</v>
      </c>
      <c r="B837" s="28"/>
      <c r="C837" s="25"/>
      <c r="D837" s="25"/>
      <c r="E837" s="25"/>
      <c r="F837" s="25"/>
      <c r="G837" s="25"/>
      <c r="H837" s="27" t="s">
        <v>4</v>
      </c>
      <c r="I837" s="25"/>
      <c r="J837" s="25"/>
      <c r="K837" s="24" t="s">
        <v>6</v>
      </c>
      <c r="L837" s="24" t="e">
        <f>CONCATENATE(VLOOKUP(U837,[1]Listing!$A$4:$P$150,4,FALSE),VLOOKUP(U837,[1]Listing!$A$4:$P$150,5,FALSE))</f>
        <v>#N/A</v>
      </c>
      <c r="M837" s="24" t="s">
        <v>5</v>
      </c>
      <c r="N837" s="26" t="s">
        <v>4</v>
      </c>
      <c r="O837" s="25"/>
      <c r="P837" s="25"/>
      <c r="Q837" s="24" t="e">
        <f>"≤ "&amp;ROUND(VLOOKUP(U837,'[1]CTRL 2'!$A$6:$X$152,8,FALSE),1)&amp;" mΩ"</f>
        <v>#N/A</v>
      </c>
      <c r="R837" s="24" t="s">
        <v>3</v>
      </c>
      <c r="S837" s="24" t="s">
        <v>3</v>
      </c>
      <c r="T837" s="23" t="s">
        <v>2</v>
      </c>
      <c r="U837">
        <v>139</v>
      </c>
      <c r="V837" s="22" t="e">
        <f>ROUND(VLOOKUP(U837,'[1]CTRL 2'!$A$6:$X$152,8,FALSE),1)</f>
        <v>#N/A</v>
      </c>
      <c r="W837" t="e">
        <f>Y837-Z837</f>
        <v>#N/A</v>
      </c>
      <c r="X837" t="e">
        <f>Y837+Z837</f>
        <v>#N/A</v>
      </c>
      <c r="Y837" t="e">
        <f>(VLOOKUP(U837,[1]Listing!$A$4:$P$150,4,FALSE))</f>
        <v>#N/A</v>
      </c>
      <c r="Z837" t="e">
        <f>IF(Y837&gt;12000,"120",IF(Y837&gt;10000,"110",IF(Y837&gt;8000,"90",IF(Y837&gt;5000,"60",IF(Y837&gt;3000,"20",IF(Y837&gt;1500,"10",IF(Y837&gt;1000,"7",IF(Y837&gt;500,"5",IF(Y837&gt;0,"3",)))))))))*1</f>
        <v>#N/A</v>
      </c>
    </row>
    <row r="838" spans="1:26" x14ac:dyDescent="0.25">
      <c r="A838" s="9"/>
      <c r="B838" s="21"/>
      <c r="C838" s="6"/>
      <c r="D838" s="6"/>
      <c r="E838" s="6"/>
      <c r="F838" s="6"/>
      <c r="G838" s="6"/>
      <c r="H838" s="7" t="e">
        <f>VLOOKUP(U837,'[1]FAB 2'!$A$6:$W$1000,7,FALSE)</f>
        <v>#N/A</v>
      </c>
      <c r="I838" s="6"/>
      <c r="J838" s="6"/>
      <c r="K838" s="20"/>
      <c r="L838" s="20"/>
      <c r="M838" s="20"/>
      <c r="N838" s="6"/>
      <c r="O838" s="6"/>
      <c r="P838" s="6"/>
      <c r="Q838" s="20"/>
      <c r="R838" s="20"/>
      <c r="S838" s="20"/>
      <c r="T838" s="6"/>
    </row>
    <row r="839" spans="1:26" x14ac:dyDescent="0.25">
      <c r="A839" s="19"/>
      <c r="B839" s="18"/>
      <c r="C839" s="6"/>
      <c r="D839" s="6"/>
      <c r="E839" s="6"/>
      <c r="F839" s="6"/>
      <c r="G839" s="6"/>
      <c r="H839" s="3" t="e">
        <f>IF(H838="/","/","")</f>
        <v>#N/A</v>
      </c>
      <c r="I839" s="6"/>
      <c r="J839" s="6"/>
      <c r="K839" s="17"/>
      <c r="L839" s="17"/>
      <c r="M839" s="17"/>
      <c r="N839" s="16"/>
      <c r="O839" s="6"/>
      <c r="P839" s="6"/>
      <c r="Q839" s="17"/>
      <c r="R839" s="17"/>
      <c r="S839" s="17"/>
      <c r="T839" s="16"/>
    </row>
    <row r="840" spans="1:26" x14ac:dyDescent="0.25">
      <c r="A840" s="15" t="e">
        <f>VLOOKUP(A837,[1]Données!$L$2:$P$190,3,FALSE)</f>
        <v>#N/A</v>
      </c>
      <c r="B840" s="14"/>
      <c r="C840" s="6"/>
      <c r="D840" s="6"/>
      <c r="E840" s="6"/>
      <c r="F840" s="6"/>
      <c r="G840" s="6"/>
      <c r="H840" s="13" t="s">
        <v>1</v>
      </c>
      <c r="I840" s="6"/>
      <c r="J840" s="6"/>
      <c r="K840" s="11"/>
      <c r="L840" s="11"/>
      <c r="M840" s="11"/>
      <c r="N840" s="12" t="s">
        <v>1</v>
      </c>
      <c r="O840" s="6"/>
      <c r="P840" s="6"/>
      <c r="Q840" s="11"/>
      <c r="R840" s="11"/>
      <c r="S840" s="11"/>
      <c r="T840" s="10" t="s">
        <v>0</v>
      </c>
    </row>
    <row r="841" spans="1:26" x14ac:dyDescent="0.25">
      <c r="A841" s="9"/>
      <c r="B841" s="8"/>
      <c r="C841" s="6"/>
      <c r="D841" s="6"/>
      <c r="E841" s="6"/>
      <c r="F841" s="6"/>
      <c r="G841" s="6"/>
      <c r="H841" s="7" t="e">
        <f>VLOOKUP(U837,'[1]FAB 2'!$A$6:$W$1000,10,FALSE)</f>
        <v>#N/A</v>
      </c>
      <c r="I841" s="6"/>
      <c r="J841" s="6"/>
      <c r="K841" s="6"/>
      <c r="L841" s="6"/>
      <c r="M841" s="6"/>
      <c r="N841" s="6"/>
      <c r="O841" s="6"/>
      <c r="P841" s="6"/>
      <c r="Q841" s="6"/>
      <c r="R841" s="6"/>
      <c r="S841" s="6"/>
      <c r="T841" s="6"/>
    </row>
    <row r="842" spans="1:26" ht="15.75" thickBot="1" x14ac:dyDescent="0.3">
      <c r="A842" s="5"/>
      <c r="B842" s="4"/>
      <c r="C842" s="2"/>
      <c r="D842" s="2"/>
      <c r="E842" s="2"/>
      <c r="F842" s="2"/>
      <c r="G842" s="2"/>
      <c r="H842" s="3" t="e">
        <f>IF(H841="/","/","")</f>
        <v>#N/A</v>
      </c>
      <c r="I842" s="2"/>
      <c r="J842" s="2"/>
      <c r="K842" s="2"/>
      <c r="L842" s="2"/>
      <c r="M842" s="2"/>
      <c r="N842" s="2"/>
      <c r="O842" s="2"/>
      <c r="P842" s="2"/>
      <c r="Q842" s="2"/>
      <c r="R842" s="2"/>
      <c r="S842" s="2"/>
      <c r="T842" s="17"/>
    </row>
    <row r="843" spans="1:26" ht="15" customHeight="1" x14ac:dyDescent="0.25">
      <c r="A843" s="29" t="e">
        <f>VLOOKUP(U843,[1]Listing!$A$4:$P$150,2,FALSE)</f>
        <v>#N/A</v>
      </c>
      <c r="B843" s="28"/>
      <c r="C843" s="25"/>
      <c r="D843" s="25"/>
      <c r="E843" s="25"/>
      <c r="F843" s="25"/>
      <c r="G843" s="25"/>
      <c r="H843" s="27" t="s">
        <v>4</v>
      </c>
      <c r="I843" s="25"/>
      <c r="J843" s="25"/>
      <c r="K843" s="24" t="s">
        <v>6</v>
      </c>
      <c r="L843" s="24" t="e">
        <f>CONCATENATE(VLOOKUP(U843,[1]Listing!$A$4:$P$150,4,FALSE),VLOOKUP(U843,[1]Listing!$A$4:$P$150,5,FALSE))</f>
        <v>#N/A</v>
      </c>
      <c r="M843" s="24" t="s">
        <v>5</v>
      </c>
      <c r="N843" s="26" t="s">
        <v>4</v>
      </c>
      <c r="O843" s="25"/>
      <c r="P843" s="25"/>
      <c r="Q843" s="24" t="e">
        <f>"≤ "&amp;ROUND(VLOOKUP(U843,'[1]CTRL 2'!$A$6:$X$152,8,FALSE),1)&amp;" mΩ"</f>
        <v>#N/A</v>
      </c>
      <c r="R843" s="24" t="s">
        <v>3</v>
      </c>
      <c r="S843" s="24" t="s">
        <v>3</v>
      </c>
      <c r="T843" s="23" t="s">
        <v>2</v>
      </c>
      <c r="U843">
        <v>140</v>
      </c>
      <c r="V843" s="22" t="e">
        <f>ROUND(VLOOKUP(U843,'[1]CTRL 2'!$A$6:$X$152,8,FALSE),1)</f>
        <v>#N/A</v>
      </c>
      <c r="W843" t="e">
        <f>Y843-Z843</f>
        <v>#N/A</v>
      </c>
      <c r="X843" t="e">
        <f>Y843+Z843</f>
        <v>#N/A</v>
      </c>
      <c r="Y843" t="e">
        <f>(VLOOKUP(U843,[1]Listing!$A$4:$P$150,4,FALSE))</f>
        <v>#N/A</v>
      </c>
      <c r="Z843" t="e">
        <f>IF(Y843&gt;12000,"120",IF(Y843&gt;10000,"110",IF(Y843&gt;8000,"90",IF(Y843&gt;5000,"60",IF(Y843&gt;3000,"20",IF(Y843&gt;1500,"10",IF(Y843&gt;1000,"7",IF(Y843&gt;500,"5",IF(Y843&gt;0,"3",)))))))))*1</f>
        <v>#N/A</v>
      </c>
    </row>
    <row r="844" spans="1:26" x14ac:dyDescent="0.25">
      <c r="A844" s="9"/>
      <c r="B844" s="21"/>
      <c r="C844" s="6"/>
      <c r="D844" s="6"/>
      <c r="E844" s="6"/>
      <c r="F844" s="6"/>
      <c r="G844" s="6"/>
      <c r="H844" s="7" t="e">
        <f>VLOOKUP(U843,'[1]FAB 2'!$A$6:$W$1000,7,FALSE)</f>
        <v>#N/A</v>
      </c>
      <c r="I844" s="6"/>
      <c r="J844" s="6"/>
      <c r="K844" s="20"/>
      <c r="L844" s="20"/>
      <c r="M844" s="20"/>
      <c r="N844" s="6"/>
      <c r="O844" s="6"/>
      <c r="P844" s="6"/>
      <c r="Q844" s="20"/>
      <c r="R844" s="20"/>
      <c r="S844" s="20"/>
      <c r="T844" s="6"/>
    </row>
    <row r="845" spans="1:26" x14ac:dyDescent="0.25">
      <c r="A845" s="19"/>
      <c r="B845" s="18"/>
      <c r="C845" s="6"/>
      <c r="D845" s="6"/>
      <c r="E845" s="6"/>
      <c r="F845" s="6"/>
      <c r="G845" s="6"/>
      <c r="H845" s="3" t="e">
        <f>IF(H844="/","/","")</f>
        <v>#N/A</v>
      </c>
      <c r="I845" s="6"/>
      <c r="J845" s="6"/>
      <c r="K845" s="17"/>
      <c r="L845" s="17"/>
      <c r="M845" s="17"/>
      <c r="N845" s="16"/>
      <c r="O845" s="6"/>
      <c r="P845" s="6"/>
      <c r="Q845" s="17"/>
      <c r="R845" s="17"/>
      <c r="S845" s="17"/>
      <c r="T845" s="16"/>
    </row>
    <row r="846" spans="1:26" x14ac:dyDescent="0.25">
      <c r="A846" s="15" t="e">
        <f>VLOOKUP(A843,[1]Données!$L$2:$P$190,3,FALSE)</f>
        <v>#N/A</v>
      </c>
      <c r="B846" s="14"/>
      <c r="C846" s="6"/>
      <c r="D846" s="6"/>
      <c r="E846" s="6"/>
      <c r="F846" s="6"/>
      <c r="G846" s="6"/>
      <c r="H846" s="13" t="s">
        <v>1</v>
      </c>
      <c r="I846" s="6"/>
      <c r="J846" s="6"/>
      <c r="K846" s="11"/>
      <c r="L846" s="11"/>
      <c r="M846" s="11"/>
      <c r="N846" s="12" t="s">
        <v>1</v>
      </c>
      <c r="O846" s="6"/>
      <c r="P846" s="6"/>
      <c r="Q846" s="11"/>
      <c r="R846" s="11"/>
      <c r="S846" s="11"/>
      <c r="T846" s="10" t="s">
        <v>0</v>
      </c>
    </row>
    <row r="847" spans="1:26" x14ac:dyDescent="0.25">
      <c r="A847" s="9"/>
      <c r="B847" s="8"/>
      <c r="C847" s="6"/>
      <c r="D847" s="6"/>
      <c r="E847" s="6"/>
      <c r="F847" s="6"/>
      <c r="G847" s="6"/>
      <c r="H847" s="7" t="e">
        <f>VLOOKUP(U843,'[1]FAB 2'!$A$6:$W$1000,10,FALSE)</f>
        <v>#N/A</v>
      </c>
      <c r="I847" s="6"/>
      <c r="J847" s="6"/>
      <c r="K847" s="6"/>
      <c r="L847" s="6"/>
      <c r="M847" s="6"/>
      <c r="N847" s="6"/>
      <c r="O847" s="6"/>
      <c r="P847" s="6"/>
      <c r="Q847" s="6"/>
      <c r="R847" s="6"/>
      <c r="S847" s="6"/>
      <c r="T847" s="6"/>
    </row>
    <row r="848" spans="1:26" ht="15.75" thickBot="1" x14ac:dyDescent="0.3">
      <c r="A848" s="5"/>
      <c r="B848" s="4"/>
      <c r="C848" s="2"/>
      <c r="D848" s="2"/>
      <c r="E848" s="2"/>
      <c r="F848" s="2"/>
      <c r="G848" s="2"/>
      <c r="H848" s="3" t="e">
        <f>IF(H847="/","/","")</f>
        <v>#N/A</v>
      </c>
      <c r="I848" s="2"/>
      <c r="J848" s="2"/>
      <c r="K848" s="2"/>
      <c r="L848" s="2"/>
      <c r="M848" s="2"/>
      <c r="N848" s="2"/>
      <c r="O848" s="2"/>
      <c r="P848" s="2"/>
      <c r="Q848" s="2"/>
      <c r="R848" s="2"/>
      <c r="S848" s="2"/>
      <c r="T848" s="17"/>
    </row>
    <row r="849" spans="1:26" ht="15" customHeight="1" x14ac:dyDescent="0.25">
      <c r="A849" s="29" t="e">
        <f>VLOOKUP(U849,[1]Listing!$A$4:$P$150,2,FALSE)</f>
        <v>#N/A</v>
      </c>
      <c r="B849" s="28"/>
      <c r="C849" s="25"/>
      <c r="D849" s="25"/>
      <c r="E849" s="25"/>
      <c r="F849" s="25"/>
      <c r="G849" s="25"/>
      <c r="H849" s="27" t="s">
        <v>4</v>
      </c>
      <c r="I849" s="25"/>
      <c r="J849" s="25"/>
      <c r="K849" s="24" t="s">
        <v>6</v>
      </c>
      <c r="L849" s="24" t="e">
        <f>CONCATENATE(VLOOKUP(U849,[1]Listing!$A$4:$P$150,4,FALSE),VLOOKUP(U849,[1]Listing!$A$4:$P$150,5,FALSE))</f>
        <v>#N/A</v>
      </c>
      <c r="M849" s="24" t="s">
        <v>5</v>
      </c>
      <c r="N849" s="26" t="s">
        <v>4</v>
      </c>
      <c r="O849" s="25"/>
      <c r="P849" s="25"/>
      <c r="Q849" s="24" t="e">
        <f>"≤ "&amp;ROUND(VLOOKUP(U849,'[1]CTRL 2'!$A$6:$X$152,8,FALSE),1)&amp;" mΩ"</f>
        <v>#N/A</v>
      </c>
      <c r="R849" s="24" t="s">
        <v>3</v>
      </c>
      <c r="S849" s="24" t="s">
        <v>3</v>
      </c>
      <c r="T849" s="23" t="s">
        <v>2</v>
      </c>
      <c r="U849">
        <v>141</v>
      </c>
      <c r="V849" s="22" t="e">
        <f>ROUND(VLOOKUP(U849,'[1]CTRL 2'!$A$6:$X$152,8,FALSE),1)</f>
        <v>#N/A</v>
      </c>
      <c r="W849" t="e">
        <f>Y849-Z849</f>
        <v>#N/A</v>
      </c>
      <c r="X849" t="e">
        <f>Y849+Z849</f>
        <v>#N/A</v>
      </c>
      <c r="Y849" t="e">
        <f>(VLOOKUP(U849,[1]Listing!$A$4:$P$150,4,FALSE))</f>
        <v>#N/A</v>
      </c>
      <c r="Z849" t="e">
        <f>IF(Y849&gt;12000,"120",IF(Y849&gt;10000,"110",IF(Y849&gt;8000,"90",IF(Y849&gt;5000,"60",IF(Y849&gt;3000,"20",IF(Y849&gt;1500,"10",IF(Y849&gt;1000,"7",IF(Y849&gt;500,"5",IF(Y849&gt;0,"3",)))))))))*1</f>
        <v>#N/A</v>
      </c>
    </row>
    <row r="850" spans="1:26" x14ac:dyDescent="0.25">
      <c r="A850" s="9"/>
      <c r="B850" s="21"/>
      <c r="C850" s="6"/>
      <c r="D850" s="6"/>
      <c r="E850" s="6"/>
      <c r="F850" s="6"/>
      <c r="G850" s="6"/>
      <c r="H850" s="7" t="e">
        <f>VLOOKUP(U849,'[1]FAB 2'!$A$6:$W$1000,7,FALSE)</f>
        <v>#N/A</v>
      </c>
      <c r="I850" s="6"/>
      <c r="J850" s="6"/>
      <c r="K850" s="20"/>
      <c r="L850" s="20"/>
      <c r="M850" s="20"/>
      <c r="N850" s="6"/>
      <c r="O850" s="6"/>
      <c r="P850" s="6"/>
      <c r="Q850" s="20"/>
      <c r="R850" s="20"/>
      <c r="S850" s="20"/>
      <c r="T850" s="6"/>
    </row>
    <row r="851" spans="1:26" x14ac:dyDescent="0.25">
      <c r="A851" s="19"/>
      <c r="B851" s="18"/>
      <c r="C851" s="6"/>
      <c r="D851" s="6"/>
      <c r="E851" s="6"/>
      <c r="F851" s="6"/>
      <c r="G851" s="6"/>
      <c r="H851" s="3" t="e">
        <f>IF(H850="/","/","")</f>
        <v>#N/A</v>
      </c>
      <c r="I851" s="6"/>
      <c r="J851" s="6"/>
      <c r="K851" s="17"/>
      <c r="L851" s="17"/>
      <c r="M851" s="17"/>
      <c r="N851" s="16"/>
      <c r="O851" s="6"/>
      <c r="P851" s="6"/>
      <c r="Q851" s="17"/>
      <c r="R851" s="17"/>
      <c r="S851" s="17"/>
      <c r="T851" s="16"/>
    </row>
    <row r="852" spans="1:26" x14ac:dyDescent="0.25">
      <c r="A852" s="15" t="e">
        <f>VLOOKUP(A849,[1]Données!$L$2:$P$190,3,FALSE)</f>
        <v>#N/A</v>
      </c>
      <c r="B852" s="14"/>
      <c r="C852" s="6"/>
      <c r="D852" s="6"/>
      <c r="E852" s="6"/>
      <c r="F852" s="6"/>
      <c r="G852" s="6"/>
      <c r="H852" s="13" t="s">
        <v>1</v>
      </c>
      <c r="I852" s="6"/>
      <c r="J852" s="6"/>
      <c r="K852" s="11"/>
      <c r="L852" s="11"/>
      <c r="M852" s="11"/>
      <c r="N852" s="12" t="s">
        <v>1</v>
      </c>
      <c r="O852" s="6"/>
      <c r="P852" s="6"/>
      <c r="Q852" s="11"/>
      <c r="R852" s="11"/>
      <c r="S852" s="11"/>
      <c r="T852" s="10" t="s">
        <v>0</v>
      </c>
    </row>
    <row r="853" spans="1:26" x14ac:dyDescent="0.25">
      <c r="A853" s="9"/>
      <c r="B853" s="8"/>
      <c r="C853" s="6"/>
      <c r="D853" s="6"/>
      <c r="E853" s="6"/>
      <c r="F853" s="6"/>
      <c r="G853" s="6"/>
      <c r="H853" s="7" t="e">
        <f>VLOOKUP(U849,'[1]FAB 2'!$A$6:$W$1000,10,FALSE)</f>
        <v>#N/A</v>
      </c>
      <c r="I853" s="6"/>
      <c r="J853" s="6"/>
      <c r="K853" s="6"/>
      <c r="L853" s="6"/>
      <c r="M853" s="6"/>
      <c r="N853" s="6"/>
      <c r="O853" s="6"/>
      <c r="P853" s="6"/>
      <c r="Q853" s="6"/>
      <c r="R853" s="6"/>
      <c r="S853" s="6"/>
      <c r="T853" s="6"/>
    </row>
    <row r="854" spans="1:26" ht="15.75" thickBot="1" x14ac:dyDescent="0.3">
      <c r="A854" s="5"/>
      <c r="B854" s="4"/>
      <c r="C854" s="2"/>
      <c r="D854" s="2"/>
      <c r="E854" s="2"/>
      <c r="F854" s="2"/>
      <c r="G854" s="2"/>
      <c r="H854" s="3" t="e">
        <f>IF(H853="/","/","")</f>
        <v>#N/A</v>
      </c>
      <c r="I854" s="2"/>
      <c r="J854" s="2"/>
      <c r="K854" s="2"/>
      <c r="L854" s="2"/>
      <c r="M854" s="2"/>
      <c r="N854" s="2"/>
      <c r="O854" s="2"/>
      <c r="P854" s="2"/>
      <c r="Q854" s="2"/>
      <c r="R854" s="2"/>
      <c r="S854" s="2"/>
      <c r="T854" s="17"/>
    </row>
    <row r="855" spans="1:26" ht="15" customHeight="1" x14ac:dyDescent="0.25">
      <c r="A855" s="29" t="e">
        <f>VLOOKUP(U855,[1]Listing!$A$4:$P$150,2,FALSE)</f>
        <v>#N/A</v>
      </c>
      <c r="B855" s="28"/>
      <c r="C855" s="25"/>
      <c r="D855" s="25"/>
      <c r="E855" s="25"/>
      <c r="F855" s="25"/>
      <c r="G855" s="25"/>
      <c r="H855" s="27" t="s">
        <v>4</v>
      </c>
      <c r="I855" s="25"/>
      <c r="J855" s="25"/>
      <c r="K855" s="24" t="s">
        <v>6</v>
      </c>
      <c r="L855" s="24" t="e">
        <f>CONCATENATE(VLOOKUP(U855,[1]Listing!$A$4:$P$150,4,FALSE),VLOOKUP(U855,[1]Listing!$A$4:$P$150,5,FALSE))</f>
        <v>#N/A</v>
      </c>
      <c r="M855" s="24" t="s">
        <v>5</v>
      </c>
      <c r="N855" s="26" t="s">
        <v>4</v>
      </c>
      <c r="O855" s="25"/>
      <c r="P855" s="25"/>
      <c r="Q855" s="24" t="e">
        <f>"≤ "&amp;ROUND(VLOOKUP(U855,'[1]CTRL 2'!$A$6:$X$152,8,FALSE),1)&amp;" mΩ"</f>
        <v>#N/A</v>
      </c>
      <c r="R855" s="24" t="s">
        <v>3</v>
      </c>
      <c r="S855" s="24" t="s">
        <v>3</v>
      </c>
      <c r="T855" s="23" t="s">
        <v>2</v>
      </c>
      <c r="U855">
        <v>142</v>
      </c>
      <c r="V855" s="22" t="e">
        <f>ROUND(VLOOKUP(U855,'[1]CTRL 2'!$A$6:$X$152,8,FALSE),1)</f>
        <v>#N/A</v>
      </c>
      <c r="W855" t="e">
        <f>Y855-Z855</f>
        <v>#N/A</v>
      </c>
      <c r="X855" t="e">
        <f>Y855+Z855</f>
        <v>#N/A</v>
      </c>
      <c r="Y855" t="e">
        <f>(VLOOKUP(U855,[1]Listing!$A$4:$P$150,4,FALSE))</f>
        <v>#N/A</v>
      </c>
      <c r="Z855" t="e">
        <f>IF(Y855&gt;12000,"120",IF(Y855&gt;10000,"110",IF(Y855&gt;8000,"90",IF(Y855&gt;5000,"60",IF(Y855&gt;3000,"20",IF(Y855&gt;1500,"10",IF(Y855&gt;1000,"7",IF(Y855&gt;500,"5",IF(Y855&gt;0,"3",)))))))))*1</f>
        <v>#N/A</v>
      </c>
    </row>
    <row r="856" spans="1:26" x14ac:dyDescent="0.25">
      <c r="A856" s="9"/>
      <c r="B856" s="21"/>
      <c r="C856" s="6"/>
      <c r="D856" s="6"/>
      <c r="E856" s="6"/>
      <c r="F856" s="6"/>
      <c r="G856" s="6"/>
      <c r="H856" s="7" t="e">
        <f>VLOOKUP(U855,'[1]FAB 2'!$A$6:$W$1000,7,FALSE)</f>
        <v>#N/A</v>
      </c>
      <c r="I856" s="6"/>
      <c r="J856" s="6"/>
      <c r="K856" s="20"/>
      <c r="L856" s="20"/>
      <c r="M856" s="20"/>
      <c r="N856" s="6"/>
      <c r="O856" s="6"/>
      <c r="P856" s="6"/>
      <c r="Q856" s="20"/>
      <c r="R856" s="20"/>
      <c r="S856" s="20"/>
      <c r="T856" s="6"/>
    </row>
    <row r="857" spans="1:26" x14ac:dyDescent="0.25">
      <c r="A857" s="19"/>
      <c r="B857" s="18"/>
      <c r="C857" s="6"/>
      <c r="D857" s="6"/>
      <c r="E857" s="6"/>
      <c r="F857" s="6"/>
      <c r="G857" s="6"/>
      <c r="H857" s="3" t="e">
        <f>IF(H856="/","/","")</f>
        <v>#N/A</v>
      </c>
      <c r="I857" s="6"/>
      <c r="J857" s="6"/>
      <c r="K857" s="17"/>
      <c r="L857" s="17"/>
      <c r="M857" s="17"/>
      <c r="N857" s="16"/>
      <c r="O857" s="6"/>
      <c r="P857" s="6"/>
      <c r="Q857" s="17"/>
      <c r="R857" s="17"/>
      <c r="S857" s="17"/>
      <c r="T857" s="16"/>
    </row>
    <row r="858" spans="1:26" x14ac:dyDescent="0.25">
      <c r="A858" s="15" t="e">
        <f>VLOOKUP(A855,[1]Données!$L$2:$P$190,3,FALSE)</f>
        <v>#N/A</v>
      </c>
      <c r="B858" s="14"/>
      <c r="C858" s="6"/>
      <c r="D858" s="6"/>
      <c r="E858" s="6"/>
      <c r="F858" s="6"/>
      <c r="G858" s="6"/>
      <c r="H858" s="13" t="s">
        <v>1</v>
      </c>
      <c r="I858" s="6"/>
      <c r="J858" s="6"/>
      <c r="K858" s="11"/>
      <c r="L858" s="11"/>
      <c r="M858" s="11"/>
      <c r="N858" s="12" t="s">
        <v>1</v>
      </c>
      <c r="O858" s="6"/>
      <c r="P858" s="6"/>
      <c r="Q858" s="11"/>
      <c r="R858" s="11"/>
      <c r="S858" s="11"/>
      <c r="T858" s="10" t="s">
        <v>0</v>
      </c>
    </row>
    <row r="859" spans="1:26" x14ac:dyDescent="0.25">
      <c r="A859" s="9"/>
      <c r="B859" s="8"/>
      <c r="C859" s="6"/>
      <c r="D859" s="6"/>
      <c r="E859" s="6"/>
      <c r="F859" s="6"/>
      <c r="G859" s="6"/>
      <c r="H859" s="7" t="e">
        <f>VLOOKUP(U855,'[1]FAB 2'!$A$6:$W$1000,10,FALSE)</f>
        <v>#N/A</v>
      </c>
      <c r="I859" s="6"/>
      <c r="J859" s="6"/>
      <c r="K859" s="6"/>
      <c r="L859" s="6"/>
      <c r="M859" s="6"/>
      <c r="N859" s="6"/>
      <c r="O859" s="6"/>
      <c r="P859" s="6"/>
      <c r="Q859" s="6"/>
      <c r="R859" s="6"/>
      <c r="S859" s="6"/>
      <c r="T859" s="6"/>
    </row>
    <row r="860" spans="1:26" ht="15.75" thickBot="1" x14ac:dyDescent="0.3">
      <c r="A860" s="5"/>
      <c r="B860" s="4"/>
      <c r="C860" s="2"/>
      <c r="D860" s="2"/>
      <c r="E860" s="2"/>
      <c r="F860" s="2"/>
      <c r="G860" s="2"/>
      <c r="H860" s="3" t="e">
        <f>IF(H859="/","/","")</f>
        <v>#N/A</v>
      </c>
      <c r="I860" s="2"/>
      <c r="J860" s="2"/>
      <c r="K860" s="2"/>
      <c r="L860" s="2"/>
      <c r="M860" s="2"/>
      <c r="N860" s="2"/>
      <c r="O860" s="2"/>
      <c r="P860" s="2"/>
      <c r="Q860" s="2"/>
      <c r="R860" s="2"/>
      <c r="S860" s="2"/>
      <c r="T860" s="17"/>
    </row>
    <row r="861" spans="1:26" ht="15" customHeight="1" x14ac:dyDescent="0.25">
      <c r="A861" s="29" t="e">
        <f>VLOOKUP(U861,[1]Listing!$A$4:$P$150,2,FALSE)</f>
        <v>#N/A</v>
      </c>
      <c r="B861" s="28"/>
      <c r="C861" s="25"/>
      <c r="D861" s="25"/>
      <c r="E861" s="25"/>
      <c r="F861" s="25"/>
      <c r="G861" s="25"/>
      <c r="H861" s="27" t="s">
        <v>4</v>
      </c>
      <c r="I861" s="25"/>
      <c r="J861" s="25"/>
      <c r="K861" s="24" t="s">
        <v>6</v>
      </c>
      <c r="L861" s="24" t="e">
        <f>CONCATENATE(VLOOKUP(U861,[1]Listing!$A$4:$P$150,4,FALSE),VLOOKUP(U861,[1]Listing!$A$4:$P$150,5,FALSE))</f>
        <v>#N/A</v>
      </c>
      <c r="M861" s="24" t="s">
        <v>5</v>
      </c>
      <c r="N861" s="26" t="s">
        <v>4</v>
      </c>
      <c r="O861" s="25"/>
      <c r="P861" s="25"/>
      <c r="Q861" s="24" t="e">
        <f>"≤ "&amp;ROUND(VLOOKUP(U861,'[1]CTRL 2'!$A$6:$X$152,8,FALSE),1)&amp;" mΩ"</f>
        <v>#N/A</v>
      </c>
      <c r="R861" s="24" t="s">
        <v>3</v>
      </c>
      <c r="S861" s="24" t="s">
        <v>3</v>
      </c>
      <c r="T861" s="23" t="s">
        <v>2</v>
      </c>
      <c r="U861">
        <v>143</v>
      </c>
      <c r="V861" s="22" t="e">
        <f>ROUND(VLOOKUP(U861,'[1]CTRL 2'!$A$6:$X$152,8,FALSE),1)</f>
        <v>#N/A</v>
      </c>
      <c r="W861" t="e">
        <f>Y861-Z861</f>
        <v>#N/A</v>
      </c>
      <c r="X861" t="e">
        <f>Y861+Z861</f>
        <v>#N/A</v>
      </c>
      <c r="Y861" t="e">
        <f>(VLOOKUP(U861,[1]Listing!$A$4:$P$150,4,FALSE))</f>
        <v>#N/A</v>
      </c>
      <c r="Z861" t="e">
        <f>IF(Y861&gt;12000,"120",IF(Y861&gt;10000,"110",IF(Y861&gt;8000,"90",IF(Y861&gt;5000,"60",IF(Y861&gt;3000,"20",IF(Y861&gt;1500,"10",IF(Y861&gt;1000,"7",IF(Y861&gt;500,"5",IF(Y861&gt;0,"3",)))))))))*1</f>
        <v>#N/A</v>
      </c>
    </row>
    <row r="862" spans="1:26" x14ac:dyDescent="0.25">
      <c r="A862" s="9"/>
      <c r="B862" s="21"/>
      <c r="C862" s="6"/>
      <c r="D862" s="6"/>
      <c r="E862" s="6"/>
      <c r="F862" s="6"/>
      <c r="G862" s="6"/>
      <c r="H862" s="7" t="e">
        <f>VLOOKUP(U861,'[1]FAB 2'!$A$6:$W$1000,7,FALSE)</f>
        <v>#N/A</v>
      </c>
      <c r="I862" s="6"/>
      <c r="J862" s="6"/>
      <c r="K862" s="20"/>
      <c r="L862" s="20"/>
      <c r="M862" s="20"/>
      <c r="N862" s="6"/>
      <c r="O862" s="6"/>
      <c r="P862" s="6"/>
      <c r="Q862" s="20"/>
      <c r="R862" s="20"/>
      <c r="S862" s="20"/>
      <c r="T862" s="6"/>
    </row>
    <row r="863" spans="1:26" x14ac:dyDescent="0.25">
      <c r="A863" s="19"/>
      <c r="B863" s="18"/>
      <c r="C863" s="6"/>
      <c r="D863" s="6"/>
      <c r="E863" s="6"/>
      <c r="F863" s="6"/>
      <c r="G863" s="6"/>
      <c r="H863" s="3" t="e">
        <f>IF(H862="/","/","")</f>
        <v>#N/A</v>
      </c>
      <c r="I863" s="6"/>
      <c r="J863" s="6"/>
      <c r="K863" s="17"/>
      <c r="L863" s="17"/>
      <c r="M863" s="17"/>
      <c r="N863" s="16"/>
      <c r="O863" s="6"/>
      <c r="P863" s="6"/>
      <c r="Q863" s="17"/>
      <c r="R863" s="17"/>
      <c r="S863" s="17"/>
      <c r="T863" s="16"/>
    </row>
    <row r="864" spans="1:26" x14ac:dyDescent="0.25">
      <c r="A864" s="15" t="e">
        <f>VLOOKUP(A861,[1]Données!$L$2:$P$190,3,FALSE)</f>
        <v>#N/A</v>
      </c>
      <c r="B864" s="14"/>
      <c r="C864" s="6"/>
      <c r="D864" s="6"/>
      <c r="E864" s="6"/>
      <c r="F864" s="6"/>
      <c r="G864" s="6"/>
      <c r="H864" s="13" t="s">
        <v>1</v>
      </c>
      <c r="I864" s="6"/>
      <c r="J864" s="6"/>
      <c r="K864" s="11"/>
      <c r="L864" s="11"/>
      <c r="M864" s="11"/>
      <c r="N864" s="12" t="s">
        <v>1</v>
      </c>
      <c r="O864" s="6"/>
      <c r="P864" s="6"/>
      <c r="Q864" s="11"/>
      <c r="R864" s="11"/>
      <c r="S864" s="11"/>
      <c r="T864" s="10" t="s">
        <v>0</v>
      </c>
    </row>
    <row r="865" spans="1:26" x14ac:dyDescent="0.25">
      <c r="A865" s="9"/>
      <c r="B865" s="8"/>
      <c r="C865" s="6"/>
      <c r="D865" s="6"/>
      <c r="E865" s="6"/>
      <c r="F865" s="6"/>
      <c r="G865" s="6"/>
      <c r="H865" s="7" t="e">
        <f>VLOOKUP(U861,'[1]FAB 2'!$A$6:$W$1000,10,FALSE)</f>
        <v>#N/A</v>
      </c>
      <c r="I865" s="6"/>
      <c r="J865" s="6"/>
      <c r="K865" s="6"/>
      <c r="L865" s="6"/>
      <c r="M865" s="6"/>
      <c r="N865" s="6"/>
      <c r="O865" s="6"/>
      <c r="P865" s="6"/>
      <c r="Q865" s="6"/>
      <c r="R865" s="6"/>
      <c r="S865" s="6"/>
      <c r="T865" s="6"/>
    </row>
    <row r="866" spans="1:26" ht="15.75" thickBot="1" x14ac:dyDescent="0.3">
      <c r="A866" s="5"/>
      <c r="B866" s="4"/>
      <c r="C866" s="2"/>
      <c r="D866" s="2"/>
      <c r="E866" s="2"/>
      <c r="F866" s="2"/>
      <c r="G866" s="2"/>
      <c r="H866" s="3" t="e">
        <f>IF(H865="/","/","")</f>
        <v>#N/A</v>
      </c>
      <c r="I866" s="2"/>
      <c r="J866" s="2"/>
      <c r="K866" s="2"/>
      <c r="L866" s="2"/>
      <c r="M866" s="2"/>
      <c r="N866" s="2"/>
      <c r="O866" s="2"/>
      <c r="P866" s="2"/>
      <c r="Q866" s="2"/>
      <c r="R866" s="2"/>
      <c r="S866" s="2"/>
      <c r="T866" s="17"/>
    </row>
    <row r="867" spans="1:26" ht="15" customHeight="1" x14ac:dyDescent="0.25">
      <c r="A867" s="29" t="e">
        <f>VLOOKUP(U867,[1]Listing!$A$4:$P$150,2,FALSE)</f>
        <v>#N/A</v>
      </c>
      <c r="B867" s="28"/>
      <c r="C867" s="25"/>
      <c r="D867" s="25"/>
      <c r="E867" s="25"/>
      <c r="F867" s="25"/>
      <c r="G867" s="25"/>
      <c r="H867" s="27" t="s">
        <v>4</v>
      </c>
      <c r="I867" s="25"/>
      <c r="J867" s="25"/>
      <c r="K867" s="24" t="s">
        <v>6</v>
      </c>
      <c r="L867" s="24" t="e">
        <f>CONCATENATE(VLOOKUP(U867,[1]Listing!$A$4:$P$150,4,FALSE),VLOOKUP(U867,[1]Listing!$A$4:$P$150,5,FALSE))</f>
        <v>#N/A</v>
      </c>
      <c r="M867" s="24" t="s">
        <v>5</v>
      </c>
      <c r="N867" s="26" t="s">
        <v>4</v>
      </c>
      <c r="O867" s="25"/>
      <c r="P867" s="25"/>
      <c r="Q867" s="24" t="e">
        <f>"≤ "&amp;ROUND(VLOOKUP(U867,'[1]CTRL 2'!$A$6:$X$152,8,FALSE),1)&amp;" mΩ"</f>
        <v>#N/A</v>
      </c>
      <c r="R867" s="24" t="s">
        <v>3</v>
      </c>
      <c r="S867" s="24" t="s">
        <v>3</v>
      </c>
      <c r="T867" s="23" t="s">
        <v>2</v>
      </c>
      <c r="U867">
        <v>144</v>
      </c>
      <c r="V867" s="22" t="e">
        <f>ROUND(VLOOKUP(U867,'[1]CTRL 2'!$A$6:$X$152,8,FALSE),1)</f>
        <v>#N/A</v>
      </c>
      <c r="W867" t="e">
        <f>Y867-Z867</f>
        <v>#N/A</v>
      </c>
      <c r="X867" t="e">
        <f>Y867+Z867</f>
        <v>#N/A</v>
      </c>
      <c r="Y867" t="e">
        <f>(VLOOKUP(U867,[1]Listing!$A$4:$P$150,4,FALSE))</f>
        <v>#N/A</v>
      </c>
      <c r="Z867" t="e">
        <f>IF(Y867&gt;12000,"120",IF(Y867&gt;10000,"110",IF(Y867&gt;8000,"90",IF(Y867&gt;5000,"60",IF(Y867&gt;3000,"20",IF(Y867&gt;1500,"10",IF(Y867&gt;1000,"7",IF(Y867&gt;500,"5",IF(Y867&gt;0,"3",)))))))))*1</f>
        <v>#N/A</v>
      </c>
    </row>
    <row r="868" spans="1:26" x14ac:dyDescent="0.25">
      <c r="A868" s="9"/>
      <c r="B868" s="21"/>
      <c r="C868" s="6"/>
      <c r="D868" s="6"/>
      <c r="E868" s="6"/>
      <c r="F868" s="6"/>
      <c r="G868" s="6"/>
      <c r="H868" s="7" t="e">
        <f>VLOOKUP(U867,'[1]FAB 2'!$A$6:$W$1000,7,FALSE)</f>
        <v>#N/A</v>
      </c>
      <c r="I868" s="6"/>
      <c r="J868" s="6"/>
      <c r="K868" s="20"/>
      <c r="L868" s="20"/>
      <c r="M868" s="20"/>
      <c r="N868" s="6"/>
      <c r="O868" s="6"/>
      <c r="P868" s="6"/>
      <c r="Q868" s="20"/>
      <c r="R868" s="20"/>
      <c r="S868" s="20"/>
      <c r="T868" s="6"/>
    </row>
    <row r="869" spans="1:26" x14ac:dyDescent="0.25">
      <c r="A869" s="19"/>
      <c r="B869" s="18"/>
      <c r="C869" s="6"/>
      <c r="D869" s="6"/>
      <c r="E869" s="6"/>
      <c r="F869" s="6"/>
      <c r="G869" s="6"/>
      <c r="H869" s="3" t="e">
        <f>IF(H868="/","/","")</f>
        <v>#N/A</v>
      </c>
      <c r="I869" s="6"/>
      <c r="J869" s="6"/>
      <c r="K869" s="17"/>
      <c r="L869" s="17"/>
      <c r="M869" s="17"/>
      <c r="N869" s="16"/>
      <c r="O869" s="6"/>
      <c r="P869" s="6"/>
      <c r="Q869" s="17"/>
      <c r="R869" s="17"/>
      <c r="S869" s="17"/>
      <c r="T869" s="16"/>
    </row>
    <row r="870" spans="1:26" x14ac:dyDescent="0.25">
      <c r="A870" s="15" t="e">
        <f>VLOOKUP(A867,[1]Données!$L$2:$P$190,3,FALSE)</f>
        <v>#N/A</v>
      </c>
      <c r="B870" s="14"/>
      <c r="C870" s="6"/>
      <c r="D870" s="6"/>
      <c r="E870" s="6"/>
      <c r="F870" s="6"/>
      <c r="G870" s="6"/>
      <c r="H870" s="13" t="s">
        <v>1</v>
      </c>
      <c r="I870" s="6"/>
      <c r="J870" s="6"/>
      <c r="K870" s="11"/>
      <c r="L870" s="11"/>
      <c r="M870" s="11"/>
      <c r="N870" s="12" t="s">
        <v>1</v>
      </c>
      <c r="O870" s="6"/>
      <c r="P870" s="6"/>
      <c r="Q870" s="11"/>
      <c r="R870" s="11"/>
      <c r="S870" s="11"/>
      <c r="T870" s="10" t="s">
        <v>0</v>
      </c>
    </row>
    <row r="871" spans="1:26" x14ac:dyDescent="0.25">
      <c r="A871" s="9"/>
      <c r="B871" s="8"/>
      <c r="C871" s="6"/>
      <c r="D871" s="6"/>
      <c r="E871" s="6"/>
      <c r="F871" s="6"/>
      <c r="G871" s="6"/>
      <c r="H871" s="7" t="e">
        <f>VLOOKUP(U867,'[1]FAB 2'!$A$6:$W$1000,10,FALSE)</f>
        <v>#N/A</v>
      </c>
      <c r="I871" s="6"/>
      <c r="J871" s="6"/>
      <c r="K871" s="6"/>
      <c r="L871" s="6"/>
      <c r="M871" s="6"/>
      <c r="N871" s="6"/>
      <c r="O871" s="6"/>
      <c r="P871" s="6"/>
      <c r="Q871" s="6"/>
      <c r="R871" s="6"/>
      <c r="S871" s="6"/>
      <c r="T871" s="6"/>
    </row>
    <row r="872" spans="1:26" ht="15.75" thickBot="1" x14ac:dyDescent="0.3">
      <c r="A872" s="5"/>
      <c r="B872" s="4"/>
      <c r="C872" s="2"/>
      <c r="D872" s="2"/>
      <c r="E872" s="2"/>
      <c r="F872" s="2"/>
      <c r="G872" s="2"/>
      <c r="H872" s="3" t="e">
        <f>IF(H871="/","/","")</f>
        <v>#N/A</v>
      </c>
      <c r="I872" s="2"/>
      <c r="J872" s="2"/>
      <c r="K872" s="2"/>
      <c r="L872" s="2"/>
      <c r="M872" s="2"/>
      <c r="N872" s="2"/>
      <c r="O872" s="2"/>
      <c r="P872" s="2"/>
      <c r="Q872" s="2"/>
      <c r="R872" s="2"/>
      <c r="S872" s="2"/>
      <c r="T872" s="17"/>
    </row>
    <row r="873" spans="1:26" ht="15" customHeight="1" x14ac:dyDescent="0.25">
      <c r="A873" s="29" t="e">
        <f>VLOOKUP(U873,[1]Listing!$A$4:$P$150,2,FALSE)</f>
        <v>#N/A</v>
      </c>
      <c r="B873" s="28"/>
      <c r="C873" s="25"/>
      <c r="D873" s="25"/>
      <c r="E873" s="25"/>
      <c r="F873" s="25"/>
      <c r="G873" s="25"/>
      <c r="H873" s="27" t="s">
        <v>4</v>
      </c>
      <c r="I873" s="25"/>
      <c r="J873" s="25"/>
      <c r="K873" s="24" t="s">
        <v>6</v>
      </c>
      <c r="L873" s="24" t="e">
        <f>CONCATENATE(VLOOKUP(U873,[1]Listing!$A$4:$P$150,4,FALSE),VLOOKUP(U873,[1]Listing!$A$4:$P$150,5,FALSE))</f>
        <v>#N/A</v>
      </c>
      <c r="M873" s="24" t="s">
        <v>5</v>
      </c>
      <c r="N873" s="26" t="s">
        <v>4</v>
      </c>
      <c r="O873" s="25"/>
      <c r="P873" s="25"/>
      <c r="Q873" s="24" t="e">
        <f>"≤ "&amp;ROUND(VLOOKUP(U873,'[1]CTRL 2'!$A$6:$X$152,8,FALSE),1)&amp;" mΩ"</f>
        <v>#N/A</v>
      </c>
      <c r="R873" s="24" t="s">
        <v>3</v>
      </c>
      <c r="S873" s="24" t="s">
        <v>3</v>
      </c>
      <c r="T873" s="23" t="s">
        <v>2</v>
      </c>
      <c r="U873">
        <v>145</v>
      </c>
      <c r="V873" s="22" t="e">
        <f>ROUND(VLOOKUP(U873,'[1]CTRL 2'!$A$6:$X$152,8,FALSE),1)</f>
        <v>#N/A</v>
      </c>
      <c r="W873" t="e">
        <f>Y873-Z873</f>
        <v>#N/A</v>
      </c>
      <c r="X873" t="e">
        <f>Y873+Z873</f>
        <v>#N/A</v>
      </c>
      <c r="Y873" t="e">
        <f>(VLOOKUP(U873,[1]Listing!$A$4:$P$150,4,FALSE))</f>
        <v>#N/A</v>
      </c>
      <c r="Z873" t="e">
        <f>IF(Y873&gt;12000,"120",IF(Y873&gt;10000,"110",IF(Y873&gt;8000,"90",IF(Y873&gt;5000,"60",IF(Y873&gt;3000,"20",IF(Y873&gt;1500,"10",IF(Y873&gt;1000,"7",IF(Y873&gt;500,"5",IF(Y873&gt;0,"3",)))))))))*1</f>
        <v>#N/A</v>
      </c>
    </row>
    <row r="874" spans="1:26" x14ac:dyDescent="0.25">
      <c r="A874" s="9"/>
      <c r="B874" s="21"/>
      <c r="C874" s="6"/>
      <c r="D874" s="6"/>
      <c r="E874" s="6"/>
      <c r="F874" s="6"/>
      <c r="G874" s="6"/>
      <c r="H874" s="7" t="e">
        <f>VLOOKUP(U873,'[1]FAB 2'!$A$6:$W$1000,7,FALSE)</f>
        <v>#N/A</v>
      </c>
      <c r="I874" s="6"/>
      <c r="J874" s="6"/>
      <c r="K874" s="20"/>
      <c r="L874" s="20"/>
      <c r="M874" s="20"/>
      <c r="N874" s="6"/>
      <c r="O874" s="6"/>
      <c r="P874" s="6"/>
      <c r="Q874" s="20"/>
      <c r="R874" s="20"/>
      <c r="S874" s="20"/>
      <c r="T874" s="6"/>
    </row>
    <row r="875" spans="1:26" x14ac:dyDescent="0.25">
      <c r="A875" s="19"/>
      <c r="B875" s="18"/>
      <c r="C875" s="6"/>
      <c r="D875" s="6"/>
      <c r="E875" s="6"/>
      <c r="F875" s="6"/>
      <c r="G875" s="6"/>
      <c r="H875" s="3" t="e">
        <f>IF(H874="/","/","")</f>
        <v>#N/A</v>
      </c>
      <c r="I875" s="6"/>
      <c r="J875" s="6"/>
      <c r="K875" s="17"/>
      <c r="L875" s="17"/>
      <c r="M875" s="17"/>
      <c r="N875" s="16"/>
      <c r="O875" s="6"/>
      <c r="P875" s="6"/>
      <c r="Q875" s="17"/>
      <c r="R875" s="17"/>
      <c r="S875" s="17"/>
      <c r="T875" s="16"/>
    </row>
    <row r="876" spans="1:26" x14ac:dyDescent="0.25">
      <c r="A876" s="15" t="e">
        <f>VLOOKUP(A873,[1]Données!$L$2:$P$190,3,FALSE)</f>
        <v>#N/A</v>
      </c>
      <c r="B876" s="14"/>
      <c r="C876" s="6"/>
      <c r="D876" s="6"/>
      <c r="E876" s="6"/>
      <c r="F876" s="6"/>
      <c r="G876" s="6"/>
      <c r="H876" s="13" t="s">
        <v>1</v>
      </c>
      <c r="I876" s="6"/>
      <c r="J876" s="6"/>
      <c r="K876" s="11"/>
      <c r="L876" s="11"/>
      <c r="M876" s="11"/>
      <c r="N876" s="12" t="s">
        <v>1</v>
      </c>
      <c r="O876" s="6"/>
      <c r="P876" s="6"/>
      <c r="Q876" s="11"/>
      <c r="R876" s="11"/>
      <c r="S876" s="11"/>
      <c r="T876" s="10" t="s">
        <v>0</v>
      </c>
    </row>
    <row r="877" spans="1:26" x14ac:dyDescent="0.25">
      <c r="A877" s="9"/>
      <c r="B877" s="8"/>
      <c r="C877" s="6"/>
      <c r="D877" s="6"/>
      <c r="E877" s="6"/>
      <c r="F877" s="6"/>
      <c r="G877" s="6"/>
      <c r="H877" s="7" t="e">
        <f>VLOOKUP(U873,'[1]FAB 2'!$A$6:$W$1000,10,FALSE)</f>
        <v>#N/A</v>
      </c>
      <c r="I877" s="6"/>
      <c r="J877" s="6"/>
      <c r="K877" s="6"/>
      <c r="L877" s="6"/>
      <c r="M877" s="6"/>
      <c r="N877" s="6"/>
      <c r="O877" s="6"/>
      <c r="P877" s="6"/>
      <c r="Q877" s="6"/>
      <c r="R877" s="6"/>
      <c r="S877" s="6"/>
      <c r="T877" s="6"/>
    </row>
    <row r="878" spans="1:26" ht="15.75" thickBot="1" x14ac:dyDescent="0.3">
      <c r="A878" s="5"/>
      <c r="B878" s="4"/>
      <c r="C878" s="2"/>
      <c r="D878" s="2"/>
      <c r="E878" s="2"/>
      <c r="F878" s="2"/>
      <c r="G878" s="2"/>
      <c r="H878" s="3" t="e">
        <f>IF(H877="/","/","")</f>
        <v>#N/A</v>
      </c>
      <c r="I878" s="2"/>
      <c r="J878" s="2"/>
      <c r="K878" s="2"/>
      <c r="L878" s="2"/>
      <c r="M878" s="2"/>
      <c r="N878" s="2"/>
      <c r="O878" s="2"/>
      <c r="P878" s="2"/>
      <c r="Q878" s="2"/>
      <c r="R878" s="2"/>
      <c r="S878" s="2"/>
      <c r="T878" s="17"/>
    </row>
    <row r="879" spans="1:26" ht="15" customHeight="1" x14ac:dyDescent="0.25">
      <c r="A879" s="29" t="e">
        <f>VLOOKUP(U879,[1]Listing!$A$4:$P$150,2,FALSE)</f>
        <v>#N/A</v>
      </c>
      <c r="B879" s="28"/>
      <c r="C879" s="25"/>
      <c r="D879" s="25"/>
      <c r="E879" s="25"/>
      <c r="F879" s="25"/>
      <c r="G879" s="25"/>
      <c r="H879" s="27" t="s">
        <v>4</v>
      </c>
      <c r="I879" s="25"/>
      <c r="J879" s="25"/>
      <c r="K879" s="24" t="s">
        <v>6</v>
      </c>
      <c r="L879" s="24" t="e">
        <f>CONCATENATE(VLOOKUP(U879,[1]Listing!$A$4:$P$150,4,FALSE),VLOOKUP(U879,[1]Listing!$A$4:$P$150,5,FALSE))</f>
        <v>#N/A</v>
      </c>
      <c r="M879" s="24" t="s">
        <v>5</v>
      </c>
      <c r="N879" s="26" t="s">
        <v>4</v>
      </c>
      <c r="O879" s="25"/>
      <c r="P879" s="25"/>
      <c r="Q879" s="24" t="e">
        <f>"≤ "&amp;ROUND(VLOOKUP(U879,'[1]CTRL 2'!$A$6:$X$152,8,FALSE),1)&amp;" mΩ"</f>
        <v>#N/A</v>
      </c>
      <c r="R879" s="24" t="s">
        <v>3</v>
      </c>
      <c r="S879" s="24" t="s">
        <v>3</v>
      </c>
      <c r="T879" s="23" t="s">
        <v>2</v>
      </c>
      <c r="U879">
        <v>146</v>
      </c>
      <c r="V879" s="22" t="e">
        <f>ROUND(VLOOKUP(U879,'[1]CTRL 2'!$A$6:$X$152,8,FALSE),1)</f>
        <v>#N/A</v>
      </c>
      <c r="W879" t="e">
        <f>Y879-Z879</f>
        <v>#N/A</v>
      </c>
      <c r="X879" t="e">
        <f>Y879+Z879</f>
        <v>#N/A</v>
      </c>
      <c r="Y879" t="e">
        <f>(VLOOKUP(U879,[1]Listing!$A$4:$P$150,4,FALSE))</f>
        <v>#N/A</v>
      </c>
      <c r="Z879" t="e">
        <f>IF(Y879&gt;12000,"120",IF(Y879&gt;10000,"110",IF(Y879&gt;8000,"90",IF(Y879&gt;5000,"60",IF(Y879&gt;3000,"20",IF(Y879&gt;1500,"10",IF(Y879&gt;1000,"7",IF(Y879&gt;500,"5",IF(Y879&gt;0,"3",)))))))))*1</f>
        <v>#N/A</v>
      </c>
    </row>
    <row r="880" spans="1:26" x14ac:dyDescent="0.25">
      <c r="A880" s="9"/>
      <c r="B880" s="21"/>
      <c r="C880" s="6"/>
      <c r="D880" s="6"/>
      <c r="E880" s="6"/>
      <c r="F880" s="6"/>
      <c r="G880" s="6"/>
      <c r="H880" s="7" t="e">
        <f>VLOOKUP(U879,'[1]FAB 2'!$A$6:$W$1000,7,FALSE)</f>
        <v>#N/A</v>
      </c>
      <c r="I880" s="6"/>
      <c r="J880" s="6"/>
      <c r="K880" s="20"/>
      <c r="L880" s="20"/>
      <c r="M880" s="20"/>
      <c r="N880" s="6"/>
      <c r="O880" s="6"/>
      <c r="P880" s="6"/>
      <c r="Q880" s="20"/>
      <c r="R880" s="20"/>
      <c r="S880" s="20"/>
      <c r="T880" s="6"/>
    </row>
    <row r="881" spans="1:26" x14ac:dyDescent="0.25">
      <c r="A881" s="19"/>
      <c r="B881" s="18"/>
      <c r="C881" s="6"/>
      <c r="D881" s="6"/>
      <c r="E881" s="6"/>
      <c r="F881" s="6"/>
      <c r="G881" s="6"/>
      <c r="H881" s="3" t="e">
        <f>IF(H880="/","/","")</f>
        <v>#N/A</v>
      </c>
      <c r="I881" s="6"/>
      <c r="J881" s="6"/>
      <c r="K881" s="17"/>
      <c r="L881" s="17"/>
      <c r="M881" s="17"/>
      <c r="N881" s="16"/>
      <c r="O881" s="6"/>
      <c r="P881" s="6"/>
      <c r="Q881" s="17"/>
      <c r="R881" s="17"/>
      <c r="S881" s="17"/>
      <c r="T881" s="16"/>
    </row>
    <row r="882" spans="1:26" x14ac:dyDescent="0.25">
      <c r="A882" s="15" t="e">
        <f>VLOOKUP(A879,[1]Données!$L$2:$P$190,3,FALSE)</f>
        <v>#N/A</v>
      </c>
      <c r="B882" s="14"/>
      <c r="C882" s="6"/>
      <c r="D882" s="6"/>
      <c r="E882" s="6"/>
      <c r="F882" s="6"/>
      <c r="G882" s="6"/>
      <c r="H882" s="13" t="s">
        <v>1</v>
      </c>
      <c r="I882" s="6"/>
      <c r="J882" s="6"/>
      <c r="K882" s="11"/>
      <c r="L882" s="11"/>
      <c r="M882" s="11"/>
      <c r="N882" s="12" t="s">
        <v>1</v>
      </c>
      <c r="O882" s="6"/>
      <c r="P882" s="6"/>
      <c r="Q882" s="11"/>
      <c r="R882" s="11"/>
      <c r="S882" s="11"/>
      <c r="T882" s="10" t="s">
        <v>0</v>
      </c>
    </row>
    <row r="883" spans="1:26" x14ac:dyDescent="0.25">
      <c r="A883" s="9"/>
      <c r="B883" s="8"/>
      <c r="C883" s="6"/>
      <c r="D883" s="6"/>
      <c r="E883" s="6"/>
      <c r="F883" s="6"/>
      <c r="G883" s="6"/>
      <c r="H883" s="7" t="e">
        <f>VLOOKUP(U879,'[1]FAB 2'!$A$6:$W$1000,10,FALSE)</f>
        <v>#N/A</v>
      </c>
      <c r="I883" s="6"/>
      <c r="J883" s="6"/>
      <c r="K883" s="6"/>
      <c r="L883" s="6"/>
      <c r="M883" s="6"/>
      <c r="N883" s="6"/>
      <c r="O883" s="6"/>
      <c r="P883" s="6"/>
      <c r="Q883" s="6"/>
      <c r="R883" s="6"/>
      <c r="S883" s="6"/>
      <c r="T883" s="6"/>
    </row>
    <row r="884" spans="1:26" ht="15.75" thickBot="1" x14ac:dyDescent="0.3">
      <c r="A884" s="5"/>
      <c r="B884" s="4"/>
      <c r="C884" s="2"/>
      <c r="D884" s="2"/>
      <c r="E884" s="2"/>
      <c r="F884" s="2"/>
      <c r="G884" s="2"/>
      <c r="H884" s="3" t="e">
        <f>IF(H883="/","/","")</f>
        <v>#N/A</v>
      </c>
      <c r="I884" s="2"/>
      <c r="J884" s="2"/>
      <c r="K884" s="2"/>
      <c r="L884" s="2"/>
      <c r="M884" s="2"/>
      <c r="N884" s="2"/>
      <c r="O884" s="2"/>
      <c r="P884" s="2"/>
      <c r="Q884" s="2"/>
      <c r="R884" s="2"/>
      <c r="S884" s="2"/>
      <c r="T884" s="17"/>
    </row>
    <row r="885" spans="1:26" ht="15" customHeight="1" x14ac:dyDescent="0.25">
      <c r="A885" s="29" t="e">
        <f>VLOOKUP(U885,[1]Listing!$A$4:$P$150,2,FALSE)</f>
        <v>#N/A</v>
      </c>
      <c r="B885" s="28"/>
      <c r="C885" s="25"/>
      <c r="D885" s="25"/>
      <c r="E885" s="25"/>
      <c r="F885" s="25"/>
      <c r="G885" s="25"/>
      <c r="H885" s="27" t="s">
        <v>4</v>
      </c>
      <c r="I885" s="25"/>
      <c r="J885" s="25"/>
      <c r="K885" s="24" t="s">
        <v>6</v>
      </c>
      <c r="L885" s="24" t="e">
        <f>CONCATENATE(VLOOKUP(U885,[1]Listing!$A$4:$P$150,4,FALSE),VLOOKUP(U885,[1]Listing!$A$4:$P$150,5,FALSE))</f>
        <v>#N/A</v>
      </c>
      <c r="M885" s="24" t="s">
        <v>5</v>
      </c>
      <c r="N885" s="26" t="s">
        <v>4</v>
      </c>
      <c r="O885" s="25"/>
      <c r="P885" s="25"/>
      <c r="Q885" s="24" t="e">
        <f>"≤ "&amp;ROUND(VLOOKUP(U885,'[1]CTRL 2'!$A$6:$X$152,8,FALSE),1)&amp;" mΩ"</f>
        <v>#N/A</v>
      </c>
      <c r="R885" s="24" t="s">
        <v>3</v>
      </c>
      <c r="S885" s="24" t="s">
        <v>3</v>
      </c>
      <c r="T885" s="23" t="s">
        <v>2</v>
      </c>
      <c r="U885">
        <v>147</v>
      </c>
      <c r="V885" s="22" t="e">
        <f>ROUND(VLOOKUP(U885,'[1]CTRL 2'!$A$6:$X$152,8,FALSE),1)</f>
        <v>#N/A</v>
      </c>
      <c r="W885" t="e">
        <f>Y885-Z885</f>
        <v>#N/A</v>
      </c>
      <c r="X885" t="e">
        <f>Y885+Z885</f>
        <v>#N/A</v>
      </c>
      <c r="Y885" t="e">
        <f>(VLOOKUP(U885,[1]Listing!$A$4:$P$150,4,FALSE))</f>
        <v>#N/A</v>
      </c>
      <c r="Z885" t="e">
        <f>IF(Y885&gt;12000,"120",IF(Y885&gt;10000,"110",IF(Y885&gt;8000,"90",IF(Y885&gt;5000,"60",IF(Y885&gt;3000,"20",IF(Y885&gt;1500,"10",IF(Y885&gt;1000,"7",IF(Y885&gt;500,"5",IF(Y885&gt;0,"3",)))))))))*1</f>
        <v>#N/A</v>
      </c>
    </row>
    <row r="886" spans="1:26" x14ac:dyDescent="0.25">
      <c r="A886" s="9"/>
      <c r="B886" s="21"/>
      <c r="C886" s="6"/>
      <c r="D886" s="6"/>
      <c r="E886" s="6"/>
      <c r="F886" s="6"/>
      <c r="G886" s="6"/>
      <c r="H886" s="7" t="e">
        <f>VLOOKUP(U885,'[1]FAB 2'!$A$6:$W$1000,7,FALSE)</f>
        <v>#N/A</v>
      </c>
      <c r="I886" s="6"/>
      <c r="J886" s="6"/>
      <c r="K886" s="20"/>
      <c r="L886" s="20"/>
      <c r="M886" s="20"/>
      <c r="N886" s="6"/>
      <c r="O886" s="6"/>
      <c r="P886" s="6"/>
      <c r="Q886" s="20"/>
      <c r="R886" s="20"/>
      <c r="S886" s="20"/>
      <c r="T886" s="6"/>
    </row>
    <row r="887" spans="1:26" x14ac:dyDescent="0.25">
      <c r="A887" s="19"/>
      <c r="B887" s="18"/>
      <c r="C887" s="6"/>
      <c r="D887" s="6"/>
      <c r="E887" s="6"/>
      <c r="F887" s="6"/>
      <c r="G887" s="6"/>
      <c r="H887" s="3" t="e">
        <f>IF(H886="/","/","")</f>
        <v>#N/A</v>
      </c>
      <c r="I887" s="6"/>
      <c r="J887" s="6"/>
      <c r="K887" s="17"/>
      <c r="L887" s="17"/>
      <c r="M887" s="17"/>
      <c r="N887" s="16"/>
      <c r="O887" s="6"/>
      <c r="P887" s="6"/>
      <c r="Q887" s="17"/>
      <c r="R887" s="17"/>
      <c r="S887" s="17"/>
      <c r="T887" s="16"/>
    </row>
    <row r="888" spans="1:26" x14ac:dyDescent="0.25">
      <c r="A888" s="15" t="e">
        <f>VLOOKUP(A885,[1]Données!$L$2:$P$190,3,FALSE)</f>
        <v>#N/A</v>
      </c>
      <c r="B888" s="14"/>
      <c r="C888" s="6"/>
      <c r="D888" s="6"/>
      <c r="E888" s="6"/>
      <c r="F888" s="6"/>
      <c r="G888" s="6"/>
      <c r="H888" s="13" t="s">
        <v>1</v>
      </c>
      <c r="I888" s="6"/>
      <c r="J888" s="6"/>
      <c r="K888" s="11"/>
      <c r="L888" s="11"/>
      <c r="M888" s="11"/>
      <c r="N888" s="12" t="s">
        <v>1</v>
      </c>
      <c r="O888" s="6"/>
      <c r="P888" s="6"/>
      <c r="Q888" s="11"/>
      <c r="R888" s="11"/>
      <c r="S888" s="11"/>
      <c r="T888" s="10" t="s">
        <v>0</v>
      </c>
    </row>
    <row r="889" spans="1:26" x14ac:dyDescent="0.25">
      <c r="A889" s="9"/>
      <c r="B889" s="8"/>
      <c r="C889" s="6"/>
      <c r="D889" s="6"/>
      <c r="E889" s="6"/>
      <c r="F889" s="6"/>
      <c r="G889" s="6"/>
      <c r="H889" s="7" t="e">
        <f>VLOOKUP(U885,'[1]FAB 2'!$A$6:$W$1000,10,FALSE)</f>
        <v>#N/A</v>
      </c>
      <c r="I889" s="6"/>
      <c r="J889" s="6"/>
      <c r="K889" s="6"/>
      <c r="L889" s="6"/>
      <c r="M889" s="6"/>
      <c r="N889" s="6"/>
      <c r="O889" s="6"/>
      <c r="P889" s="6"/>
      <c r="Q889" s="6"/>
      <c r="R889" s="6"/>
      <c r="S889" s="6"/>
      <c r="T889" s="6"/>
    </row>
    <row r="890" spans="1:26" ht="15.75" thickBot="1" x14ac:dyDescent="0.3">
      <c r="A890" s="5"/>
      <c r="B890" s="4"/>
      <c r="C890" s="2"/>
      <c r="D890" s="2"/>
      <c r="E890" s="2"/>
      <c r="F890" s="2"/>
      <c r="G890" s="2"/>
      <c r="H890" s="3" t="e">
        <f>IF(H889="/","/","")</f>
        <v>#N/A</v>
      </c>
      <c r="I890" s="2"/>
      <c r="J890" s="2"/>
      <c r="K890" s="2"/>
      <c r="L890" s="2"/>
      <c r="M890" s="2"/>
      <c r="N890" s="2"/>
      <c r="O890" s="2"/>
      <c r="P890" s="2"/>
      <c r="Q890" s="2"/>
      <c r="R890" s="2"/>
      <c r="S890" s="2"/>
      <c r="T890" s="17"/>
    </row>
    <row r="891" spans="1:26" ht="15" customHeight="1" x14ac:dyDescent="0.25">
      <c r="A891" s="29" t="e">
        <f>VLOOKUP(U891,[1]Listing!$A$4:$P$150,2,FALSE)</f>
        <v>#N/A</v>
      </c>
      <c r="B891" s="28"/>
      <c r="C891" s="25"/>
      <c r="D891" s="25"/>
      <c r="E891" s="25"/>
      <c r="F891" s="25"/>
      <c r="G891" s="25"/>
      <c r="H891" s="27" t="s">
        <v>4</v>
      </c>
      <c r="I891" s="25"/>
      <c r="J891" s="25"/>
      <c r="K891" s="24" t="s">
        <v>6</v>
      </c>
      <c r="L891" s="24" t="e">
        <f>CONCATENATE(VLOOKUP(U891,[1]Listing!$A$4:$P$150,4,FALSE),VLOOKUP(U891,[1]Listing!$A$4:$P$150,5,FALSE))</f>
        <v>#N/A</v>
      </c>
      <c r="M891" s="24" t="s">
        <v>5</v>
      </c>
      <c r="N891" s="26" t="s">
        <v>4</v>
      </c>
      <c r="O891" s="25"/>
      <c r="P891" s="25"/>
      <c r="Q891" s="24" t="e">
        <f>"≤ "&amp;ROUND(VLOOKUP(U891,'[1]CTRL 2'!$A$6:$X$152,8,FALSE),1)&amp;" mΩ"</f>
        <v>#N/A</v>
      </c>
      <c r="R891" s="24" t="s">
        <v>3</v>
      </c>
      <c r="S891" s="24" t="s">
        <v>3</v>
      </c>
      <c r="T891" s="23" t="s">
        <v>2</v>
      </c>
      <c r="U891">
        <v>148</v>
      </c>
      <c r="V891" s="22" t="e">
        <f>ROUND(VLOOKUP(U891,'[1]CTRL 2'!$A$6:$X$152,8,FALSE),1)</f>
        <v>#N/A</v>
      </c>
      <c r="W891" t="e">
        <f>Y891-Z891</f>
        <v>#N/A</v>
      </c>
      <c r="X891" t="e">
        <f>Y891+Z891</f>
        <v>#N/A</v>
      </c>
      <c r="Y891" t="e">
        <f>(VLOOKUP(U891,[1]Listing!$A$4:$P$150,4,FALSE))</f>
        <v>#N/A</v>
      </c>
      <c r="Z891" t="e">
        <f>IF(Y891&gt;12000,"120",IF(Y891&gt;10000,"110",IF(Y891&gt;8000,"90",IF(Y891&gt;5000,"60",IF(Y891&gt;3000,"20",IF(Y891&gt;1500,"10",IF(Y891&gt;1000,"7",IF(Y891&gt;500,"5",IF(Y891&gt;0,"3",)))))))))*1</f>
        <v>#N/A</v>
      </c>
    </row>
    <row r="892" spans="1:26" x14ac:dyDescent="0.25">
      <c r="A892" s="9"/>
      <c r="B892" s="21"/>
      <c r="C892" s="6"/>
      <c r="D892" s="6"/>
      <c r="E892" s="6"/>
      <c r="F892" s="6"/>
      <c r="G892" s="6"/>
      <c r="H892" s="7" t="e">
        <f>VLOOKUP(U891,'[1]FAB 2'!$A$6:$W$1000,7,FALSE)</f>
        <v>#N/A</v>
      </c>
      <c r="I892" s="6"/>
      <c r="J892" s="6"/>
      <c r="K892" s="20"/>
      <c r="L892" s="20"/>
      <c r="M892" s="20"/>
      <c r="N892" s="6"/>
      <c r="O892" s="6"/>
      <c r="P892" s="6"/>
      <c r="Q892" s="20"/>
      <c r="R892" s="20"/>
      <c r="S892" s="20"/>
      <c r="T892" s="6"/>
    </row>
    <row r="893" spans="1:26" x14ac:dyDescent="0.25">
      <c r="A893" s="19"/>
      <c r="B893" s="18"/>
      <c r="C893" s="6"/>
      <c r="D893" s="6"/>
      <c r="E893" s="6"/>
      <c r="F893" s="6"/>
      <c r="G893" s="6"/>
      <c r="H893" s="3" t="e">
        <f>IF(H892="/","/","")</f>
        <v>#N/A</v>
      </c>
      <c r="I893" s="6"/>
      <c r="J893" s="6"/>
      <c r="K893" s="17"/>
      <c r="L893" s="17"/>
      <c r="M893" s="17"/>
      <c r="N893" s="16"/>
      <c r="O893" s="6"/>
      <c r="P893" s="6"/>
      <c r="Q893" s="17"/>
      <c r="R893" s="17"/>
      <c r="S893" s="17"/>
      <c r="T893" s="16"/>
    </row>
    <row r="894" spans="1:26" x14ac:dyDescent="0.25">
      <c r="A894" s="15" t="e">
        <f>VLOOKUP(A891,[1]Données!$L$2:$P$190,3,FALSE)</f>
        <v>#N/A</v>
      </c>
      <c r="B894" s="14"/>
      <c r="C894" s="6"/>
      <c r="D894" s="6"/>
      <c r="E894" s="6"/>
      <c r="F894" s="6"/>
      <c r="G894" s="6"/>
      <c r="H894" s="13" t="s">
        <v>1</v>
      </c>
      <c r="I894" s="6"/>
      <c r="J894" s="6"/>
      <c r="K894" s="11"/>
      <c r="L894" s="11"/>
      <c r="M894" s="11"/>
      <c r="N894" s="12" t="s">
        <v>1</v>
      </c>
      <c r="O894" s="6"/>
      <c r="P894" s="6"/>
      <c r="Q894" s="11"/>
      <c r="R894" s="11"/>
      <c r="S894" s="11"/>
      <c r="T894" s="10" t="s">
        <v>0</v>
      </c>
    </row>
    <row r="895" spans="1:26" x14ac:dyDescent="0.25">
      <c r="A895" s="9"/>
      <c r="B895" s="8"/>
      <c r="C895" s="6"/>
      <c r="D895" s="6"/>
      <c r="E895" s="6"/>
      <c r="F895" s="6"/>
      <c r="G895" s="6"/>
      <c r="H895" s="7" t="e">
        <f>VLOOKUP(U891,'[1]FAB 2'!$A$6:$W$1000,10,FALSE)</f>
        <v>#N/A</v>
      </c>
      <c r="I895" s="6"/>
      <c r="J895" s="6"/>
      <c r="K895" s="6"/>
      <c r="L895" s="6"/>
      <c r="M895" s="6"/>
      <c r="N895" s="6"/>
      <c r="O895" s="6"/>
      <c r="P895" s="6"/>
      <c r="Q895" s="6"/>
      <c r="R895" s="6"/>
      <c r="S895" s="6"/>
      <c r="T895" s="6"/>
    </row>
    <row r="896" spans="1:26" ht="15.75" thickBot="1" x14ac:dyDescent="0.3">
      <c r="A896" s="5"/>
      <c r="B896" s="4"/>
      <c r="C896" s="2"/>
      <c r="D896" s="2"/>
      <c r="E896" s="2"/>
      <c r="F896" s="2"/>
      <c r="G896" s="2"/>
      <c r="H896" s="3" t="e">
        <f>IF(H895="/","/","")</f>
        <v>#N/A</v>
      </c>
      <c r="I896" s="2"/>
      <c r="J896" s="2"/>
      <c r="K896" s="2"/>
      <c r="L896" s="2"/>
      <c r="M896" s="2"/>
      <c r="N896" s="2"/>
      <c r="O896" s="2"/>
      <c r="P896" s="2"/>
      <c r="Q896" s="2"/>
      <c r="R896" s="2"/>
      <c r="S896" s="2"/>
      <c r="T896" s="17"/>
    </row>
    <row r="897" spans="1:26" ht="15" customHeight="1" x14ac:dyDescent="0.25">
      <c r="A897" s="29" t="e">
        <f>VLOOKUP(U897,[1]Listing!$A$4:$P$150,2,FALSE)</f>
        <v>#N/A</v>
      </c>
      <c r="B897" s="28"/>
      <c r="C897" s="25"/>
      <c r="D897" s="25"/>
      <c r="E897" s="25"/>
      <c r="F897" s="25"/>
      <c r="G897" s="25"/>
      <c r="H897" s="27" t="s">
        <v>4</v>
      </c>
      <c r="I897" s="25"/>
      <c r="J897" s="25"/>
      <c r="K897" s="24" t="s">
        <v>6</v>
      </c>
      <c r="L897" s="24" t="e">
        <f>CONCATENATE(VLOOKUP(U897,[1]Listing!$A$4:$P$150,4,FALSE),VLOOKUP(U897,[1]Listing!$A$4:$P$150,5,FALSE))</f>
        <v>#N/A</v>
      </c>
      <c r="M897" s="24" t="s">
        <v>5</v>
      </c>
      <c r="N897" s="26" t="s">
        <v>4</v>
      </c>
      <c r="O897" s="25"/>
      <c r="P897" s="25"/>
      <c r="Q897" s="24" t="e">
        <f>"≤ "&amp;ROUND(VLOOKUP(U897,'[1]CTRL 2'!$A$6:$X$152,8,FALSE),1)&amp;" mΩ"</f>
        <v>#N/A</v>
      </c>
      <c r="R897" s="24" t="s">
        <v>3</v>
      </c>
      <c r="S897" s="24" t="s">
        <v>3</v>
      </c>
      <c r="T897" s="23" t="s">
        <v>2</v>
      </c>
      <c r="U897">
        <v>149</v>
      </c>
      <c r="V897" s="22" t="e">
        <f>ROUND(VLOOKUP(U897,'[1]CTRL 2'!$A$6:$X$152,8,FALSE),1)</f>
        <v>#N/A</v>
      </c>
      <c r="W897" t="e">
        <f>Y897-Z897</f>
        <v>#N/A</v>
      </c>
      <c r="X897" t="e">
        <f>Y897+Z897</f>
        <v>#N/A</v>
      </c>
      <c r="Y897" t="e">
        <f>(VLOOKUP(U897,[1]Listing!$A$4:$P$150,4,FALSE))</f>
        <v>#N/A</v>
      </c>
      <c r="Z897" t="e">
        <f>IF(Y897&gt;12000,"120",IF(Y897&gt;10000,"110",IF(Y897&gt;8000,"90",IF(Y897&gt;5000,"60",IF(Y897&gt;3000,"20",IF(Y897&gt;1500,"10",IF(Y897&gt;1000,"7",IF(Y897&gt;500,"5",IF(Y897&gt;0,"3",)))))))))*1</f>
        <v>#N/A</v>
      </c>
    </row>
    <row r="898" spans="1:26" x14ac:dyDescent="0.25">
      <c r="A898" s="9"/>
      <c r="B898" s="21"/>
      <c r="C898" s="6"/>
      <c r="D898" s="6"/>
      <c r="E898" s="6"/>
      <c r="F898" s="6"/>
      <c r="G898" s="6"/>
      <c r="H898" s="7" t="e">
        <f>VLOOKUP(U897,'[1]FAB 2'!$A$6:$W$1000,7,FALSE)</f>
        <v>#N/A</v>
      </c>
      <c r="I898" s="6"/>
      <c r="J898" s="6"/>
      <c r="K898" s="20"/>
      <c r="L898" s="20"/>
      <c r="M898" s="20"/>
      <c r="N898" s="6"/>
      <c r="O898" s="6"/>
      <c r="P898" s="6"/>
      <c r="Q898" s="20"/>
      <c r="R898" s="20"/>
      <c r="S898" s="20"/>
      <c r="T898" s="6"/>
    </row>
    <row r="899" spans="1:26" x14ac:dyDescent="0.25">
      <c r="A899" s="19"/>
      <c r="B899" s="18"/>
      <c r="C899" s="6"/>
      <c r="D899" s="6"/>
      <c r="E899" s="6"/>
      <c r="F899" s="6"/>
      <c r="G899" s="6"/>
      <c r="H899" s="3" t="e">
        <f>IF(H898="/","/","")</f>
        <v>#N/A</v>
      </c>
      <c r="I899" s="6"/>
      <c r="J899" s="6"/>
      <c r="K899" s="17"/>
      <c r="L899" s="17"/>
      <c r="M899" s="17"/>
      <c r="N899" s="16"/>
      <c r="O899" s="6"/>
      <c r="P899" s="6"/>
      <c r="Q899" s="17"/>
      <c r="R899" s="17"/>
      <c r="S899" s="17"/>
      <c r="T899" s="16"/>
    </row>
    <row r="900" spans="1:26" x14ac:dyDescent="0.25">
      <c r="A900" s="15" t="e">
        <f>VLOOKUP(A897,[1]Données!$L$2:$P$190,3,FALSE)</f>
        <v>#N/A</v>
      </c>
      <c r="B900" s="14"/>
      <c r="C900" s="6"/>
      <c r="D900" s="6"/>
      <c r="E900" s="6"/>
      <c r="F900" s="6"/>
      <c r="G900" s="6"/>
      <c r="H900" s="13" t="s">
        <v>1</v>
      </c>
      <c r="I900" s="6"/>
      <c r="J900" s="6"/>
      <c r="K900" s="11"/>
      <c r="L900" s="11"/>
      <c r="M900" s="11"/>
      <c r="N900" s="12" t="s">
        <v>1</v>
      </c>
      <c r="O900" s="6"/>
      <c r="P900" s="6"/>
      <c r="Q900" s="11"/>
      <c r="R900" s="11"/>
      <c r="S900" s="11"/>
      <c r="T900" s="10" t="s">
        <v>0</v>
      </c>
    </row>
    <row r="901" spans="1:26" x14ac:dyDescent="0.25">
      <c r="A901" s="9"/>
      <c r="B901" s="8"/>
      <c r="C901" s="6"/>
      <c r="D901" s="6"/>
      <c r="E901" s="6"/>
      <c r="F901" s="6"/>
      <c r="G901" s="6"/>
      <c r="H901" s="7" t="e">
        <f>VLOOKUP(U897,'[1]FAB 2'!$A$6:$W$1000,10,FALSE)</f>
        <v>#N/A</v>
      </c>
      <c r="I901" s="6"/>
      <c r="J901" s="6"/>
      <c r="K901" s="6"/>
      <c r="L901" s="6"/>
      <c r="M901" s="6"/>
      <c r="N901" s="6"/>
      <c r="O901" s="6"/>
      <c r="P901" s="6"/>
      <c r="Q901" s="6"/>
      <c r="R901" s="6"/>
      <c r="S901" s="6"/>
      <c r="T901" s="6"/>
    </row>
    <row r="902" spans="1:26" ht="15.75" thickBot="1" x14ac:dyDescent="0.3">
      <c r="A902" s="5"/>
      <c r="B902" s="4"/>
      <c r="C902" s="2"/>
      <c r="D902" s="2"/>
      <c r="E902" s="2"/>
      <c r="F902" s="2"/>
      <c r="G902" s="2"/>
      <c r="H902" s="3" t="e">
        <f>IF(H901="/","/","")</f>
        <v>#N/A</v>
      </c>
      <c r="I902" s="2"/>
      <c r="J902" s="2"/>
      <c r="K902" s="2"/>
      <c r="L902" s="2"/>
      <c r="M902" s="2"/>
      <c r="N902" s="2"/>
      <c r="O902" s="2"/>
      <c r="P902" s="2"/>
      <c r="Q902" s="2"/>
      <c r="R902" s="2"/>
      <c r="S902" s="2"/>
      <c r="T902" s="1"/>
    </row>
  </sheetData>
  <protectedRanges>
    <protectedRange sqref="B9:T902" name="valeur pvl"/>
  </protectedRanges>
  <mergeCells count="4339">
    <mergeCell ref="P897:P902"/>
    <mergeCell ref="Q897:Q899"/>
    <mergeCell ref="I897:I902"/>
    <mergeCell ref="A897:A899"/>
    <mergeCell ref="B897:B899"/>
    <mergeCell ref="C897:C902"/>
    <mergeCell ref="D897:D902"/>
    <mergeCell ref="E897:E902"/>
    <mergeCell ref="F897:F902"/>
    <mergeCell ref="A900:A902"/>
    <mergeCell ref="B900:B902"/>
    <mergeCell ref="G897:G902"/>
    <mergeCell ref="J897:J902"/>
    <mergeCell ref="K897:K899"/>
    <mergeCell ref="L897:L899"/>
    <mergeCell ref="M897:M899"/>
    <mergeCell ref="K900:K902"/>
    <mergeCell ref="L900:L902"/>
    <mergeCell ref="M900:M902"/>
    <mergeCell ref="N892:N893"/>
    <mergeCell ref="N895:N896"/>
    <mergeCell ref="R897:R899"/>
    <mergeCell ref="S897:S899"/>
    <mergeCell ref="Q900:Q902"/>
    <mergeCell ref="R900:R902"/>
    <mergeCell ref="S900:S902"/>
    <mergeCell ref="N898:N899"/>
    <mergeCell ref="N901:N902"/>
    <mergeCell ref="O897:O902"/>
    <mergeCell ref="B891:B893"/>
    <mergeCell ref="C891:C896"/>
    <mergeCell ref="D891:D896"/>
    <mergeCell ref="E891:E896"/>
    <mergeCell ref="A894:A896"/>
    <mergeCell ref="B894:B896"/>
    <mergeCell ref="R891:R893"/>
    <mergeCell ref="S891:S893"/>
    <mergeCell ref="Q894:Q896"/>
    <mergeCell ref="R894:R896"/>
    <mergeCell ref="S894:S896"/>
    <mergeCell ref="G891:G896"/>
    <mergeCell ref="J891:J896"/>
    <mergeCell ref="K891:K893"/>
    <mergeCell ref="L891:L893"/>
    <mergeCell ref="M891:M893"/>
    <mergeCell ref="F885:F890"/>
    <mergeCell ref="A888:A890"/>
    <mergeCell ref="B888:B890"/>
    <mergeCell ref="O891:O896"/>
    <mergeCell ref="P891:P896"/>
    <mergeCell ref="Q891:Q893"/>
    <mergeCell ref="K894:K896"/>
    <mergeCell ref="L894:L896"/>
    <mergeCell ref="M894:M896"/>
    <mergeCell ref="A891:A893"/>
    <mergeCell ref="L885:L887"/>
    <mergeCell ref="M885:M887"/>
    <mergeCell ref="K888:K890"/>
    <mergeCell ref="L888:L890"/>
    <mergeCell ref="M888:M890"/>
    <mergeCell ref="A885:A887"/>
    <mergeCell ref="B885:B887"/>
    <mergeCell ref="C885:C890"/>
    <mergeCell ref="D885:D890"/>
    <mergeCell ref="E885:E890"/>
    <mergeCell ref="O885:O890"/>
    <mergeCell ref="P885:P890"/>
    <mergeCell ref="Q885:Q887"/>
    <mergeCell ref="R885:R887"/>
    <mergeCell ref="S885:S887"/>
    <mergeCell ref="Q888:Q890"/>
    <mergeCell ref="R888:R890"/>
    <mergeCell ref="S888:S890"/>
    <mergeCell ref="F891:F896"/>
    <mergeCell ref="N880:N881"/>
    <mergeCell ref="N883:N884"/>
    <mergeCell ref="N886:N887"/>
    <mergeCell ref="N889:N890"/>
    <mergeCell ref="I885:I890"/>
    <mergeCell ref="I891:I896"/>
    <mergeCell ref="G885:G890"/>
    <mergeCell ref="J885:J890"/>
    <mergeCell ref="K885:K887"/>
    <mergeCell ref="G879:G884"/>
    <mergeCell ref="J879:J884"/>
    <mergeCell ref="K879:K881"/>
    <mergeCell ref="L879:L881"/>
    <mergeCell ref="M879:M881"/>
    <mergeCell ref="K882:K884"/>
    <mergeCell ref="L882:L884"/>
    <mergeCell ref="M882:M884"/>
    <mergeCell ref="N877:N878"/>
    <mergeCell ref="O879:O884"/>
    <mergeCell ref="P879:P884"/>
    <mergeCell ref="Q879:Q881"/>
    <mergeCell ref="R879:R881"/>
    <mergeCell ref="S879:S881"/>
    <mergeCell ref="Q882:Q884"/>
    <mergeCell ref="R882:R884"/>
    <mergeCell ref="S882:S884"/>
    <mergeCell ref="M873:M875"/>
    <mergeCell ref="K876:K878"/>
    <mergeCell ref="L876:L878"/>
    <mergeCell ref="M876:M878"/>
    <mergeCell ref="A873:A875"/>
    <mergeCell ref="B873:B875"/>
    <mergeCell ref="C873:C878"/>
    <mergeCell ref="D873:D878"/>
    <mergeCell ref="E873:E878"/>
    <mergeCell ref="Q873:Q875"/>
    <mergeCell ref="R873:R875"/>
    <mergeCell ref="S873:S875"/>
    <mergeCell ref="Q876:Q878"/>
    <mergeCell ref="R876:R878"/>
    <mergeCell ref="S876:S878"/>
    <mergeCell ref="B882:B884"/>
    <mergeCell ref="I879:I884"/>
    <mergeCell ref="I867:I872"/>
    <mergeCell ref="I873:I878"/>
    <mergeCell ref="O873:O878"/>
    <mergeCell ref="P873:P878"/>
    <mergeCell ref="G873:G878"/>
    <mergeCell ref="J873:J878"/>
    <mergeCell ref="K873:K875"/>
    <mergeCell ref="L873:L875"/>
    <mergeCell ref="F867:F872"/>
    <mergeCell ref="A870:A872"/>
    <mergeCell ref="B870:B872"/>
    <mergeCell ref="A879:A881"/>
    <mergeCell ref="B879:B881"/>
    <mergeCell ref="C879:C884"/>
    <mergeCell ref="D879:D884"/>
    <mergeCell ref="E879:E884"/>
    <mergeCell ref="F879:F884"/>
    <mergeCell ref="A882:A884"/>
    <mergeCell ref="L867:L869"/>
    <mergeCell ref="M867:M869"/>
    <mergeCell ref="K870:K872"/>
    <mergeCell ref="L870:L872"/>
    <mergeCell ref="M870:M872"/>
    <mergeCell ref="A867:A869"/>
    <mergeCell ref="B867:B869"/>
    <mergeCell ref="C867:C872"/>
    <mergeCell ref="D867:D872"/>
    <mergeCell ref="E867:E872"/>
    <mergeCell ref="O867:O872"/>
    <mergeCell ref="P867:P872"/>
    <mergeCell ref="Q867:Q869"/>
    <mergeCell ref="R867:R869"/>
    <mergeCell ref="S867:S869"/>
    <mergeCell ref="Q870:Q872"/>
    <mergeCell ref="R870:R872"/>
    <mergeCell ref="S870:S872"/>
    <mergeCell ref="M861:M863"/>
    <mergeCell ref="K864:K866"/>
    <mergeCell ref="L864:L866"/>
    <mergeCell ref="M864:M866"/>
    <mergeCell ref="F873:F878"/>
    <mergeCell ref="A876:A878"/>
    <mergeCell ref="B876:B878"/>
    <mergeCell ref="G867:G872"/>
    <mergeCell ref="J867:J872"/>
    <mergeCell ref="K867:K869"/>
    <mergeCell ref="Q861:Q863"/>
    <mergeCell ref="R861:R863"/>
    <mergeCell ref="S861:S863"/>
    <mergeCell ref="Q864:Q866"/>
    <mergeCell ref="R864:R866"/>
    <mergeCell ref="S864:S866"/>
    <mergeCell ref="A855:A857"/>
    <mergeCell ref="B855:B857"/>
    <mergeCell ref="C855:C860"/>
    <mergeCell ref="D855:D860"/>
    <mergeCell ref="E855:E860"/>
    <mergeCell ref="P861:P866"/>
    <mergeCell ref="G861:G866"/>
    <mergeCell ref="J861:J866"/>
    <mergeCell ref="K861:K863"/>
    <mergeCell ref="L861:L863"/>
    <mergeCell ref="K855:K857"/>
    <mergeCell ref="L855:L857"/>
    <mergeCell ref="M855:M857"/>
    <mergeCell ref="K858:K860"/>
    <mergeCell ref="L858:L860"/>
    <mergeCell ref="M858:M860"/>
    <mergeCell ref="P855:P860"/>
    <mergeCell ref="Q855:Q857"/>
    <mergeCell ref="R855:R857"/>
    <mergeCell ref="S855:S857"/>
    <mergeCell ref="Q858:Q860"/>
    <mergeCell ref="R858:R860"/>
    <mergeCell ref="S858:S860"/>
    <mergeCell ref="B864:B866"/>
    <mergeCell ref="O855:O860"/>
    <mergeCell ref="O861:O866"/>
    <mergeCell ref="N856:N857"/>
    <mergeCell ref="N859:N860"/>
    <mergeCell ref="N862:N863"/>
    <mergeCell ref="N865:N866"/>
    <mergeCell ref="I861:I866"/>
    <mergeCell ref="G855:G860"/>
    <mergeCell ref="J855:J860"/>
    <mergeCell ref="F849:F854"/>
    <mergeCell ref="A852:A854"/>
    <mergeCell ref="B852:B854"/>
    <mergeCell ref="A861:A863"/>
    <mergeCell ref="B861:B863"/>
    <mergeCell ref="C861:C866"/>
    <mergeCell ref="D861:D866"/>
    <mergeCell ref="E861:E866"/>
    <mergeCell ref="F861:F866"/>
    <mergeCell ref="A864:A866"/>
    <mergeCell ref="L849:L851"/>
    <mergeCell ref="M849:M851"/>
    <mergeCell ref="K852:K854"/>
    <mergeCell ref="L852:L854"/>
    <mergeCell ref="M852:M854"/>
    <mergeCell ref="A849:A851"/>
    <mergeCell ref="B849:B851"/>
    <mergeCell ref="C849:C854"/>
    <mergeCell ref="D849:D854"/>
    <mergeCell ref="E849:E854"/>
    <mergeCell ref="O849:O854"/>
    <mergeCell ref="P849:P854"/>
    <mergeCell ref="Q849:Q851"/>
    <mergeCell ref="R849:R851"/>
    <mergeCell ref="S849:S851"/>
    <mergeCell ref="Q852:Q854"/>
    <mergeCell ref="R852:R854"/>
    <mergeCell ref="S852:S854"/>
    <mergeCell ref="M843:M845"/>
    <mergeCell ref="K846:K848"/>
    <mergeCell ref="L846:L848"/>
    <mergeCell ref="M846:M848"/>
    <mergeCell ref="F855:F860"/>
    <mergeCell ref="A858:A860"/>
    <mergeCell ref="B858:B860"/>
    <mergeCell ref="G849:G854"/>
    <mergeCell ref="J849:J854"/>
    <mergeCell ref="K849:K851"/>
    <mergeCell ref="P843:P848"/>
    <mergeCell ref="Q843:Q845"/>
    <mergeCell ref="R843:R845"/>
    <mergeCell ref="S843:S845"/>
    <mergeCell ref="Q846:Q848"/>
    <mergeCell ref="R846:R848"/>
    <mergeCell ref="S846:S848"/>
    <mergeCell ref="A837:A839"/>
    <mergeCell ref="B837:B839"/>
    <mergeCell ref="C837:C842"/>
    <mergeCell ref="D837:D842"/>
    <mergeCell ref="E837:E842"/>
    <mergeCell ref="O843:O848"/>
    <mergeCell ref="G843:G848"/>
    <mergeCell ref="J843:J848"/>
    <mergeCell ref="K843:K845"/>
    <mergeCell ref="L843:L845"/>
    <mergeCell ref="J837:J842"/>
    <mergeCell ref="K837:K839"/>
    <mergeCell ref="L837:L839"/>
    <mergeCell ref="M837:M839"/>
    <mergeCell ref="K840:K842"/>
    <mergeCell ref="L840:L842"/>
    <mergeCell ref="M840:M842"/>
    <mergeCell ref="O837:O842"/>
    <mergeCell ref="P837:P842"/>
    <mergeCell ref="Q837:Q839"/>
    <mergeCell ref="R837:R839"/>
    <mergeCell ref="S837:S839"/>
    <mergeCell ref="Q840:Q842"/>
    <mergeCell ref="R840:R842"/>
    <mergeCell ref="S840:S842"/>
    <mergeCell ref="N838:N839"/>
    <mergeCell ref="A843:A845"/>
    <mergeCell ref="B843:B845"/>
    <mergeCell ref="C843:C848"/>
    <mergeCell ref="D843:D848"/>
    <mergeCell ref="E843:E848"/>
    <mergeCell ref="F843:F848"/>
    <mergeCell ref="A846:A848"/>
    <mergeCell ref="B846:B848"/>
    <mergeCell ref="G837:G842"/>
    <mergeCell ref="C831:C836"/>
    <mergeCell ref="D831:D836"/>
    <mergeCell ref="E831:E836"/>
    <mergeCell ref="F831:F836"/>
    <mergeCell ref="A834:A836"/>
    <mergeCell ref="B834:B836"/>
    <mergeCell ref="S831:S833"/>
    <mergeCell ref="Q834:Q836"/>
    <mergeCell ref="R834:R836"/>
    <mergeCell ref="S834:S836"/>
    <mergeCell ref="G831:G836"/>
    <mergeCell ref="J831:J836"/>
    <mergeCell ref="K831:K833"/>
    <mergeCell ref="L831:L833"/>
    <mergeCell ref="M831:M833"/>
    <mergeCell ref="K834:K836"/>
    <mergeCell ref="A840:A842"/>
    <mergeCell ref="B840:B842"/>
    <mergeCell ref="O831:O836"/>
    <mergeCell ref="P831:P836"/>
    <mergeCell ref="Q831:Q833"/>
    <mergeCell ref="R831:R833"/>
    <mergeCell ref="L834:L836"/>
    <mergeCell ref="M834:M836"/>
    <mergeCell ref="A831:A833"/>
    <mergeCell ref="B831:B833"/>
    <mergeCell ref="M825:M827"/>
    <mergeCell ref="K828:K830"/>
    <mergeCell ref="L828:L830"/>
    <mergeCell ref="M828:M830"/>
    <mergeCell ref="F837:F842"/>
    <mergeCell ref="N841:N842"/>
    <mergeCell ref="N826:N827"/>
    <mergeCell ref="N829:N830"/>
    <mergeCell ref="N832:N833"/>
    <mergeCell ref="N835:N836"/>
    <mergeCell ref="P825:P830"/>
    <mergeCell ref="Q825:Q827"/>
    <mergeCell ref="R825:R827"/>
    <mergeCell ref="S825:S827"/>
    <mergeCell ref="Q828:Q830"/>
    <mergeCell ref="R828:R830"/>
    <mergeCell ref="S828:S830"/>
    <mergeCell ref="A819:A821"/>
    <mergeCell ref="B819:B821"/>
    <mergeCell ref="C819:C824"/>
    <mergeCell ref="D819:D824"/>
    <mergeCell ref="E819:E824"/>
    <mergeCell ref="O825:O830"/>
    <mergeCell ref="G825:G830"/>
    <mergeCell ref="J825:J830"/>
    <mergeCell ref="K825:K827"/>
    <mergeCell ref="L825:L827"/>
    <mergeCell ref="G819:G824"/>
    <mergeCell ref="J819:J824"/>
    <mergeCell ref="K819:K821"/>
    <mergeCell ref="L819:L821"/>
    <mergeCell ref="M819:M821"/>
    <mergeCell ref="K822:K824"/>
    <mergeCell ref="L822:L824"/>
    <mergeCell ref="M822:M824"/>
    <mergeCell ref="I813:I818"/>
    <mergeCell ref="O819:O824"/>
    <mergeCell ref="P819:P824"/>
    <mergeCell ref="Q819:Q821"/>
    <mergeCell ref="R819:R821"/>
    <mergeCell ref="S819:S821"/>
    <mergeCell ref="Q822:Q824"/>
    <mergeCell ref="R822:R824"/>
    <mergeCell ref="S822:S824"/>
    <mergeCell ref="A825:A827"/>
    <mergeCell ref="B825:B827"/>
    <mergeCell ref="C825:C830"/>
    <mergeCell ref="D825:D830"/>
    <mergeCell ref="E825:E830"/>
    <mergeCell ref="F825:F830"/>
    <mergeCell ref="A828:A830"/>
    <mergeCell ref="B828:B830"/>
    <mergeCell ref="B813:B815"/>
    <mergeCell ref="C813:C818"/>
    <mergeCell ref="D813:D818"/>
    <mergeCell ref="E813:E818"/>
    <mergeCell ref="F813:F818"/>
    <mergeCell ref="A816:A818"/>
    <mergeCell ref="B816:B818"/>
    <mergeCell ref="R813:R815"/>
    <mergeCell ref="S813:S815"/>
    <mergeCell ref="Q816:Q818"/>
    <mergeCell ref="R816:R818"/>
    <mergeCell ref="S816:S818"/>
    <mergeCell ref="G813:G818"/>
    <mergeCell ref="J813:J818"/>
    <mergeCell ref="K813:K815"/>
    <mergeCell ref="L813:L815"/>
    <mergeCell ref="M813:M815"/>
    <mergeCell ref="F819:F824"/>
    <mergeCell ref="A822:A824"/>
    <mergeCell ref="B822:B824"/>
    <mergeCell ref="O813:O818"/>
    <mergeCell ref="P813:P818"/>
    <mergeCell ref="Q813:Q815"/>
    <mergeCell ref="K816:K818"/>
    <mergeCell ref="L816:L818"/>
    <mergeCell ref="M816:M818"/>
    <mergeCell ref="A813:A815"/>
    <mergeCell ref="R807:R809"/>
    <mergeCell ref="S807:S809"/>
    <mergeCell ref="Q810:Q812"/>
    <mergeCell ref="R810:R812"/>
    <mergeCell ref="S810:S812"/>
    <mergeCell ref="G807:G812"/>
    <mergeCell ref="J807:J812"/>
    <mergeCell ref="K807:K809"/>
    <mergeCell ref="L807:L809"/>
    <mergeCell ref="M807:M809"/>
    <mergeCell ref="A801:A803"/>
    <mergeCell ref="B801:B803"/>
    <mergeCell ref="C801:C806"/>
    <mergeCell ref="D801:D806"/>
    <mergeCell ref="E801:E806"/>
    <mergeCell ref="P807:P812"/>
    <mergeCell ref="K810:K812"/>
    <mergeCell ref="L810:L812"/>
    <mergeCell ref="M810:M812"/>
    <mergeCell ref="R801:R803"/>
    <mergeCell ref="S801:S803"/>
    <mergeCell ref="Q804:Q806"/>
    <mergeCell ref="R804:R806"/>
    <mergeCell ref="S804:S806"/>
    <mergeCell ref="G801:G806"/>
    <mergeCell ref="J801:J806"/>
    <mergeCell ref="K801:K803"/>
    <mergeCell ref="L801:L803"/>
    <mergeCell ref="M801:M803"/>
    <mergeCell ref="O801:O806"/>
    <mergeCell ref="O807:O812"/>
    <mergeCell ref="I801:I806"/>
    <mergeCell ref="I807:I812"/>
    <mergeCell ref="P801:P806"/>
    <mergeCell ref="Q801:Q803"/>
    <mergeCell ref="K804:K806"/>
    <mergeCell ref="L804:L806"/>
    <mergeCell ref="M804:M806"/>
    <mergeCell ref="Q807:Q809"/>
    <mergeCell ref="A807:A809"/>
    <mergeCell ref="B807:B809"/>
    <mergeCell ref="C807:C812"/>
    <mergeCell ref="D807:D812"/>
    <mergeCell ref="E807:E812"/>
    <mergeCell ref="F807:F812"/>
    <mergeCell ref="A810:A812"/>
    <mergeCell ref="B810:B812"/>
    <mergeCell ref="B795:B797"/>
    <mergeCell ref="C795:C800"/>
    <mergeCell ref="D795:D800"/>
    <mergeCell ref="E795:E800"/>
    <mergeCell ref="F795:F800"/>
    <mergeCell ref="A798:A800"/>
    <mergeCell ref="B798:B800"/>
    <mergeCell ref="R795:R797"/>
    <mergeCell ref="S795:S797"/>
    <mergeCell ref="Q798:Q800"/>
    <mergeCell ref="R798:R800"/>
    <mergeCell ref="S798:S800"/>
    <mergeCell ref="G795:G800"/>
    <mergeCell ref="J795:J800"/>
    <mergeCell ref="K795:K797"/>
    <mergeCell ref="L795:L797"/>
    <mergeCell ref="M795:M797"/>
    <mergeCell ref="F801:F806"/>
    <mergeCell ref="A804:A806"/>
    <mergeCell ref="B804:B806"/>
    <mergeCell ref="O795:O800"/>
    <mergeCell ref="P795:P800"/>
    <mergeCell ref="Q795:Q797"/>
    <mergeCell ref="K798:K800"/>
    <mergeCell ref="L798:L800"/>
    <mergeCell ref="M798:M800"/>
    <mergeCell ref="A795:A797"/>
    <mergeCell ref="R789:R791"/>
    <mergeCell ref="S789:S791"/>
    <mergeCell ref="Q792:Q794"/>
    <mergeCell ref="R792:R794"/>
    <mergeCell ref="S792:S794"/>
    <mergeCell ref="G789:G794"/>
    <mergeCell ref="J789:J794"/>
    <mergeCell ref="K789:K791"/>
    <mergeCell ref="L789:L791"/>
    <mergeCell ref="M789:M791"/>
    <mergeCell ref="C783:C788"/>
    <mergeCell ref="D783:D788"/>
    <mergeCell ref="E783:E788"/>
    <mergeCell ref="O789:O794"/>
    <mergeCell ref="P789:P794"/>
    <mergeCell ref="Q789:Q791"/>
    <mergeCell ref="K792:K794"/>
    <mergeCell ref="L792:L794"/>
    <mergeCell ref="M792:M794"/>
    <mergeCell ref="S783:S785"/>
    <mergeCell ref="Q786:Q788"/>
    <mergeCell ref="R786:R788"/>
    <mergeCell ref="S786:S788"/>
    <mergeCell ref="G783:G788"/>
    <mergeCell ref="J783:J788"/>
    <mergeCell ref="K783:K785"/>
    <mergeCell ref="L783:L785"/>
    <mergeCell ref="M783:M785"/>
    <mergeCell ref="K786:K788"/>
    <mergeCell ref="A792:A794"/>
    <mergeCell ref="B792:B794"/>
    <mergeCell ref="O783:O788"/>
    <mergeCell ref="P783:P788"/>
    <mergeCell ref="Q783:Q785"/>
    <mergeCell ref="R783:R785"/>
    <mergeCell ref="L786:L788"/>
    <mergeCell ref="M786:M788"/>
    <mergeCell ref="A783:A785"/>
    <mergeCell ref="B783:B785"/>
    <mergeCell ref="N778:N779"/>
    <mergeCell ref="N781:N782"/>
    <mergeCell ref="N784:N785"/>
    <mergeCell ref="N787:N788"/>
    <mergeCell ref="A789:A791"/>
    <mergeCell ref="B789:B791"/>
    <mergeCell ref="C789:C794"/>
    <mergeCell ref="D789:D794"/>
    <mergeCell ref="E789:E794"/>
    <mergeCell ref="F789:F794"/>
    <mergeCell ref="B777:B779"/>
    <mergeCell ref="C777:C782"/>
    <mergeCell ref="D777:D782"/>
    <mergeCell ref="E777:E782"/>
    <mergeCell ref="F777:F782"/>
    <mergeCell ref="A780:A782"/>
    <mergeCell ref="B780:B782"/>
    <mergeCell ref="R777:R779"/>
    <mergeCell ref="S777:S779"/>
    <mergeCell ref="Q780:Q782"/>
    <mergeCell ref="R780:R782"/>
    <mergeCell ref="S780:S782"/>
    <mergeCell ref="G777:G782"/>
    <mergeCell ref="J777:J782"/>
    <mergeCell ref="K777:K779"/>
    <mergeCell ref="L777:L779"/>
    <mergeCell ref="M777:M779"/>
    <mergeCell ref="F783:F788"/>
    <mergeCell ref="A786:A788"/>
    <mergeCell ref="B786:B788"/>
    <mergeCell ref="O777:O782"/>
    <mergeCell ref="P777:P782"/>
    <mergeCell ref="Q777:Q779"/>
    <mergeCell ref="K780:K782"/>
    <mergeCell ref="L780:L782"/>
    <mergeCell ref="M780:M782"/>
    <mergeCell ref="A777:A779"/>
    <mergeCell ref="M771:M773"/>
    <mergeCell ref="K774:K776"/>
    <mergeCell ref="L774:L776"/>
    <mergeCell ref="M774:M776"/>
    <mergeCell ref="N772:N773"/>
    <mergeCell ref="N775:N776"/>
    <mergeCell ref="P771:P776"/>
    <mergeCell ref="Q771:Q773"/>
    <mergeCell ref="R771:R773"/>
    <mergeCell ref="S771:S773"/>
    <mergeCell ref="Q774:Q776"/>
    <mergeCell ref="R774:R776"/>
    <mergeCell ref="S774:S776"/>
    <mergeCell ref="A765:A767"/>
    <mergeCell ref="B765:B767"/>
    <mergeCell ref="C765:C770"/>
    <mergeCell ref="D765:D770"/>
    <mergeCell ref="E765:E770"/>
    <mergeCell ref="O771:O776"/>
    <mergeCell ref="G771:G776"/>
    <mergeCell ref="J771:J776"/>
    <mergeCell ref="K771:K773"/>
    <mergeCell ref="L771:L773"/>
    <mergeCell ref="G765:G770"/>
    <mergeCell ref="J765:J770"/>
    <mergeCell ref="K765:K767"/>
    <mergeCell ref="L765:L767"/>
    <mergeCell ref="M765:M767"/>
    <mergeCell ref="K768:K770"/>
    <mergeCell ref="L768:L770"/>
    <mergeCell ref="M768:M770"/>
    <mergeCell ref="O765:O770"/>
    <mergeCell ref="P765:P770"/>
    <mergeCell ref="Q765:Q767"/>
    <mergeCell ref="R765:R767"/>
    <mergeCell ref="S765:S767"/>
    <mergeCell ref="Q768:Q770"/>
    <mergeCell ref="R768:R770"/>
    <mergeCell ref="S768:S770"/>
    <mergeCell ref="A771:A773"/>
    <mergeCell ref="B771:B773"/>
    <mergeCell ref="C771:C776"/>
    <mergeCell ref="D771:D776"/>
    <mergeCell ref="E771:E776"/>
    <mergeCell ref="F771:F776"/>
    <mergeCell ref="A774:A776"/>
    <mergeCell ref="B774:B776"/>
    <mergeCell ref="B759:B761"/>
    <mergeCell ref="C759:C764"/>
    <mergeCell ref="D759:D764"/>
    <mergeCell ref="E759:E764"/>
    <mergeCell ref="F759:F764"/>
    <mergeCell ref="A762:A764"/>
    <mergeCell ref="B762:B764"/>
    <mergeCell ref="R759:R761"/>
    <mergeCell ref="S759:S761"/>
    <mergeCell ref="Q762:Q764"/>
    <mergeCell ref="R762:R764"/>
    <mergeCell ref="S762:S764"/>
    <mergeCell ref="G759:G764"/>
    <mergeCell ref="J759:J764"/>
    <mergeCell ref="K759:K761"/>
    <mergeCell ref="L759:L761"/>
    <mergeCell ref="M759:M761"/>
    <mergeCell ref="F765:F770"/>
    <mergeCell ref="A768:A770"/>
    <mergeCell ref="B768:B770"/>
    <mergeCell ref="O759:O764"/>
    <mergeCell ref="P759:P764"/>
    <mergeCell ref="Q759:Q761"/>
    <mergeCell ref="K762:K764"/>
    <mergeCell ref="L762:L764"/>
    <mergeCell ref="M762:M764"/>
    <mergeCell ref="A759:A761"/>
    <mergeCell ref="S753:S755"/>
    <mergeCell ref="Q756:Q758"/>
    <mergeCell ref="R756:R758"/>
    <mergeCell ref="S756:S758"/>
    <mergeCell ref="G753:G758"/>
    <mergeCell ref="J753:J758"/>
    <mergeCell ref="K753:K755"/>
    <mergeCell ref="L753:L755"/>
    <mergeCell ref="M753:M755"/>
    <mergeCell ref="K756:K758"/>
    <mergeCell ref="A747:A749"/>
    <mergeCell ref="B747:B749"/>
    <mergeCell ref="C747:C752"/>
    <mergeCell ref="D747:D752"/>
    <mergeCell ref="E747:E752"/>
    <mergeCell ref="P753:P758"/>
    <mergeCell ref="L756:L758"/>
    <mergeCell ref="M756:M758"/>
    <mergeCell ref="S747:S749"/>
    <mergeCell ref="Q750:Q752"/>
    <mergeCell ref="R750:R752"/>
    <mergeCell ref="S750:S752"/>
    <mergeCell ref="G747:G752"/>
    <mergeCell ref="J747:J752"/>
    <mergeCell ref="K747:K749"/>
    <mergeCell ref="L747:L749"/>
    <mergeCell ref="M747:M749"/>
    <mergeCell ref="K750:K752"/>
    <mergeCell ref="B756:B758"/>
    <mergeCell ref="O747:O752"/>
    <mergeCell ref="O753:O758"/>
    <mergeCell ref="P747:P752"/>
    <mergeCell ref="Q747:Q749"/>
    <mergeCell ref="R747:R749"/>
    <mergeCell ref="L750:L752"/>
    <mergeCell ref="M750:M752"/>
    <mergeCell ref="Q753:Q755"/>
    <mergeCell ref="R753:R755"/>
    <mergeCell ref="F741:F746"/>
    <mergeCell ref="A744:A746"/>
    <mergeCell ref="B744:B746"/>
    <mergeCell ref="A753:A755"/>
    <mergeCell ref="B753:B755"/>
    <mergeCell ref="C753:C758"/>
    <mergeCell ref="D753:D758"/>
    <mergeCell ref="E753:E758"/>
    <mergeCell ref="F753:F758"/>
    <mergeCell ref="A756:A758"/>
    <mergeCell ref="L741:L743"/>
    <mergeCell ref="M741:M743"/>
    <mergeCell ref="K744:K746"/>
    <mergeCell ref="L744:L746"/>
    <mergeCell ref="M744:M746"/>
    <mergeCell ref="A741:A743"/>
    <mergeCell ref="B741:B743"/>
    <mergeCell ref="C741:C746"/>
    <mergeCell ref="D741:D746"/>
    <mergeCell ref="E741:E746"/>
    <mergeCell ref="O741:O746"/>
    <mergeCell ref="P741:P746"/>
    <mergeCell ref="Q741:Q743"/>
    <mergeCell ref="R741:R743"/>
    <mergeCell ref="S741:S743"/>
    <mergeCell ref="Q744:Q746"/>
    <mergeCell ref="R744:R746"/>
    <mergeCell ref="S744:S746"/>
    <mergeCell ref="M735:M737"/>
    <mergeCell ref="K738:K740"/>
    <mergeCell ref="L738:L740"/>
    <mergeCell ref="M738:M740"/>
    <mergeCell ref="F747:F752"/>
    <mergeCell ref="A750:A752"/>
    <mergeCell ref="B750:B752"/>
    <mergeCell ref="G741:G746"/>
    <mergeCell ref="J741:J746"/>
    <mergeCell ref="K741:K743"/>
    <mergeCell ref="P735:P740"/>
    <mergeCell ref="Q735:Q737"/>
    <mergeCell ref="R735:R737"/>
    <mergeCell ref="S735:S737"/>
    <mergeCell ref="Q738:Q740"/>
    <mergeCell ref="R738:R740"/>
    <mergeCell ref="S738:S740"/>
    <mergeCell ref="A729:A731"/>
    <mergeCell ref="B729:B731"/>
    <mergeCell ref="C729:C734"/>
    <mergeCell ref="D729:D734"/>
    <mergeCell ref="E729:E734"/>
    <mergeCell ref="O735:O740"/>
    <mergeCell ref="G735:G740"/>
    <mergeCell ref="J735:J740"/>
    <mergeCell ref="K735:K737"/>
    <mergeCell ref="L735:L737"/>
    <mergeCell ref="J729:J734"/>
    <mergeCell ref="K729:K731"/>
    <mergeCell ref="L729:L731"/>
    <mergeCell ref="M729:M731"/>
    <mergeCell ref="K732:K734"/>
    <mergeCell ref="L732:L734"/>
    <mergeCell ref="M732:M734"/>
    <mergeCell ref="B738:B740"/>
    <mergeCell ref="O729:O734"/>
    <mergeCell ref="P729:P734"/>
    <mergeCell ref="Q729:Q731"/>
    <mergeCell ref="R729:R731"/>
    <mergeCell ref="S729:S731"/>
    <mergeCell ref="Q732:Q734"/>
    <mergeCell ref="R732:R734"/>
    <mergeCell ref="S732:S734"/>
    <mergeCell ref="G729:G734"/>
    <mergeCell ref="F723:F728"/>
    <mergeCell ref="A726:A728"/>
    <mergeCell ref="B726:B728"/>
    <mergeCell ref="A735:A737"/>
    <mergeCell ref="B735:B737"/>
    <mergeCell ref="C735:C740"/>
    <mergeCell ref="D735:D740"/>
    <mergeCell ref="E735:E740"/>
    <mergeCell ref="F735:F740"/>
    <mergeCell ref="A738:A740"/>
    <mergeCell ref="L723:L725"/>
    <mergeCell ref="M723:M725"/>
    <mergeCell ref="K726:K728"/>
    <mergeCell ref="L726:L728"/>
    <mergeCell ref="M726:M728"/>
    <mergeCell ref="A723:A725"/>
    <mergeCell ref="B723:B725"/>
    <mergeCell ref="C723:C728"/>
    <mergeCell ref="D723:D728"/>
    <mergeCell ref="E723:E728"/>
    <mergeCell ref="O723:O728"/>
    <mergeCell ref="P723:P728"/>
    <mergeCell ref="Q723:Q725"/>
    <mergeCell ref="R723:R725"/>
    <mergeCell ref="S723:S725"/>
    <mergeCell ref="Q726:Q728"/>
    <mergeCell ref="R726:R728"/>
    <mergeCell ref="S726:S728"/>
    <mergeCell ref="M717:M719"/>
    <mergeCell ref="K720:K722"/>
    <mergeCell ref="L720:L722"/>
    <mergeCell ref="M720:M722"/>
    <mergeCell ref="F729:F734"/>
    <mergeCell ref="A732:A734"/>
    <mergeCell ref="B732:B734"/>
    <mergeCell ref="G723:G728"/>
    <mergeCell ref="J723:J728"/>
    <mergeCell ref="K723:K725"/>
    <mergeCell ref="Q717:Q719"/>
    <mergeCell ref="R717:R719"/>
    <mergeCell ref="S717:S719"/>
    <mergeCell ref="Q720:Q722"/>
    <mergeCell ref="R720:R722"/>
    <mergeCell ref="S720:S722"/>
    <mergeCell ref="B711:B713"/>
    <mergeCell ref="C711:C716"/>
    <mergeCell ref="D711:D716"/>
    <mergeCell ref="E711:E716"/>
    <mergeCell ref="O717:O722"/>
    <mergeCell ref="P717:P722"/>
    <mergeCell ref="G717:G722"/>
    <mergeCell ref="J717:J722"/>
    <mergeCell ref="K717:K719"/>
    <mergeCell ref="L717:L719"/>
    <mergeCell ref="R711:R713"/>
    <mergeCell ref="S711:S713"/>
    <mergeCell ref="Q714:Q716"/>
    <mergeCell ref="R714:R716"/>
    <mergeCell ref="S714:S716"/>
    <mergeCell ref="G711:G716"/>
    <mergeCell ref="J711:J716"/>
    <mergeCell ref="K711:K713"/>
    <mergeCell ref="L711:L713"/>
    <mergeCell ref="M711:M713"/>
    <mergeCell ref="F717:F722"/>
    <mergeCell ref="A720:A722"/>
    <mergeCell ref="B720:B722"/>
    <mergeCell ref="O711:O716"/>
    <mergeCell ref="P711:P716"/>
    <mergeCell ref="Q711:Q713"/>
    <mergeCell ref="K714:K716"/>
    <mergeCell ref="L714:L716"/>
    <mergeCell ref="M714:M716"/>
    <mergeCell ref="A711:A713"/>
    <mergeCell ref="F705:F710"/>
    <mergeCell ref="A708:A710"/>
    <mergeCell ref="B708:B710"/>
    <mergeCell ref="N709:N710"/>
    <mergeCell ref="N712:N713"/>
    <mergeCell ref="A717:A719"/>
    <mergeCell ref="B717:B719"/>
    <mergeCell ref="C717:C722"/>
    <mergeCell ref="D717:D722"/>
    <mergeCell ref="E717:E722"/>
    <mergeCell ref="L705:L707"/>
    <mergeCell ref="M705:M707"/>
    <mergeCell ref="K708:K710"/>
    <mergeCell ref="L708:L710"/>
    <mergeCell ref="M708:M710"/>
    <mergeCell ref="A705:A707"/>
    <mergeCell ref="B705:B707"/>
    <mergeCell ref="C705:C710"/>
    <mergeCell ref="D705:D710"/>
    <mergeCell ref="E705:E710"/>
    <mergeCell ref="O705:O710"/>
    <mergeCell ref="P705:P710"/>
    <mergeCell ref="Q705:Q707"/>
    <mergeCell ref="R705:R707"/>
    <mergeCell ref="S705:S707"/>
    <mergeCell ref="Q708:Q710"/>
    <mergeCell ref="R708:R710"/>
    <mergeCell ref="S708:S710"/>
    <mergeCell ref="M699:M701"/>
    <mergeCell ref="K702:K704"/>
    <mergeCell ref="L702:L704"/>
    <mergeCell ref="M702:M704"/>
    <mergeCell ref="F711:F716"/>
    <mergeCell ref="A714:A716"/>
    <mergeCell ref="B714:B716"/>
    <mergeCell ref="G705:G710"/>
    <mergeCell ref="J705:J710"/>
    <mergeCell ref="K705:K707"/>
    <mergeCell ref="P699:P704"/>
    <mergeCell ref="Q699:Q701"/>
    <mergeCell ref="R699:R701"/>
    <mergeCell ref="S699:S701"/>
    <mergeCell ref="Q702:Q704"/>
    <mergeCell ref="R702:R704"/>
    <mergeCell ref="S702:S704"/>
    <mergeCell ref="A693:A695"/>
    <mergeCell ref="B693:B695"/>
    <mergeCell ref="C693:C698"/>
    <mergeCell ref="D693:D698"/>
    <mergeCell ref="E693:E698"/>
    <mergeCell ref="O699:O704"/>
    <mergeCell ref="G699:G704"/>
    <mergeCell ref="J699:J704"/>
    <mergeCell ref="K699:K701"/>
    <mergeCell ref="L699:L701"/>
    <mergeCell ref="J693:J698"/>
    <mergeCell ref="K693:K695"/>
    <mergeCell ref="L693:L695"/>
    <mergeCell ref="M693:M695"/>
    <mergeCell ref="K696:K698"/>
    <mergeCell ref="L696:L698"/>
    <mergeCell ref="M696:M698"/>
    <mergeCell ref="O693:O698"/>
    <mergeCell ref="P693:P698"/>
    <mergeCell ref="Q693:Q695"/>
    <mergeCell ref="R693:R695"/>
    <mergeCell ref="S693:S695"/>
    <mergeCell ref="Q696:Q698"/>
    <mergeCell ref="R696:R698"/>
    <mergeCell ref="S696:S698"/>
    <mergeCell ref="A699:A701"/>
    <mergeCell ref="B699:B701"/>
    <mergeCell ref="C699:C704"/>
    <mergeCell ref="D699:D704"/>
    <mergeCell ref="E699:E704"/>
    <mergeCell ref="F699:F704"/>
    <mergeCell ref="A702:A704"/>
    <mergeCell ref="B702:B704"/>
    <mergeCell ref="C687:C692"/>
    <mergeCell ref="D687:D692"/>
    <mergeCell ref="E687:E692"/>
    <mergeCell ref="F687:F692"/>
    <mergeCell ref="A690:A692"/>
    <mergeCell ref="B690:B692"/>
    <mergeCell ref="S687:S689"/>
    <mergeCell ref="Q690:Q692"/>
    <mergeCell ref="R690:R692"/>
    <mergeCell ref="S690:S692"/>
    <mergeCell ref="G687:G692"/>
    <mergeCell ref="J687:J692"/>
    <mergeCell ref="K687:K689"/>
    <mergeCell ref="L687:L689"/>
    <mergeCell ref="M687:M689"/>
    <mergeCell ref="K690:K692"/>
    <mergeCell ref="A696:A698"/>
    <mergeCell ref="B696:B698"/>
    <mergeCell ref="O687:O692"/>
    <mergeCell ref="P687:P692"/>
    <mergeCell ref="Q687:Q689"/>
    <mergeCell ref="R687:R689"/>
    <mergeCell ref="L690:L692"/>
    <mergeCell ref="M690:M692"/>
    <mergeCell ref="A687:A689"/>
    <mergeCell ref="B687:B689"/>
    <mergeCell ref="L684:L686"/>
    <mergeCell ref="M684:M686"/>
    <mergeCell ref="F693:F698"/>
    <mergeCell ref="N682:N683"/>
    <mergeCell ref="N685:N686"/>
    <mergeCell ref="N688:N689"/>
    <mergeCell ref="N691:N692"/>
    <mergeCell ref="N694:N695"/>
    <mergeCell ref="N697:N698"/>
    <mergeCell ref="G693:G698"/>
    <mergeCell ref="S681:S683"/>
    <mergeCell ref="Q684:Q686"/>
    <mergeCell ref="R684:R686"/>
    <mergeCell ref="S684:S686"/>
    <mergeCell ref="G681:G686"/>
    <mergeCell ref="J681:J686"/>
    <mergeCell ref="K681:K683"/>
    <mergeCell ref="L681:L683"/>
    <mergeCell ref="M681:M683"/>
    <mergeCell ref="K684:K686"/>
    <mergeCell ref="N676:N677"/>
    <mergeCell ref="N679:N680"/>
    <mergeCell ref="O681:O686"/>
    <mergeCell ref="P681:P686"/>
    <mergeCell ref="Q681:Q683"/>
    <mergeCell ref="R681:R683"/>
    <mergeCell ref="M675:M677"/>
    <mergeCell ref="K678:K680"/>
    <mergeCell ref="L678:L680"/>
    <mergeCell ref="M678:M680"/>
    <mergeCell ref="A675:A677"/>
    <mergeCell ref="B675:B677"/>
    <mergeCell ref="C675:C680"/>
    <mergeCell ref="D675:D680"/>
    <mergeCell ref="E675:E680"/>
    <mergeCell ref="Q675:Q677"/>
    <mergeCell ref="R675:R677"/>
    <mergeCell ref="S675:S677"/>
    <mergeCell ref="Q678:Q680"/>
    <mergeCell ref="R678:R680"/>
    <mergeCell ref="S678:S680"/>
    <mergeCell ref="E681:E686"/>
    <mergeCell ref="F681:F686"/>
    <mergeCell ref="A684:A686"/>
    <mergeCell ref="B684:B686"/>
    <mergeCell ref="O675:O680"/>
    <mergeCell ref="P675:P680"/>
    <mergeCell ref="G675:G680"/>
    <mergeCell ref="J675:J680"/>
    <mergeCell ref="K675:K677"/>
    <mergeCell ref="L675:L677"/>
    <mergeCell ref="A672:A674"/>
    <mergeCell ref="B672:B674"/>
    <mergeCell ref="A681:A683"/>
    <mergeCell ref="B681:B683"/>
    <mergeCell ref="C681:C686"/>
    <mergeCell ref="D681:D686"/>
    <mergeCell ref="M669:M671"/>
    <mergeCell ref="K672:K674"/>
    <mergeCell ref="L672:L674"/>
    <mergeCell ref="M672:M674"/>
    <mergeCell ref="A669:A671"/>
    <mergeCell ref="B669:B671"/>
    <mergeCell ref="C669:C674"/>
    <mergeCell ref="D669:D674"/>
    <mergeCell ref="E669:E674"/>
    <mergeCell ref="F669:F674"/>
    <mergeCell ref="Q669:Q671"/>
    <mergeCell ref="R669:R671"/>
    <mergeCell ref="S669:S671"/>
    <mergeCell ref="Q672:Q674"/>
    <mergeCell ref="R672:R674"/>
    <mergeCell ref="S672:S674"/>
    <mergeCell ref="I669:I674"/>
    <mergeCell ref="F675:F680"/>
    <mergeCell ref="A678:A680"/>
    <mergeCell ref="B678:B680"/>
    <mergeCell ref="O669:O674"/>
    <mergeCell ref="P669:P674"/>
    <mergeCell ref="G669:G674"/>
    <mergeCell ref="J669:J674"/>
    <mergeCell ref="K669:K671"/>
    <mergeCell ref="L669:L671"/>
    <mergeCell ref="G663:G668"/>
    <mergeCell ref="J663:J668"/>
    <mergeCell ref="K663:K665"/>
    <mergeCell ref="L663:L665"/>
    <mergeCell ref="M663:M665"/>
    <mergeCell ref="K666:K668"/>
    <mergeCell ref="L666:L668"/>
    <mergeCell ref="M666:M668"/>
    <mergeCell ref="I663:I668"/>
    <mergeCell ref="O663:O668"/>
    <mergeCell ref="P663:P668"/>
    <mergeCell ref="Q663:Q665"/>
    <mergeCell ref="R663:R665"/>
    <mergeCell ref="S663:S665"/>
    <mergeCell ref="Q666:Q668"/>
    <mergeCell ref="R666:R668"/>
    <mergeCell ref="S666:S668"/>
    <mergeCell ref="M657:M659"/>
    <mergeCell ref="K660:K662"/>
    <mergeCell ref="L660:L662"/>
    <mergeCell ref="M660:M662"/>
    <mergeCell ref="A657:A659"/>
    <mergeCell ref="B657:B659"/>
    <mergeCell ref="C657:C662"/>
    <mergeCell ref="D657:D662"/>
    <mergeCell ref="E657:E662"/>
    <mergeCell ref="O657:O662"/>
    <mergeCell ref="P657:P662"/>
    <mergeCell ref="Q657:Q659"/>
    <mergeCell ref="R657:R659"/>
    <mergeCell ref="S657:S659"/>
    <mergeCell ref="Q660:Q662"/>
    <mergeCell ref="R660:R662"/>
    <mergeCell ref="S660:S662"/>
    <mergeCell ref="A663:A665"/>
    <mergeCell ref="B663:B665"/>
    <mergeCell ref="C663:C668"/>
    <mergeCell ref="D663:D668"/>
    <mergeCell ref="E663:E668"/>
    <mergeCell ref="F663:F668"/>
    <mergeCell ref="A666:A668"/>
    <mergeCell ref="B666:B668"/>
    <mergeCell ref="A654:A656"/>
    <mergeCell ref="B654:B656"/>
    <mergeCell ref="N652:N653"/>
    <mergeCell ref="N655:N656"/>
    <mergeCell ref="N658:N659"/>
    <mergeCell ref="N661:N662"/>
    <mergeCell ref="G657:G662"/>
    <mergeCell ref="J657:J662"/>
    <mergeCell ref="K657:K659"/>
    <mergeCell ref="L657:L659"/>
    <mergeCell ref="M651:M653"/>
    <mergeCell ref="K654:K656"/>
    <mergeCell ref="L654:L656"/>
    <mergeCell ref="M654:M656"/>
    <mergeCell ref="A651:A653"/>
    <mergeCell ref="B651:B653"/>
    <mergeCell ref="C651:C656"/>
    <mergeCell ref="D651:D656"/>
    <mergeCell ref="E651:E656"/>
    <mergeCell ref="F651:F656"/>
    <mergeCell ref="P651:P656"/>
    <mergeCell ref="Q651:Q653"/>
    <mergeCell ref="R651:R653"/>
    <mergeCell ref="S651:S653"/>
    <mergeCell ref="Q654:Q656"/>
    <mergeCell ref="R654:R656"/>
    <mergeCell ref="S654:S656"/>
    <mergeCell ref="N646:N647"/>
    <mergeCell ref="N649:N650"/>
    <mergeCell ref="F657:F662"/>
    <mergeCell ref="A660:A662"/>
    <mergeCell ref="B660:B662"/>
    <mergeCell ref="O651:O656"/>
    <mergeCell ref="G651:G656"/>
    <mergeCell ref="J651:J656"/>
    <mergeCell ref="K651:K653"/>
    <mergeCell ref="L651:L653"/>
    <mergeCell ref="G645:G650"/>
    <mergeCell ref="J645:J650"/>
    <mergeCell ref="K645:K647"/>
    <mergeCell ref="L645:L647"/>
    <mergeCell ref="M645:M647"/>
    <mergeCell ref="K648:K650"/>
    <mergeCell ref="L648:L650"/>
    <mergeCell ref="M648:M650"/>
    <mergeCell ref="O645:O650"/>
    <mergeCell ref="P645:P650"/>
    <mergeCell ref="Q645:Q647"/>
    <mergeCell ref="R645:R647"/>
    <mergeCell ref="S645:S647"/>
    <mergeCell ref="Q648:Q650"/>
    <mergeCell ref="R648:R650"/>
    <mergeCell ref="S648:S650"/>
    <mergeCell ref="L642:L644"/>
    <mergeCell ref="M642:M644"/>
    <mergeCell ref="A639:A641"/>
    <mergeCell ref="B639:B641"/>
    <mergeCell ref="C639:C644"/>
    <mergeCell ref="D639:D644"/>
    <mergeCell ref="E639:E644"/>
    <mergeCell ref="S639:S641"/>
    <mergeCell ref="Q642:Q644"/>
    <mergeCell ref="R642:R644"/>
    <mergeCell ref="S642:S644"/>
    <mergeCell ref="G639:G644"/>
    <mergeCell ref="J639:J644"/>
    <mergeCell ref="K639:K641"/>
    <mergeCell ref="L639:L641"/>
    <mergeCell ref="M639:M641"/>
    <mergeCell ref="K642:K644"/>
    <mergeCell ref="N634:N635"/>
    <mergeCell ref="N637:N638"/>
    <mergeCell ref="O639:O644"/>
    <mergeCell ref="P639:P644"/>
    <mergeCell ref="Q639:Q641"/>
    <mergeCell ref="R639:R641"/>
    <mergeCell ref="N640:N641"/>
    <mergeCell ref="N643:N644"/>
    <mergeCell ref="A645:A647"/>
    <mergeCell ref="B645:B647"/>
    <mergeCell ref="C645:C650"/>
    <mergeCell ref="D645:D650"/>
    <mergeCell ref="E645:E650"/>
    <mergeCell ref="F645:F650"/>
    <mergeCell ref="A648:A650"/>
    <mergeCell ref="B648:B650"/>
    <mergeCell ref="B633:B635"/>
    <mergeCell ref="C633:C638"/>
    <mergeCell ref="D633:D638"/>
    <mergeCell ref="E633:E638"/>
    <mergeCell ref="F633:F638"/>
    <mergeCell ref="A636:A638"/>
    <mergeCell ref="B636:B638"/>
    <mergeCell ref="R633:R635"/>
    <mergeCell ref="S633:S635"/>
    <mergeCell ref="Q636:Q638"/>
    <mergeCell ref="R636:R638"/>
    <mergeCell ref="S636:S638"/>
    <mergeCell ref="G633:G638"/>
    <mergeCell ref="J633:J638"/>
    <mergeCell ref="K633:K635"/>
    <mergeCell ref="L633:L635"/>
    <mergeCell ref="M633:M635"/>
    <mergeCell ref="F639:F644"/>
    <mergeCell ref="A642:A644"/>
    <mergeCell ref="B642:B644"/>
    <mergeCell ref="O633:O638"/>
    <mergeCell ref="P633:P638"/>
    <mergeCell ref="Q633:Q635"/>
    <mergeCell ref="K636:K638"/>
    <mergeCell ref="L636:L638"/>
    <mergeCell ref="M636:M638"/>
    <mergeCell ref="A633:A635"/>
    <mergeCell ref="G627:G632"/>
    <mergeCell ref="J627:J632"/>
    <mergeCell ref="K627:K629"/>
    <mergeCell ref="L627:L629"/>
    <mergeCell ref="M627:M629"/>
    <mergeCell ref="K630:K632"/>
    <mergeCell ref="L630:L632"/>
    <mergeCell ref="M630:M632"/>
    <mergeCell ref="P627:P632"/>
    <mergeCell ref="Q627:Q629"/>
    <mergeCell ref="R627:R629"/>
    <mergeCell ref="S627:S629"/>
    <mergeCell ref="Q630:Q632"/>
    <mergeCell ref="R630:R632"/>
    <mergeCell ref="S630:S632"/>
    <mergeCell ref="M621:M623"/>
    <mergeCell ref="K624:K626"/>
    <mergeCell ref="L624:L626"/>
    <mergeCell ref="M624:M626"/>
    <mergeCell ref="A621:A623"/>
    <mergeCell ref="B621:B623"/>
    <mergeCell ref="C621:C626"/>
    <mergeCell ref="D621:D626"/>
    <mergeCell ref="E621:E626"/>
    <mergeCell ref="Q621:Q623"/>
    <mergeCell ref="R621:R623"/>
    <mergeCell ref="S621:S623"/>
    <mergeCell ref="Q624:Q626"/>
    <mergeCell ref="R624:R626"/>
    <mergeCell ref="S624:S626"/>
    <mergeCell ref="B630:B632"/>
    <mergeCell ref="O621:O626"/>
    <mergeCell ref="O627:O632"/>
    <mergeCell ref="N628:N629"/>
    <mergeCell ref="N631:N632"/>
    <mergeCell ref="P621:P626"/>
    <mergeCell ref="G621:G626"/>
    <mergeCell ref="J621:J626"/>
    <mergeCell ref="K621:K623"/>
    <mergeCell ref="L621:L623"/>
    <mergeCell ref="F615:F620"/>
    <mergeCell ref="A618:A620"/>
    <mergeCell ref="B618:B620"/>
    <mergeCell ref="A627:A629"/>
    <mergeCell ref="B627:B629"/>
    <mergeCell ref="C627:C632"/>
    <mergeCell ref="D627:D632"/>
    <mergeCell ref="E627:E632"/>
    <mergeCell ref="F627:F632"/>
    <mergeCell ref="A630:A632"/>
    <mergeCell ref="L615:L617"/>
    <mergeCell ref="M615:M617"/>
    <mergeCell ref="K618:K620"/>
    <mergeCell ref="L618:L620"/>
    <mergeCell ref="M618:M620"/>
    <mergeCell ref="A615:A617"/>
    <mergeCell ref="B615:B617"/>
    <mergeCell ref="C615:C620"/>
    <mergeCell ref="D615:D620"/>
    <mergeCell ref="E615:E620"/>
    <mergeCell ref="O615:O620"/>
    <mergeCell ref="P615:P620"/>
    <mergeCell ref="Q615:Q617"/>
    <mergeCell ref="R615:R617"/>
    <mergeCell ref="S615:S617"/>
    <mergeCell ref="Q618:Q620"/>
    <mergeCell ref="R618:R620"/>
    <mergeCell ref="S618:S620"/>
    <mergeCell ref="M609:M611"/>
    <mergeCell ref="K612:K614"/>
    <mergeCell ref="L612:L614"/>
    <mergeCell ref="M612:M614"/>
    <mergeCell ref="F621:F626"/>
    <mergeCell ref="A624:A626"/>
    <mergeCell ref="B624:B626"/>
    <mergeCell ref="G615:G620"/>
    <mergeCell ref="J615:J620"/>
    <mergeCell ref="K615:K617"/>
    <mergeCell ref="P609:P614"/>
    <mergeCell ref="Q609:Q611"/>
    <mergeCell ref="R609:R611"/>
    <mergeCell ref="S609:S611"/>
    <mergeCell ref="Q612:Q614"/>
    <mergeCell ref="R612:R614"/>
    <mergeCell ref="S612:S614"/>
    <mergeCell ref="A603:A605"/>
    <mergeCell ref="B603:B605"/>
    <mergeCell ref="C603:C608"/>
    <mergeCell ref="D603:D608"/>
    <mergeCell ref="E603:E608"/>
    <mergeCell ref="O609:O614"/>
    <mergeCell ref="G609:G614"/>
    <mergeCell ref="J609:J614"/>
    <mergeCell ref="K609:K611"/>
    <mergeCell ref="L609:L611"/>
    <mergeCell ref="G603:G608"/>
    <mergeCell ref="J603:J608"/>
    <mergeCell ref="K603:K605"/>
    <mergeCell ref="L603:L605"/>
    <mergeCell ref="M603:M605"/>
    <mergeCell ref="K606:K608"/>
    <mergeCell ref="L606:L608"/>
    <mergeCell ref="M606:M608"/>
    <mergeCell ref="O603:O608"/>
    <mergeCell ref="P603:P608"/>
    <mergeCell ref="Q603:Q605"/>
    <mergeCell ref="R603:R605"/>
    <mergeCell ref="S603:S605"/>
    <mergeCell ref="Q606:Q608"/>
    <mergeCell ref="R606:R608"/>
    <mergeCell ref="S606:S608"/>
    <mergeCell ref="A609:A611"/>
    <mergeCell ref="B609:B611"/>
    <mergeCell ref="C609:C614"/>
    <mergeCell ref="D609:D614"/>
    <mergeCell ref="E609:E614"/>
    <mergeCell ref="F609:F614"/>
    <mergeCell ref="A612:A614"/>
    <mergeCell ref="B612:B614"/>
    <mergeCell ref="B597:B599"/>
    <mergeCell ref="C597:C602"/>
    <mergeCell ref="D597:D602"/>
    <mergeCell ref="E597:E602"/>
    <mergeCell ref="F597:F602"/>
    <mergeCell ref="A600:A602"/>
    <mergeCell ref="B600:B602"/>
    <mergeCell ref="R597:R599"/>
    <mergeCell ref="S597:S599"/>
    <mergeCell ref="Q600:Q602"/>
    <mergeCell ref="R600:R602"/>
    <mergeCell ref="S600:S602"/>
    <mergeCell ref="G597:G602"/>
    <mergeCell ref="J597:J602"/>
    <mergeCell ref="K597:K599"/>
    <mergeCell ref="L597:L599"/>
    <mergeCell ref="M597:M599"/>
    <mergeCell ref="I603:I608"/>
    <mergeCell ref="A606:A608"/>
    <mergeCell ref="B606:B608"/>
    <mergeCell ref="O597:O602"/>
    <mergeCell ref="P597:P602"/>
    <mergeCell ref="Q597:Q599"/>
    <mergeCell ref="K600:K602"/>
    <mergeCell ref="L600:L602"/>
    <mergeCell ref="M600:M602"/>
    <mergeCell ref="A597:A599"/>
    <mergeCell ref="M591:M593"/>
    <mergeCell ref="K594:K596"/>
    <mergeCell ref="L594:L596"/>
    <mergeCell ref="M594:M596"/>
    <mergeCell ref="F603:F608"/>
    <mergeCell ref="N598:N599"/>
    <mergeCell ref="N601:N602"/>
    <mergeCell ref="N604:N605"/>
    <mergeCell ref="N607:N608"/>
    <mergeCell ref="I597:I602"/>
    <mergeCell ref="P591:P596"/>
    <mergeCell ref="Q591:Q593"/>
    <mergeCell ref="R591:R593"/>
    <mergeCell ref="S591:S593"/>
    <mergeCell ref="Q594:Q596"/>
    <mergeCell ref="R594:R596"/>
    <mergeCell ref="S594:S596"/>
    <mergeCell ref="A585:A587"/>
    <mergeCell ref="B585:B587"/>
    <mergeCell ref="C585:C590"/>
    <mergeCell ref="D585:D590"/>
    <mergeCell ref="E585:E590"/>
    <mergeCell ref="O591:O596"/>
    <mergeCell ref="G591:G596"/>
    <mergeCell ref="J591:J596"/>
    <mergeCell ref="K591:K593"/>
    <mergeCell ref="L591:L593"/>
    <mergeCell ref="G585:G590"/>
    <mergeCell ref="J585:J590"/>
    <mergeCell ref="K585:K587"/>
    <mergeCell ref="L585:L587"/>
    <mergeCell ref="M585:M587"/>
    <mergeCell ref="K588:K590"/>
    <mergeCell ref="L588:L590"/>
    <mergeCell ref="M588:M590"/>
    <mergeCell ref="O585:O590"/>
    <mergeCell ref="P585:P590"/>
    <mergeCell ref="Q585:Q587"/>
    <mergeCell ref="R585:R587"/>
    <mergeCell ref="S585:S587"/>
    <mergeCell ref="Q588:Q590"/>
    <mergeCell ref="R588:R590"/>
    <mergeCell ref="S588:S590"/>
    <mergeCell ref="F591:F596"/>
    <mergeCell ref="A594:A596"/>
    <mergeCell ref="B594:B596"/>
    <mergeCell ref="N580:N581"/>
    <mergeCell ref="N589:N590"/>
    <mergeCell ref="N592:N593"/>
    <mergeCell ref="N595:N596"/>
    <mergeCell ref="I579:I584"/>
    <mergeCell ref="I585:I590"/>
    <mergeCell ref="I591:I596"/>
    <mergeCell ref="F579:F584"/>
    <mergeCell ref="A582:A584"/>
    <mergeCell ref="B582:B584"/>
    <mergeCell ref="N583:N584"/>
    <mergeCell ref="N586:N587"/>
    <mergeCell ref="A591:A593"/>
    <mergeCell ref="B591:B593"/>
    <mergeCell ref="C591:C596"/>
    <mergeCell ref="D591:D596"/>
    <mergeCell ref="E591:E596"/>
    <mergeCell ref="L579:L581"/>
    <mergeCell ref="M579:M581"/>
    <mergeCell ref="K582:K584"/>
    <mergeCell ref="L582:L584"/>
    <mergeCell ref="M582:M584"/>
    <mergeCell ref="A579:A581"/>
    <mergeCell ref="B579:B581"/>
    <mergeCell ref="C579:C584"/>
    <mergeCell ref="D579:D584"/>
    <mergeCell ref="E579:E584"/>
    <mergeCell ref="O579:O584"/>
    <mergeCell ref="P579:P584"/>
    <mergeCell ref="Q579:Q581"/>
    <mergeCell ref="R579:R581"/>
    <mergeCell ref="S579:S581"/>
    <mergeCell ref="Q582:Q584"/>
    <mergeCell ref="R582:R584"/>
    <mergeCell ref="S582:S584"/>
    <mergeCell ref="M573:M575"/>
    <mergeCell ref="K576:K578"/>
    <mergeCell ref="L576:L578"/>
    <mergeCell ref="M576:M578"/>
    <mergeCell ref="F585:F590"/>
    <mergeCell ref="A588:A590"/>
    <mergeCell ref="B588:B590"/>
    <mergeCell ref="G579:G584"/>
    <mergeCell ref="J579:J584"/>
    <mergeCell ref="K579:K581"/>
    <mergeCell ref="Q573:Q575"/>
    <mergeCell ref="R573:R575"/>
    <mergeCell ref="S573:S575"/>
    <mergeCell ref="Q576:Q578"/>
    <mergeCell ref="R576:R578"/>
    <mergeCell ref="S576:S578"/>
    <mergeCell ref="A567:A569"/>
    <mergeCell ref="B567:B569"/>
    <mergeCell ref="C567:C572"/>
    <mergeCell ref="D567:D572"/>
    <mergeCell ref="E567:E572"/>
    <mergeCell ref="P573:P578"/>
    <mergeCell ref="G573:G578"/>
    <mergeCell ref="J573:J578"/>
    <mergeCell ref="K573:K575"/>
    <mergeCell ref="L573:L575"/>
    <mergeCell ref="G567:G572"/>
    <mergeCell ref="J567:J572"/>
    <mergeCell ref="K567:K569"/>
    <mergeCell ref="L567:L569"/>
    <mergeCell ref="M567:M569"/>
    <mergeCell ref="K570:K572"/>
    <mergeCell ref="L570:L572"/>
    <mergeCell ref="M570:M572"/>
    <mergeCell ref="P567:P572"/>
    <mergeCell ref="Q567:Q569"/>
    <mergeCell ref="R567:R569"/>
    <mergeCell ref="S567:S569"/>
    <mergeCell ref="Q570:Q572"/>
    <mergeCell ref="R570:R572"/>
    <mergeCell ref="S570:S572"/>
    <mergeCell ref="B576:B578"/>
    <mergeCell ref="O567:O572"/>
    <mergeCell ref="O573:O578"/>
    <mergeCell ref="N562:N563"/>
    <mergeCell ref="N565:N566"/>
    <mergeCell ref="N568:N569"/>
    <mergeCell ref="N571:N572"/>
    <mergeCell ref="N574:N575"/>
    <mergeCell ref="N577:N578"/>
    <mergeCell ref="I561:I566"/>
    <mergeCell ref="F561:F566"/>
    <mergeCell ref="A564:A566"/>
    <mergeCell ref="B564:B566"/>
    <mergeCell ref="A573:A575"/>
    <mergeCell ref="B573:B575"/>
    <mergeCell ref="C573:C578"/>
    <mergeCell ref="D573:D578"/>
    <mergeCell ref="E573:E578"/>
    <mergeCell ref="F573:F578"/>
    <mergeCell ref="A576:A578"/>
    <mergeCell ref="L561:L563"/>
    <mergeCell ref="M561:M563"/>
    <mergeCell ref="K564:K566"/>
    <mergeCell ref="L564:L566"/>
    <mergeCell ref="M564:M566"/>
    <mergeCell ref="A561:A563"/>
    <mergeCell ref="B561:B563"/>
    <mergeCell ref="C561:C566"/>
    <mergeCell ref="D561:D566"/>
    <mergeCell ref="E561:E566"/>
    <mergeCell ref="O561:O566"/>
    <mergeCell ref="P561:P566"/>
    <mergeCell ref="Q561:Q563"/>
    <mergeCell ref="R561:R563"/>
    <mergeCell ref="S561:S563"/>
    <mergeCell ref="Q564:Q566"/>
    <mergeCell ref="R564:R566"/>
    <mergeCell ref="S564:S566"/>
    <mergeCell ref="M555:M557"/>
    <mergeCell ref="K558:K560"/>
    <mergeCell ref="L558:L560"/>
    <mergeCell ref="M558:M560"/>
    <mergeCell ref="F567:F572"/>
    <mergeCell ref="A570:A572"/>
    <mergeCell ref="B570:B572"/>
    <mergeCell ref="G561:G566"/>
    <mergeCell ref="J561:J566"/>
    <mergeCell ref="K561:K563"/>
    <mergeCell ref="P555:P560"/>
    <mergeCell ref="Q555:Q557"/>
    <mergeCell ref="R555:R557"/>
    <mergeCell ref="S555:S557"/>
    <mergeCell ref="Q558:Q560"/>
    <mergeCell ref="R558:R560"/>
    <mergeCell ref="S558:S560"/>
    <mergeCell ref="A549:A551"/>
    <mergeCell ref="B549:B551"/>
    <mergeCell ref="C549:C554"/>
    <mergeCell ref="D549:D554"/>
    <mergeCell ref="E549:E554"/>
    <mergeCell ref="O555:O560"/>
    <mergeCell ref="G555:G560"/>
    <mergeCell ref="J555:J560"/>
    <mergeCell ref="K555:K557"/>
    <mergeCell ref="L555:L557"/>
    <mergeCell ref="J549:J554"/>
    <mergeCell ref="K549:K551"/>
    <mergeCell ref="L549:L551"/>
    <mergeCell ref="M549:M551"/>
    <mergeCell ref="K552:K554"/>
    <mergeCell ref="L552:L554"/>
    <mergeCell ref="M552:M554"/>
    <mergeCell ref="B558:B560"/>
    <mergeCell ref="O549:O554"/>
    <mergeCell ref="P549:P554"/>
    <mergeCell ref="Q549:Q551"/>
    <mergeCell ref="R549:R551"/>
    <mergeCell ref="S549:S551"/>
    <mergeCell ref="Q552:Q554"/>
    <mergeCell ref="R552:R554"/>
    <mergeCell ref="S552:S554"/>
    <mergeCell ref="G549:G554"/>
    <mergeCell ref="F543:F548"/>
    <mergeCell ref="A546:A548"/>
    <mergeCell ref="B546:B548"/>
    <mergeCell ref="A555:A557"/>
    <mergeCell ref="B555:B557"/>
    <mergeCell ref="C555:C560"/>
    <mergeCell ref="D555:D560"/>
    <mergeCell ref="E555:E560"/>
    <mergeCell ref="F555:F560"/>
    <mergeCell ref="A558:A560"/>
    <mergeCell ref="L543:L545"/>
    <mergeCell ref="M543:M545"/>
    <mergeCell ref="K546:K548"/>
    <mergeCell ref="L546:L548"/>
    <mergeCell ref="M546:M548"/>
    <mergeCell ref="A543:A545"/>
    <mergeCell ref="B543:B545"/>
    <mergeCell ref="C543:C548"/>
    <mergeCell ref="D543:D548"/>
    <mergeCell ref="E543:E548"/>
    <mergeCell ref="O543:O548"/>
    <mergeCell ref="P543:P548"/>
    <mergeCell ref="Q543:Q545"/>
    <mergeCell ref="R543:R545"/>
    <mergeCell ref="S543:S545"/>
    <mergeCell ref="Q546:Q548"/>
    <mergeCell ref="R546:R548"/>
    <mergeCell ref="S546:S548"/>
    <mergeCell ref="M537:M539"/>
    <mergeCell ref="K540:K542"/>
    <mergeCell ref="L540:L542"/>
    <mergeCell ref="M540:M542"/>
    <mergeCell ref="F549:F554"/>
    <mergeCell ref="A552:A554"/>
    <mergeCell ref="B552:B554"/>
    <mergeCell ref="G543:G548"/>
    <mergeCell ref="J543:J548"/>
    <mergeCell ref="K543:K545"/>
    <mergeCell ref="P537:P542"/>
    <mergeCell ref="Q537:Q539"/>
    <mergeCell ref="R537:R539"/>
    <mergeCell ref="S537:S539"/>
    <mergeCell ref="Q540:Q542"/>
    <mergeCell ref="R540:R542"/>
    <mergeCell ref="S540:S542"/>
    <mergeCell ref="A531:A533"/>
    <mergeCell ref="B531:B533"/>
    <mergeCell ref="C531:C536"/>
    <mergeCell ref="D531:D536"/>
    <mergeCell ref="E531:E536"/>
    <mergeCell ref="O537:O542"/>
    <mergeCell ref="G537:G542"/>
    <mergeCell ref="J537:J542"/>
    <mergeCell ref="K537:K539"/>
    <mergeCell ref="L537:L539"/>
    <mergeCell ref="G531:G536"/>
    <mergeCell ref="J531:J536"/>
    <mergeCell ref="K531:K533"/>
    <mergeCell ref="L531:L533"/>
    <mergeCell ref="M531:M533"/>
    <mergeCell ref="K534:K536"/>
    <mergeCell ref="L534:L536"/>
    <mergeCell ref="M534:M536"/>
    <mergeCell ref="I525:I530"/>
    <mergeCell ref="O531:O536"/>
    <mergeCell ref="P531:P536"/>
    <mergeCell ref="Q531:Q533"/>
    <mergeCell ref="R531:R533"/>
    <mergeCell ref="S531:S533"/>
    <mergeCell ref="Q534:Q536"/>
    <mergeCell ref="R534:R536"/>
    <mergeCell ref="S534:S536"/>
    <mergeCell ref="N526:N527"/>
    <mergeCell ref="N529:N530"/>
    <mergeCell ref="A537:A539"/>
    <mergeCell ref="B537:B539"/>
    <mergeCell ref="C537:C542"/>
    <mergeCell ref="D537:D542"/>
    <mergeCell ref="E537:E542"/>
    <mergeCell ref="F537:F542"/>
    <mergeCell ref="A540:A542"/>
    <mergeCell ref="B540:B542"/>
    <mergeCell ref="B525:B527"/>
    <mergeCell ref="C525:C530"/>
    <mergeCell ref="D525:D530"/>
    <mergeCell ref="E525:E530"/>
    <mergeCell ref="F525:F530"/>
    <mergeCell ref="A528:A530"/>
    <mergeCell ref="B528:B530"/>
    <mergeCell ref="R525:R527"/>
    <mergeCell ref="S525:S527"/>
    <mergeCell ref="Q528:Q530"/>
    <mergeCell ref="R528:R530"/>
    <mergeCell ref="S528:S530"/>
    <mergeCell ref="G525:G530"/>
    <mergeCell ref="J525:J530"/>
    <mergeCell ref="K525:K527"/>
    <mergeCell ref="L525:L527"/>
    <mergeCell ref="M525:M527"/>
    <mergeCell ref="F531:F536"/>
    <mergeCell ref="A534:A536"/>
    <mergeCell ref="B534:B536"/>
    <mergeCell ref="O525:O530"/>
    <mergeCell ref="P525:P530"/>
    <mergeCell ref="Q525:Q527"/>
    <mergeCell ref="K528:K530"/>
    <mergeCell ref="L528:L530"/>
    <mergeCell ref="M528:M530"/>
    <mergeCell ref="A525:A527"/>
    <mergeCell ref="G519:G524"/>
    <mergeCell ref="J519:J524"/>
    <mergeCell ref="K519:K521"/>
    <mergeCell ref="L519:L521"/>
    <mergeCell ref="M519:M521"/>
    <mergeCell ref="K522:K524"/>
    <mergeCell ref="L522:L524"/>
    <mergeCell ref="M522:M524"/>
    <mergeCell ref="O519:O524"/>
    <mergeCell ref="P519:P524"/>
    <mergeCell ref="Q519:Q521"/>
    <mergeCell ref="R519:R521"/>
    <mergeCell ref="S519:S521"/>
    <mergeCell ref="Q522:Q524"/>
    <mergeCell ref="R522:R524"/>
    <mergeCell ref="S522:S524"/>
    <mergeCell ref="L513:L515"/>
    <mergeCell ref="M513:M515"/>
    <mergeCell ref="K516:K518"/>
    <mergeCell ref="L516:L518"/>
    <mergeCell ref="M516:M518"/>
    <mergeCell ref="A513:A515"/>
    <mergeCell ref="B513:B515"/>
    <mergeCell ref="C513:C518"/>
    <mergeCell ref="D513:D518"/>
    <mergeCell ref="E513:E518"/>
    <mergeCell ref="O513:O518"/>
    <mergeCell ref="P513:P518"/>
    <mergeCell ref="Q513:Q515"/>
    <mergeCell ref="R513:R515"/>
    <mergeCell ref="S513:S515"/>
    <mergeCell ref="Q516:Q518"/>
    <mergeCell ref="R516:R518"/>
    <mergeCell ref="S516:S518"/>
    <mergeCell ref="A519:A521"/>
    <mergeCell ref="B519:B521"/>
    <mergeCell ref="C519:C524"/>
    <mergeCell ref="D519:D524"/>
    <mergeCell ref="E519:E524"/>
    <mergeCell ref="F519:F524"/>
    <mergeCell ref="A522:A524"/>
    <mergeCell ref="B522:B524"/>
    <mergeCell ref="C507:C512"/>
    <mergeCell ref="D507:D512"/>
    <mergeCell ref="E507:E512"/>
    <mergeCell ref="F507:F512"/>
    <mergeCell ref="A510:A512"/>
    <mergeCell ref="B510:B512"/>
    <mergeCell ref="S507:S509"/>
    <mergeCell ref="Q510:Q512"/>
    <mergeCell ref="R510:R512"/>
    <mergeCell ref="S510:S512"/>
    <mergeCell ref="G507:G512"/>
    <mergeCell ref="J507:J512"/>
    <mergeCell ref="K507:K509"/>
    <mergeCell ref="L507:L509"/>
    <mergeCell ref="M507:M509"/>
    <mergeCell ref="K510:K512"/>
    <mergeCell ref="A516:A518"/>
    <mergeCell ref="B516:B518"/>
    <mergeCell ref="O507:O512"/>
    <mergeCell ref="P507:P512"/>
    <mergeCell ref="Q507:Q509"/>
    <mergeCell ref="R507:R509"/>
    <mergeCell ref="L510:L512"/>
    <mergeCell ref="M510:M512"/>
    <mergeCell ref="A507:A509"/>
    <mergeCell ref="B507:B509"/>
    <mergeCell ref="M501:M503"/>
    <mergeCell ref="K504:K506"/>
    <mergeCell ref="L504:L506"/>
    <mergeCell ref="M504:M506"/>
    <mergeCell ref="F513:F518"/>
    <mergeCell ref="I507:I512"/>
    <mergeCell ref="I513:I518"/>
    <mergeCell ref="G513:G518"/>
    <mergeCell ref="J513:J518"/>
    <mergeCell ref="K513:K515"/>
    <mergeCell ref="Q501:Q503"/>
    <mergeCell ref="R501:R503"/>
    <mergeCell ref="S501:S503"/>
    <mergeCell ref="Q504:Q506"/>
    <mergeCell ref="R504:R506"/>
    <mergeCell ref="S504:S506"/>
    <mergeCell ref="A495:A497"/>
    <mergeCell ref="B495:B497"/>
    <mergeCell ref="C495:C500"/>
    <mergeCell ref="D495:D500"/>
    <mergeCell ref="E495:E500"/>
    <mergeCell ref="O501:O506"/>
    <mergeCell ref="G501:G506"/>
    <mergeCell ref="J501:J506"/>
    <mergeCell ref="K501:K503"/>
    <mergeCell ref="L501:L503"/>
    <mergeCell ref="R495:R497"/>
    <mergeCell ref="S495:S497"/>
    <mergeCell ref="Q498:Q500"/>
    <mergeCell ref="R498:R500"/>
    <mergeCell ref="S498:S500"/>
    <mergeCell ref="G495:G500"/>
    <mergeCell ref="J495:J500"/>
    <mergeCell ref="K495:K497"/>
    <mergeCell ref="L495:L497"/>
    <mergeCell ref="M495:M497"/>
    <mergeCell ref="I489:I494"/>
    <mergeCell ref="I495:I500"/>
    <mergeCell ref="I501:I506"/>
    <mergeCell ref="O495:O500"/>
    <mergeCell ref="P495:P500"/>
    <mergeCell ref="Q495:Q497"/>
    <mergeCell ref="K498:K500"/>
    <mergeCell ref="L498:L500"/>
    <mergeCell ref="M498:M500"/>
    <mergeCell ref="P501:P506"/>
    <mergeCell ref="A501:A503"/>
    <mergeCell ref="B501:B503"/>
    <mergeCell ref="C501:C506"/>
    <mergeCell ref="D501:D506"/>
    <mergeCell ref="E501:E506"/>
    <mergeCell ref="F501:F506"/>
    <mergeCell ref="A504:A506"/>
    <mergeCell ref="B504:B506"/>
    <mergeCell ref="B489:B491"/>
    <mergeCell ref="C489:C494"/>
    <mergeCell ref="D489:D494"/>
    <mergeCell ref="E489:E494"/>
    <mergeCell ref="F489:F494"/>
    <mergeCell ref="A492:A494"/>
    <mergeCell ref="B492:B494"/>
    <mergeCell ref="R489:R491"/>
    <mergeCell ref="S489:S491"/>
    <mergeCell ref="Q492:Q494"/>
    <mergeCell ref="R492:R494"/>
    <mergeCell ref="S492:S494"/>
    <mergeCell ref="G489:G494"/>
    <mergeCell ref="J489:J494"/>
    <mergeCell ref="K489:K491"/>
    <mergeCell ref="L489:L491"/>
    <mergeCell ref="M489:M491"/>
    <mergeCell ref="F495:F500"/>
    <mergeCell ref="A498:A500"/>
    <mergeCell ref="B498:B500"/>
    <mergeCell ref="O489:O494"/>
    <mergeCell ref="P489:P494"/>
    <mergeCell ref="Q489:Q491"/>
    <mergeCell ref="K492:K494"/>
    <mergeCell ref="L492:L494"/>
    <mergeCell ref="M492:M494"/>
    <mergeCell ref="A489:A491"/>
    <mergeCell ref="Q483:Q485"/>
    <mergeCell ref="R483:R485"/>
    <mergeCell ref="S483:S485"/>
    <mergeCell ref="Q486:Q488"/>
    <mergeCell ref="R486:R488"/>
    <mergeCell ref="S486:S488"/>
    <mergeCell ref="A477:A479"/>
    <mergeCell ref="B477:B479"/>
    <mergeCell ref="C477:C482"/>
    <mergeCell ref="D477:D482"/>
    <mergeCell ref="E477:E482"/>
    <mergeCell ref="P483:P488"/>
    <mergeCell ref="G483:G488"/>
    <mergeCell ref="J483:J488"/>
    <mergeCell ref="K483:K485"/>
    <mergeCell ref="L483:L485"/>
    <mergeCell ref="G477:G482"/>
    <mergeCell ref="J477:J482"/>
    <mergeCell ref="K477:K479"/>
    <mergeCell ref="L477:L479"/>
    <mergeCell ref="M477:M479"/>
    <mergeCell ref="K480:K482"/>
    <mergeCell ref="L480:L482"/>
    <mergeCell ref="M480:M482"/>
    <mergeCell ref="Q477:Q479"/>
    <mergeCell ref="R477:R479"/>
    <mergeCell ref="S477:S479"/>
    <mergeCell ref="Q480:Q482"/>
    <mergeCell ref="R480:R482"/>
    <mergeCell ref="S480:S482"/>
    <mergeCell ref="O477:O482"/>
    <mergeCell ref="O483:O488"/>
    <mergeCell ref="I471:I476"/>
    <mergeCell ref="I477:I482"/>
    <mergeCell ref="I483:I488"/>
    <mergeCell ref="P477:P482"/>
    <mergeCell ref="M483:M485"/>
    <mergeCell ref="K486:K488"/>
    <mergeCell ref="L486:L488"/>
    <mergeCell ref="M486:M488"/>
    <mergeCell ref="A483:A485"/>
    <mergeCell ref="B483:B485"/>
    <mergeCell ref="C483:C488"/>
    <mergeCell ref="D483:D488"/>
    <mergeCell ref="E483:E488"/>
    <mergeCell ref="F483:F488"/>
    <mergeCell ref="A486:A488"/>
    <mergeCell ref="B486:B488"/>
    <mergeCell ref="B471:B473"/>
    <mergeCell ref="C471:C476"/>
    <mergeCell ref="D471:D476"/>
    <mergeCell ref="E471:E476"/>
    <mergeCell ref="F471:F476"/>
    <mergeCell ref="A474:A476"/>
    <mergeCell ref="B474:B476"/>
    <mergeCell ref="R471:R473"/>
    <mergeCell ref="S471:S473"/>
    <mergeCell ref="Q474:Q476"/>
    <mergeCell ref="R474:R476"/>
    <mergeCell ref="S474:S476"/>
    <mergeCell ref="G471:G476"/>
    <mergeCell ref="J471:J476"/>
    <mergeCell ref="K471:K473"/>
    <mergeCell ref="L471:L473"/>
    <mergeCell ref="M471:M473"/>
    <mergeCell ref="F477:F482"/>
    <mergeCell ref="A480:A482"/>
    <mergeCell ref="B480:B482"/>
    <mergeCell ref="O471:O476"/>
    <mergeCell ref="P471:P476"/>
    <mergeCell ref="Q471:Q473"/>
    <mergeCell ref="K474:K476"/>
    <mergeCell ref="L474:L476"/>
    <mergeCell ref="M474:M476"/>
    <mergeCell ref="A471:A473"/>
    <mergeCell ref="G465:G470"/>
    <mergeCell ref="J465:J470"/>
    <mergeCell ref="K465:K467"/>
    <mergeCell ref="L465:L467"/>
    <mergeCell ref="M465:M467"/>
    <mergeCell ref="K468:K470"/>
    <mergeCell ref="L468:L470"/>
    <mergeCell ref="M468:M470"/>
    <mergeCell ref="O465:O470"/>
    <mergeCell ref="P465:P470"/>
    <mergeCell ref="Q465:Q467"/>
    <mergeCell ref="R465:R467"/>
    <mergeCell ref="S465:S467"/>
    <mergeCell ref="Q468:Q470"/>
    <mergeCell ref="R468:R470"/>
    <mergeCell ref="S468:S470"/>
    <mergeCell ref="L459:L461"/>
    <mergeCell ref="M459:M461"/>
    <mergeCell ref="K462:K464"/>
    <mergeCell ref="L462:L464"/>
    <mergeCell ref="M462:M464"/>
    <mergeCell ref="A459:A461"/>
    <mergeCell ref="B459:B461"/>
    <mergeCell ref="C459:C464"/>
    <mergeCell ref="D459:D464"/>
    <mergeCell ref="E459:E464"/>
    <mergeCell ref="O459:O464"/>
    <mergeCell ref="P459:P464"/>
    <mergeCell ref="Q459:Q461"/>
    <mergeCell ref="R459:R461"/>
    <mergeCell ref="S459:S461"/>
    <mergeCell ref="Q462:Q464"/>
    <mergeCell ref="R462:R464"/>
    <mergeCell ref="S462:S464"/>
    <mergeCell ref="A465:A467"/>
    <mergeCell ref="B465:B467"/>
    <mergeCell ref="C465:C470"/>
    <mergeCell ref="D465:D470"/>
    <mergeCell ref="E465:E470"/>
    <mergeCell ref="F465:F470"/>
    <mergeCell ref="A468:A470"/>
    <mergeCell ref="B468:B470"/>
    <mergeCell ref="C453:C458"/>
    <mergeCell ref="D453:D458"/>
    <mergeCell ref="E453:E458"/>
    <mergeCell ref="F453:F458"/>
    <mergeCell ref="A456:A458"/>
    <mergeCell ref="B456:B458"/>
    <mergeCell ref="S453:S455"/>
    <mergeCell ref="Q456:Q458"/>
    <mergeCell ref="R456:R458"/>
    <mergeCell ref="S456:S458"/>
    <mergeCell ref="G453:G458"/>
    <mergeCell ref="J453:J458"/>
    <mergeCell ref="K453:K455"/>
    <mergeCell ref="L453:L455"/>
    <mergeCell ref="M453:M455"/>
    <mergeCell ref="K456:K458"/>
    <mergeCell ref="A462:A464"/>
    <mergeCell ref="B462:B464"/>
    <mergeCell ref="O453:O458"/>
    <mergeCell ref="P453:P458"/>
    <mergeCell ref="Q453:Q455"/>
    <mergeCell ref="R453:R455"/>
    <mergeCell ref="L456:L458"/>
    <mergeCell ref="M456:M458"/>
    <mergeCell ref="A453:A455"/>
    <mergeCell ref="B453:B455"/>
    <mergeCell ref="M447:M449"/>
    <mergeCell ref="K450:K452"/>
    <mergeCell ref="L450:L452"/>
    <mergeCell ref="M450:M452"/>
    <mergeCell ref="F459:F464"/>
    <mergeCell ref="I453:I458"/>
    <mergeCell ref="I459:I464"/>
    <mergeCell ref="G459:G464"/>
    <mergeCell ref="J459:J464"/>
    <mergeCell ref="K459:K461"/>
    <mergeCell ref="P447:P452"/>
    <mergeCell ref="Q447:Q449"/>
    <mergeCell ref="R447:R449"/>
    <mergeCell ref="S447:S449"/>
    <mergeCell ref="Q450:Q452"/>
    <mergeCell ref="R450:R452"/>
    <mergeCell ref="S450:S452"/>
    <mergeCell ref="A441:A443"/>
    <mergeCell ref="B441:B443"/>
    <mergeCell ref="C441:C446"/>
    <mergeCell ref="D441:D446"/>
    <mergeCell ref="E441:E446"/>
    <mergeCell ref="O447:O452"/>
    <mergeCell ref="G447:G452"/>
    <mergeCell ref="J447:J452"/>
    <mergeCell ref="K447:K449"/>
    <mergeCell ref="L447:L449"/>
    <mergeCell ref="G441:G446"/>
    <mergeCell ref="J441:J446"/>
    <mergeCell ref="K441:K443"/>
    <mergeCell ref="L441:L443"/>
    <mergeCell ref="M441:M443"/>
    <mergeCell ref="K444:K446"/>
    <mergeCell ref="L444:L446"/>
    <mergeCell ref="M444:M446"/>
    <mergeCell ref="O441:O446"/>
    <mergeCell ref="P441:P446"/>
    <mergeCell ref="Q441:Q443"/>
    <mergeCell ref="R441:R443"/>
    <mergeCell ref="S441:S443"/>
    <mergeCell ref="Q444:Q446"/>
    <mergeCell ref="R444:R446"/>
    <mergeCell ref="S444:S446"/>
    <mergeCell ref="A447:A449"/>
    <mergeCell ref="B447:B449"/>
    <mergeCell ref="C447:C452"/>
    <mergeCell ref="D447:D452"/>
    <mergeCell ref="E447:E452"/>
    <mergeCell ref="F447:F452"/>
    <mergeCell ref="A450:A452"/>
    <mergeCell ref="B450:B452"/>
    <mergeCell ref="B435:B437"/>
    <mergeCell ref="C435:C440"/>
    <mergeCell ref="D435:D440"/>
    <mergeCell ref="E435:E440"/>
    <mergeCell ref="F435:F440"/>
    <mergeCell ref="A438:A440"/>
    <mergeCell ref="B438:B440"/>
    <mergeCell ref="R435:R437"/>
    <mergeCell ref="S435:S437"/>
    <mergeCell ref="Q438:Q440"/>
    <mergeCell ref="R438:R440"/>
    <mergeCell ref="S438:S440"/>
    <mergeCell ref="G435:G440"/>
    <mergeCell ref="J435:J440"/>
    <mergeCell ref="K435:K437"/>
    <mergeCell ref="L435:L437"/>
    <mergeCell ref="M435:M437"/>
    <mergeCell ref="F441:F446"/>
    <mergeCell ref="A444:A446"/>
    <mergeCell ref="B444:B446"/>
    <mergeCell ref="O435:O440"/>
    <mergeCell ref="P435:P440"/>
    <mergeCell ref="Q435:Q437"/>
    <mergeCell ref="K438:K440"/>
    <mergeCell ref="L438:L440"/>
    <mergeCell ref="M438:M440"/>
    <mergeCell ref="A435:A437"/>
    <mergeCell ref="G429:G434"/>
    <mergeCell ref="J429:J434"/>
    <mergeCell ref="K429:K431"/>
    <mergeCell ref="L429:L431"/>
    <mergeCell ref="M429:M431"/>
    <mergeCell ref="K432:K434"/>
    <mergeCell ref="L432:L434"/>
    <mergeCell ref="M432:M434"/>
    <mergeCell ref="P429:P434"/>
    <mergeCell ref="Q429:Q431"/>
    <mergeCell ref="R429:R431"/>
    <mergeCell ref="S429:S431"/>
    <mergeCell ref="Q432:Q434"/>
    <mergeCell ref="R432:R434"/>
    <mergeCell ref="S432:S434"/>
    <mergeCell ref="M423:M425"/>
    <mergeCell ref="K426:K428"/>
    <mergeCell ref="L426:L428"/>
    <mergeCell ref="M426:M428"/>
    <mergeCell ref="A423:A425"/>
    <mergeCell ref="B423:B425"/>
    <mergeCell ref="C423:C428"/>
    <mergeCell ref="D423:D428"/>
    <mergeCell ref="E423:E428"/>
    <mergeCell ref="P423:P428"/>
    <mergeCell ref="Q423:Q425"/>
    <mergeCell ref="R423:R425"/>
    <mergeCell ref="S423:S425"/>
    <mergeCell ref="Q426:Q428"/>
    <mergeCell ref="R426:R428"/>
    <mergeCell ref="S426:S428"/>
    <mergeCell ref="B432:B434"/>
    <mergeCell ref="O423:O428"/>
    <mergeCell ref="O429:O434"/>
    <mergeCell ref="N427:N428"/>
    <mergeCell ref="N430:N431"/>
    <mergeCell ref="N433:N434"/>
    <mergeCell ref="G423:G428"/>
    <mergeCell ref="J423:J428"/>
    <mergeCell ref="K423:K425"/>
    <mergeCell ref="L423:L425"/>
    <mergeCell ref="F417:F422"/>
    <mergeCell ref="A420:A422"/>
    <mergeCell ref="B420:B422"/>
    <mergeCell ref="A429:A431"/>
    <mergeCell ref="B429:B431"/>
    <mergeCell ref="C429:C434"/>
    <mergeCell ref="D429:D434"/>
    <mergeCell ref="E429:E434"/>
    <mergeCell ref="F429:F434"/>
    <mergeCell ref="A432:A434"/>
    <mergeCell ref="L417:L419"/>
    <mergeCell ref="M417:M419"/>
    <mergeCell ref="K420:K422"/>
    <mergeCell ref="L420:L422"/>
    <mergeCell ref="M420:M422"/>
    <mergeCell ref="A417:A419"/>
    <mergeCell ref="B417:B419"/>
    <mergeCell ref="C417:C422"/>
    <mergeCell ref="D417:D422"/>
    <mergeCell ref="E417:E422"/>
    <mergeCell ref="O417:O422"/>
    <mergeCell ref="P417:P422"/>
    <mergeCell ref="Q417:Q419"/>
    <mergeCell ref="R417:R419"/>
    <mergeCell ref="S417:S419"/>
    <mergeCell ref="Q420:Q422"/>
    <mergeCell ref="R420:R422"/>
    <mergeCell ref="S420:S422"/>
    <mergeCell ref="M411:M413"/>
    <mergeCell ref="K414:K416"/>
    <mergeCell ref="L414:L416"/>
    <mergeCell ref="M414:M416"/>
    <mergeCell ref="F423:F428"/>
    <mergeCell ref="A426:A428"/>
    <mergeCell ref="B426:B428"/>
    <mergeCell ref="G417:G422"/>
    <mergeCell ref="J417:J422"/>
    <mergeCell ref="K417:K419"/>
    <mergeCell ref="P411:P416"/>
    <mergeCell ref="Q411:Q413"/>
    <mergeCell ref="R411:R413"/>
    <mergeCell ref="S411:S413"/>
    <mergeCell ref="Q414:Q416"/>
    <mergeCell ref="R414:R416"/>
    <mergeCell ref="S414:S416"/>
    <mergeCell ref="A405:A407"/>
    <mergeCell ref="B405:B407"/>
    <mergeCell ref="C405:C410"/>
    <mergeCell ref="D405:D410"/>
    <mergeCell ref="E405:E410"/>
    <mergeCell ref="O411:O416"/>
    <mergeCell ref="G411:G416"/>
    <mergeCell ref="J411:J416"/>
    <mergeCell ref="K411:K413"/>
    <mergeCell ref="L411:L413"/>
    <mergeCell ref="G405:G410"/>
    <mergeCell ref="J405:J410"/>
    <mergeCell ref="K405:K407"/>
    <mergeCell ref="L405:L407"/>
    <mergeCell ref="M405:M407"/>
    <mergeCell ref="K408:K410"/>
    <mergeCell ref="L408:L410"/>
    <mergeCell ref="M408:M410"/>
    <mergeCell ref="O405:O410"/>
    <mergeCell ref="P405:P410"/>
    <mergeCell ref="Q405:Q407"/>
    <mergeCell ref="R405:R407"/>
    <mergeCell ref="S405:S407"/>
    <mergeCell ref="Q408:Q410"/>
    <mergeCell ref="R408:R410"/>
    <mergeCell ref="S408:S410"/>
    <mergeCell ref="A411:A413"/>
    <mergeCell ref="B411:B413"/>
    <mergeCell ref="C411:C416"/>
    <mergeCell ref="D411:D416"/>
    <mergeCell ref="E411:E416"/>
    <mergeCell ref="F411:F416"/>
    <mergeCell ref="A414:A416"/>
    <mergeCell ref="B414:B416"/>
    <mergeCell ref="B399:B401"/>
    <mergeCell ref="C399:C404"/>
    <mergeCell ref="D399:D404"/>
    <mergeCell ref="E399:E404"/>
    <mergeCell ref="F399:F404"/>
    <mergeCell ref="A402:A404"/>
    <mergeCell ref="B402:B404"/>
    <mergeCell ref="R399:R401"/>
    <mergeCell ref="S399:S401"/>
    <mergeCell ref="Q402:Q404"/>
    <mergeCell ref="R402:R404"/>
    <mergeCell ref="S402:S404"/>
    <mergeCell ref="G399:G404"/>
    <mergeCell ref="J399:J404"/>
    <mergeCell ref="K399:K401"/>
    <mergeCell ref="L399:L401"/>
    <mergeCell ref="M399:M401"/>
    <mergeCell ref="F405:F410"/>
    <mergeCell ref="A408:A410"/>
    <mergeCell ref="B408:B410"/>
    <mergeCell ref="O399:O404"/>
    <mergeCell ref="P399:P404"/>
    <mergeCell ref="Q399:Q401"/>
    <mergeCell ref="K402:K404"/>
    <mergeCell ref="L402:L404"/>
    <mergeCell ref="M402:M404"/>
    <mergeCell ref="A399:A401"/>
    <mergeCell ref="M393:M395"/>
    <mergeCell ref="K396:K398"/>
    <mergeCell ref="L396:L398"/>
    <mergeCell ref="M396:M398"/>
    <mergeCell ref="N394:N395"/>
    <mergeCell ref="N397:N398"/>
    <mergeCell ref="P393:P398"/>
    <mergeCell ref="Q393:Q395"/>
    <mergeCell ref="R393:R395"/>
    <mergeCell ref="S393:S395"/>
    <mergeCell ref="Q396:Q398"/>
    <mergeCell ref="R396:R398"/>
    <mergeCell ref="S396:S398"/>
    <mergeCell ref="A387:A389"/>
    <mergeCell ref="B387:B389"/>
    <mergeCell ref="C387:C392"/>
    <mergeCell ref="D387:D392"/>
    <mergeCell ref="E387:E392"/>
    <mergeCell ref="O393:O398"/>
    <mergeCell ref="G393:G398"/>
    <mergeCell ref="J393:J398"/>
    <mergeCell ref="K393:K395"/>
    <mergeCell ref="L393:L395"/>
    <mergeCell ref="G387:G392"/>
    <mergeCell ref="J387:J392"/>
    <mergeCell ref="K387:K389"/>
    <mergeCell ref="L387:L389"/>
    <mergeCell ref="M387:M389"/>
    <mergeCell ref="K390:K392"/>
    <mergeCell ref="L390:L392"/>
    <mergeCell ref="M390:M392"/>
    <mergeCell ref="O387:O392"/>
    <mergeCell ref="P387:P392"/>
    <mergeCell ref="Q387:Q389"/>
    <mergeCell ref="R387:R389"/>
    <mergeCell ref="S387:S389"/>
    <mergeCell ref="Q390:Q392"/>
    <mergeCell ref="R390:R392"/>
    <mergeCell ref="S390:S392"/>
    <mergeCell ref="A393:A395"/>
    <mergeCell ref="B393:B395"/>
    <mergeCell ref="C393:C398"/>
    <mergeCell ref="D393:D398"/>
    <mergeCell ref="E393:E398"/>
    <mergeCell ref="F393:F398"/>
    <mergeCell ref="A396:A398"/>
    <mergeCell ref="B396:B398"/>
    <mergeCell ref="B381:B383"/>
    <mergeCell ref="C381:C386"/>
    <mergeCell ref="D381:D386"/>
    <mergeCell ref="E381:E386"/>
    <mergeCell ref="F381:F386"/>
    <mergeCell ref="A384:A386"/>
    <mergeCell ref="B384:B386"/>
    <mergeCell ref="R381:R383"/>
    <mergeCell ref="S381:S383"/>
    <mergeCell ref="Q384:Q386"/>
    <mergeCell ref="R384:R386"/>
    <mergeCell ref="S384:S386"/>
    <mergeCell ref="G381:G386"/>
    <mergeCell ref="J381:J386"/>
    <mergeCell ref="K381:K383"/>
    <mergeCell ref="L381:L383"/>
    <mergeCell ref="M381:M383"/>
    <mergeCell ref="F387:F392"/>
    <mergeCell ref="A390:A392"/>
    <mergeCell ref="B390:B392"/>
    <mergeCell ref="O381:O386"/>
    <mergeCell ref="P381:P386"/>
    <mergeCell ref="Q381:Q383"/>
    <mergeCell ref="K384:K386"/>
    <mergeCell ref="L384:L386"/>
    <mergeCell ref="M384:M386"/>
    <mergeCell ref="A381:A383"/>
    <mergeCell ref="S375:S377"/>
    <mergeCell ref="Q378:Q380"/>
    <mergeCell ref="R378:R380"/>
    <mergeCell ref="S378:S380"/>
    <mergeCell ref="G375:G380"/>
    <mergeCell ref="J375:J380"/>
    <mergeCell ref="K375:K377"/>
    <mergeCell ref="L375:L377"/>
    <mergeCell ref="M375:M377"/>
    <mergeCell ref="K378:K380"/>
    <mergeCell ref="A369:A371"/>
    <mergeCell ref="B369:B371"/>
    <mergeCell ref="C369:C374"/>
    <mergeCell ref="D369:D374"/>
    <mergeCell ref="E369:E374"/>
    <mergeCell ref="P375:P380"/>
    <mergeCell ref="L378:L380"/>
    <mergeCell ref="M378:M380"/>
    <mergeCell ref="S369:S371"/>
    <mergeCell ref="Q372:Q374"/>
    <mergeCell ref="R372:R374"/>
    <mergeCell ref="S372:S374"/>
    <mergeCell ref="G369:G374"/>
    <mergeCell ref="J369:J374"/>
    <mergeCell ref="K369:K371"/>
    <mergeCell ref="L369:L371"/>
    <mergeCell ref="M369:M371"/>
    <mergeCell ref="K372:K374"/>
    <mergeCell ref="B378:B380"/>
    <mergeCell ref="O369:O374"/>
    <mergeCell ref="O375:O380"/>
    <mergeCell ref="P369:P374"/>
    <mergeCell ref="Q369:Q371"/>
    <mergeCell ref="R369:R371"/>
    <mergeCell ref="L372:L374"/>
    <mergeCell ref="M372:M374"/>
    <mergeCell ref="Q375:Q377"/>
    <mergeCell ref="R375:R377"/>
    <mergeCell ref="F363:F368"/>
    <mergeCell ref="A366:A368"/>
    <mergeCell ref="B366:B368"/>
    <mergeCell ref="A375:A377"/>
    <mergeCell ref="B375:B377"/>
    <mergeCell ref="C375:C380"/>
    <mergeCell ref="D375:D380"/>
    <mergeCell ref="E375:E380"/>
    <mergeCell ref="F375:F380"/>
    <mergeCell ref="A378:A380"/>
    <mergeCell ref="L363:L365"/>
    <mergeCell ref="M363:M365"/>
    <mergeCell ref="K366:K368"/>
    <mergeCell ref="L366:L368"/>
    <mergeCell ref="M366:M368"/>
    <mergeCell ref="A363:A365"/>
    <mergeCell ref="B363:B365"/>
    <mergeCell ref="C363:C368"/>
    <mergeCell ref="D363:D368"/>
    <mergeCell ref="E363:E368"/>
    <mergeCell ref="O363:O368"/>
    <mergeCell ref="P363:P368"/>
    <mergeCell ref="Q363:Q365"/>
    <mergeCell ref="R363:R365"/>
    <mergeCell ref="S363:S365"/>
    <mergeCell ref="Q366:Q368"/>
    <mergeCell ref="R366:R368"/>
    <mergeCell ref="S366:S368"/>
    <mergeCell ref="M357:M359"/>
    <mergeCell ref="K360:K362"/>
    <mergeCell ref="L360:L362"/>
    <mergeCell ref="M360:M362"/>
    <mergeCell ref="F369:F374"/>
    <mergeCell ref="A372:A374"/>
    <mergeCell ref="B372:B374"/>
    <mergeCell ref="G363:G368"/>
    <mergeCell ref="J363:J368"/>
    <mergeCell ref="K363:K365"/>
    <mergeCell ref="P357:P362"/>
    <mergeCell ref="Q357:Q359"/>
    <mergeCell ref="R357:R359"/>
    <mergeCell ref="S357:S359"/>
    <mergeCell ref="Q360:Q362"/>
    <mergeCell ref="R360:R362"/>
    <mergeCell ref="S360:S362"/>
    <mergeCell ref="A351:A353"/>
    <mergeCell ref="B351:B353"/>
    <mergeCell ref="C351:C356"/>
    <mergeCell ref="D351:D356"/>
    <mergeCell ref="E351:E356"/>
    <mergeCell ref="O357:O362"/>
    <mergeCell ref="G357:G362"/>
    <mergeCell ref="J357:J362"/>
    <mergeCell ref="K357:K359"/>
    <mergeCell ref="L357:L359"/>
    <mergeCell ref="J351:J356"/>
    <mergeCell ref="K351:K353"/>
    <mergeCell ref="L351:L353"/>
    <mergeCell ref="M351:M353"/>
    <mergeCell ref="K354:K356"/>
    <mergeCell ref="L354:L356"/>
    <mergeCell ref="M354:M356"/>
    <mergeCell ref="B360:B362"/>
    <mergeCell ref="O351:O356"/>
    <mergeCell ref="P351:P356"/>
    <mergeCell ref="Q351:Q353"/>
    <mergeCell ref="R351:R353"/>
    <mergeCell ref="S351:S353"/>
    <mergeCell ref="Q354:Q356"/>
    <mergeCell ref="R354:R356"/>
    <mergeCell ref="S354:S356"/>
    <mergeCell ref="G351:G356"/>
    <mergeCell ref="F345:F350"/>
    <mergeCell ref="A348:A350"/>
    <mergeCell ref="B348:B350"/>
    <mergeCell ref="A357:A359"/>
    <mergeCell ref="B357:B359"/>
    <mergeCell ref="C357:C362"/>
    <mergeCell ref="D357:D362"/>
    <mergeCell ref="E357:E362"/>
    <mergeCell ref="F357:F362"/>
    <mergeCell ref="A360:A362"/>
    <mergeCell ref="L345:L347"/>
    <mergeCell ref="M345:M347"/>
    <mergeCell ref="K348:K350"/>
    <mergeCell ref="L348:L350"/>
    <mergeCell ref="M348:M350"/>
    <mergeCell ref="A345:A347"/>
    <mergeCell ref="B345:B347"/>
    <mergeCell ref="C345:C350"/>
    <mergeCell ref="D345:D350"/>
    <mergeCell ref="E345:E350"/>
    <mergeCell ref="O345:O350"/>
    <mergeCell ref="P345:P350"/>
    <mergeCell ref="Q345:Q347"/>
    <mergeCell ref="R345:R347"/>
    <mergeCell ref="S345:S347"/>
    <mergeCell ref="Q348:Q350"/>
    <mergeCell ref="R348:R350"/>
    <mergeCell ref="S348:S350"/>
    <mergeCell ref="F351:F356"/>
    <mergeCell ref="N346:N347"/>
    <mergeCell ref="N349:N350"/>
    <mergeCell ref="N352:N353"/>
    <mergeCell ref="N355:N356"/>
    <mergeCell ref="A354:A356"/>
    <mergeCell ref="B354:B356"/>
    <mergeCell ref="G345:G350"/>
    <mergeCell ref="J345:J350"/>
    <mergeCell ref="K345:K347"/>
    <mergeCell ref="G339:G344"/>
    <mergeCell ref="J339:J344"/>
    <mergeCell ref="K339:K341"/>
    <mergeCell ref="L339:L341"/>
    <mergeCell ref="M339:M341"/>
    <mergeCell ref="K342:K344"/>
    <mergeCell ref="L342:L344"/>
    <mergeCell ref="M342:M344"/>
    <mergeCell ref="O339:O344"/>
    <mergeCell ref="P339:P344"/>
    <mergeCell ref="Q339:Q341"/>
    <mergeCell ref="R339:R341"/>
    <mergeCell ref="S339:S341"/>
    <mergeCell ref="Q342:Q344"/>
    <mergeCell ref="R342:R344"/>
    <mergeCell ref="S342:S344"/>
    <mergeCell ref="L333:L335"/>
    <mergeCell ref="M333:M335"/>
    <mergeCell ref="K336:K338"/>
    <mergeCell ref="L336:L338"/>
    <mergeCell ref="M336:M338"/>
    <mergeCell ref="A333:A335"/>
    <mergeCell ref="B333:B335"/>
    <mergeCell ref="C333:C338"/>
    <mergeCell ref="D333:D338"/>
    <mergeCell ref="E333:E338"/>
    <mergeCell ref="O333:O338"/>
    <mergeCell ref="P333:P338"/>
    <mergeCell ref="Q333:Q335"/>
    <mergeCell ref="R333:R335"/>
    <mergeCell ref="S333:S335"/>
    <mergeCell ref="Q336:Q338"/>
    <mergeCell ref="R336:R338"/>
    <mergeCell ref="S336:S338"/>
    <mergeCell ref="F339:F344"/>
    <mergeCell ref="A342:A344"/>
    <mergeCell ref="B342:B344"/>
    <mergeCell ref="N328:N329"/>
    <mergeCell ref="N337:N338"/>
    <mergeCell ref="N340:N341"/>
    <mergeCell ref="N343:N344"/>
    <mergeCell ref="G333:G338"/>
    <mergeCell ref="J333:J338"/>
    <mergeCell ref="K333:K335"/>
    <mergeCell ref="F327:F332"/>
    <mergeCell ref="A330:A332"/>
    <mergeCell ref="B330:B332"/>
    <mergeCell ref="N331:N332"/>
    <mergeCell ref="N334:N335"/>
    <mergeCell ref="A339:A341"/>
    <mergeCell ref="B339:B341"/>
    <mergeCell ref="C339:C344"/>
    <mergeCell ref="D339:D344"/>
    <mergeCell ref="E339:E344"/>
    <mergeCell ref="L327:L329"/>
    <mergeCell ref="M327:M329"/>
    <mergeCell ref="K330:K332"/>
    <mergeCell ref="L330:L332"/>
    <mergeCell ref="M330:M332"/>
    <mergeCell ref="A327:A329"/>
    <mergeCell ref="B327:B329"/>
    <mergeCell ref="C327:C332"/>
    <mergeCell ref="D327:D332"/>
    <mergeCell ref="E327:E332"/>
    <mergeCell ref="O327:O332"/>
    <mergeCell ref="P327:P332"/>
    <mergeCell ref="Q327:Q329"/>
    <mergeCell ref="R327:R329"/>
    <mergeCell ref="S327:S329"/>
    <mergeCell ref="Q330:Q332"/>
    <mergeCell ref="R330:R332"/>
    <mergeCell ref="S330:S332"/>
    <mergeCell ref="M321:M323"/>
    <mergeCell ref="K324:K326"/>
    <mergeCell ref="L324:L326"/>
    <mergeCell ref="M324:M326"/>
    <mergeCell ref="F333:F338"/>
    <mergeCell ref="A336:A338"/>
    <mergeCell ref="B336:B338"/>
    <mergeCell ref="G327:G332"/>
    <mergeCell ref="J327:J332"/>
    <mergeCell ref="K327:K329"/>
    <mergeCell ref="Q321:Q323"/>
    <mergeCell ref="R321:R323"/>
    <mergeCell ref="S321:S323"/>
    <mergeCell ref="Q324:Q326"/>
    <mergeCell ref="R324:R326"/>
    <mergeCell ref="S324:S326"/>
    <mergeCell ref="A315:A317"/>
    <mergeCell ref="B315:B317"/>
    <mergeCell ref="C315:C320"/>
    <mergeCell ref="D315:D320"/>
    <mergeCell ref="E315:E320"/>
    <mergeCell ref="P321:P326"/>
    <mergeCell ref="G321:G326"/>
    <mergeCell ref="J321:J326"/>
    <mergeCell ref="K321:K323"/>
    <mergeCell ref="L321:L323"/>
    <mergeCell ref="J315:J320"/>
    <mergeCell ref="K315:K317"/>
    <mergeCell ref="L315:L317"/>
    <mergeCell ref="M315:M317"/>
    <mergeCell ref="K318:K320"/>
    <mergeCell ref="L318:L320"/>
    <mergeCell ref="M318:M320"/>
    <mergeCell ref="P315:P320"/>
    <mergeCell ref="Q315:Q317"/>
    <mergeCell ref="R315:R317"/>
    <mergeCell ref="S315:S317"/>
    <mergeCell ref="Q318:Q320"/>
    <mergeCell ref="R318:R320"/>
    <mergeCell ref="S318:S320"/>
    <mergeCell ref="B324:B326"/>
    <mergeCell ref="O315:O320"/>
    <mergeCell ref="O321:O326"/>
    <mergeCell ref="N310:N311"/>
    <mergeCell ref="N313:N314"/>
    <mergeCell ref="N316:N317"/>
    <mergeCell ref="N319:N320"/>
    <mergeCell ref="N322:N323"/>
    <mergeCell ref="N325:N326"/>
    <mergeCell ref="G315:G320"/>
    <mergeCell ref="F309:F314"/>
    <mergeCell ref="A312:A314"/>
    <mergeCell ref="B312:B314"/>
    <mergeCell ref="A321:A323"/>
    <mergeCell ref="B321:B323"/>
    <mergeCell ref="C321:C326"/>
    <mergeCell ref="D321:D326"/>
    <mergeCell ref="E321:E326"/>
    <mergeCell ref="F321:F326"/>
    <mergeCell ref="A324:A326"/>
    <mergeCell ref="L309:L311"/>
    <mergeCell ref="M309:M311"/>
    <mergeCell ref="K312:K314"/>
    <mergeCell ref="L312:L314"/>
    <mergeCell ref="M312:M314"/>
    <mergeCell ref="A309:A311"/>
    <mergeCell ref="B309:B311"/>
    <mergeCell ref="C309:C314"/>
    <mergeCell ref="D309:D314"/>
    <mergeCell ref="E309:E314"/>
    <mergeCell ref="O309:O314"/>
    <mergeCell ref="P309:P314"/>
    <mergeCell ref="Q309:Q311"/>
    <mergeCell ref="R309:R311"/>
    <mergeCell ref="S309:S311"/>
    <mergeCell ref="Q312:Q314"/>
    <mergeCell ref="R312:R314"/>
    <mergeCell ref="S312:S314"/>
    <mergeCell ref="M303:M305"/>
    <mergeCell ref="K306:K308"/>
    <mergeCell ref="L306:L308"/>
    <mergeCell ref="M306:M308"/>
    <mergeCell ref="F315:F320"/>
    <mergeCell ref="A318:A320"/>
    <mergeCell ref="B318:B320"/>
    <mergeCell ref="G309:G314"/>
    <mergeCell ref="J309:J314"/>
    <mergeCell ref="K309:K311"/>
    <mergeCell ref="P303:P308"/>
    <mergeCell ref="Q303:Q305"/>
    <mergeCell ref="R303:R305"/>
    <mergeCell ref="S303:S305"/>
    <mergeCell ref="Q306:Q308"/>
    <mergeCell ref="R306:R308"/>
    <mergeCell ref="S306:S308"/>
    <mergeCell ref="A297:A299"/>
    <mergeCell ref="B297:B299"/>
    <mergeCell ref="C297:C302"/>
    <mergeCell ref="D297:D302"/>
    <mergeCell ref="E297:E302"/>
    <mergeCell ref="O303:O308"/>
    <mergeCell ref="G303:G308"/>
    <mergeCell ref="J303:J308"/>
    <mergeCell ref="K303:K305"/>
    <mergeCell ref="L303:L305"/>
    <mergeCell ref="K297:K299"/>
    <mergeCell ref="L297:L299"/>
    <mergeCell ref="M297:M299"/>
    <mergeCell ref="K300:K302"/>
    <mergeCell ref="L300:L302"/>
    <mergeCell ref="M300:M302"/>
    <mergeCell ref="O297:O302"/>
    <mergeCell ref="P297:P302"/>
    <mergeCell ref="Q297:Q299"/>
    <mergeCell ref="R297:R299"/>
    <mergeCell ref="S297:S299"/>
    <mergeCell ref="Q300:Q302"/>
    <mergeCell ref="R300:R302"/>
    <mergeCell ref="S300:S302"/>
    <mergeCell ref="A303:A305"/>
    <mergeCell ref="B303:B305"/>
    <mergeCell ref="C303:C308"/>
    <mergeCell ref="D303:D308"/>
    <mergeCell ref="E303:E308"/>
    <mergeCell ref="F303:F308"/>
    <mergeCell ref="A306:A308"/>
    <mergeCell ref="B306:B308"/>
    <mergeCell ref="C291:C296"/>
    <mergeCell ref="D291:D296"/>
    <mergeCell ref="E291:E296"/>
    <mergeCell ref="F291:F296"/>
    <mergeCell ref="A294:A296"/>
    <mergeCell ref="B294:B296"/>
    <mergeCell ref="S291:S293"/>
    <mergeCell ref="Q294:Q296"/>
    <mergeCell ref="R294:R296"/>
    <mergeCell ref="S294:S296"/>
    <mergeCell ref="G291:G296"/>
    <mergeCell ref="J291:J296"/>
    <mergeCell ref="K291:K293"/>
    <mergeCell ref="L291:L293"/>
    <mergeCell ref="M291:M293"/>
    <mergeCell ref="K294:K296"/>
    <mergeCell ref="A300:A302"/>
    <mergeCell ref="B300:B302"/>
    <mergeCell ref="O291:O296"/>
    <mergeCell ref="P291:P296"/>
    <mergeCell ref="Q291:Q293"/>
    <mergeCell ref="R291:R293"/>
    <mergeCell ref="L294:L296"/>
    <mergeCell ref="M294:M296"/>
    <mergeCell ref="A291:A293"/>
    <mergeCell ref="B291:B293"/>
    <mergeCell ref="M285:M287"/>
    <mergeCell ref="K288:K290"/>
    <mergeCell ref="L288:L290"/>
    <mergeCell ref="M288:M290"/>
    <mergeCell ref="I285:I290"/>
    <mergeCell ref="F297:F302"/>
    <mergeCell ref="I291:I296"/>
    <mergeCell ref="I297:I302"/>
    <mergeCell ref="G297:G302"/>
    <mergeCell ref="J297:J302"/>
    <mergeCell ref="P285:P290"/>
    <mergeCell ref="Q285:Q287"/>
    <mergeCell ref="R285:R287"/>
    <mergeCell ref="S285:S287"/>
    <mergeCell ref="Q288:Q290"/>
    <mergeCell ref="R288:R290"/>
    <mergeCell ref="S288:S290"/>
    <mergeCell ref="A279:A281"/>
    <mergeCell ref="B279:B281"/>
    <mergeCell ref="C279:C284"/>
    <mergeCell ref="D279:D284"/>
    <mergeCell ref="E279:E284"/>
    <mergeCell ref="O285:O290"/>
    <mergeCell ref="G285:G290"/>
    <mergeCell ref="J285:J290"/>
    <mergeCell ref="K285:K287"/>
    <mergeCell ref="L285:L287"/>
    <mergeCell ref="G279:G284"/>
    <mergeCell ref="J279:J284"/>
    <mergeCell ref="K279:K281"/>
    <mergeCell ref="L279:L281"/>
    <mergeCell ref="M279:M281"/>
    <mergeCell ref="K282:K284"/>
    <mergeCell ref="L282:L284"/>
    <mergeCell ref="M282:M284"/>
    <mergeCell ref="O279:O284"/>
    <mergeCell ref="P279:P284"/>
    <mergeCell ref="Q279:Q281"/>
    <mergeCell ref="R279:R281"/>
    <mergeCell ref="S279:S281"/>
    <mergeCell ref="Q282:Q284"/>
    <mergeCell ref="R282:R284"/>
    <mergeCell ref="S282:S284"/>
    <mergeCell ref="N274:N275"/>
    <mergeCell ref="N277:N278"/>
    <mergeCell ref="A285:A287"/>
    <mergeCell ref="B285:B287"/>
    <mergeCell ref="C285:C290"/>
    <mergeCell ref="D285:D290"/>
    <mergeCell ref="E285:E290"/>
    <mergeCell ref="F285:F290"/>
    <mergeCell ref="A288:A290"/>
    <mergeCell ref="B288:B290"/>
    <mergeCell ref="B273:B275"/>
    <mergeCell ref="C273:C278"/>
    <mergeCell ref="D273:D278"/>
    <mergeCell ref="E273:E278"/>
    <mergeCell ref="F273:F278"/>
    <mergeCell ref="A276:A278"/>
    <mergeCell ref="B276:B278"/>
    <mergeCell ref="R273:R275"/>
    <mergeCell ref="S273:S275"/>
    <mergeCell ref="Q276:Q278"/>
    <mergeCell ref="R276:R278"/>
    <mergeCell ref="S276:S278"/>
    <mergeCell ref="G273:G278"/>
    <mergeCell ref="J273:J278"/>
    <mergeCell ref="K273:K275"/>
    <mergeCell ref="L273:L275"/>
    <mergeCell ref="M273:M275"/>
    <mergeCell ref="F279:F284"/>
    <mergeCell ref="A282:A284"/>
    <mergeCell ref="B282:B284"/>
    <mergeCell ref="O273:O278"/>
    <mergeCell ref="P273:P278"/>
    <mergeCell ref="Q273:Q275"/>
    <mergeCell ref="K276:K278"/>
    <mergeCell ref="L276:L278"/>
    <mergeCell ref="M276:M278"/>
    <mergeCell ref="A273:A275"/>
    <mergeCell ref="G267:G272"/>
    <mergeCell ref="J267:J272"/>
    <mergeCell ref="K267:K269"/>
    <mergeCell ref="L267:L269"/>
    <mergeCell ref="M267:M269"/>
    <mergeCell ref="K270:K272"/>
    <mergeCell ref="L270:L272"/>
    <mergeCell ref="M270:M272"/>
    <mergeCell ref="O267:O272"/>
    <mergeCell ref="P267:P272"/>
    <mergeCell ref="Q267:Q269"/>
    <mergeCell ref="R267:R269"/>
    <mergeCell ref="S267:S269"/>
    <mergeCell ref="Q270:Q272"/>
    <mergeCell ref="R270:R272"/>
    <mergeCell ref="S270:S272"/>
    <mergeCell ref="M261:M263"/>
    <mergeCell ref="K264:K266"/>
    <mergeCell ref="L264:L266"/>
    <mergeCell ref="M264:M266"/>
    <mergeCell ref="A261:A263"/>
    <mergeCell ref="B261:B263"/>
    <mergeCell ref="C261:C266"/>
    <mergeCell ref="D261:D266"/>
    <mergeCell ref="E261:E266"/>
    <mergeCell ref="O261:O266"/>
    <mergeCell ref="P261:P266"/>
    <mergeCell ref="Q261:Q263"/>
    <mergeCell ref="R261:R263"/>
    <mergeCell ref="S261:S263"/>
    <mergeCell ref="Q264:Q266"/>
    <mergeCell ref="R264:R266"/>
    <mergeCell ref="S264:S266"/>
    <mergeCell ref="A267:A269"/>
    <mergeCell ref="B267:B269"/>
    <mergeCell ref="C267:C272"/>
    <mergeCell ref="D267:D272"/>
    <mergeCell ref="E267:E272"/>
    <mergeCell ref="F267:F272"/>
    <mergeCell ref="A270:A272"/>
    <mergeCell ref="B270:B272"/>
    <mergeCell ref="C255:C260"/>
    <mergeCell ref="D255:D260"/>
    <mergeCell ref="E255:E260"/>
    <mergeCell ref="F255:F260"/>
    <mergeCell ref="A258:A260"/>
    <mergeCell ref="B258:B260"/>
    <mergeCell ref="S255:S257"/>
    <mergeCell ref="Q258:Q260"/>
    <mergeCell ref="R258:R260"/>
    <mergeCell ref="S258:S260"/>
    <mergeCell ref="G255:G260"/>
    <mergeCell ref="J255:J260"/>
    <mergeCell ref="K255:K257"/>
    <mergeCell ref="L255:L257"/>
    <mergeCell ref="M255:M257"/>
    <mergeCell ref="K258:K260"/>
    <mergeCell ref="A264:A266"/>
    <mergeCell ref="B264:B266"/>
    <mergeCell ref="O255:O260"/>
    <mergeCell ref="P255:P260"/>
    <mergeCell ref="Q255:Q257"/>
    <mergeCell ref="R255:R257"/>
    <mergeCell ref="L258:L260"/>
    <mergeCell ref="M258:M260"/>
    <mergeCell ref="A255:A257"/>
    <mergeCell ref="B255:B257"/>
    <mergeCell ref="M249:M251"/>
    <mergeCell ref="K252:K254"/>
    <mergeCell ref="L252:L254"/>
    <mergeCell ref="M252:M254"/>
    <mergeCell ref="F261:F266"/>
    <mergeCell ref="I261:I266"/>
    <mergeCell ref="G261:G266"/>
    <mergeCell ref="J261:J266"/>
    <mergeCell ref="K261:K263"/>
    <mergeCell ref="L261:L263"/>
    <mergeCell ref="P249:P254"/>
    <mergeCell ref="Q249:Q251"/>
    <mergeCell ref="R249:R251"/>
    <mergeCell ref="S249:S251"/>
    <mergeCell ref="Q252:Q254"/>
    <mergeCell ref="R252:R254"/>
    <mergeCell ref="S252:S254"/>
    <mergeCell ref="A243:A245"/>
    <mergeCell ref="B243:B245"/>
    <mergeCell ref="C243:C248"/>
    <mergeCell ref="D243:D248"/>
    <mergeCell ref="E243:E248"/>
    <mergeCell ref="O249:O254"/>
    <mergeCell ref="G249:G254"/>
    <mergeCell ref="J249:J254"/>
    <mergeCell ref="K249:K251"/>
    <mergeCell ref="L249:L251"/>
    <mergeCell ref="G243:G248"/>
    <mergeCell ref="J243:J248"/>
    <mergeCell ref="K243:K245"/>
    <mergeCell ref="L243:L245"/>
    <mergeCell ref="M243:M245"/>
    <mergeCell ref="K246:K248"/>
    <mergeCell ref="L246:L248"/>
    <mergeCell ref="M246:M248"/>
    <mergeCell ref="O243:O248"/>
    <mergeCell ref="P243:P248"/>
    <mergeCell ref="Q243:Q245"/>
    <mergeCell ref="R243:R245"/>
    <mergeCell ref="S243:S245"/>
    <mergeCell ref="Q246:Q248"/>
    <mergeCell ref="R246:R248"/>
    <mergeCell ref="S246:S248"/>
    <mergeCell ref="A249:A251"/>
    <mergeCell ref="B249:B251"/>
    <mergeCell ref="C249:C254"/>
    <mergeCell ref="D249:D254"/>
    <mergeCell ref="E249:E254"/>
    <mergeCell ref="F249:F254"/>
    <mergeCell ref="A252:A254"/>
    <mergeCell ref="B252:B254"/>
    <mergeCell ref="B237:B239"/>
    <mergeCell ref="C237:C242"/>
    <mergeCell ref="D237:D242"/>
    <mergeCell ref="E237:E242"/>
    <mergeCell ref="F237:F242"/>
    <mergeCell ref="A240:A242"/>
    <mergeCell ref="B240:B242"/>
    <mergeCell ref="R237:R239"/>
    <mergeCell ref="S237:S239"/>
    <mergeCell ref="Q240:Q242"/>
    <mergeCell ref="R240:R242"/>
    <mergeCell ref="S240:S242"/>
    <mergeCell ref="G237:G242"/>
    <mergeCell ref="J237:J242"/>
    <mergeCell ref="K237:K239"/>
    <mergeCell ref="L237:L239"/>
    <mergeCell ref="M237:M239"/>
    <mergeCell ref="F243:F248"/>
    <mergeCell ref="A246:A248"/>
    <mergeCell ref="B246:B248"/>
    <mergeCell ref="O237:O242"/>
    <mergeCell ref="P237:P242"/>
    <mergeCell ref="Q237:Q239"/>
    <mergeCell ref="K240:K242"/>
    <mergeCell ref="L240:L242"/>
    <mergeCell ref="M240:M242"/>
    <mergeCell ref="A237:A239"/>
    <mergeCell ref="R231:R233"/>
    <mergeCell ref="S231:S233"/>
    <mergeCell ref="Q234:Q236"/>
    <mergeCell ref="R234:R236"/>
    <mergeCell ref="S234:S236"/>
    <mergeCell ref="G231:G236"/>
    <mergeCell ref="J231:J236"/>
    <mergeCell ref="K231:K233"/>
    <mergeCell ref="L231:L233"/>
    <mergeCell ref="M231:M233"/>
    <mergeCell ref="A225:A227"/>
    <mergeCell ref="B225:B227"/>
    <mergeCell ref="C225:C230"/>
    <mergeCell ref="D225:D230"/>
    <mergeCell ref="E225:E230"/>
    <mergeCell ref="P231:P236"/>
    <mergeCell ref="K234:K236"/>
    <mergeCell ref="L234:L236"/>
    <mergeCell ref="M234:M236"/>
    <mergeCell ref="G225:G230"/>
    <mergeCell ref="J225:J230"/>
    <mergeCell ref="K225:K227"/>
    <mergeCell ref="L225:L227"/>
    <mergeCell ref="M225:M227"/>
    <mergeCell ref="K228:K230"/>
    <mergeCell ref="L228:L230"/>
    <mergeCell ref="M228:M230"/>
    <mergeCell ref="O225:O230"/>
    <mergeCell ref="O231:O236"/>
    <mergeCell ref="P225:P230"/>
    <mergeCell ref="Q225:Q227"/>
    <mergeCell ref="R225:R227"/>
    <mergeCell ref="S225:S227"/>
    <mergeCell ref="Q228:Q230"/>
    <mergeCell ref="R228:R230"/>
    <mergeCell ref="S228:S230"/>
    <mergeCell ref="Q231:Q233"/>
    <mergeCell ref="A231:A233"/>
    <mergeCell ref="B231:B233"/>
    <mergeCell ref="C231:C236"/>
    <mergeCell ref="D231:D236"/>
    <mergeCell ref="E231:E236"/>
    <mergeCell ref="F231:F236"/>
    <mergeCell ref="A234:A236"/>
    <mergeCell ref="B234:B236"/>
    <mergeCell ref="B219:B221"/>
    <mergeCell ref="C219:C224"/>
    <mergeCell ref="D219:D224"/>
    <mergeCell ref="E219:E224"/>
    <mergeCell ref="F219:F224"/>
    <mergeCell ref="A222:A224"/>
    <mergeCell ref="B222:B224"/>
    <mergeCell ref="R219:R221"/>
    <mergeCell ref="S219:S221"/>
    <mergeCell ref="Q222:Q224"/>
    <mergeCell ref="R222:R224"/>
    <mergeCell ref="S222:S224"/>
    <mergeCell ref="G219:G224"/>
    <mergeCell ref="J219:J224"/>
    <mergeCell ref="K219:K221"/>
    <mergeCell ref="L219:L221"/>
    <mergeCell ref="M219:M221"/>
    <mergeCell ref="F225:F230"/>
    <mergeCell ref="A228:A230"/>
    <mergeCell ref="B228:B230"/>
    <mergeCell ref="O219:O224"/>
    <mergeCell ref="P219:P224"/>
    <mergeCell ref="Q219:Q221"/>
    <mergeCell ref="K222:K224"/>
    <mergeCell ref="L222:L224"/>
    <mergeCell ref="M222:M224"/>
    <mergeCell ref="A219:A221"/>
    <mergeCell ref="R213:R215"/>
    <mergeCell ref="S213:S215"/>
    <mergeCell ref="Q216:Q218"/>
    <mergeCell ref="R216:R218"/>
    <mergeCell ref="S216:S218"/>
    <mergeCell ref="G213:G218"/>
    <mergeCell ref="J213:J218"/>
    <mergeCell ref="K213:K215"/>
    <mergeCell ref="L213:L215"/>
    <mergeCell ref="M213:M215"/>
    <mergeCell ref="C207:C212"/>
    <mergeCell ref="D207:D212"/>
    <mergeCell ref="E207:E212"/>
    <mergeCell ref="O213:O218"/>
    <mergeCell ref="P213:P218"/>
    <mergeCell ref="Q213:Q215"/>
    <mergeCell ref="K216:K218"/>
    <mergeCell ref="L216:L218"/>
    <mergeCell ref="M216:M218"/>
    <mergeCell ref="S207:S209"/>
    <mergeCell ref="Q210:Q212"/>
    <mergeCell ref="R210:R212"/>
    <mergeCell ref="S210:S212"/>
    <mergeCell ref="G207:G212"/>
    <mergeCell ref="J207:J212"/>
    <mergeCell ref="K207:K209"/>
    <mergeCell ref="L207:L209"/>
    <mergeCell ref="M207:M209"/>
    <mergeCell ref="K210:K212"/>
    <mergeCell ref="A216:A218"/>
    <mergeCell ref="B216:B218"/>
    <mergeCell ref="O207:O212"/>
    <mergeCell ref="P207:P212"/>
    <mergeCell ref="Q207:Q209"/>
    <mergeCell ref="R207:R209"/>
    <mergeCell ref="L210:L212"/>
    <mergeCell ref="M210:M212"/>
    <mergeCell ref="A207:A209"/>
    <mergeCell ref="B207:B209"/>
    <mergeCell ref="A204:A206"/>
    <mergeCell ref="B204:B206"/>
    <mergeCell ref="N205:N206"/>
    <mergeCell ref="N208:N209"/>
    <mergeCell ref="A213:A215"/>
    <mergeCell ref="B213:B215"/>
    <mergeCell ref="C213:C218"/>
    <mergeCell ref="D213:D218"/>
    <mergeCell ref="E213:E218"/>
    <mergeCell ref="F213:F218"/>
    <mergeCell ref="M201:M203"/>
    <mergeCell ref="K204:K206"/>
    <mergeCell ref="L204:L206"/>
    <mergeCell ref="M204:M206"/>
    <mergeCell ref="A201:A203"/>
    <mergeCell ref="B201:B203"/>
    <mergeCell ref="C201:C206"/>
    <mergeCell ref="D201:D206"/>
    <mergeCell ref="E201:E206"/>
    <mergeCell ref="F201:F206"/>
    <mergeCell ref="P201:P206"/>
    <mergeCell ref="Q201:Q203"/>
    <mergeCell ref="R201:R203"/>
    <mergeCell ref="S201:S203"/>
    <mergeCell ref="Q204:Q206"/>
    <mergeCell ref="R204:R206"/>
    <mergeCell ref="S204:S206"/>
    <mergeCell ref="F207:F212"/>
    <mergeCell ref="I201:I206"/>
    <mergeCell ref="I207:I212"/>
    <mergeCell ref="A210:A212"/>
    <mergeCell ref="B210:B212"/>
    <mergeCell ref="O201:O206"/>
    <mergeCell ref="G201:G206"/>
    <mergeCell ref="J201:J206"/>
    <mergeCell ref="K201:K203"/>
    <mergeCell ref="L201:L203"/>
    <mergeCell ref="G195:G200"/>
    <mergeCell ref="J195:J200"/>
    <mergeCell ref="K195:K197"/>
    <mergeCell ref="L195:L197"/>
    <mergeCell ref="M195:M197"/>
    <mergeCell ref="K198:K200"/>
    <mergeCell ref="L198:L200"/>
    <mergeCell ref="M198:M200"/>
    <mergeCell ref="O195:O200"/>
    <mergeCell ref="P195:P200"/>
    <mergeCell ref="Q195:Q197"/>
    <mergeCell ref="R195:R197"/>
    <mergeCell ref="S195:S197"/>
    <mergeCell ref="Q198:Q200"/>
    <mergeCell ref="R198:R200"/>
    <mergeCell ref="S198:S200"/>
    <mergeCell ref="M189:M191"/>
    <mergeCell ref="K192:K194"/>
    <mergeCell ref="L192:L194"/>
    <mergeCell ref="M192:M194"/>
    <mergeCell ref="A189:A191"/>
    <mergeCell ref="B189:B191"/>
    <mergeCell ref="C189:C194"/>
    <mergeCell ref="D189:D194"/>
    <mergeCell ref="E189:E194"/>
    <mergeCell ref="Q189:Q191"/>
    <mergeCell ref="R189:R191"/>
    <mergeCell ref="S189:S191"/>
    <mergeCell ref="Q192:Q194"/>
    <mergeCell ref="R192:R194"/>
    <mergeCell ref="S192:S194"/>
    <mergeCell ref="B198:B200"/>
    <mergeCell ref="I183:I188"/>
    <mergeCell ref="I189:I194"/>
    <mergeCell ref="I195:I200"/>
    <mergeCell ref="O189:O194"/>
    <mergeCell ref="P189:P194"/>
    <mergeCell ref="G189:G194"/>
    <mergeCell ref="J189:J194"/>
    <mergeCell ref="K189:K191"/>
    <mergeCell ref="L189:L191"/>
    <mergeCell ref="F183:F188"/>
    <mergeCell ref="A186:A188"/>
    <mergeCell ref="B186:B188"/>
    <mergeCell ref="A195:A197"/>
    <mergeCell ref="B195:B197"/>
    <mergeCell ref="C195:C200"/>
    <mergeCell ref="D195:D200"/>
    <mergeCell ref="E195:E200"/>
    <mergeCell ref="F195:F200"/>
    <mergeCell ref="A198:A200"/>
    <mergeCell ref="L183:L185"/>
    <mergeCell ref="M183:M185"/>
    <mergeCell ref="K186:K188"/>
    <mergeCell ref="L186:L188"/>
    <mergeCell ref="M186:M188"/>
    <mergeCell ref="A183:A185"/>
    <mergeCell ref="B183:B185"/>
    <mergeCell ref="C183:C188"/>
    <mergeCell ref="D183:D188"/>
    <mergeCell ref="E183:E188"/>
    <mergeCell ref="O183:O188"/>
    <mergeCell ref="P183:P188"/>
    <mergeCell ref="Q183:Q185"/>
    <mergeCell ref="R183:R185"/>
    <mergeCell ref="S183:S185"/>
    <mergeCell ref="Q186:Q188"/>
    <mergeCell ref="R186:R188"/>
    <mergeCell ref="S186:S188"/>
    <mergeCell ref="M177:M179"/>
    <mergeCell ref="K180:K182"/>
    <mergeCell ref="L180:L182"/>
    <mergeCell ref="M180:M182"/>
    <mergeCell ref="F189:F194"/>
    <mergeCell ref="A192:A194"/>
    <mergeCell ref="B192:B194"/>
    <mergeCell ref="G183:G188"/>
    <mergeCell ref="J183:J188"/>
    <mergeCell ref="K183:K185"/>
    <mergeCell ref="Q177:Q179"/>
    <mergeCell ref="R177:R179"/>
    <mergeCell ref="S177:S179"/>
    <mergeCell ref="Q180:Q182"/>
    <mergeCell ref="R180:R182"/>
    <mergeCell ref="S180:S182"/>
    <mergeCell ref="A171:A173"/>
    <mergeCell ref="B171:B173"/>
    <mergeCell ref="C171:C176"/>
    <mergeCell ref="D171:D176"/>
    <mergeCell ref="E171:E176"/>
    <mergeCell ref="P177:P182"/>
    <mergeCell ref="G177:G182"/>
    <mergeCell ref="J177:J182"/>
    <mergeCell ref="K177:K179"/>
    <mergeCell ref="L177:L179"/>
    <mergeCell ref="K171:K173"/>
    <mergeCell ref="L171:L173"/>
    <mergeCell ref="M171:M173"/>
    <mergeCell ref="K174:K176"/>
    <mergeCell ref="L174:L176"/>
    <mergeCell ref="M174:M176"/>
    <mergeCell ref="P171:P176"/>
    <mergeCell ref="Q171:Q173"/>
    <mergeCell ref="R171:R173"/>
    <mergeCell ref="S171:S173"/>
    <mergeCell ref="Q174:Q176"/>
    <mergeCell ref="R174:R176"/>
    <mergeCell ref="S174:S176"/>
    <mergeCell ref="B180:B182"/>
    <mergeCell ref="O171:O176"/>
    <mergeCell ref="O177:O182"/>
    <mergeCell ref="N178:N179"/>
    <mergeCell ref="N181:N182"/>
    <mergeCell ref="I165:I170"/>
    <mergeCell ref="I171:I176"/>
    <mergeCell ref="I177:I182"/>
    <mergeCell ref="G171:G176"/>
    <mergeCell ref="J171:J176"/>
    <mergeCell ref="F165:F170"/>
    <mergeCell ref="A168:A170"/>
    <mergeCell ref="B168:B170"/>
    <mergeCell ref="A177:A179"/>
    <mergeCell ref="B177:B179"/>
    <mergeCell ref="C177:C182"/>
    <mergeCell ref="D177:D182"/>
    <mergeCell ref="E177:E182"/>
    <mergeCell ref="F177:F182"/>
    <mergeCell ref="A180:A182"/>
    <mergeCell ref="L165:L167"/>
    <mergeCell ref="M165:M167"/>
    <mergeCell ref="K168:K170"/>
    <mergeCell ref="L168:L170"/>
    <mergeCell ref="M168:M170"/>
    <mergeCell ref="A165:A167"/>
    <mergeCell ref="B165:B167"/>
    <mergeCell ref="C165:C170"/>
    <mergeCell ref="D165:D170"/>
    <mergeCell ref="E165:E170"/>
    <mergeCell ref="O165:O170"/>
    <mergeCell ref="P165:P170"/>
    <mergeCell ref="Q165:Q167"/>
    <mergeCell ref="R165:R167"/>
    <mergeCell ref="S165:S167"/>
    <mergeCell ref="Q168:Q170"/>
    <mergeCell ref="R168:R170"/>
    <mergeCell ref="S168:S170"/>
    <mergeCell ref="M159:M161"/>
    <mergeCell ref="K162:K164"/>
    <mergeCell ref="L162:L164"/>
    <mergeCell ref="M162:M164"/>
    <mergeCell ref="F171:F176"/>
    <mergeCell ref="A174:A176"/>
    <mergeCell ref="B174:B176"/>
    <mergeCell ref="G165:G170"/>
    <mergeCell ref="J165:J170"/>
    <mergeCell ref="K165:K167"/>
    <mergeCell ref="P159:P164"/>
    <mergeCell ref="Q159:Q161"/>
    <mergeCell ref="R159:R161"/>
    <mergeCell ref="S159:S161"/>
    <mergeCell ref="Q162:Q164"/>
    <mergeCell ref="R162:R164"/>
    <mergeCell ref="S162:S164"/>
    <mergeCell ref="A153:A155"/>
    <mergeCell ref="B153:B155"/>
    <mergeCell ref="C153:C158"/>
    <mergeCell ref="D153:D158"/>
    <mergeCell ref="E153:E158"/>
    <mergeCell ref="O159:O164"/>
    <mergeCell ref="G159:G164"/>
    <mergeCell ref="J159:J164"/>
    <mergeCell ref="K159:K161"/>
    <mergeCell ref="L159:L161"/>
    <mergeCell ref="G153:G158"/>
    <mergeCell ref="J153:J158"/>
    <mergeCell ref="K153:K155"/>
    <mergeCell ref="L153:L155"/>
    <mergeCell ref="M153:M155"/>
    <mergeCell ref="K156:K158"/>
    <mergeCell ref="L156:L158"/>
    <mergeCell ref="M156:M158"/>
    <mergeCell ref="O153:O158"/>
    <mergeCell ref="P153:P158"/>
    <mergeCell ref="Q153:Q155"/>
    <mergeCell ref="R153:R155"/>
    <mergeCell ref="S153:S155"/>
    <mergeCell ref="Q156:Q158"/>
    <mergeCell ref="R156:R158"/>
    <mergeCell ref="S156:S158"/>
    <mergeCell ref="I147:I152"/>
    <mergeCell ref="I153:I158"/>
    <mergeCell ref="A159:A161"/>
    <mergeCell ref="B159:B161"/>
    <mergeCell ref="C159:C164"/>
    <mergeCell ref="D159:D164"/>
    <mergeCell ref="E159:E164"/>
    <mergeCell ref="F159:F164"/>
    <mergeCell ref="A162:A164"/>
    <mergeCell ref="B162:B164"/>
    <mergeCell ref="B147:B149"/>
    <mergeCell ref="C147:C152"/>
    <mergeCell ref="D147:D152"/>
    <mergeCell ref="E147:E152"/>
    <mergeCell ref="F147:F152"/>
    <mergeCell ref="A150:A152"/>
    <mergeCell ref="B150:B152"/>
    <mergeCell ref="R147:R149"/>
    <mergeCell ref="S147:S149"/>
    <mergeCell ref="Q150:Q152"/>
    <mergeCell ref="R150:R152"/>
    <mergeCell ref="S150:S152"/>
    <mergeCell ref="G147:G152"/>
    <mergeCell ref="J147:J152"/>
    <mergeCell ref="K147:K149"/>
    <mergeCell ref="L147:L149"/>
    <mergeCell ref="M147:M149"/>
    <mergeCell ref="F153:F158"/>
    <mergeCell ref="A156:A158"/>
    <mergeCell ref="B156:B158"/>
    <mergeCell ref="O147:O152"/>
    <mergeCell ref="P147:P152"/>
    <mergeCell ref="Q147:Q149"/>
    <mergeCell ref="K150:K152"/>
    <mergeCell ref="L150:L152"/>
    <mergeCell ref="M150:M152"/>
    <mergeCell ref="A147:A149"/>
    <mergeCell ref="M141:M143"/>
    <mergeCell ref="K144:K146"/>
    <mergeCell ref="L144:L146"/>
    <mergeCell ref="M144:M146"/>
    <mergeCell ref="N142:N143"/>
    <mergeCell ref="N145:N146"/>
    <mergeCell ref="P141:P146"/>
    <mergeCell ref="Q141:Q143"/>
    <mergeCell ref="R141:R143"/>
    <mergeCell ref="S141:S143"/>
    <mergeCell ref="Q144:Q146"/>
    <mergeCell ref="R144:R146"/>
    <mergeCell ref="S144:S146"/>
    <mergeCell ref="A135:A137"/>
    <mergeCell ref="B135:B137"/>
    <mergeCell ref="C135:C140"/>
    <mergeCell ref="D135:D140"/>
    <mergeCell ref="E135:E140"/>
    <mergeCell ref="O141:O146"/>
    <mergeCell ref="G141:G146"/>
    <mergeCell ref="J141:J146"/>
    <mergeCell ref="K141:K143"/>
    <mergeCell ref="L141:L143"/>
    <mergeCell ref="G135:G140"/>
    <mergeCell ref="J135:J140"/>
    <mergeCell ref="K135:K137"/>
    <mergeCell ref="L135:L137"/>
    <mergeCell ref="M135:M137"/>
    <mergeCell ref="K138:K140"/>
    <mergeCell ref="L138:L140"/>
    <mergeCell ref="M138:M140"/>
    <mergeCell ref="O135:O140"/>
    <mergeCell ref="P135:P140"/>
    <mergeCell ref="Q135:Q137"/>
    <mergeCell ref="R135:R137"/>
    <mergeCell ref="S135:S137"/>
    <mergeCell ref="Q138:Q140"/>
    <mergeCell ref="R138:R140"/>
    <mergeCell ref="S138:S140"/>
    <mergeCell ref="A141:A143"/>
    <mergeCell ref="B141:B143"/>
    <mergeCell ref="C141:C146"/>
    <mergeCell ref="D141:D146"/>
    <mergeCell ref="E141:E146"/>
    <mergeCell ref="F141:F146"/>
    <mergeCell ref="A144:A146"/>
    <mergeCell ref="B144:B146"/>
    <mergeCell ref="B129:B131"/>
    <mergeCell ref="C129:C134"/>
    <mergeCell ref="D129:D134"/>
    <mergeCell ref="E129:E134"/>
    <mergeCell ref="F129:F134"/>
    <mergeCell ref="A132:A134"/>
    <mergeCell ref="B132:B134"/>
    <mergeCell ref="R129:R131"/>
    <mergeCell ref="S129:S131"/>
    <mergeCell ref="Q132:Q134"/>
    <mergeCell ref="R132:R134"/>
    <mergeCell ref="S132:S134"/>
    <mergeCell ref="G129:G134"/>
    <mergeCell ref="J129:J134"/>
    <mergeCell ref="K129:K131"/>
    <mergeCell ref="L129:L131"/>
    <mergeCell ref="M129:M131"/>
    <mergeCell ref="F135:F140"/>
    <mergeCell ref="A138:A140"/>
    <mergeCell ref="B138:B140"/>
    <mergeCell ref="O129:O134"/>
    <mergeCell ref="P129:P134"/>
    <mergeCell ref="Q129:Q131"/>
    <mergeCell ref="K132:K134"/>
    <mergeCell ref="L132:L134"/>
    <mergeCell ref="M132:M134"/>
    <mergeCell ref="A129:A131"/>
    <mergeCell ref="S123:S125"/>
    <mergeCell ref="Q126:Q128"/>
    <mergeCell ref="R126:R128"/>
    <mergeCell ref="S126:S128"/>
    <mergeCell ref="G123:G128"/>
    <mergeCell ref="J123:J128"/>
    <mergeCell ref="K123:K125"/>
    <mergeCell ref="L123:L125"/>
    <mergeCell ref="M123:M125"/>
    <mergeCell ref="K126:K128"/>
    <mergeCell ref="A117:A119"/>
    <mergeCell ref="B117:B119"/>
    <mergeCell ref="C117:C122"/>
    <mergeCell ref="D117:D122"/>
    <mergeCell ref="E117:E122"/>
    <mergeCell ref="P123:P128"/>
    <mergeCell ref="L126:L128"/>
    <mergeCell ref="M126:M128"/>
    <mergeCell ref="S117:S119"/>
    <mergeCell ref="Q120:Q122"/>
    <mergeCell ref="R120:R122"/>
    <mergeCell ref="S120:S122"/>
    <mergeCell ref="G117:G122"/>
    <mergeCell ref="J117:J122"/>
    <mergeCell ref="K117:K119"/>
    <mergeCell ref="L117:L119"/>
    <mergeCell ref="M117:M119"/>
    <mergeCell ref="K120:K122"/>
    <mergeCell ref="B126:B128"/>
    <mergeCell ref="O117:O122"/>
    <mergeCell ref="O123:O128"/>
    <mergeCell ref="P117:P122"/>
    <mergeCell ref="Q117:Q119"/>
    <mergeCell ref="R117:R119"/>
    <mergeCell ref="L120:L122"/>
    <mergeCell ref="M120:M122"/>
    <mergeCell ref="Q123:Q125"/>
    <mergeCell ref="R123:R125"/>
    <mergeCell ref="F111:F116"/>
    <mergeCell ref="A114:A116"/>
    <mergeCell ref="B114:B116"/>
    <mergeCell ref="A123:A125"/>
    <mergeCell ref="B123:B125"/>
    <mergeCell ref="C123:C128"/>
    <mergeCell ref="D123:D128"/>
    <mergeCell ref="E123:E128"/>
    <mergeCell ref="F123:F128"/>
    <mergeCell ref="A126:A128"/>
    <mergeCell ref="L111:L113"/>
    <mergeCell ref="M111:M113"/>
    <mergeCell ref="K114:K116"/>
    <mergeCell ref="L114:L116"/>
    <mergeCell ref="M114:M116"/>
    <mergeCell ref="A111:A113"/>
    <mergeCell ref="B111:B113"/>
    <mergeCell ref="C111:C116"/>
    <mergeCell ref="D111:D116"/>
    <mergeCell ref="E111:E116"/>
    <mergeCell ref="O111:O116"/>
    <mergeCell ref="P111:P116"/>
    <mergeCell ref="Q111:Q113"/>
    <mergeCell ref="R111:R113"/>
    <mergeCell ref="S111:S113"/>
    <mergeCell ref="Q114:Q116"/>
    <mergeCell ref="R114:R116"/>
    <mergeCell ref="S114:S116"/>
    <mergeCell ref="M105:M107"/>
    <mergeCell ref="K108:K110"/>
    <mergeCell ref="L108:L110"/>
    <mergeCell ref="M108:M110"/>
    <mergeCell ref="F117:F122"/>
    <mergeCell ref="A120:A122"/>
    <mergeCell ref="B120:B122"/>
    <mergeCell ref="G111:G116"/>
    <mergeCell ref="J111:J116"/>
    <mergeCell ref="K111:K113"/>
    <mergeCell ref="P105:P110"/>
    <mergeCell ref="Q105:Q107"/>
    <mergeCell ref="R105:R107"/>
    <mergeCell ref="S105:S107"/>
    <mergeCell ref="Q108:Q110"/>
    <mergeCell ref="R108:R110"/>
    <mergeCell ref="S108:S110"/>
    <mergeCell ref="A99:A101"/>
    <mergeCell ref="B99:B101"/>
    <mergeCell ref="C99:C104"/>
    <mergeCell ref="D99:D104"/>
    <mergeCell ref="E99:E104"/>
    <mergeCell ref="O105:O110"/>
    <mergeCell ref="G105:G110"/>
    <mergeCell ref="J105:J110"/>
    <mergeCell ref="K105:K107"/>
    <mergeCell ref="L105:L107"/>
    <mergeCell ref="J99:J104"/>
    <mergeCell ref="K99:K101"/>
    <mergeCell ref="L99:L101"/>
    <mergeCell ref="M99:M101"/>
    <mergeCell ref="K102:K104"/>
    <mergeCell ref="L102:L104"/>
    <mergeCell ref="M102:M104"/>
    <mergeCell ref="B108:B110"/>
    <mergeCell ref="O99:O104"/>
    <mergeCell ref="P99:P104"/>
    <mergeCell ref="Q99:Q101"/>
    <mergeCell ref="R99:R101"/>
    <mergeCell ref="S99:S101"/>
    <mergeCell ref="Q102:Q104"/>
    <mergeCell ref="R102:R104"/>
    <mergeCell ref="S102:S104"/>
    <mergeCell ref="G99:G104"/>
    <mergeCell ref="F93:F98"/>
    <mergeCell ref="A96:A98"/>
    <mergeCell ref="B96:B98"/>
    <mergeCell ref="A105:A107"/>
    <mergeCell ref="B105:B107"/>
    <mergeCell ref="C105:C110"/>
    <mergeCell ref="D105:D110"/>
    <mergeCell ref="E105:E110"/>
    <mergeCell ref="F105:F110"/>
    <mergeCell ref="A108:A110"/>
    <mergeCell ref="L93:L95"/>
    <mergeCell ref="M93:M95"/>
    <mergeCell ref="K96:K98"/>
    <mergeCell ref="L96:L98"/>
    <mergeCell ref="M96:M98"/>
    <mergeCell ref="A93:A95"/>
    <mergeCell ref="B93:B95"/>
    <mergeCell ref="C93:C98"/>
    <mergeCell ref="D93:D98"/>
    <mergeCell ref="E93:E98"/>
    <mergeCell ref="O93:O98"/>
    <mergeCell ref="P93:P98"/>
    <mergeCell ref="Q93:Q95"/>
    <mergeCell ref="R93:R95"/>
    <mergeCell ref="S93:S95"/>
    <mergeCell ref="Q96:Q98"/>
    <mergeCell ref="R96:R98"/>
    <mergeCell ref="S96:S98"/>
    <mergeCell ref="M87:M89"/>
    <mergeCell ref="K90:K92"/>
    <mergeCell ref="L90:L92"/>
    <mergeCell ref="M90:M92"/>
    <mergeCell ref="F99:F104"/>
    <mergeCell ref="A102:A104"/>
    <mergeCell ref="B102:B104"/>
    <mergeCell ref="G93:G98"/>
    <mergeCell ref="J93:J98"/>
    <mergeCell ref="K93:K95"/>
    <mergeCell ref="P87:P92"/>
    <mergeCell ref="Q87:Q89"/>
    <mergeCell ref="R87:R89"/>
    <mergeCell ref="S87:S89"/>
    <mergeCell ref="Q90:Q92"/>
    <mergeCell ref="R90:R92"/>
    <mergeCell ref="S90:S92"/>
    <mergeCell ref="A81:A83"/>
    <mergeCell ref="B81:B83"/>
    <mergeCell ref="C81:C86"/>
    <mergeCell ref="D81:D86"/>
    <mergeCell ref="E81:E86"/>
    <mergeCell ref="O87:O92"/>
    <mergeCell ref="G87:G92"/>
    <mergeCell ref="J87:J92"/>
    <mergeCell ref="K87:K89"/>
    <mergeCell ref="L87:L89"/>
    <mergeCell ref="G81:G86"/>
    <mergeCell ref="J81:J86"/>
    <mergeCell ref="K81:K83"/>
    <mergeCell ref="L81:L83"/>
    <mergeCell ref="M81:M83"/>
    <mergeCell ref="K84:K86"/>
    <mergeCell ref="L84:L86"/>
    <mergeCell ref="M84:M86"/>
    <mergeCell ref="O81:O86"/>
    <mergeCell ref="P81:P86"/>
    <mergeCell ref="Q81:Q83"/>
    <mergeCell ref="R81:R83"/>
    <mergeCell ref="S81:S83"/>
    <mergeCell ref="Q84:Q86"/>
    <mergeCell ref="R84:R86"/>
    <mergeCell ref="S84:S86"/>
    <mergeCell ref="A87:A89"/>
    <mergeCell ref="B87:B89"/>
    <mergeCell ref="C87:C92"/>
    <mergeCell ref="D87:D92"/>
    <mergeCell ref="E87:E92"/>
    <mergeCell ref="F87:F92"/>
    <mergeCell ref="A90:A92"/>
    <mergeCell ref="B90:B92"/>
    <mergeCell ref="B75:B77"/>
    <mergeCell ref="C75:C80"/>
    <mergeCell ref="D75:D80"/>
    <mergeCell ref="E75:E80"/>
    <mergeCell ref="F75:F80"/>
    <mergeCell ref="A78:A80"/>
    <mergeCell ref="B78:B80"/>
    <mergeCell ref="R75:R77"/>
    <mergeCell ref="S75:S77"/>
    <mergeCell ref="Q78:Q80"/>
    <mergeCell ref="R78:R80"/>
    <mergeCell ref="S78:S80"/>
    <mergeCell ref="G75:G80"/>
    <mergeCell ref="J75:J80"/>
    <mergeCell ref="K75:K77"/>
    <mergeCell ref="L75:L77"/>
    <mergeCell ref="M75:M77"/>
    <mergeCell ref="F81:F86"/>
    <mergeCell ref="A84:A86"/>
    <mergeCell ref="B84:B86"/>
    <mergeCell ref="O75:O80"/>
    <mergeCell ref="P75:P80"/>
    <mergeCell ref="Q75:Q77"/>
    <mergeCell ref="K78:K80"/>
    <mergeCell ref="L78:L80"/>
    <mergeCell ref="M78:M80"/>
    <mergeCell ref="A75:A77"/>
    <mergeCell ref="S69:S71"/>
    <mergeCell ref="Q72:Q74"/>
    <mergeCell ref="R72:R74"/>
    <mergeCell ref="S72:S74"/>
    <mergeCell ref="G69:G74"/>
    <mergeCell ref="J69:J74"/>
    <mergeCell ref="K69:K71"/>
    <mergeCell ref="L69:L71"/>
    <mergeCell ref="M69:M71"/>
    <mergeCell ref="K72:K74"/>
    <mergeCell ref="A63:A65"/>
    <mergeCell ref="B63:B65"/>
    <mergeCell ref="C63:C68"/>
    <mergeCell ref="D63:D68"/>
    <mergeCell ref="E63:E68"/>
    <mergeCell ref="P69:P74"/>
    <mergeCell ref="L72:L74"/>
    <mergeCell ref="M72:M74"/>
    <mergeCell ref="S63:S65"/>
    <mergeCell ref="Q66:Q68"/>
    <mergeCell ref="R66:R68"/>
    <mergeCell ref="S66:S68"/>
    <mergeCell ref="G63:G68"/>
    <mergeCell ref="J63:J68"/>
    <mergeCell ref="K63:K65"/>
    <mergeCell ref="L63:L65"/>
    <mergeCell ref="M63:M65"/>
    <mergeCell ref="K66:K68"/>
    <mergeCell ref="B72:B74"/>
    <mergeCell ref="O63:O68"/>
    <mergeCell ref="O69:O74"/>
    <mergeCell ref="P63:P68"/>
    <mergeCell ref="Q63:Q65"/>
    <mergeCell ref="R63:R65"/>
    <mergeCell ref="L66:L68"/>
    <mergeCell ref="M66:M68"/>
    <mergeCell ref="Q69:Q71"/>
    <mergeCell ref="R69:R71"/>
    <mergeCell ref="F57:F62"/>
    <mergeCell ref="A60:A62"/>
    <mergeCell ref="B60:B62"/>
    <mergeCell ref="A69:A71"/>
    <mergeCell ref="B69:B71"/>
    <mergeCell ref="C69:C74"/>
    <mergeCell ref="D69:D74"/>
    <mergeCell ref="E69:E74"/>
    <mergeCell ref="F69:F74"/>
    <mergeCell ref="A72:A74"/>
    <mergeCell ref="L57:L59"/>
    <mergeCell ref="M57:M59"/>
    <mergeCell ref="K60:K62"/>
    <mergeCell ref="L60:L62"/>
    <mergeCell ref="M60:M62"/>
    <mergeCell ref="A57:A59"/>
    <mergeCell ref="B57:B59"/>
    <mergeCell ref="C57:C62"/>
    <mergeCell ref="D57:D62"/>
    <mergeCell ref="E57:E62"/>
    <mergeCell ref="O57:O62"/>
    <mergeCell ref="P57:P62"/>
    <mergeCell ref="Q57:Q59"/>
    <mergeCell ref="R57:R59"/>
    <mergeCell ref="S57:S59"/>
    <mergeCell ref="Q60:Q62"/>
    <mergeCell ref="R60:R62"/>
    <mergeCell ref="S60:S62"/>
    <mergeCell ref="M51:M53"/>
    <mergeCell ref="K54:K56"/>
    <mergeCell ref="L54:L56"/>
    <mergeCell ref="M54:M56"/>
    <mergeCell ref="F63:F68"/>
    <mergeCell ref="A66:A68"/>
    <mergeCell ref="B66:B68"/>
    <mergeCell ref="G57:G62"/>
    <mergeCell ref="J57:J62"/>
    <mergeCell ref="K57:K59"/>
    <mergeCell ref="P51:P56"/>
    <mergeCell ref="Q51:Q53"/>
    <mergeCell ref="R51:R53"/>
    <mergeCell ref="S51:S53"/>
    <mergeCell ref="Q54:Q56"/>
    <mergeCell ref="R54:R56"/>
    <mergeCell ref="S54:S56"/>
    <mergeCell ref="A45:A47"/>
    <mergeCell ref="B45:B47"/>
    <mergeCell ref="C45:C50"/>
    <mergeCell ref="D45:D50"/>
    <mergeCell ref="E45:E50"/>
    <mergeCell ref="O51:O56"/>
    <mergeCell ref="G51:G56"/>
    <mergeCell ref="J51:J56"/>
    <mergeCell ref="K51:K53"/>
    <mergeCell ref="L51:L53"/>
    <mergeCell ref="J45:J50"/>
    <mergeCell ref="K45:K47"/>
    <mergeCell ref="L45:L47"/>
    <mergeCell ref="M45:M47"/>
    <mergeCell ref="K48:K50"/>
    <mergeCell ref="L48:L50"/>
    <mergeCell ref="M48:M50"/>
    <mergeCell ref="B54:B56"/>
    <mergeCell ref="O45:O50"/>
    <mergeCell ref="P45:P50"/>
    <mergeCell ref="Q45:Q47"/>
    <mergeCell ref="R45:R47"/>
    <mergeCell ref="S45:S47"/>
    <mergeCell ref="Q48:Q50"/>
    <mergeCell ref="R48:R50"/>
    <mergeCell ref="S48:S50"/>
    <mergeCell ref="G45:G50"/>
    <mergeCell ref="F39:F44"/>
    <mergeCell ref="A42:A44"/>
    <mergeCell ref="B42:B44"/>
    <mergeCell ref="A51:A53"/>
    <mergeCell ref="B51:B53"/>
    <mergeCell ref="C51:C56"/>
    <mergeCell ref="D51:D56"/>
    <mergeCell ref="E51:E56"/>
    <mergeCell ref="F51:F56"/>
    <mergeCell ref="A54:A56"/>
    <mergeCell ref="L39:L41"/>
    <mergeCell ref="M39:M41"/>
    <mergeCell ref="K42:K44"/>
    <mergeCell ref="L42:L44"/>
    <mergeCell ref="M42:M44"/>
    <mergeCell ref="A39:A41"/>
    <mergeCell ref="B39:B41"/>
    <mergeCell ref="C39:C44"/>
    <mergeCell ref="D39:D44"/>
    <mergeCell ref="E39:E44"/>
    <mergeCell ref="O39:O44"/>
    <mergeCell ref="P39:P44"/>
    <mergeCell ref="Q39:Q41"/>
    <mergeCell ref="R39:R41"/>
    <mergeCell ref="S39:S41"/>
    <mergeCell ref="Q42:Q44"/>
    <mergeCell ref="R42:R44"/>
    <mergeCell ref="S42:S44"/>
    <mergeCell ref="F45:F50"/>
    <mergeCell ref="N40:N41"/>
    <mergeCell ref="N43:N44"/>
    <mergeCell ref="N46:N47"/>
    <mergeCell ref="N49:N50"/>
    <mergeCell ref="A48:A50"/>
    <mergeCell ref="B48:B50"/>
    <mergeCell ref="G39:G44"/>
    <mergeCell ref="J39:J44"/>
    <mergeCell ref="K39:K41"/>
    <mergeCell ref="G33:G38"/>
    <mergeCell ref="J33:J38"/>
    <mergeCell ref="K33:K35"/>
    <mergeCell ref="L33:L35"/>
    <mergeCell ref="M33:M35"/>
    <mergeCell ref="K36:K38"/>
    <mergeCell ref="L36:L38"/>
    <mergeCell ref="M36:M38"/>
    <mergeCell ref="O33:O38"/>
    <mergeCell ref="P33:P38"/>
    <mergeCell ref="Q33:Q35"/>
    <mergeCell ref="R33:R35"/>
    <mergeCell ref="S33:S35"/>
    <mergeCell ref="Q36:Q38"/>
    <mergeCell ref="R36:R38"/>
    <mergeCell ref="S36:S38"/>
    <mergeCell ref="M27:M29"/>
    <mergeCell ref="K30:K32"/>
    <mergeCell ref="L30:L32"/>
    <mergeCell ref="M30:M32"/>
    <mergeCell ref="A27:A29"/>
    <mergeCell ref="B27:B29"/>
    <mergeCell ref="C27:C32"/>
    <mergeCell ref="D27:D32"/>
    <mergeCell ref="E27:E32"/>
    <mergeCell ref="O27:O32"/>
    <mergeCell ref="P27:P32"/>
    <mergeCell ref="Q27:Q29"/>
    <mergeCell ref="R27:R29"/>
    <mergeCell ref="S27:S29"/>
    <mergeCell ref="Q30:Q32"/>
    <mergeCell ref="R30:R32"/>
    <mergeCell ref="S30:S32"/>
    <mergeCell ref="A36:A38"/>
    <mergeCell ref="B36:B38"/>
    <mergeCell ref="N28:N29"/>
    <mergeCell ref="N31:N32"/>
    <mergeCell ref="N34:N35"/>
    <mergeCell ref="N37:N38"/>
    <mergeCell ref="G27:G32"/>
    <mergeCell ref="J27:J32"/>
    <mergeCell ref="K27:K29"/>
    <mergeCell ref="L27:L29"/>
    <mergeCell ref="A24:A26"/>
    <mergeCell ref="B24:B26"/>
    <mergeCell ref="N22:N23"/>
    <mergeCell ref="N25:N26"/>
    <mergeCell ref="A33:A35"/>
    <mergeCell ref="B33:B35"/>
    <mergeCell ref="C33:C38"/>
    <mergeCell ref="D33:D38"/>
    <mergeCell ref="E33:E38"/>
    <mergeCell ref="F33:F38"/>
    <mergeCell ref="M21:M23"/>
    <mergeCell ref="K24:K26"/>
    <mergeCell ref="L24:L26"/>
    <mergeCell ref="M24:M26"/>
    <mergeCell ref="A21:A23"/>
    <mergeCell ref="B21:B23"/>
    <mergeCell ref="C21:C26"/>
    <mergeCell ref="D21:D26"/>
    <mergeCell ref="E21:E26"/>
    <mergeCell ref="F21:F26"/>
    <mergeCell ref="P21:P26"/>
    <mergeCell ref="Q21:Q23"/>
    <mergeCell ref="R21:R23"/>
    <mergeCell ref="S21:S23"/>
    <mergeCell ref="Q24:Q26"/>
    <mergeCell ref="R24:R26"/>
    <mergeCell ref="S24:S26"/>
    <mergeCell ref="N16:N17"/>
    <mergeCell ref="N19:N20"/>
    <mergeCell ref="F27:F32"/>
    <mergeCell ref="A30:A32"/>
    <mergeCell ref="B30:B32"/>
    <mergeCell ref="O21:O26"/>
    <mergeCell ref="G21:G26"/>
    <mergeCell ref="J21:J26"/>
    <mergeCell ref="K21:K23"/>
    <mergeCell ref="L21:L23"/>
    <mergeCell ref="G15:G20"/>
    <mergeCell ref="J15:J20"/>
    <mergeCell ref="K15:K17"/>
    <mergeCell ref="L15:L17"/>
    <mergeCell ref="M15:M17"/>
    <mergeCell ref="K18:K20"/>
    <mergeCell ref="L18:L20"/>
    <mergeCell ref="M18:M20"/>
    <mergeCell ref="O15:O20"/>
    <mergeCell ref="P15:P20"/>
    <mergeCell ref="Q15:Q17"/>
    <mergeCell ref="R15:R17"/>
    <mergeCell ref="S15:S17"/>
    <mergeCell ref="Q18:Q20"/>
    <mergeCell ref="R18:R20"/>
    <mergeCell ref="S18:S20"/>
    <mergeCell ref="L9:L11"/>
    <mergeCell ref="M9:M11"/>
    <mergeCell ref="K12:K14"/>
    <mergeCell ref="L12:L14"/>
    <mergeCell ref="M12:M14"/>
    <mergeCell ref="A9:A11"/>
    <mergeCell ref="B9:B11"/>
    <mergeCell ref="C9:C14"/>
    <mergeCell ref="D9:D14"/>
    <mergeCell ref="E9:E14"/>
    <mergeCell ref="O9:O14"/>
    <mergeCell ref="P9:P14"/>
    <mergeCell ref="Q9:Q11"/>
    <mergeCell ref="R9:R11"/>
    <mergeCell ref="S9:S11"/>
    <mergeCell ref="Q12:Q14"/>
    <mergeCell ref="R12:R14"/>
    <mergeCell ref="S12:S14"/>
    <mergeCell ref="A15:A17"/>
    <mergeCell ref="B15:B17"/>
    <mergeCell ref="C15:C20"/>
    <mergeCell ref="D15:D20"/>
    <mergeCell ref="E15:E20"/>
    <mergeCell ref="F15:F20"/>
    <mergeCell ref="A18:A20"/>
    <mergeCell ref="B18:B20"/>
    <mergeCell ref="T2:T4"/>
    <mergeCell ref="A7:A8"/>
    <mergeCell ref="B7:B8"/>
    <mergeCell ref="A1:T1"/>
    <mergeCell ref="A2:A4"/>
    <mergeCell ref="B2:B4"/>
    <mergeCell ref="C2:C4"/>
    <mergeCell ref="D2:D4"/>
    <mergeCell ref="E2:E4"/>
    <mergeCell ref="F2:F4"/>
    <mergeCell ref="A12:A14"/>
    <mergeCell ref="B12:B14"/>
    <mergeCell ref="K2:K4"/>
    <mergeCell ref="L2:L4"/>
    <mergeCell ref="M2:M4"/>
    <mergeCell ref="O2:O4"/>
    <mergeCell ref="G2:G4"/>
    <mergeCell ref="H2:H4"/>
    <mergeCell ref="I2:I4"/>
    <mergeCell ref="N10:N11"/>
    <mergeCell ref="N94:N95"/>
    <mergeCell ref="N97:N98"/>
    <mergeCell ref="N100:N101"/>
    <mergeCell ref="N103:N104"/>
    <mergeCell ref="N106:N107"/>
    <mergeCell ref="F9:F14"/>
    <mergeCell ref="N13:N14"/>
    <mergeCell ref="G9:G14"/>
    <mergeCell ref="J9:J14"/>
    <mergeCell ref="K9:K11"/>
    <mergeCell ref="N70:N71"/>
    <mergeCell ref="N73:N74"/>
    <mergeCell ref="N76:N77"/>
    <mergeCell ref="N85:N86"/>
    <mergeCell ref="N88:N89"/>
    <mergeCell ref="N91:N92"/>
    <mergeCell ref="N79:N80"/>
    <mergeCell ref="N82:N83"/>
    <mergeCell ref="N52:N53"/>
    <mergeCell ref="N55:N56"/>
    <mergeCell ref="N58:N59"/>
    <mergeCell ref="N61:N62"/>
    <mergeCell ref="N64:N65"/>
    <mergeCell ref="N67:N68"/>
    <mergeCell ref="N160:N161"/>
    <mergeCell ref="N163:N164"/>
    <mergeCell ref="N166:N167"/>
    <mergeCell ref="N169:N170"/>
    <mergeCell ref="N172:N173"/>
    <mergeCell ref="N175:N176"/>
    <mergeCell ref="N124:N125"/>
    <mergeCell ref="N127:N128"/>
    <mergeCell ref="N130:N131"/>
    <mergeCell ref="N133:N134"/>
    <mergeCell ref="N154:N155"/>
    <mergeCell ref="N157:N158"/>
    <mergeCell ref="N136:N137"/>
    <mergeCell ref="N139:N140"/>
    <mergeCell ref="N148:N149"/>
    <mergeCell ref="N151:N152"/>
    <mergeCell ref="N226:N227"/>
    <mergeCell ref="N229:N230"/>
    <mergeCell ref="N232:N233"/>
    <mergeCell ref="N235:N236"/>
    <mergeCell ref="N238:N239"/>
    <mergeCell ref="N109:N110"/>
    <mergeCell ref="N112:N113"/>
    <mergeCell ref="N115:N116"/>
    <mergeCell ref="N118:N119"/>
    <mergeCell ref="N121:N122"/>
    <mergeCell ref="N202:N203"/>
    <mergeCell ref="N211:N212"/>
    <mergeCell ref="N214:N215"/>
    <mergeCell ref="N217:N218"/>
    <mergeCell ref="N220:N221"/>
    <mergeCell ref="N223:N224"/>
    <mergeCell ref="N184:N185"/>
    <mergeCell ref="N187:N188"/>
    <mergeCell ref="N190:N191"/>
    <mergeCell ref="N193:N194"/>
    <mergeCell ref="N196:N197"/>
    <mergeCell ref="N199:N200"/>
    <mergeCell ref="N292:N293"/>
    <mergeCell ref="N295:N296"/>
    <mergeCell ref="N298:N299"/>
    <mergeCell ref="N301:N302"/>
    <mergeCell ref="N304:N305"/>
    <mergeCell ref="N307:N308"/>
    <mergeCell ref="N256:N257"/>
    <mergeCell ref="N259:N260"/>
    <mergeCell ref="N280:N281"/>
    <mergeCell ref="N283:N284"/>
    <mergeCell ref="N286:N287"/>
    <mergeCell ref="N289:N290"/>
    <mergeCell ref="N262:N263"/>
    <mergeCell ref="N265:N266"/>
    <mergeCell ref="N268:N269"/>
    <mergeCell ref="N271:N272"/>
    <mergeCell ref="N412:N413"/>
    <mergeCell ref="N415:N416"/>
    <mergeCell ref="N418:N419"/>
    <mergeCell ref="N421:N422"/>
    <mergeCell ref="N424:N425"/>
    <mergeCell ref="N241:N242"/>
    <mergeCell ref="N244:N245"/>
    <mergeCell ref="N247:N248"/>
    <mergeCell ref="N250:N251"/>
    <mergeCell ref="N253:N254"/>
    <mergeCell ref="N376:N377"/>
    <mergeCell ref="N379:N380"/>
    <mergeCell ref="N382:N383"/>
    <mergeCell ref="N385:N386"/>
    <mergeCell ref="N406:N407"/>
    <mergeCell ref="N409:N410"/>
    <mergeCell ref="N388:N389"/>
    <mergeCell ref="N391:N392"/>
    <mergeCell ref="N400:N401"/>
    <mergeCell ref="N403:N404"/>
    <mergeCell ref="N358:N359"/>
    <mergeCell ref="N361:N362"/>
    <mergeCell ref="N364:N365"/>
    <mergeCell ref="N367:N368"/>
    <mergeCell ref="N370:N371"/>
    <mergeCell ref="N373:N374"/>
    <mergeCell ref="N475:N476"/>
    <mergeCell ref="N478:N479"/>
    <mergeCell ref="N481:N482"/>
    <mergeCell ref="N484:N485"/>
    <mergeCell ref="N487:N488"/>
    <mergeCell ref="N490:N491"/>
    <mergeCell ref="N451:N452"/>
    <mergeCell ref="N454:N455"/>
    <mergeCell ref="N463:N464"/>
    <mergeCell ref="N466:N467"/>
    <mergeCell ref="N469:N470"/>
    <mergeCell ref="N472:N473"/>
    <mergeCell ref="N457:N458"/>
    <mergeCell ref="N460:N461"/>
    <mergeCell ref="N625:N626"/>
    <mergeCell ref="N664:N665"/>
    <mergeCell ref="N667:N668"/>
    <mergeCell ref="N670:N671"/>
    <mergeCell ref="N673:N674"/>
    <mergeCell ref="N436:N437"/>
    <mergeCell ref="N439:N440"/>
    <mergeCell ref="N442:N443"/>
    <mergeCell ref="N445:N446"/>
    <mergeCell ref="N448:N449"/>
    <mergeCell ref="N559:N560"/>
    <mergeCell ref="N610:N611"/>
    <mergeCell ref="N613:N614"/>
    <mergeCell ref="N616:N617"/>
    <mergeCell ref="N619:N620"/>
    <mergeCell ref="N622:N623"/>
    <mergeCell ref="N541:N542"/>
    <mergeCell ref="N544:N545"/>
    <mergeCell ref="N547:N548"/>
    <mergeCell ref="N550:N551"/>
    <mergeCell ref="N553:N554"/>
    <mergeCell ref="N556:N557"/>
    <mergeCell ref="N505:N506"/>
    <mergeCell ref="N508:N509"/>
    <mergeCell ref="N511:N512"/>
    <mergeCell ref="N532:N533"/>
    <mergeCell ref="N535:N536"/>
    <mergeCell ref="N538:N539"/>
    <mergeCell ref="N514:N515"/>
    <mergeCell ref="N517:N518"/>
    <mergeCell ref="N520:N521"/>
    <mergeCell ref="N523:N524"/>
    <mergeCell ref="I441:I446"/>
    <mergeCell ref="I447:I452"/>
    <mergeCell ref="I465:I470"/>
    <mergeCell ref="N700:N701"/>
    <mergeCell ref="N703:N704"/>
    <mergeCell ref="N706:N707"/>
    <mergeCell ref="N493:N494"/>
    <mergeCell ref="N496:N497"/>
    <mergeCell ref="N499:N500"/>
    <mergeCell ref="N502:N503"/>
    <mergeCell ref="I435:I440"/>
    <mergeCell ref="I519:I524"/>
    <mergeCell ref="I327:I332"/>
    <mergeCell ref="I333:I338"/>
    <mergeCell ref="I339:I344"/>
    <mergeCell ref="I345:I350"/>
    <mergeCell ref="I351:I356"/>
    <mergeCell ref="I357:I362"/>
    <mergeCell ref="I363:I368"/>
    <mergeCell ref="I369:I374"/>
    <mergeCell ref="I693:I698"/>
    <mergeCell ref="I699:I704"/>
    <mergeCell ref="I705:I710"/>
    <mergeCell ref="I651:I656"/>
    <mergeCell ref="I657:I662"/>
    <mergeCell ref="I531:I536"/>
    <mergeCell ref="I537:I542"/>
    <mergeCell ref="I543:I548"/>
    <mergeCell ref="I567:I572"/>
    <mergeCell ref="I573:I578"/>
    <mergeCell ref="N844:N845"/>
    <mergeCell ref="N847:N848"/>
    <mergeCell ref="N850:N851"/>
    <mergeCell ref="N853:N854"/>
    <mergeCell ref="I267:I272"/>
    <mergeCell ref="I273:I278"/>
    <mergeCell ref="I279:I284"/>
    <mergeCell ref="I675:I680"/>
    <mergeCell ref="I681:I686"/>
    <mergeCell ref="I687:I692"/>
    <mergeCell ref="N802:N803"/>
    <mergeCell ref="N805:N806"/>
    <mergeCell ref="N814:N815"/>
    <mergeCell ref="N817:N818"/>
    <mergeCell ref="N820:N821"/>
    <mergeCell ref="N823:N824"/>
    <mergeCell ref="N808:N809"/>
    <mergeCell ref="N811:N812"/>
    <mergeCell ref="N754:N755"/>
    <mergeCell ref="N757:N758"/>
    <mergeCell ref="N790:N791"/>
    <mergeCell ref="N793:N794"/>
    <mergeCell ref="N796:N797"/>
    <mergeCell ref="N799:N800"/>
    <mergeCell ref="N766:N767"/>
    <mergeCell ref="N769:N770"/>
    <mergeCell ref="N760:N761"/>
    <mergeCell ref="N763:N764"/>
    <mergeCell ref="N874:N875"/>
    <mergeCell ref="N715:N716"/>
    <mergeCell ref="N718:N719"/>
    <mergeCell ref="N721:N722"/>
    <mergeCell ref="N724:N725"/>
    <mergeCell ref="N727:N728"/>
    <mergeCell ref="N730:N731"/>
    <mergeCell ref="N733:N734"/>
    <mergeCell ref="N736:N737"/>
    <mergeCell ref="N739:N740"/>
    <mergeCell ref="T49:T50"/>
    <mergeCell ref="T52:T53"/>
    <mergeCell ref="T55:T56"/>
    <mergeCell ref="T70:T71"/>
    <mergeCell ref="N868:N869"/>
    <mergeCell ref="N871:N872"/>
    <mergeCell ref="N742:N743"/>
    <mergeCell ref="N745:N746"/>
    <mergeCell ref="N748:N749"/>
    <mergeCell ref="N751:N752"/>
    <mergeCell ref="T31:T32"/>
    <mergeCell ref="T34:T35"/>
    <mergeCell ref="T37:T38"/>
    <mergeCell ref="T40:T41"/>
    <mergeCell ref="T43:T44"/>
    <mergeCell ref="T46:T47"/>
    <mergeCell ref="W7:Z7"/>
    <mergeCell ref="T16:T17"/>
    <mergeCell ref="T19:T20"/>
    <mergeCell ref="T22:T23"/>
    <mergeCell ref="T25:T26"/>
    <mergeCell ref="T28:T29"/>
    <mergeCell ref="T10:T11"/>
    <mergeCell ref="T13:T14"/>
    <mergeCell ref="I423:I428"/>
    <mergeCell ref="I429:I434"/>
    <mergeCell ref="I303:I308"/>
    <mergeCell ref="I309:I314"/>
    <mergeCell ref="I315:I320"/>
    <mergeCell ref="I321:I326"/>
    <mergeCell ref="I399:I404"/>
    <mergeCell ref="I405:I410"/>
    <mergeCell ref="I375:I380"/>
    <mergeCell ref="I381:I386"/>
    <mergeCell ref="I237:I242"/>
    <mergeCell ref="I243:I248"/>
    <mergeCell ref="I249:I254"/>
    <mergeCell ref="I255:I260"/>
    <mergeCell ref="I411:I416"/>
    <mergeCell ref="I417:I422"/>
    <mergeCell ref="I387:I392"/>
    <mergeCell ref="I393:I398"/>
    <mergeCell ref="T94:T95"/>
    <mergeCell ref="T97:T98"/>
    <mergeCell ref="T100:T101"/>
    <mergeCell ref="T103:T104"/>
    <mergeCell ref="T106:T107"/>
    <mergeCell ref="T109:T110"/>
    <mergeCell ref="T58:T59"/>
    <mergeCell ref="T61:T62"/>
    <mergeCell ref="T64:T65"/>
    <mergeCell ref="T67:T68"/>
    <mergeCell ref="T76:T77"/>
    <mergeCell ref="T79:T80"/>
    <mergeCell ref="T148:T149"/>
    <mergeCell ref="T151:T152"/>
    <mergeCell ref="T154:T155"/>
    <mergeCell ref="T157:T158"/>
    <mergeCell ref="T160:T161"/>
    <mergeCell ref="T73:T74"/>
    <mergeCell ref="T82:T83"/>
    <mergeCell ref="T85:T86"/>
    <mergeCell ref="T88:T89"/>
    <mergeCell ref="T91:T92"/>
    <mergeCell ref="T130:T131"/>
    <mergeCell ref="T133:T134"/>
    <mergeCell ref="T136:T137"/>
    <mergeCell ref="T139:T140"/>
    <mergeCell ref="T142:T143"/>
    <mergeCell ref="T145:T146"/>
    <mergeCell ref="T112:T113"/>
    <mergeCell ref="T115:T116"/>
    <mergeCell ref="T118:T119"/>
    <mergeCell ref="T121:T122"/>
    <mergeCell ref="T124:T125"/>
    <mergeCell ref="T127:T128"/>
    <mergeCell ref="T196:T197"/>
    <mergeCell ref="T199:T200"/>
    <mergeCell ref="T202:T203"/>
    <mergeCell ref="T205:T206"/>
    <mergeCell ref="T208:T209"/>
    <mergeCell ref="T211:T212"/>
    <mergeCell ref="T178:T179"/>
    <mergeCell ref="T181:T182"/>
    <mergeCell ref="T184:T185"/>
    <mergeCell ref="T187:T188"/>
    <mergeCell ref="T190:T191"/>
    <mergeCell ref="T193:T194"/>
    <mergeCell ref="T250:T251"/>
    <mergeCell ref="T253:T254"/>
    <mergeCell ref="T256:T257"/>
    <mergeCell ref="T259:T260"/>
    <mergeCell ref="T262:T263"/>
    <mergeCell ref="T163:T164"/>
    <mergeCell ref="T166:T167"/>
    <mergeCell ref="T169:T170"/>
    <mergeCell ref="T172:T173"/>
    <mergeCell ref="T175:T176"/>
    <mergeCell ref="T232:T233"/>
    <mergeCell ref="T235:T236"/>
    <mergeCell ref="T238:T239"/>
    <mergeCell ref="T241:T242"/>
    <mergeCell ref="T244:T245"/>
    <mergeCell ref="T247:T248"/>
    <mergeCell ref="T214:T215"/>
    <mergeCell ref="T217:T218"/>
    <mergeCell ref="T220:T221"/>
    <mergeCell ref="T223:T224"/>
    <mergeCell ref="T226:T227"/>
    <mergeCell ref="T229:T230"/>
    <mergeCell ref="T298:T299"/>
    <mergeCell ref="T301:T302"/>
    <mergeCell ref="T304:T305"/>
    <mergeCell ref="T307:T308"/>
    <mergeCell ref="T310:T311"/>
    <mergeCell ref="T313:T314"/>
    <mergeCell ref="T280:T281"/>
    <mergeCell ref="T283:T284"/>
    <mergeCell ref="T286:T287"/>
    <mergeCell ref="T289:T290"/>
    <mergeCell ref="T292:T293"/>
    <mergeCell ref="T295:T296"/>
    <mergeCell ref="T352:T353"/>
    <mergeCell ref="T355:T356"/>
    <mergeCell ref="T358:T359"/>
    <mergeCell ref="T361:T362"/>
    <mergeCell ref="T364:T365"/>
    <mergeCell ref="T265:T266"/>
    <mergeCell ref="T268:T269"/>
    <mergeCell ref="T271:T272"/>
    <mergeCell ref="T274:T275"/>
    <mergeCell ref="T277:T278"/>
    <mergeCell ref="T334:T335"/>
    <mergeCell ref="T337:T338"/>
    <mergeCell ref="T340:T341"/>
    <mergeCell ref="T343:T344"/>
    <mergeCell ref="T346:T347"/>
    <mergeCell ref="T349:T350"/>
    <mergeCell ref="T316:T317"/>
    <mergeCell ref="T319:T320"/>
    <mergeCell ref="T322:T323"/>
    <mergeCell ref="T325:T326"/>
    <mergeCell ref="T328:T329"/>
    <mergeCell ref="T331:T332"/>
    <mergeCell ref="T400:T401"/>
    <mergeCell ref="T403:T404"/>
    <mergeCell ref="T406:T407"/>
    <mergeCell ref="T409:T410"/>
    <mergeCell ref="T412:T413"/>
    <mergeCell ref="T415:T416"/>
    <mergeCell ref="T382:T383"/>
    <mergeCell ref="T385:T386"/>
    <mergeCell ref="T388:T389"/>
    <mergeCell ref="T391:T392"/>
    <mergeCell ref="T394:T395"/>
    <mergeCell ref="T397:T398"/>
    <mergeCell ref="T454:T455"/>
    <mergeCell ref="T457:T458"/>
    <mergeCell ref="T460:T461"/>
    <mergeCell ref="T463:T464"/>
    <mergeCell ref="T466:T467"/>
    <mergeCell ref="T367:T368"/>
    <mergeCell ref="T370:T371"/>
    <mergeCell ref="T373:T374"/>
    <mergeCell ref="T376:T377"/>
    <mergeCell ref="T379:T380"/>
    <mergeCell ref="T436:T437"/>
    <mergeCell ref="T439:T440"/>
    <mergeCell ref="T442:T443"/>
    <mergeCell ref="T445:T446"/>
    <mergeCell ref="T448:T449"/>
    <mergeCell ref="T451:T452"/>
    <mergeCell ref="T418:T419"/>
    <mergeCell ref="T421:T422"/>
    <mergeCell ref="T424:T425"/>
    <mergeCell ref="T427:T428"/>
    <mergeCell ref="T430:T431"/>
    <mergeCell ref="T433:T434"/>
    <mergeCell ref="T502:T503"/>
    <mergeCell ref="T505:T506"/>
    <mergeCell ref="T508:T509"/>
    <mergeCell ref="T511:T512"/>
    <mergeCell ref="T514:T515"/>
    <mergeCell ref="T517:T518"/>
    <mergeCell ref="T484:T485"/>
    <mergeCell ref="T487:T488"/>
    <mergeCell ref="T490:T491"/>
    <mergeCell ref="T493:T494"/>
    <mergeCell ref="T496:T497"/>
    <mergeCell ref="T499:T500"/>
    <mergeCell ref="T556:T557"/>
    <mergeCell ref="T559:T560"/>
    <mergeCell ref="T562:T563"/>
    <mergeCell ref="T565:T566"/>
    <mergeCell ref="T568:T569"/>
    <mergeCell ref="T469:T470"/>
    <mergeCell ref="T472:T473"/>
    <mergeCell ref="T475:T476"/>
    <mergeCell ref="T478:T479"/>
    <mergeCell ref="T481:T482"/>
    <mergeCell ref="T538:T539"/>
    <mergeCell ref="T541:T542"/>
    <mergeCell ref="T544:T545"/>
    <mergeCell ref="T547:T548"/>
    <mergeCell ref="T550:T551"/>
    <mergeCell ref="T553:T554"/>
    <mergeCell ref="T520:T521"/>
    <mergeCell ref="T523:T524"/>
    <mergeCell ref="T526:T527"/>
    <mergeCell ref="T529:T530"/>
    <mergeCell ref="T532:T533"/>
    <mergeCell ref="T535:T536"/>
    <mergeCell ref="T604:T605"/>
    <mergeCell ref="T607:T608"/>
    <mergeCell ref="T610:T611"/>
    <mergeCell ref="T613:T614"/>
    <mergeCell ref="T616:T617"/>
    <mergeCell ref="T619:T620"/>
    <mergeCell ref="T586:T587"/>
    <mergeCell ref="T589:T590"/>
    <mergeCell ref="T592:T593"/>
    <mergeCell ref="T595:T596"/>
    <mergeCell ref="T598:T599"/>
    <mergeCell ref="T601:T602"/>
    <mergeCell ref="T658:T659"/>
    <mergeCell ref="T661:T662"/>
    <mergeCell ref="T664:T665"/>
    <mergeCell ref="T667:T668"/>
    <mergeCell ref="T670:T671"/>
    <mergeCell ref="T571:T572"/>
    <mergeCell ref="T574:T575"/>
    <mergeCell ref="T577:T578"/>
    <mergeCell ref="T580:T581"/>
    <mergeCell ref="T583:T584"/>
    <mergeCell ref="T640:T641"/>
    <mergeCell ref="T643:T644"/>
    <mergeCell ref="T646:T647"/>
    <mergeCell ref="T649:T650"/>
    <mergeCell ref="T652:T653"/>
    <mergeCell ref="T655:T656"/>
    <mergeCell ref="T622:T623"/>
    <mergeCell ref="T625:T626"/>
    <mergeCell ref="T628:T629"/>
    <mergeCell ref="T631:T632"/>
    <mergeCell ref="T634:T635"/>
    <mergeCell ref="T637:T638"/>
    <mergeCell ref="T706:T707"/>
    <mergeCell ref="T709:T710"/>
    <mergeCell ref="T712:T713"/>
    <mergeCell ref="T715:T716"/>
    <mergeCell ref="T718:T719"/>
    <mergeCell ref="T721:T722"/>
    <mergeCell ref="T688:T689"/>
    <mergeCell ref="T691:T692"/>
    <mergeCell ref="T694:T695"/>
    <mergeCell ref="T697:T698"/>
    <mergeCell ref="T700:T701"/>
    <mergeCell ref="T703:T704"/>
    <mergeCell ref="T760:T761"/>
    <mergeCell ref="T763:T764"/>
    <mergeCell ref="T766:T767"/>
    <mergeCell ref="T769:T770"/>
    <mergeCell ref="T772:T773"/>
    <mergeCell ref="T673:T674"/>
    <mergeCell ref="T676:T677"/>
    <mergeCell ref="T679:T680"/>
    <mergeCell ref="T682:T683"/>
    <mergeCell ref="T685:T686"/>
    <mergeCell ref="T742:T743"/>
    <mergeCell ref="T745:T746"/>
    <mergeCell ref="T748:T749"/>
    <mergeCell ref="T751:T752"/>
    <mergeCell ref="T754:T755"/>
    <mergeCell ref="T757:T758"/>
    <mergeCell ref="T724:T725"/>
    <mergeCell ref="T727:T728"/>
    <mergeCell ref="T730:T731"/>
    <mergeCell ref="T733:T734"/>
    <mergeCell ref="T736:T737"/>
    <mergeCell ref="T739:T740"/>
    <mergeCell ref="T808:T809"/>
    <mergeCell ref="T811:T812"/>
    <mergeCell ref="T814:T815"/>
    <mergeCell ref="T817:T818"/>
    <mergeCell ref="T820:T821"/>
    <mergeCell ref="T823:T824"/>
    <mergeCell ref="T868:T869"/>
    <mergeCell ref="T871:T872"/>
    <mergeCell ref="T874:T875"/>
    <mergeCell ref="T775:T776"/>
    <mergeCell ref="T778:T779"/>
    <mergeCell ref="T781:T782"/>
    <mergeCell ref="T784:T785"/>
    <mergeCell ref="T787:T788"/>
    <mergeCell ref="T790:T791"/>
    <mergeCell ref="T793:T794"/>
    <mergeCell ref="T850:T851"/>
    <mergeCell ref="T853:T854"/>
    <mergeCell ref="T856:T857"/>
    <mergeCell ref="T859:T860"/>
    <mergeCell ref="T862:T863"/>
    <mergeCell ref="T865:T866"/>
    <mergeCell ref="T832:T833"/>
    <mergeCell ref="T835:T836"/>
    <mergeCell ref="T838:T839"/>
    <mergeCell ref="T841:T842"/>
    <mergeCell ref="T844:T845"/>
    <mergeCell ref="T847:T848"/>
    <mergeCell ref="I123:I128"/>
    <mergeCell ref="I129:I134"/>
    <mergeCell ref="I135:I140"/>
    <mergeCell ref="I141:I146"/>
    <mergeCell ref="T826:T827"/>
    <mergeCell ref="T829:T830"/>
    <mergeCell ref="T796:T797"/>
    <mergeCell ref="T799:T800"/>
    <mergeCell ref="T802:T803"/>
    <mergeCell ref="T805:T806"/>
    <mergeCell ref="I87:I92"/>
    <mergeCell ref="I93:I98"/>
    <mergeCell ref="I99:I104"/>
    <mergeCell ref="I105:I110"/>
    <mergeCell ref="I111:I116"/>
    <mergeCell ref="I117:I122"/>
    <mergeCell ref="I51:I56"/>
    <mergeCell ref="I57:I62"/>
    <mergeCell ref="I63:I68"/>
    <mergeCell ref="I69:I74"/>
    <mergeCell ref="I75:I80"/>
    <mergeCell ref="I81:I86"/>
    <mergeCell ref="T895:T896"/>
    <mergeCell ref="T898:T899"/>
    <mergeCell ref="T901:T902"/>
    <mergeCell ref="I9:I14"/>
    <mergeCell ref="I15:I20"/>
    <mergeCell ref="I21:I26"/>
    <mergeCell ref="I27:I32"/>
    <mergeCell ref="I33:I38"/>
    <mergeCell ref="I39:I44"/>
    <mergeCell ref="I45:I50"/>
    <mergeCell ref="T877:T878"/>
    <mergeCell ref="T880:T881"/>
    <mergeCell ref="T883:T884"/>
    <mergeCell ref="T886:T887"/>
    <mergeCell ref="T889:T890"/>
    <mergeCell ref="T892:T893"/>
    <mergeCell ref="I765:I770"/>
    <mergeCell ref="I771:I776"/>
    <mergeCell ref="I777:I782"/>
    <mergeCell ref="I783:I788"/>
    <mergeCell ref="I789:I794"/>
    <mergeCell ref="I795:I800"/>
    <mergeCell ref="I831:I836"/>
    <mergeCell ref="I837:I842"/>
    <mergeCell ref="I843:I848"/>
    <mergeCell ref="I849:I854"/>
    <mergeCell ref="I855:I860"/>
    <mergeCell ref="I711:I716"/>
    <mergeCell ref="I717:I722"/>
    <mergeCell ref="I723:I728"/>
    <mergeCell ref="I729:I734"/>
    <mergeCell ref="I735:I740"/>
    <mergeCell ref="I627:I632"/>
    <mergeCell ref="I633:I638"/>
    <mergeCell ref="I639:I644"/>
    <mergeCell ref="I645:I650"/>
    <mergeCell ref="I819:I824"/>
    <mergeCell ref="I825:I830"/>
    <mergeCell ref="I741:I746"/>
    <mergeCell ref="I747:I752"/>
    <mergeCell ref="I753:I758"/>
    <mergeCell ref="I759:I764"/>
    <mergeCell ref="I159:I164"/>
    <mergeCell ref="I549:I554"/>
    <mergeCell ref="I555:I560"/>
    <mergeCell ref="I609:I614"/>
    <mergeCell ref="I615:I620"/>
    <mergeCell ref="I621:I626"/>
    <mergeCell ref="I213:I218"/>
    <mergeCell ref="I219:I224"/>
    <mergeCell ref="I225:I230"/>
    <mergeCell ref="I231:I236"/>
  </mergeCells>
  <conditionalFormatting sqref="H11 H17 H23 H29 H35 H41 H47 H53 H59 H65 H71 H77 H83 H89 H95 H101 H107 H113 H119 H125 H131 H137 H143 H149 H155 H161 H167 H173 H179 H185 H191 H197 H203 H209 H215 H221 H227 H233 H239 H245 H251 H257 H263 H269 H275 H281 H287 H293 H299 H305 H311 H317 H323 H329 H335 H341 H347 H353 H359 H365 H371 H377 H383 H389 H395 H401 H407 H413 H419 H425 H431 H437 H443 H449 H455 H461 H467 H473 H479 H485 H491 H497 H503 H509 H515 H521 H527 H533 H539 H545 H551 H557 H563 H569 H575 H581 H587 H593 H599 H605 H611 H617 H623 H629 H635 H641 H647 H653 H659 H665 H671 H677 H683 H689 H695 H701 H707 H713 H719 H725 H731 H737 H743 H749 H755 H761 H767 H773 H779 H785 H791 H797 H803 H809 H815 H821 H827 H833 H839 H845 H851 H857 H863 H869 H875 H881 H887 H893 H899">
    <cfRule type="containsBlanks" priority="186" stopIfTrue="1">
      <formula>LEN(TRIM(H11))=0</formula>
    </cfRule>
    <cfRule type="containsText" dxfId="134" priority="188" stopIfTrue="1" operator="containsText" text="/">
      <formula>NOT(ISERROR(SEARCH("/",H11)))</formula>
    </cfRule>
    <cfRule type="notContainsText" dxfId="133" priority="189" operator="notContains" text="NC">
      <formula>ISERROR(SEARCH("NC",H11))</formula>
    </cfRule>
    <cfRule type="containsText" dxfId="132" priority="194" operator="containsText" text="NC">
      <formula>NOT(ISERROR(SEARCH("NC",H11)))</formula>
    </cfRule>
  </conditionalFormatting>
  <conditionalFormatting sqref="H10 H16 H22 H28 H34 H40 H46 H52 H58 H64 H70 H76 H82 H88 H94 H100 H106 H112 H118 H124 H130 H136 H142 H148 H154 H160 H166 H172 H178 H184 H190 H196 H202 H208 H214 H220 H226 H232 H238 H244 H250 H256 H262 H268 H274 H280 H286 H292 H298 H304 H310 H316 H322 H328 H334 H340 H346 H352 H358 H364 H370 H376 H382 H388 H394 H400 H406 H412 H418 H424 H430 H436 H442 H448 H454 H460 H466 H472 H478 H484 H490 H496 H502 H508 H514 H520 H526 H532 H538 H544 H550 H556 H562 H568 H574 H580 H586 H592 H598 H604 H610 H616 H622 H628 H634 H640 H646 H652 H658 H664 H670 H676 H682 H688 H694 H700 H706 H712 H718 H724 H730 H736 H742 H748 H754 H760 H766 H772 H778 H784 H790 H796 H802 H808 H814 H820 H826 H832 H838 H844 H850 H856 H862 H868 H874 H880 H886 H892 H898">
    <cfRule type="containsText" dxfId="131" priority="193" operator="containsText" text="/">
      <formula>NOT(ISERROR(SEARCH("/",H10)))</formula>
    </cfRule>
  </conditionalFormatting>
  <conditionalFormatting sqref="K12:K14">
    <cfRule type="containsBlanks" priority="178" stopIfTrue="1">
      <formula>LEN(TRIM(K12))=0</formula>
    </cfRule>
    <cfRule type="notContainsText" dxfId="130" priority="191" operator="notContains" text="NC">
      <formula>ISERROR(SEARCH("NC",K12))</formula>
    </cfRule>
    <cfRule type="containsText" dxfId="129" priority="192" operator="containsText" text="NC">
      <formula>NOT(ISERROR(SEARCH("NC",K12)))</formula>
    </cfRule>
  </conditionalFormatting>
  <conditionalFormatting sqref="C9:G1988">
    <cfRule type="containsBlanks" priority="187" stopIfTrue="1">
      <formula>LEN(TRIM(C9))=0</formula>
    </cfRule>
    <cfRule type="notContainsText" dxfId="128" priority="195" operator="notContains" text="NC">
      <formula>ISERROR(SEARCH("NC",C9))</formula>
    </cfRule>
    <cfRule type="containsText" dxfId="127" priority="196" operator="containsText" text="NC">
      <formula>NOT(ISERROR(SEARCH("NC",C9)))</formula>
    </cfRule>
  </conditionalFormatting>
  <conditionalFormatting sqref="H13 H19 H25 H31 H37 H43 H49 H55 H61 H67 H73 H79 H85 H91 H97 H103 H109 H115 H121 H127 H133 H139 H145 H151 H157 H163 H169 H175 H181 H187 H193 H199 H205 H211 H217 H223 H229 H235 H241 H247 H253 H259 H265 H271 H277 H283 H289 H295 H301 H307 H313 H319 H325 H331 H337 H343 H349 H355 H361 H367 H373 H379 H385 H391 H397 H403 H409 H415 H421 H427 H433 H439 H445 H451 H457 H463 H469 H475 H481 H487 H493 H499 H505 H511 H517 H523 H529 H535 H541 H547 H553 H559 H565 H571 H577 H583 H589 H595 H601 H607 H613 H619 H625 H631 H637 H643 H649 H655 H661 H667 H673 H679 H685 H691 H697 H703 H709 H715 H721 H727 H733 H739 H745 H751 H757 H763 H769 H775 H781 H787 H793 H799 H805 H811 H817 H823 H829 H835 H841 H847 H853 H859 H865 H871 H877 H883 H889 H895 H901">
    <cfRule type="containsText" dxfId="126" priority="190" operator="containsText" text="/">
      <formula>NOT(ISERROR(SEARCH("/",H13)))</formula>
    </cfRule>
  </conditionalFormatting>
  <conditionalFormatting sqref="H14 H20 H26 H32 H38 H44 H50 H56 H62 H68 H74 H80 H86 H92 H98 H104 H110 H116 H122 H128 H134 H140 H146 H152 H158 H164 H170 H176 H182 H188 H194 H200 H206 H212 H218 H224 H230 H236 H242 H248 H254 H260 H266 H272 H278 H284 H290 H296 H302 H308 H314 H320 H326 H332 H338 H344 H350 H356 H362 H368 H374 H380 H386 H392 H398 H404 H410 H416 H422 H428 H434 H440 H446 H452 H458 H464 H470 H476 H482 H488 H494 H500 H506 H512 H518 H524 H530 H536 H542 H548 H554 H560 H566 H572 H578 H584 H590 H596 H602 H608 H614 H620 H626 H632 H638 H644 H650 H656 H662 H668 H674 H680 H686 H692 H698 H704 H710 H716 H722 H728 H734 H740 H746 H752 H758 H764 H770 H776 H782 H788 H794 H800 H806 H812 H818 H824 H830 H836 H842 H848 H854 H860 H866 H872 H878 H884 H890 H896 H902">
    <cfRule type="containsBlanks" priority="182" stopIfTrue="1">
      <formula>LEN(TRIM(H14))=0</formula>
    </cfRule>
    <cfRule type="containsText" dxfId="125" priority="183" stopIfTrue="1" operator="containsText" text="/">
      <formula>NOT(ISERROR(SEARCH("/",H14)))</formula>
    </cfRule>
    <cfRule type="notContainsText" dxfId="124" priority="184" operator="notContains" text="NC">
      <formula>ISERROR(SEARCH("NC",H14))</formula>
    </cfRule>
    <cfRule type="containsText" dxfId="123" priority="185" operator="containsText" text="NC">
      <formula>NOT(ISERROR(SEARCH("NC",H14)))</formula>
    </cfRule>
  </conditionalFormatting>
  <conditionalFormatting sqref="J225:J902">
    <cfRule type="containsText" dxfId="122" priority="180" operator="containsText" text="NC">
      <formula>NOT(ISERROR(SEARCH("NC",J225)))</formula>
    </cfRule>
    <cfRule type="notContainsText" dxfId="121" priority="181" operator="notContains" text="NC">
      <formula>ISERROR(SEARCH("NC",J225))</formula>
    </cfRule>
  </conditionalFormatting>
  <conditionalFormatting sqref="J225:J902">
    <cfRule type="containsBlanks" priority="179" stopIfTrue="1">
      <formula>LEN(TRIM(J225))=0</formula>
    </cfRule>
  </conditionalFormatting>
  <conditionalFormatting sqref="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K228:K230 K234:K236 K240:K242 K246:K248 K252:K254 K258:K260 K264:K266 K270:K272 K276:K278 K282:K284 K288:K290 K294:K296 K300:K302 K306:K308 K312:K314 K318:K320 K324:K326 K330:K332 K336:K338 K342:K344 K348:K350 K354:K356 K360:K362 K366:K368 K372:K374 K378:K380 K384:K386 K390:K392 K396:K398 K402:K404 K408:K410 K414:K416 K420:K422 K426:K428 K432:K434 K438:K440 K444:K446 K450:K452 K456:K458 K462:K464 K468:K470 K474:K476 K480:K482 K486:K488 K492:K494 K498:K500 K504:K506 K510:K512 K516:K518 K522:K524 K528:K530 K534:K536 K540:K542 K546:K548 K552:K554 K558:K560 K564:K566 K570:K572 K576:K578 K582:K584 K588:K590 K594:K596 K600:K602 K606:K608 K612:K614 K618:K620 K624:K626 K630:K632 K636:K638 K642:K644 K648:K650 K654:K656 K660:K662 K666:K668 K672:K674 K678:K680 K684:K686 K690:K692 K696:K698 K702:K704 K708:K710 K714:K716 K720:K722 K726:K728 K732:K734 K738:K740 K744:K746 K750:K752 K756:K758 K762:K764 K768:K770 K774:K776 K780:K782 K786:K788 K792:K794 K798:K800 K804:K806 K810:K812 K816:K818 K822:K824 K828:K830 K834:K836 K840:K842 K846:K848 K852:K854 K858:K860 K864:K866 K870:K872 K876:K878 K882:K884 K888:K890 K894:K896 K900:K902">
    <cfRule type="containsBlanks" priority="175" stopIfTrue="1">
      <formula>LEN(TRIM(K18))=0</formula>
    </cfRule>
    <cfRule type="notContainsText" dxfId="120" priority="176" operator="notContains" text="NC">
      <formula>ISERROR(SEARCH("NC",K18))</formula>
    </cfRule>
    <cfRule type="containsText" dxfId="119" priority="177" operator="containsText" text="NC">
      <formula>NOT(ISERROR(SEARCH("NC",K18)))</formula>
    </cfRule>
  </conditionalFormatting>
  <conditionalFormatting sqref="M228:M230 M234:M236 M240:M242 M246:M248 M252:M254 M258:M260 M264:M266 M270:M272 M276:M278 M282:M284 M288:M290 M294:M296 M300:M302 M306:M308 M312:M314 M318:M320 M324:M326 M330:M332 M336:M338 M342:M344 M348:M350 M354:M356 M360:M362 M366:M368 M372:M374 M378:M380 M384:M386 M390:M392 M396:M398 M402:M404 M408:M410 M414:M416 M420:M422 M426:M428 M432:M434 M438:M440 M444:M446 M450:M452 M456:M458 M462:M464 M468:M470 M474:M476 M480:M482 M486:M488 M492:M494 M498:M500 M504:M506 M510:M512 M516:M518 M522:M524 M528:M530 M534:M536 M540:M542 M546:M548 M552:M554 M558:M560 M564:M566 M570:M572 M576:M578 M582:M584 M588:M590 M594:M596 M600:M602 M606:M608 M612:M614 M618:M620 M624:M626 M630:M632 M636:M638 M642:M644 M648:M650 M654:M656 M660:M662 M666:M668 M672:M674 M678:M680 M684:M686 M690:M692 M696:M698 M702:M704 M708:M710 M714:M716 M720:M722 M726:M728 M732:M734 M738:M740 M744:M746 M750:M752 M756:M758 M762:M764 M768:M770 M774:M776 M780:M782 M786:M788 M792:M794 M798:M800 M804:M806 M810:M812 M816:M818 M822:M824 M828:M830 M834:M836 M840:M842 M846:M848 M852:M854 M858:M860 M864:M866 M870:M872 M876:M878 M882:M884 M888:M890 M894:M896 M900:M902">
    <cfRule type="containsBlanks" priority="172" stopIfTrue="1">
      <formula>LEN(TRIM(M228))=0</formula>
    </cfRule>
    <cfRule type="notContainsText" dxfId="118" priority="173" operator="notContains" text="NC">
      <formula>ISERROR(SEARCH("NC",M228))</formula>
    </cfRule>
    <cfRule type="containsText" dxfId="117" priority="174" operator="containsText" text="NC">
      <formula>NOT(ISERROR(SEARCH("NC",M228)))</formula>
    </cfRule>
  </conditionalFormatting>
  <conditionalFormatting sqref="O225:O902">
    <cfRule type="containsText" dxfId="116" priority="170" operator="containsText" text="NC">
      <formula>NOT(ISERROR(SEARCH("NC",O225)))</formula>
    </cfRule>
    <cfRule type="notContainsText" dxfId="115" priority="171" operator="notContains" text="NC">
      <formula>ISERROR(SEARCH("NC",O225))</formula>
    </cfRule>
  </conditionalFormatting>
  <conditionalFormatting sqref="O225:O902">
    <cfRule type="containsBlanks" priority="169" stopIfTrue="1">
      <formula>LEN(TRIM(O225))=0</formula>
    </cfRule>
  </conditionalFormatting>
  <conditionalFormatting sqref="P225:P902">
    <cfRule type="containsText" dxfId="114" priority="167" operator="containsText" text="NC">
      <formula>NOT(ISERROR(SEARCH("NC",P225)))</formula>
    </cfRule>
    <cfRule type="notContainsText" dxfId="113" priority="168" operator="notContains" text="NC">
      <formula>ISERROR(SEARCH("NC",P225))</formula>
    </cfRule>
  </conditionalFormatting>
  <conditionalFormatting sqref="P225:P902">
    <cfRule type="containsBlanks" priority="166" stopIfTrue="1">
      <formula>LEN(TRIM(P225))=0</formula>
    </cfRule>
  </conditionalFormatting>
  <conditionalFormatting sqref="Q12:Q14 Q18:Q20 Q24:Q26 Q30:Q32 Q36:Q38 Q42:Q44 Q48:Q50 Q54:Q56 Q60:Q62 Q66:Q68 Q72:Q74 Q78:Q80 Q84:Q86 Q90:Q92 Q96:Q98 Q102:Q104 Q108:Q110 Q114:Q116 Q120:Q122 Q126:Q128 Q132:Q134 Q138:Q140 Q144:Q146 Q150:Q152 Q156:Q158 Q162:Q164 Q168:Q170 Q174:Q176 Q180:Q182 Q186:Q188 Q192:Q194 Q198:Q200 Q204:Q206 Q210:Q212 Q216:Q218 Q222:Q224 Q228:Q230 Q234:Q236 Q240:Q242 Q246:Q248 Q252:Q254 Q258:Q260 Q264:Q266 Q270:Q272 Q276:Q278 Q282:Q284 Q288:Q290 Q294:Q296 Q300:Q302 Q306:Q308 Q312:Q314 Q318:Q320 Q324:Q326 Q330:Q332 Q336:Q338 Q342:Q344 Q348:Q350 Q354:Q356 Q360:Q362 Q366:Q368 Q372:Q374 Q378:Q380 Q384:Q386 Q390:Q392 Q396:Q398 Q402:Q404 Q408:Q410 Q414:Q416 Q420:Q422 Q426:Q428 Q432:Q434 Q438:Q440 Q444:Q446 Q450:Q452 Q456:Q458 Q462:Q464 Q468:Q470 Q474:Q476 Q480:Q482 Q486:Q488 Q492:Q494 Q498:Q500 Q504:Q506 Q510:Q512 Q516:Q518 Q522:Q524 Q528:Q530 Q534:Q536 Q540:Q542 Q546:Q548 Q552:Q554 Q558:Q560 Q564:Q566 Q570:Q572 Q576:Q578 Q582:Q584 Q588:Q590 Q594:Q596 Q600:Q602 Q606:Q608 Q612:Q614 Q618:Q620 Q624:Q626 Q630:Q632 Q636:Q638 Q642:Q644 Q648:Q650 Q654:Q656 Q660:Q662 Q666:Q668 Q672:Q674 Q678:Q680 Q684:Q686 Q690:Q692 Q696:Q698 Q702:Q704 Q708:Q710 Q714:Q716 Q720:Q722 Q726:Q728 Q732:Q734 Q738:Q740 Q744:Q746 Q750:Q752 Q756:Q758 Q762:Q764 Q768:Q770 Q774:Q776 Q780:Q782 Q786:Q788 Q792:Q794 Q798:Q800 Q804:Q806 Q810:Q812 Q816:Q818 Q822:Q824 Q828:Q830 Q834:Q836 Q840:Q842 Q846:Q848 Q852:Q854 Q858:Q860 Q864:Q866 Q870:Q872 Q876:Q878 Q882:Q884 Q888:Q890 Q894:Q896 Q900:Q902">
    <cfRule type="containsBlanks" priority="163" stopIfTrue="1">
      <formula>LEN(TRIM(Q12))=0</formula>
    </cfRule>
    <cfRule type="cellIs" dxfId="112" priority="164" stopIfTrue="1" operator="greaterThan">
      <formula>$V9</formula>
    </cfRule>
    <cfRule type="cellIs" dxfId="111" priority="165" operator="lessThanOrEqual">
      <formula>$V$9</formula>
    </cfRule>
  </conditionalFormatting>
  <conditionalFormatting sqref="Z9 Z15 Z21 Z27 Z33 Z39 Z45 Z51 Z57 Z63 Z69 Z75 Z81 Z87 Z93 Z99 Z105 Z111 Z117 Z123 Z129 Z135 Z141 Z147 Z153 Z159 Z165 Z171 Z177 Z183 Z189 Z195 Z201 Z207 Z213 Z219 Z225 Z231 Z237 Z243 Z249 Z255 Z261 Z267 Z273 Z279 Z285 Z291 Z297 Z303 Z309 Z315 Z321 Z327 Z333 Z339 Z345 Z351 Z357 Z363 Z369 Z375 Z381 Z387 Z393 Z399 Z405 Z411 Z417 Z423 Z429 Z435 Z441 Z447 Z453 Z459 Z465 Z471 Z477 Z483 Z489 Z495 Z501 Z507 Z513 Z519 Z525 Z531 Z537 Z543 Z549 Z555 Z561 Z567 Z573 Z579 Z585 Z591 Z597 Z603 Z609 Z615 Z621 Z627 Z633 Z639 Z645 Z651 Z657 Z663 Z669 Z675 Z681 Z687 Z693 Z699 Z705 Z711 Z717 Z723 Z729 Z735 Z741 Z747 Z753 Z759 Z765 Z771 Z777 Z783 Z789 Z795 Z801 Z807 Z813 Z819 Z825 Z831 Z837 Z843 Z849 Z855 Z861 Z867 Z873 Z879 Z885 Z891 Z897">
    <cfRule type="cellIs" dxfId="110" priority="162" operator="equal">
      <formula>94.3</formula>
    </cfRule>
  </conditionalFormatting>
  <conditionalFormatting sqref="R12:R14 R18:R20 R24:R26 R30:R32 R36:R38 R42:R44 R48:R50 R54:R56 R60:R62 R66:R68 R72:R74 R78:R80 R84:R86 R90:R92 R96:R98 R102:R104 R108:R110 R114:R116 R120:R122 R126:R128 R132:R134 R138:R140 R144:R146 R150:R152 R156:R158 R162:R164 R168:R170 R174:R176 R180:R182 R186:R188 R192:R194 R198:R200 R204:R206 R210:R212 R216:R218 R222:R224 R228:R230 R234:R236 R240:R242 R246:R248 R252:R254 R258:R260 R264:R266 R270:R272 R276:R278 R282:R284 R288:R290 R294:R296 R300:R302 R306:R308 R312:R314 R318:R320 R324:R326 R330:R332 R336:R338 R342:R344 R348:R350 R354:R356 R360:R362 R366:R368 R372:R374 R378:R380 R384:R386 R390:R392 R396:R398 R402:R404 R408:R410 R414:R416 R420:R422 R426:R428 R432:R434 R438:R440 R444:R446 R450:R452 R456:R458 R462:R464 R468:R470 R474:R476 R480:R482 R486:R488 R492:R494 R498:R500 R504:R506 R510:R512 R516:R518 R522:R524 R528:R530 R534:R536 R540:R542 R546:R548 R552:R554 R558:R560 R564:R566 R570:R572 R576:R578 R582:R584 R588:R590 R594:R596 R600:R602 R606:R608 R612:R614 R618:R620 R624:R626 R630:R632 R636:R638 R642:R644 R648:R650 R654:R656 R660:R662 R666:R668 R672:R674 R678:R680 R684:R686 R690:R692 R696:R698 R702:R704 R708:R710 R714:R716 R720:R722 R726:R728 R732:R734 R738:R740 R744:R746 R750:R752 R756:R758 R762:R764 R768:R770 R774:R776 R780:R782 R786:R788 R792:R794 R798:R800 R804:R806 R810:R812 R816:R818 R822:R824 R828:R830 R834:R836 R840:R842 R846:R848 R852:R854 R858:R860 R864:R866 R870:R872 R876:R878 R882:R884 R888:R890 R894:R896 R900:R902">
    <cfRule type="containsBlanks" priority="159" stopIfTrue="1">
      <formula>LEN(TRIM(R12))=0</formula>
    </cfRule>
    <cfRule type="cellIs" dxfId="109" priority="160" operator="greaterThan">
      <formula>2.5</formula>
    </cfRule>
    <cfRule type="cellIs" dxfId="108" priority="161" operator="lessThanOrEqual">
      <formula>2.5</formula>
    </cfRule>
  </conditionalFormatting>
  <conditionalFormatting sqref="S12:S14 S18:S20 S24:S26 S30:S32 S36:S38 S42:S44 S48:S50 S54:S56 S60:S62 S66:S68 S72:S74 S78:S80 S84:S86 S90:S92 S96:S98 S102:S104 S108:S110 S114:S116 S120:S122 S126:S128 S132:S134 S138:S140 S144:S146 S150:S152 S156:S158 S162:S164 S168:S170 S174:S176 S180:S182 S186:S188 S192:S194 S198:S200 S204:S206 S210:S212 S216:S218 S222:S224 S228:S230 S234:S236 S240:S242 S246:S248 S252:S254 S258:S260 S264:S266 S270:S272 S276:S278 S282:S284 S288:S290 S294:S296 S300:S302 S306:S308 S312:S314 S318:S320 S324:S326 S330:S332 S336:S338 S342:S344 S348:S350 S354:S356 S360:S362 S366:S368 S372:S374 S378:S380 S384:S386 S390:S392 S396:S398 S402:S404 S408:S410 S414:S416 S420:S422 S426:S428 S432:S434 S438:S440 S444:S446 S450:S452 S456:S458 S462:S464 S468:S470 S474:S476 S480:S482 S486:S488 S492:S494 S498:S500 S504:S506 S510:S512 S516:S518 S522:S524 S528:S530 S534:S536 S540:S542 S546:S548 S552:S554 S558:S560 S564:S566 S570:S572 S576:S578 S582:S584 S588:S590 S594:S596 S600:S602 S606:S608 S612:S614 S618:S620 S624:S626 S630:S632 S636:S638 S642:S644 S648:S650 S654:S656 S660:S662 S666:S668 S672:S674 S678:S680 S684:S686 S690:S692 S696:S698 S702:S704 S708:S710 S714:S716 S720:S722 S726:S728 S732:S734 S738:S740 S744:S746 S750:S752 S756:S758 S762:S764 S768:S770 S774:S776 S780:S782 S786:S788 S792:S794 S798:S800 S804:S806 S810:S812 S816:S818 S822:S824 S828:S830 S834:S836 S840:S842 S846:S848 S852:S854 S858:S860 S864:S866 S870:S872 S876:S878 S882:S884 S888:S890 S894:S896 S900:S902">
    <cfRule type="containsBlanks" priority="156" stopIfTrue="1">
      <formula>LEN(TRIM(S12))=0</formula>
    </cfRule>
    <cfRule type="cellIs" dxfId="107" priority="157" operator="greaterThan">
      <formula>2.5</formula>
    </cfRule>
    <cfRule type="cellIs" dxfId="106" priority="158" operator="lessThanOrEqual">
      <formula>2.5</formula>
    </cfRule>
  </conditionalFormatting>
  <conditionalFormatting sqref="L12:L14">
    <cfRule type="containsBlanks" priority="152" stopIfTrue="1">
      <formula>LEN(TRIM(L12))=0</formula>
    </cfRule>
    <cfRule type="cellIs" dxfId="105" priority="153" operator="between">
      <formula>$W9</formula>
      <formula>$X9</formula>
    </cfRule>
    <cfRule type="cellIs" dxfId="104" priority="154" operator="greaterThan">
      <formula>$X9</formula>
    </cfRule>
    <cfRule type="cellIs" dxfId="103" priority="155" operator="lessThan">
      <formula>$W9</formula>
    </cfRule>
  </conditionalFormatting>
  <conditionalFormatting sqref="L18:L20 L24:L26 L30:L32 L36:L38 L42:L44 L48:L50 L54:L56 L60:L62 L66:L68 L72:L74 L78:L80 L84:L86 L90:L92 L96:L98 L102:L104 L108:L110 L114:L116 L120:L122 L126:L128 L132:L134 L138:L140 L144:L146 L150:L152 L156:L158 L162:L164 L168:L170 L174:L176 L180:L182 L186:L188 L192:L194 L198:L200 L204:L206 L210:L212 L216:L218 L222:L224 L228:L230 L234:L236 L240:L242 L246:L248 L252:L254 L258:L260 L264:L266 L270:L272 L276:L278 L282:L284 L288:L290 L294:L296 L300:L302 L306:L308 L312:L314 L318:L320 L324:L326 L330:L332 L336:L338 L342:L344 L348:L350 L354:L356 L360:L362 L366:L368 L372:L374 L378:L380 L384:L386 L390:L392 L396:L398 L402:L404 L408:L410 L414:L416 L420:L422 L426:L428 L432:L434 L438:L440 L444:L446 L450:L452 L456:L458 L462:L464 L468:L470 L474:L476 L480:L482 L486:L488 L492:L494 L498:L500 L504:L506 L510:L512 L516:L518 L522:L524 L528:L530 L534:L536 L540:L542 L546:L548 L552:L554 L558:L560 L564:L566 L570:L572 L576:L578 L582:L584 L588:L590 L594:L596 L600:L602 L606:L608 L612:L614 L618:L620 L624:L626 L630:L632 L636:L638 L642:L644 L648:L650 L654:L656 L660:L662 L666:L668 L672:L674 L678:L680 L684:L686 L690:L692 L696:L698 L702:L704 L708:L710 L714:L716 L720:L722 L726:L728 L732:L734 L738:L740 L744:L746 L750:L752 L756:L758 L762:L764 L768:L770 L774:L776 L780:L782 L786:L788 L792:L794 L798:L800 L804:L806 L810:L812 L816:L818 L822:L824 L828:L830 L834:L836 L840:L842 L846:L848 L852:L854 L858:L860 L864:L866 L870:L872 L876:L878 L882:L884 L888:L890 L894:L896 L900:L902">
    <cfRule type="containsBlanks" priority="148" stopIfTrue="1">
      <formula>LEN(TRIM(L18))=0</formula>
    </cfRule>
    <cfRule type="cellIs" dxfId="102" priority="149" operator="between">
      <formula>$W15</formula>
      <formula>$X15</formula>
    </cfRule>
    <cfRule type="cellIs" dxfId="101" priority="150" operator="greaterThan">
      <formula>$X15</formula>
    </cfRule>
    <cfRule type="cellIs" dxfId="100" priority="151" operator="lessThan">
      <formula>$W15</formula>
    </cfRule>
  </conditionalFormatting>
  <conditionalFormatting sqref="T10 T16 T22 T28 T34 T40 T46 T52 T58 T64 T70 T76 T82 T88 T94 T100 T106 T112 T118 T124 T130 T136 T142 T148 T154 T160 T166 T172 T178 T184 T190 T196 T202 T208 T214 T220 T226 T232 T238 T244 T250 T256 T262 T268 T274 T280 T286 T292 T298 T304 T310 T316 T322 T328 T334 T340 T346 T352 T358 T364 T370 T376 T382 T388 T394 T400 T406 T412 T418 T424 T430 T436 T442 T448 T454 T460 T466 T472 T478 T484 T490 T496 T502 T508 T514 T520 T526 T532 T538 T544 T550 T556 T562 T568 T574 T580 T586 T592 T598 T604 T610 T616 T622 T628 T634 T640 T646 T652 T658 T664 T670 T676 T682 T688 T694 T700 T706 T712 T718 T724 T730 T736 T742 T748 T754 T760 T766 T772 T778 T784 T790 T796 T802 T808 T814 T820 T826 T832 T838 T844 T850 T856 T862 T868 T874 T880 T886 T892 T898">
    <cfRule type="containsText" dxfId="99" priority="146" operator="containsText" text="NC">
      <formula>NOT(ISERROR(SEARCH("NC",T10)))</formula>
    </cfRule>
    <cfRule type="notContainsText" dxfId="98" priority="147" operator="notContains" text="NC">
      <formula>ISERROR(SEARCH("NC",T10))</formula>
    </cfRule>
  </conditionalFormatting>
  <conditionalFormatting sqref="T10 T16 T22 T28 T34 T40 T46 T52 T58 T64 T70 T76 T82 T88 T94 T100 T106 T112 T118 T124 T130 T136 T142 T148 T154 T160 T166 T172 T178 T184 T190 T196 T202 T208 T214 T220 T226 T232 T238 T244 T250 T256 T262 T268 T274 T280 T286 T292 T298 T304 T310 T316 T322 T328 T334 T340 T346 T352 T358 T364 T370 T376 T382 T388 T394 T400 T406 T412 T418 T424 T430 T436 T442 T448 T454 T460 T466 T472 T478 T484 T490 T496 T502 T508 T514 T520 T526 T532 T538 T544 T550 T556 T562 T568 T574 T580 T586 T592 T598 T604 T610 T616 T622 T628 T634 T640 T646 T652 T658 T664 T670 T676 T682 T688 T694 T700 T706 T712 T718 T724 T730 T736 T742 T748 T754 T760 T766 T772 T778 T784 T790 T796 T802 T808 T814 T820 T826 T832 T838 T844 T850 T856 T862 T868 T874 T880 T886 T892 T898">
    <cfRule type="containsText" dxfId="97" priority="145" operator="containsText" text="/">
      <formula>NOT(ISERROR(SEARCH("/",T10)))</formula>
    </cfRule>
  </conditionalFormatting>
  <conditionalFormatting sqref="T10:T11 T16:T17 T22:T23 T28:T29 T34:T35 T40:T41 T46:T47 T52:T53 T58:T59 T64:T65 T70:T71 T76:T77 T82:T83 T88:T89 T94:T95 T100:T101 T106:T107 T112:T113 T118:T119 T124:T125 T130:T131 T136:T137 T142:T143 T148:T149 T154:T155 T160:T161 T166:T167 T172:T173 T178:T179 T184:T185 T190:T191 T196:T197 T202:T203 T208:T209 T214:T215 T220:T221 T226:T227 T232:T233 T238:T239 T244:T245 T250:T251 T256:T257 T262:T263 T268:T269 T274:T275 T280:T281 T286:T287 T292:T293 T298:T299 T304:T305 T310:T311 T316:T317 T322:T323 T328:T329 T334:T335 T340:T341 T346:T347 T352:T353 T358:T359 T364:T365 T370:T371 T376:T377 T382:T383 T388:T389 T394:T395 T400:T401 T406:T407 T412:T413 T418:T419 T424:T425 T430:T431 T436:T437 T442:T443 T448:T449 T454:T455 T460:T461 T466:T467 T472:T473 T478:T479 T484:T485 T490:T491 T496:T497 T502:T503 T508:T509 T514:T515 T520:T521 T526:T527 T532:T533 T538:T539 T544:T545 T550:T551 T556:T557 T562:T563 T568:T569 T574:T575 T580:T581 T586:T587 T592:T593 T598:T599 T604:T605 T610:T611 T616:T617 T622:T623 T628:T629 T634:T635 T640:T641 T646:T647 T652:T653 T658:T659 T664:T665 T670:T671 T676:T677 T682:T683 T688:T689 T694:T695 T700:T701 T706:T707 T712:T713 T718:T719 T724:T725 T730:T731 T736:T737 T742:T743 T748:T749 T754:T755 T760:T761 T766:T767 T772:T773 T778:T779 T784:T785 T790:T791 T796:T797 T802:T803 T808:T809 T814:T815 T820:T821 T826:T827 T832:T833 T838:T839 T844:T845 T850:T851 T856:T857 T862:T863 T868:T869 T874:T875 T880:T881 T886:T887 T892:T893 T898:T899">
    <cfRule type="containsBlanks" priority="144" stopIfTrue="1">
      <formula>LEN(TRIM(T10))=0</formula>
    </cfRule>
  </conditionalFormatting>
  <conditionalFormatting sqref="T13 T19 T25 T31 T37 T43 T49 T55 T61 T67 T73 T79 T85 T91 T97 T103 T109 T115 T121 T127 T133 T139 T145 T151 T157 T163 T169 T175 T181 T187 T193 T199 T205 T211 T217 T223 T229 T235 T241 T247 T253 T259 T265 T271 T277 T283 T289 T295 T301 T307 T313 T319 T325 T331 T337 T343 T349 T355 T361 T367 T373 T379 T385 T391 T397 T403 T409 T415 T421 T427 T433 T439 T445 T451 T457 T463 T469 T475 T481 T487 T493 T499 T505 T511 T517 T523 T529 T535 T541 T547 T553 T559 T565 T571 T577 T583 T589 T595 T601 T607 T613 T619 T625 T631 T637 T643 T649 T655 T661 T667 T673 T679 T685 T691 T697 T703 T709 T715 T721 T727 T733 T739 T745 T751 T757 T763 T769 T775 T781 T787 T793 T799 T805 T811 T817 T823 T829 T835 T841 T847 T853 T859 T865 T871 T877 T883 T889 T895 T901">
    <cfRule type="containsText" dxfId="96" priority="142" operator="containsText" text="NC">
      <formula>NOT(ISERROR(SEARCH("NC",T13)))</formula>
    </cfRule>
    <cfRule type="notContainsText" dxfId="95" priority="143" operator="notContains" text="NC">
      <formula>ISERROR(SEARCH("NC",T13))</formula>
    </cfRule>
  </conditionalFormatting>
  <conditionalFormatting sqref="T13 T19 T25 T31 T37 T43 T49 T55 T61 T67 T73 T79 T85 T91 T97 T103 T109 T115 T121 T127 T133 T139 T145 T151 T157 T163 T169 T175 T181 T187 T193 T199 T205 T211 T217 T223 T229 T235 T241 T247 T253 T259 T265 T271 T277 T283 T289 T295 T301 T307 T313 T319 T325 T331 T337 T343 T349 T355 T361 T367 T373 T379 T385 T391 T397 T403 T409 T415 T421 T427 T433 T439 T445 T451 T457 T463 T469 T475 T481 T487 T493 T499 T505 T511 T517 T523 T529 T535 T541 T547 T553 T559 T565 T571 T577 T583 T589 T595 T601 T607 T613 T619 T625 T631 T637 T643 T649 T655 T661 T667 T673 T679 T685 T691 T697 T703 T709 T715 T721 T727 T733 T739 T745 T751 T757 T763 T769 T775 T781 T787 T793 T799 T805 T811 T817 T823 T829 T835 T841 T847 T853 T859 T865 T871 T877 T883 T889 T895 T901">
    <cfRule type="containsText" dxfId="94" priority="141" operator="containsText" text="/">
      <formula>NOT(ISERROR(SEARCH("/",T13)))</formula>
    </cfRule>
  </conditionalFormatting>
  <conditionalFormatting sqref="T13:T14 T19:T20 T25:T26 T31:T32 T37:T38 T43:T44 T49:T50 T55:T56 T61:T62 T67:T68 T73:T74 T79:T80 T85:T86 T91:T92 T97:T98 T103:T104 T109:T110 T115:T116 T121:T122 T127:T128 T133:T134 T139:T140 T145:T146 T151:T152 T157:T158 T163:T164 T169:T170 T175:T176 T181:T182 T187:T188 T193:T194 T199:T200 T205:T206 T211:T212 T217:T218 T223:T224 T229:T230 T235:T236 T241:T242 T247:T248 T253:T254 T259:T260 T265:T266 T271:T272 T277:T278 T283:T284 T289:T290 T295:T296 T301:T302 T307:T308 T313:T314 T319:T320 T325:T326 T331:T332 T337:T338 T343:T344 T349:T350 T355:T356 T361:T362 T367:T368 T373:T374 T379:T380 T385:T386 T391:T392 T397:T398 T403:T404 T409:T410 T415:T416 T421:T422 T427:T428 T433:T434 T439:T440 T445:T446 T451:T452 T457:T458 T463:T464 T469:T470 T475:T476 T481:T482 T487:T488 T493:T494 T499:T500 T505:T506 T511:T512 T517:T518 T523:T524 T529:T530 T535:T536 T541:T542 T547:T548 T553:T554 T559:T560 T565:T566 T571:T572 T577:T578 T583:T584 T589:T590 T595:T596 T601:T602 T607:T608 T613:T614 T619:T620 T625:T626 T631:T632 T637:T638 T643:T644 T649:T650 T655:T656 T661:T662 T667:T668 T673:T674 T679:T680 T685:T686 T691:T692 T697:T698 T703:T704 T709:T710 T715:T716 T721:T722 T727:T728 T733:T734 T739:T740 T745:T746 T751:T752 T757:T758 T763:T764 T769:T770 T775:T776 T781:T782 T787:T788 T793:T794 T799:T800 T805:T806 T811:T812 T817:T818 T823:T824 T829:T830 T835:T836 T841:T842 T847:T848 T853:T854 T859:T860 T865:T866 T871:T872 T877:T878 T883:T884 T889:T890 T895:T896 T901:T902">
    <cfRule type="containsBlanks" priority="140" stopIfTrue="1">
      <formula>LEN(TRIM(T13))=0</formula>
    </cfRule>
  </conditionalFormatting>
  <conditionalFormatting sqref="I225:I902">
    <cfRule type="containsBlanks" priority="137" stopIfTrue="1">
      <formula>LEN(TRIM(I225))=0</formula>
    </cfRule>
    <cfRule type="notContainsText" dxfId="93" priority="138" operator="notContains" text="NC">
      <formula>ISERROR(SEARCH("NC",I225))</formula>
    </cfRule>
    <cfRule type="containsText" dxfId="92" priority="139" operator="containsText" text="NC">
      <formula>NOT(ISERROR(SEARCH("NC",I225)))</formula>
    </cfRule>
  </conditionalFormatting>
  <conditionalFormatting sqref="N10:N11">
    <cfRule type="containsBlanks" priority="133" stopIfTrue="1">
      <formula>LEN(TRIM(N10))=0</formula>
    </cfRule>
    <cfRule type="cellIs" dxfId="91" priority="134" operator="lessThan">
      <formula>16.8</formula>
    </cfRule>
    <cfRule type="cellIs" dxfId="90" priority="135" operator="greaterThan">
      <formula>17.2</formula>
    </cfRule>
    <cfRule type="cellIs" dxfId="89" priority="136" operator="between">
      <formula>16.8</formula>
      <formula>17.2</formula>
    </cfRule>
  </conditionalFormatting>
  <conditionalFormatting sqref="N13:N14">
    <cfRule type="containsBlanks" priority="129" stopIfTrue="1">
      <formula>LEN(TRIM(N13))=0</formula>
    </cfRule>
    <cfRule type="cellIs" dxfId="88" priority="130" operator="lessThan">
      <formula>16.8</formula>
    </cfRule>
    <cfRule type="cellIs" dxfId="87" priority="131" operator="greaterThan">
      <formula>17.2</formula>
    </cfRule>
    <cfRule type="cellIs" dxfId="86" priority="132" operator="between">
      <formula>16.8</formula>
      <formula>17.2</formula>
    </cfRule>
  </conditionalFormatting>
  <conditionalFormatting sqref="N16:N17 N22:N23 N28:N29 N34:N35 N40:N41 N46:N47 N52:N53 N58:N59 N64:N65 N70:N71 N76:N77 N82:N83 N88:N89 N94:N95 N100:N101 N106:N107 N112:N113 N118:N119 N124:N125 N130:N131 N136:N137 N142:N143 N148:N149 N154:N155 N160:N161 N166:N167 N172:N173 N178:N179 N184:N185 N190:N191 N196:N197 N202:N203 N208:N209 N214:N215 N220:N221 N226:N227 N232:N233 N238:N239 N244:N245 N250:N251 N256:N257 N262:N263 N268:N269 N274:N275 N280:N281 N286:N287 N292:N293 N298:N299 N304:N305 N310:N311 N316:N317 N322:N323 N328:N329 N334:N335 N340:N341 N346:N347 N352:N353 N358:N359 N364:N365 N370:N371 N376:N377 N382:N383 N388:N389 N394:N395 N400:N401 N406:N407 N412:N413 N418:N419 N424:N425 N430:N431 N436:N437 N442:N443 N448:N449 N454:N455 N460:N461 N466:N467 N472:N473 N478:N479 N484:N485 N490:N491 N496:N497 N502:N503 N508:N509 N514:N515 N520:N521 N526:N527 N532:N533 N538:N539 N544:N545 N550:N551 N556:N557 N562:N563 N568:N569 N574:N575 N580:N581 N586:N587 N592:N593 N598:N599 N604:N605 N610:N611 N616:N617 N622:N623 N628:N629 N634:N635 N640:N641 N646:N647 N652:N653 N658:N659 N664:N665 N670:N671 N676:N677 N682:N683 N688:N689 N694:N695 N700:N701 N706:N707 N712:N713 N718:N719 N724:N725 N730:N731 N736:N737 N742:N743 N748:N749 N754:N755 N760:N761 N766:N767 N772:N773 N778:N779 N784:N785 N790:N791 N796:N797 N802:N803 N808:N809 N814:N815 N820:N821 N826:N827 N832:N833 N838:N839 N844:N845 N850:N851 N856:N857 N862:N863 N868:N869 N874:N875 N880:N881 N886:N887 N892:N893 N898:N899">
    <cfRule type="containsBlanks" priority="125" stopIfTrue="1">
      <formula>LEN(TRIM(N16))=0</formula>
    </cfRule>
    <cfRule type="cellIs" dxfId="85" priority="126" operator="lessThan">
      <formula>16.8</formula>
    </cfRule>
    <cfRule type="cellIs" dxfId="84" priority="127" operator="greaterThan">
      <formula>17.2</formula>
    </cfRule>
    <cfRule type="cellIs" dxfId="83" priority="128" operator="between">
      <formula>16.8</formula>
      <formula>17.2</formula>
    </cfRule>
  </conditionalFormatting>
  <conditionalFormatting sqref="N19:N20 N25:N26 N31:N32 N37:N38 N43:N44 N49:N50 N55:N56 N61:N62 N67:N68 N73:N74 N79:N80 N85:N86 N91:N92 N97:N98 N103:N104 N109:N110 N115:N116 N121:N122 N127:N128 N133:N134 N139:N140 N145:N146 N151:N152 N157:N158 N163:N164 N169:N170 N175:N176 N181:N182 N187:N188 N193:N194 N199:N200 N205:N206 N211:N212 N217:N218 N223:N224 N229:N230 N235:N236 N241:N242 N247:N248 N253:N254 N259:N260 N265:N266 N271:N272 N277:N278 N283:N284 N289:N290 N295:N296 N301:N302 N307:N308 N313:N314 N319:N320 N325:N326 N331:N332 N337:N338 N343:N344 N349:N350 N355:N356 N361:N362 N367:N368 N373:N374 N379:N380 N385:N386 N391:N392 N397:N398 N403:N404 N409:N410 N415:N416 N421:N422 N427:N428 N433:N434 N439:N440 N445:N446 N451:N452 N457:N458 N463:N464 N469:N470 N475:N476 N481:N482 N487:N488 N493:N494 N499:N500 N505:N506 N511:N512 N517:N518 N523:N524 N529:N530 N535:N536 N541:N542 N547:N548 N553:N554 N559:N560 N565:N566 N571:N572 N577:N578 N583:N584 N589:N590 N595:N596 N601:N602 N607:N608 N613:N614 N619:N620 N625:N626 N631:N632 N637:N638 N643:N644 N649:N650 N655:N656 N661:N662 N667:N668 N673:N674 N679:N680 N685:N686 N691:N692 N697:N698 N703:N704 N709:N710 N715:N716 N721:N722 N727:N728 N733:N734 N739:N740 N745:N746 N751:N752 N757:N758 N763:N764 N769:N770 N775:N776 N781:N782 N787:N788 N793:N794 N799:N800 N805:N806 N811:N812 N817:N818 N823:N824 N829:N830 N835:N836 N841:N842 N847:N848 N853:N854 N859:N860 N865:N866 N871:N872 N877:N878 N883:N884 N889:N890 N895:N896 N901:N902">
    <cfRule type="containsBlanks" priority="121" stopIfTrue="1">
      <formula>LEN(TRIM(N19))=0</formula>
    </cfRule>
    <cfRule type="cellIs" dxfId="82" priority="122" operator="lessThan">
      <formula>16.8</formula>
    </cfRule>
    <cfRule type="cellIs" dxfId="81" priority="123" operator="greaterThan">
      <formula>17.2</formula>
    </cfRule>
    <cfRule type="cellIs" dxfId="80" priority="124" operator="between">
      <formula>16.8</formula>
      <formula>17.2</formula>
    </cfRule>
  </conditionalFormatting>
  <conditionalFormatting sqref="I9:I224">
    <cfRule type="containsBlanks" priority="118" stopIfTrue="1">
      <formula>LEN(TRIM(I9))=0</formula>
    </cfRule>
    <cfRule type="notContainsText" dxfId="79" priority="119" operator="notContains" text="NC">
      <formula>ISERROR(SEARCH("NC",I9))</formula>
    </cfRule>
    <cfRule type="containsText" dxfId="78" priority="120" operator="containsText" text="NC">
      <formula>NOT(ISERROR(SEARCH("NC",I9)))</formula>
    </cfRule>
  </conditionalFormatting>
  <conditionalFormatting sqref="J9:J224">
    <cfRule type="containsBlanks" priority="115" stopIfTrue="1">
      <formula>LEN(TRIM(J9))=0</formula>
    </cfRule>
    <cfRule type="notContainsText" dxfId="77" priority="116" operator="notContains" text="NC">
      <formula>ISERROR(SEARCH("NC",J9))</formula>
    </cfRule>
    <cfRule type="containsText" dxfId="76" priority="117" operator="containsText" text="NC">
      <formula>NOT(ISERROR(SEARCH("NC",J9)))</formula>
    </cfRule>
  </conditionalFormatting>
  <conditionalFormatting sqref="M12:M14">
    <cfRule type="containsBlanks" priority="112" stopIfTrue="1">
      <formula>LEN(TRIM(M12))=0</formula>
    </cfRule>
    <cfRule type="notContainsText" dxfId="75" priority="113" operator="notContains" text="NC">
      <formula>ISERROR(SEARCH("NC",M12))</formula>
    </cfRule>
    <cfRule type="containsText" dxfId="74" priority="114" operator="containsText" text="NC">
      <formula>NOT(ISERROR(SEARCH("NC",M12)))</formula>
    </cfRule>
  </conditionalFormatting>
  <conditionalFormatting sqref="M18:M20">
    <cfRule type="containsBlanks" priority="109" stopIfTrue="1">
      <formula>LEN(TRIM(M18))=0</formula>
    </cfRule>
    <cfRule type="notContainsText" dxfId="73" priority="110" operator="notContains" text="NC">
      <formula>ISERROR(SEARCH("NC",M18))</formula>
    </cfRule>
    <cfRule type="containsText" dxfId="72" priority="111" operator="containsText" text="NC">
      <formula>NOT(ISERROR(SEARCH("NC",M18)))</formula>
    </cfRule>
  </conditionalFormatting>
  <conditionalFormatting sqref="M24:M26">
    <cfRule type="containsBlanks" priority="106" stopIfTrue="1">
      <formula>LEN(TRIM(M24))=0</formula>
    </cfRule>
    <cfRule type="notContainsText" dxfId="71" priority="107" operator="notContains" text="NC">
      <formula>ISERROR(SEARCH("NC",M24))</formula>
    </cfRule>
    <cfRule type="containsText" dxfId="70" priority="108" operator="containsText" text="NC">
      <formula>NOT(ISERROR(SEARCH("NC",M24)))</formula>
    </cfRule>
  </conditionalFormatting>
  <conditionalFormatting sqref="M30:M32">
    <cfRule type="containsBlanks" priority="103" stopIfTrue="1">
      <formula>LEN(TRIM(M30))=0</formula>
    </cfRule>
    <cfRule type="notContainsText" dxfId="69" priority="104" operator="notContains" text="NC">
      <formula>ISERROR(SEARCH("NC",M30))</formula>
    </cfRule>
    <cfRule type="containsText" dxfId="68" priority="105" operator="containsText" text="NC">
      <formula>NOT(ISERROR(SEARCH("NC",M30)))</formula>
    </cfRule>
  </conditionalFormatting>
  <conditionalFormatting sqref="M36:M38">
    <cfRule type="containsBlanks" priority="100" stopIfTrue="1">
      <formula>LEN(TRIM(M36))=0</formula>
    </cfRule>
    <cfRule type="notContainsText" dxfId="67" priority="101" operator="notContains" text="NC">
      <formula>ISERROR(SEARCH("NC",M36))</formula>
    </cfRule>
    <cfRule type="containsText" dxfId="66" priority="102" operator="containsText" text="NC">
      <formula>NOT(ISERROR(SEARCH("NC",M36)))</formula>
    </cfRule>
  </conditionalFormatting>
  <conditionalFormatting sqref="M42:M44">
    <cfRule type="containsBlanks" priority="97" stopIfTrue="1">
      <formula>LEN(TRIM(M42))=0</formula>
    </cfRule>
    <cfRule type="notContainsText" dxfId="65" priority="98" operator="notContains" text="NC">
      <formula>ISERROR(SEARCH("NC",M42))</formula>
    </cfRule>
    <cfRule type="containsText" dxfId="64" priority="99" operator="containsText" text="NC">
      <formula>NOT(ISERROR(SEARCH("NC",M42)))</formula>
    </cfRule>
  </conditionalFormatting>
  <conditionalFormatting sqref="M48:M50">
    <cfRule type="containsBlanks" priority="94" stopIfTrue="1">
      <formula>LEN(TRIM(M48))=0</formula>
    </cfRule>
    <cfRule type="notContainsText" dxfId="63" priority="95" operator="notContains" text="NC">
      <formula>ISERROR(SEARCH("NC",M48))</formula>
    </cfRule>
    <cfRule type="containsText" dxfId="62" priority="96" operator="containsText" text="NC">
      <formula>NOT(ISERROR(SEARCH("NC",M48)))</formula>
    </cfRule>
  </conditionalFormatting>
  <conditionalFormatting sqref="M54:M56">
    <cfRule type="containsBlanks" priority="91" stopIfTrue="1">
      <formula>LEN(TRIM(M54))=0</formula>
    </cfRule>
    <cfRule type="notContainsText" dxfId="61" priority="92" operator="notContains" text="NC">
      <formula>ISERROR(SEARCH("NC",M54))</formula>
    </cfRule>
    <cfRule type="containsText" dxfId="60" priority="93" operator="containsText" text="NC">
      <formula>NOT(ISERROR(SEARCH("NC",M54)))</formula>
    </cfRule>
  </conditionalFormatting>
  <conditionalFormatting sqref="M60:M62">
    <cfRule type="containsBlanks" priority="88" stopIfTrue="1">
      <formula>LEN(TRIM(M60))=0</formula>
    </cfRule>
    <cfRule type="notContainsText" dxfId="59" priority="89" operator="notContains" text="NC">
      <formula>ISERROR(SEARCH("NC",M60))</formula>
    </cfRule>
    <cfRule type="containsText" dxfId="58" priority="90" operator="containsText" text="NC">
      <formula>NOT(ISERROR(SEARCH("NC",M60)))</formula>
    </cfRule>
  </conditionalFormatting>
  <conditionalFormatting sqref="M66:M68">
    <cfRule type="containsBlanks" priority="85" stopIfTrue="1">
      <formula>LEN(TRIM(M66))=0</formula>
    </cfRule>
    <cfRule type="notContainsText" dxfId="57" priority="86" operator="notContains" text="NC">
      <formula>ISERROR(SEARCH("NC",M66))</formula>
    </cfRule>
    <cfRule type="containsText" dxfId="56" priority="87" operator="containsText" text="NC">
      <formula>NOT(ISERROR(SEARCH("NC",M66)))</formula>
    </cfRule>
  </conditionalFormatting>
  <conditionalFormatting sqref="M72:M74">
    <cfRule type="containsBlanks" priority="82" stopIfTrue="1">
      <formula>LEN(TRIM(M72))=0</formula>
    </cfRule>
    <cfRule type="notContainsText" dxfId="55" priority="83" operator="notContains" text="NC">
      <formula>ISERROR(SEARCH("NC",M72))</formula>
    </cfRule>
    <cfRule type="containsText" dxfId="54" priority="84" operator="containsText" text="NC">
      <formula>NOT(ISERROR(SEARCH("NC",M72)))</formula>
    </cfRule>
  </conditionalFormatting>
  <conditionalFormatting sqref="M78:M80">
    <cfRule type="containsBlanks" priority="79" stopIfTrue="1">
      <formula>LEN(TRIM(M78))=0</formula>
    </cfRule>
    <cfRule type="notContainsText" dxfId="53" priority="80" operator="notContains" text="NC">
      <formula>ISERROR(SEARCH("NC",M78))</formula>
    </cfRule>
    <cfRule type="containsText" dxfId="52" priority="81" operator="containsText" text="NC">
      <formula>NOT(ISERROR(SEARCH("NC",M78)))</formula>
    </cfRule>
  </conditionalFormatting>
  <conditionalFormatting sqref="M84:M86">
    <cfRule type="containsBlanks" priority="76" stopIfTrue="1">
      <formula>LEN(TRIM(M84))=0</formula>
    </cfRule>
    <cfRule type="notContainsText" dxfId="51" priority="77" operator="notContains" text="NC">
      <formula>ISERROR(SEARCH("NC",M84))</formula>
    </cfRule>
    <cfRule type="containsText" dxfId="50" priority="78" operator="containsText" text="NC">
      <formula>NOT(ISERROR(SEARCH("NC",M84)))</formula>
    </cfRule>
  </conditionalFormatting>
  <conditionalFormatting sqref="M90:M92">
    <cfRule type="containsBlanks" priority="73" stopIfTrue="1">
      <formula>LEN(TRIM(M90))=0</formula>
    </cfRule>
    <cfRule type="notContainsText" dxfId="49" priority="74" operator="notContains" text="NC">
      <formula>ISERROR(SEARCH("NC",M90))</formula>
    </cfRule>
    <cfRule type="containsText" dxfId="48" priority="75" operator="containsText" text="NC">
      <formula>NOT(ISERROR(SEARCH("NC",M90)))</formula>
    </cfRule>
  </conditionalFormatting>
  <conditionalFormatting sqref="M96:M98">
    <cfRule type="containsBlanks" priority="70" stopIfTrue="1">
      <formula>LEN(TRIM(M96))=0</formula>
    </cfRule>
    <cfRule type="notContainsText" dxfId="47" priority="71" operator="notContains" text="NC">
      <formula>ISERROR(SEARCH("NC",M96))</formula>
    </cfRule>
    <cfRule type="containsText" dxfId="46" priority="72" operator="containsText" text="NC">
      <formula>NOT(ISERROR(SEARCH("NC",M96)))</formula>
    </cfRule>
  </conditionalFormatting>
  <conditionalFormatting sqref="M102:M104">
    <cfRule type="containsBlanks" priority="67" stopIfTrue="1">
      <formula>LEN(TRIM(M102))=0</formula>
    </cfRule>
    <cfRule type="notContainsText" dxfId="45" priority="68" operator="notContains" text="NC">
      <formula>ISERROR(SEARCH("NC",M102))</formula>
    </cfRule>
    <cfRule type="containsText" dxfId="44" priority="69" operator="containsText" text="NC">
      <formula>NOT(ISERROR(SEARCH("NC",M102)))</formula>
    </cfRule>
  </conditionalFormatting>
  <conditionalFormatting sqref="M108:M110">
    <cfRule type="containsBlanks" priority="64" stopIfTrue="1">
      <formula>LEN(TRIM(M108))=0</formula>
    </cfRule>
    <cfRule type="notContainsText" dxfId="43" priority="65" operator="notContains" text="NC">
      <formula>ISERROR(SEARCH("NC",M108))</formula>
    </cfRule>
    <cfRule type="containsText" dxfId="42" priority="66" operator="containsText" text="NC">
      <formula>NOT(ISERROR(SEARCH("NC",M108)))</formula>
    </cfRule>
  </conditionalFormatting>
  <conditionalFormatting sqref="M114:M116">
    <cfRule type="containsBlanks" priority="61" stopIfTrue="1">
      <formula>LEN(TRIM(M114))=0</formula>
    </cfRule>
    <cfRule type="notContainsText" dxfId="41" priority="62" operator="notContains" text="NC">
      <formula>ISERROR(SEARCH("NC",M114))</formula>
    </cfRule>
    <cfRule type="containsText" dxfId="40" priority="63" operator="containsText" text="NC">
      <formula>NOT(ISERROR(SEARCH("NC",M114)))</formula>
    </cfRule>
  </conditionalFormatting>
  <conditionalFormatting sqref="M120:M122">
    <cfRule type="containsBlanks" priority="58" stopIfTrue="1">
      <formula>LEN(TRIM(M120))=0</formula>
    </cfRule>
    <cfRule type="notContainsText" dxfId="39" priority="59" operator="notContains" text="NC">
      <formula>ISERROR(SEARCH("NC",M120))</formula>
    </cfRule>
    <cfRule type="containsText" dxfId="38" priority="60" operator="containsText" text="NC">
      <formula>NOT(ISERROR(SEARCH("NC",M120)))</formula>
    </cfRule>
  </conditionalFormatting>
  <conditionalFormatting sqref="M126:M128">
    <cfRule type="containsBlanks" priority="55" stopIfTrue="1">
      <formula>LEN(TRIM(M126))=0</formula>
    </cfRule>
    <cfRule type="notContainsText" dxfId="37" priority="56" operator="notContains" text="NC">
      <formula>ISERROR(SEARCH("NC",M126))</formula>
    </cfRule>
    <cfRule type="containsText" dxfId="36" priority="57" operator="containsText" text="NC">
      <formula>NOT(ISERROR(SEARCH("NC",M126)))</formula>
    </cfRule>
  </conditionalFormatting>
  <conditionalFormatting sqref="M132:M134">
    <cfRule type="containsBlanks" priority="52" stopIfTrue="1">
      <formula>LEN(TRIM(M132))=0</formula>
    </cfRule>
    <cfRule type="notContainsText" dxfId="35" priority="53" operator="notContains" text="NC">
      <formula>ISERROR(SEARCH("NC",M132))</formula>
    </cfRule>
    <cfRule type="containsText" dxfId="34" priority="54" operator="containsText" text="NC">
      <formula>NOT(ISERROR(SEARCH("NC",M132)))</formula>
    </cfRule>
  </conditionalFormatting>
  <conditionalFormatting sqref="M138:M140">
    <cfRule type="containsBlanks" priority="49" stopIfTrue="1">
      <formula>LEN(TRIM(M138))=0</formula>
    </cfRule>
    <cfRule type="notContainsText" dxfId="33" priority="50" operator="notContains" text="NC">
      <formula>ISERROR(SEARCH("NC",M138))</formula>
    </cfRule>
    <cfRule type="containsText" dxfId="32" priority="51" operator="containsText" text="NC">
      <formula>NOT(ISERROR(SEARCH("NC",M138)))</formula>
    </cfRule>
  </conditionalFormatting>
  <conditionalFormatting sqref="M144:M146">
    <cfRule type="containsBlanks" priority="46" stopIfTrue="1">
      <formula>LEN(TRIM(M144))=0</formula>
    </cfRule>
    <cfRule type="notContainsText" dxfId="31" priority="47" operator="notContains" text="NC">
      <formula>ISERROR(SEARCH("NC",M144))</formula>
    </cfRule>
    <cfRule type="containsText" dxfId="30" priority="48" operator="containsText" text="NC">
      <formula>NOT(ISERROR(SEARCH("NC",M144)))</formula>
    </cfRule>
  </conditionalFormatting>
  <conditionalFormatting sqref="M150:M152">
    <cfRule type="containsBlanks" priority="43" stopIfTrue="1">
      <formula>LEN(TRIM(M150))=0</formula>
    </cfRule>
    <cfRule type="notContainsText" dxfId="29" priority="44" operator="notContains" text="NC">
      <formula>ISERROR(SEARCH("NC",M150))</formula>
    </cfRule>
    <cfRule type="containsText" dxfId="28" priority="45" operator="containsText" text="NC">
      <formula>NOT(ISERROR(SEARCH("NC",M150)))</formula>
    </cfRule>
  </conditionalFormatting>
  <conditionalFormatting sqref="M156:M158">
    <cfRule type="containsBlanks" priority="40" stopIfTrue="1">
      <formula>LEN(TRIM(M156))=0</formula>
    </cfRule>
    <cfRule type="notContainsText" dxfId="27" priority="41" operator="notContains" text="NC">
      <formula>ISERROR(SEARCH("NC",M156))</formula>
    </cfRule>
    <cfRule type="containsText" dxfId="26" priority="42" operator="containsText" text="NC">
      <formula>NOT(ISERROR(SEARCH("NC",M156)))</formula>
    </cfRule>
  </conditionalFormatting>
  <conditionalFormatting sqref="M162:M164">
    <cfRule type="containsBlanks" priority="37" stopIfTrue="1">
      <formula>LEN(TRIM(M162))=0</formula>
    </cfRule>
    <cfRule type="notContainsText" dxfId="25" priority="38" operator="notContains" text="NC">
      <formula>ISERROR(SEARCH("NC",M162))</formula>
    </cfRule>
    <cfRule type="containsText" dxfId="24" priority="39" operator="containsText" text="NC">
      <formula>NOT(ISERROR(SEARCH("NC",M162)))</formula>
    </cfRule>
  </conditionalFormatting>
  <conditionalFormatting sqref="M168:M170">
    <cfRule type="containsBlanks" priority="34" stopIfTrue="1">
      <formula>LEN(TRIM(M168))=0</formula>
    </cfRule>
    <cfRule type="notContainsText" dxfId="23" priority="35" operator="notContains" text="NC">
      <formula>ISERROR(SEARCH("NC",M168))</formula>
    </cfRule>
    <cfRule type="containsText" dxfId="22" priority="36" operator="containsText" text="NC">
      <formula>NOT(ISERROR(SEARCH("NC",M168)))</formula>
    </cfRule>
  </conditionalFormatting>
  <conditionalFormatting sqref="M174:M176">
    <cfRule type="containsBlanks" priority="31" stopIfTrue="1">
      <formula>LEN(TRIM(M174))=0</formula>
    </cfRule>
    <cfRule type="notContainsText" dxfId="21" priority="32" operator="notContains" text="NC">
      <formula>ISERROR(SEARCH("NC",M174))</formula>
    </cfRule>
    <cfRule type="containsText" dxfId="20" priority="33" operator="containsText" text="NC">
      <formula>NOT(ISERROR(SEARCH("NC",M174)))</formula>
    </cfRule>
  </conditionalFormatting>
  <conditionalFormatting sqref="M180:M182">
    <cfRule type="containsBlanks" priority="28" stopIfTrue="1">
      <formula>LEN(TRIM(M180))=0</formula>
    </cfRule>
    <cfRule type="notContainsText" dxfId="19" priority="29" operator="notContains" text="NC">
      <formula>ISERROR(SEARCH("NC",M180))</formula>
    </cfRule>
    <cfRule type="containsText" dxfId="18" priority="30" operator="containsText" text="NC">
      <formula>NOT(ISERROR(SEARCH("NC",M180)))</formula>
    </cfRule>
  </conditionalFormatting>
  <conditionalFormatting sqref="M186:M188">
    <cfRule type="containsBlanks" priority="25" stopIfTrue="1">
      <formula>LEN(TRIM(M186))=0</formula>
    </cfRule>
    <cfRule type="notContainsText" dxfId="17" priority="26" operator="notContains" text="NC">
      <formula>ISERROR(SEARCH("NC",M186))</formula>
    </cfRule>
    <cfRule type="containsText" dxfId="16" priority="27" operator="containsText" text="NC">
      <formula>NOT(ISERROR(SEARCH("NC",M186)))</formula>
    </cfRule>
  </conditionalFormatting>
  <conditionalFormatting sqref="M192:M194">
    <cfRule type="containsBlanks" priority="22" stopIfTrue="1">
      <formula>LEN(TRIM(M192))=0</formula>
    </cfRule>
    <cfRule type="notContainsText" dxfId="15" priority="23" operator="notContains" text="NC">
      <formula>ISERROR(SEARCH("NC",M192))</formula>
    </cfRule>
    <cfRule type="containsText" dxfId="14" priority="24" operator="containsText" text="NC">
      <formula>NOT(ISERROR(SEARCH("NC",M192)))</formula>
    </cfRule>
  </conditionalFormatting>
  <conditionalFormatting sqref="M198:M200">
    <cfRule type="containsBlanks" priority="19" stopIfTrue="1">
      <formula>LEN(TRIM(M198))=0</formula>
    </cfRule>
    <cfRule type="notContainsText" dxfId="13" priority="20" operator="notContains" text="NC">
      <formula>ISERROR(SEARCH("NC",M198))</formula>
    </cfRule>
    <cfRule type="containsText" dxfId="12" priority="21" operator="containsText" text="NC">
      <formula>NOT(ISERROR(SEARCH("NC",M198)))</formula>
    </cfRule>
  </conditionalFormatting>
  <conditionalFormatting sqref="M204:M206">
    <cfRule type="containsBlanks" priority="16" stopIfTrue="1">
      <formula>LEN(TRIM(M204))=0</formula>
    </cfRule>
    <cfRule type="notContainsText" dxfId="11" priority="17" operator="notContains" text="NC">
      <formula>ISERROR(SEARCH("NC",M204))</formula>
    </cfRule>
    <cfRule type="containsText" dxfId="10" priority="18" operator="containsText" text="NC">
      <formula>NOT(ISERROR(SEARCH("NC",M204)))</formula>
    </cfRule>
  </conditionalFormatting>
  <conditionalFormatting sqref="M210:M212">
    <cfRule type="containsBlanks" priority="13" stopIfTrue="1">
      <formula>LEN(TRIM(M210))=0</formula>
    </cfRule>
    <cfRule type="notContainsText" dxfId="9" priority="14" operator="notContains" text="NC">
      <formula>ISERROR(SEARCH("NC",M210))</formula>
    </cfRule>
    <cfRule type="containsText" dxfId="8" priority="15" operator="containsText" text="NC">
      <formula>NOT(ISERROR(SEARCH("NC",M210)))</formula>
    </cfRule>
  </conditionalFormatting>
  <conditionalFormatting sqref="M216:M218">
    <cfRule type="containsBlanks" priority="10" stopIfTrue="1">
      <formula>LEN(TRIM(M216))=0</formula>
    </cfRule>
    <cfRule type="notContainsText" dxfId="7" priority="11" operator="notContains" text="NC">
      <formula>ISERROR(SEARCH("NC",M216))</formula>
    </cfRule>
    <cfRule type="containsText" dxfId="6" priority="12" operator="containsText" text="NC">
      <formula>NOT(ISERROR(SEARCH("NC",M216)))</formula>
    </cfRule>
  </conditionalFormatting>
  <conditionalFormatting sqref="M222:M224">
    <cfRule type="containsBlanks" priority="7" stopIfTrue="1">
      <formula>LEN(TRIM(M222))=0</formula>
    </cfRule>
    <cfRule type="notContainsText" dxfId="5" priority="8" operator="notContains" text="NC">
      <formula>ISERROR(SEARCH("NC",M222))</formula>
    </cfRule>
    <cfRule type="containsText" dxfId="4" priority="9" operator="containsText" text="NC">
      <formula>NOT(ISERROR(SEARCH("NC",M222)))</formula>
    </cfRule>
  </conditionalFormatting>
  <conditionalFormatting sqref="O9:O224">
    <cfRule type="containsBlanks" priority="4" stopIfTrue="1">
      <formula>LEN(TRIM(O9))=0</formula>
    </cfRule>
    <cfRule type="notContainsText" dxfId="3" priority="5" operator="notContains" text="NC">
      <formula>ISERROR(SEARCH("NC",O9))</formula>
    </cfRule>
    <cfRule type="containsText" dxfId="2" priority="6" operator="containsText" text="NC">
      <formula>NOT(ISERROR(SEARCH("NC",O9)))</formula>
    </cfRule>
  </conditionalFormatting>
  <conditionalFormatting sqref="P9:P224">
    <cfRule type="containsBlanks" priority="1" stopIfTrue="1">
      <formula>LEN(TRIM(P9))=0</formula>
    </cfRule>
    <cfRule type="notContainsText" dxfId="1" priority="2" operator="notContains" text="NC">
      <formula>ISERROR(SEARCH("NC",P9))</formula>
    </cfRule>
    <cfRule type="containsText" dxfId="0" priority="3" operator="containsText" text="NC">
      <formula>NOT(ISERROR(SEARCH("NC",P9)))</formula>
    </cfRule>
  </conditionalFormatting>
  <pageMargins left="0.70866141732283472" right="0.70866141732283472" top="0.74803149606299213" bottom="0.74803149606299213" header="0.31496062992125984" footer="0.31496062992125984"/>
  <pageSetup paperSize="8" scale="82" fitToHeight="0" orientation="landscape" r:id="rId1"/>
  <rowBreaks count="4" manualBreakCount="4">
    <brk id="56" max="19" man="1"/>
    <brk id="104" max="19" man="1"/>
    <brk id="152" max="19" man="1"/>
    <brk id="200" max="19"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'C:\Users\P622148\Desktop\[Fichier opérateur VBA.xlsx]Donnée'!#REF!</xm:f>
          </x14:formula1>
          <xm:sqref>M222:M224 I9:J224 K12:K14 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M12:M14 M18:M20 M24:M26 M30:M32 M36:M38 M42:M44 M48:M50 M54:M56 M60:M62 M66:M68 M72:M74 M78:M80 M84:M86 M90:M92 M96:M98 M102:M104 M108:M110 M114:M116 M120:M122 M126:M128 M132:M134 M138:M140 M144:M146 M150:M152 M156:M158 M162:M164 M168:M170 M174:M176 M180:M182 M186:M188 M192:M194 M198:M200 M204:M206 M210:M212 M216:M218 C9:G224 O9:P224 T10:T11 T13:T14 T16:T17 T19:T20 T22:T23 T25:T26 T28:T29 T31:T32 T34:T35 T37:T38 T40:T41 T43:T44 T46:T47 T49:T50 T52:T53 T55:T56 T58:T59 T61:T62 T64:T65 T67:T68 T70:T71 T73:T74 T76:T77 T79:T80 T82:T83 T85:T86 T88:T89 T91:T92 T94:T95 T97:T98 T100:T101 T103:T104 T106:T107 T109:T110 T112:T113 T115:T116 T118:T119 T121:T122 T124:T125 T127:T128 T130:T131 T133:T134 T136:T137 T139:T140 T142:T143 T145:T146 T148:T149 T151:T152 T154:T155 T157:T158 T160:T161 T163:T164 T166:T167 T169:T170 T172:T173 T175:T176 T178:T179 T181:T182 T184:T185 T187:T188 T190:T191 T193:T194 T196:T197 T199:T200 T202:T203 T205:T206 T208:T209 T211:T212 T214:T215 T217:T218 T220:T221 T223:T224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annexe PVL</vt:lpstr>
      <vt:lpstr>Feuil1</vt:lpstr>
      <vt:lpstr>'annexe PVL'!Impression_des_titres</vt:lpstr>
      <vt:lpstr>'annexe PVL'!Zone_d_impression</vt:lpstr>
    </vt:vector>
  </TitlesOfParts>
  <Company>ArianeGroup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TWENEBOAH, Samuel (PYROALLIANCE)</dc:creator>
  <cp:lastModifiedBy>TWENEBOAH, Samuel (PYROALLIANCE)</cp:lastModifiedBy>
  <dcterms:created xsi:type="dcterms:W3CDTF">2025-06-13T08:50:41Z</dcterms:created>
  <dcterms:modified xsi:type="dcterms:W3CDTF">2025-06-13T08:52:08Z</dcterms:modified>
</cp:coreProperties>
</file>