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0483PUSE\Desktop\"/>
    </mc:Choice>
  </mc:AlternateContent>
  <xr:revisionPtr revIDLastSave="0" documentId="13_ncr:1_{106B7C8F-87EB-4CE1-95F2-A235DA87E3E1}" xr6:coauthVersionLast="47" xr6:coauthVersionMax="47" xr10:uidLastSave="{00000000-0000-0000-0000-000000000000}"/>
  <bookViews>
    <workbookView xWindow="-120" yWindow="-120" windowWidth="29040" windowHeight="15720" activeTab="1" xr2:uid="{5ADA5C92-55CA-4FD6-9B9F-6E5A5877A0C0}"/>
  </bookViews>
  <sheets>
    <sheet name="Groupe A &amp; B" sheetId="5" r:id="rId1"/>
    <sheet name="Classement Groupe A &amp; B" sheetId="7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7" l="1"/>
  <c r="H4" i="7"/>
  <c r="H5" i="7"/>
  <c r="H6" i="7"/>
  <c r="H7" i="7"/>
  <c r="H8" i="7"/>
  <c r="H9" i="7"/>
  <c r="H10" i="7"/>
  <c r="N2" i="5"/>
  <c r="O2" i="5"/>
  <c r="N3" i="5"/>
  <c r="O3" i="5"/>
  <c r="N4" i="5"/>
  <c r="O4" i="5"/>
  <c r="N5" i="5"/>
  <c r="O5" i="5"/>
  <c r="N6" i="5"/>
  <c r="O6" i="5"/>
  <c r="N7" i="5"/>
  <c r="O7" i="5"/>
  <c r="N8" i="5"/>
  <c r="O8" i="5"/>
  <c r="N9" i="5"/>
  <c r="O9" i="5"/>
  <c r="N10" i="5"/>
  <c r="O10" i="5"/>
  <c r="O39" i="5"/>
  <c r="N39" i="5"/>
  <c r="O38" i="5"/>
  <c r="N38" i="5"/>
  <c r="O37" i="5"/>
  <c r="N37" i="5"/>
  <c r="O36" i="5"/>
  <c r="N36" i="5"/>
  <c r="O35" i="5"/>
  <c r="N35" i="5"/>
  <c r="O34" i="5"/>
  <c r="N34" i="5"/>
  <c r="O33" i="5"/>
  <c r="N33" i="5"/>
  <c r="O31" i="5"/>
  <c r="N31" i="5"/>
  <c r="O30" i="5"/>
  <c r="N30" i="5"/>
  <c r="O29" i="5"/>
  <c r="N29" i="5"/>
  <c r="O28" i="5"/>
  <c r="N28" i="5"/>
  <c r="O27" i="5"/>
  <c r="N27" i="5"/>
  <c r="O26" i="5"/>
  <c r="N26" i="5"/>
  <c r="O25" i="5"/>
  <c r="N25" i="5"/>
  <c r="O24" i="5"/>
  <c r="N24" i="5"/>
  <c r="O23" i="5"/>
  <c r="N23" i="5"/>
  <c r="O22" i="5"/>
  <c r="N22" i="5"/>
  <c r="O21" i="5"/>
  <c r="N21" i="5"/>
  <c r="O20" i="5"/>
  <c r="N20" i="5"/>
  <c r="O19" i="5"/>
  <c r="N19" i="5"/>
  <c r="O18" i="5"/>
  <c r="N18" i="5"/>
  <c r="O17" i="5"/>
  <c r="N17" i="5"/>
  <c r="O16" i="5"/>
  <c r="N16" i="5"/>
  <c r="O15" i="5"/>
  <c r="N15" i="5"/>
  <c r="O14" i="5"/>
  <c r="N14" i="5"/>
  <c r="O13" i="5"/>
  <c r="N13" i="5"/>
  <c r="O12" i="5"/>
  <c r="N12" i="5"/>
  <c r="F3" i="5"/>
  <c r="G2" i="5"/>
  <c r="G3" i="5"/>
  <c r="G4" i="5"/>
  <c r="G5" i="5"/>
  <c r="G6" i="5"/>
  <c r="G7" i="5"/>
  <c r="G8" i="5"/>
  <c r="G9" i="5"/>
  <c r="G10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3" i="5"/>
  <c r="G34" i="5"/>
  <c r="G35" i="5"/>
  <c r="G36" i="5"/>
  <c r="G37" i="5"/>
  <c r="G38" i="5"/>
  <c r="G39" i="5"/>
  <c r="F2" i="5"/>
  <c r="F4" i="5"/>
  <c r="F5" i="5"/>
  <c r="F6" i="5"/>
  <c r="F7" i="5"/>
  <c r="F8" i="5"/>
  <c r="F9" i="5"/>
  <c r="F10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3" i="5"/>
  <c r="F34" i="5"/>
  <c r="F35" i="5"/>
  <c r="F36" i="5"/>
  <c r="F37" i="5"/>
  <c r="F38" i="5"/>
  <c r="F39" i="5"/>
  <c r="B4" i="7" l="1"/>
  <c r="G9" i="7"/>
  <c r="B8" i="7"/>
  <c r="B5" i="7"/>
  <c r="B6" i="7"/>
  <c r="B7" i="7"/>
  <c r="G7" i="7"/>
  <c r="B9" i="7"/>
  <c r="G2" i="7"/>
  <c r="B2" i="7"/>
  <c r="G8" i="7"/>
  <c r="B3" i="7"/>
  <c r="B10" i="7"/>
  <c r="G6" i="7"/>
  <c r="G4" i="7"/>
  <c r="G5" i="7"/>
  <c r="G10" i="7"/>
  <c r="G3" i="7"/>
  <c r="D10" i="7" l="1"/>
  <c r="I9" i="7"/>
  <c r="I3" i="7"/>
  <c r="I7" i="7"/>
  <c r="I5" i="7"/>
  <c r="I8" i="7"/>
  <c r="I10" i="7"/>
  <c r="I2" i="7"/>
  <c r="I4" i="7"/>
  <c r="I6" i="7"/>
  <c r="D4" i="7"/>
  <c r="D5" i="7"/>
  <c r="D6" i="7"/>
  <c r="D8" i="7"/>
  <c r="D7" i="7"/>
  <c r="D3" i="7"/>
  <c r="D9" i="7"/>
  <c r="D2" i="7"/>
</calcChain>
</file>

<file path=xl/sharedStrings.xml><?xml version="1.0" encoding="utf-8"?>
<sst xmlns="http://schemas.openxmlformats.org/spreadsheetml/2006/main" count="256" uniqueCount="58">
  <si>
    <t>Groupe A</t>
  </si>
  <si>
    <t>Groupe B</t>
  </si>
  <si>
    <t>Team Olympic</t>
  </si>
  <si>
    <t>Rasta Rockett Export</t>
  </si>
  <si>
    <t>Bombonika</t>
  </si>
  <si>
    <t>JFM</t>
  </si>
  <si>
    <t>F.O.B</t>
  </si>
  <si>
    <t>FC Bovernier</t>
  </si>
  <si>
    <t>On s'en Balek</t>
  </si>
  <si>
    <t>Bananapéro</t>
  </si>
  <si>
    <t>Les Relegués</t>
  </si>
  <si>
    <t>FC Borgeaud FC</t>
  </si>
  <si>
    <t>FC 3ème mi-temps</t>
  </si>
  <si>
    <t>Les Bachkims</t>
  </si>
  <si>
    <t>Martigniol B</t>
  </si>
  <si>
    <t>Olympique Martigniol FC</t>
  </si>
  <si>
    <t>Royal Belvédère FC</t>
  </si>
  <si>
    <t>Les Blues Balls</t>
  </si>
  <si>
    <t>Les Comberains</t>
  </si>
  <si>
    <t>MHF FC</t>
  </si>
  <si>
    <t>Equipe domicile</t>
  </si>
  <si>
    <t>Equipe extérieur</t>
  </si>
  <si>
    <t>Score extérieur</t>
  </si>
  <si>
    <t>Score domicile</t>
  </si>
  <si>
    <t>10h00</t>
  </si>
  <si>
    <t>10h15</t>
  </si>
  <si>
    <t>10h30</t>
  </si>
  <si>
    <t>10h45</t>
  </si>
  <si>
    <t>11h00</t>
  </si>
  <si>
    <t>11h15</t>
  </si>
  <si>
    <t>11h30</t>
  </si>
  <si>
    <t>11h45</t>
  </si>
  <si>
    <t>12h00</t>
  </si>
  <si>
    <t>13H15</t>
  </si>
  <si>
    <t>13H30</t>
  </si>
  <si>
    <t>13H45</t>
  </si>
  <si>
    <t>14h00</t>
  </si>
  <si>
    <t>14h15</t>
  </si>
  <si>
    <t>14h30</t>
  </si>
  <si>
    <t>14h45</t>
  </si>
  <si>
    <t>15h00</t>
  </si>
  <si>
    <t>15h15</t>
  </si>
  <si>
    <t>15h30</t>
  </si>
  <si>
    <t>15h45</t>
  </si>
  <si>
    <t>16h00</t>
  </si>
  <si>
    <t>16h15</t>
  </si>
  <si>
    <t>16h30</t>
  </si>
  <si>
    <t>16h45</t>
  </si>
  <si>
    <t>17h00</t>
  </si>
  <si>
    <t>17h15</t>
  </si>
  <si>
    <t>17h30</t>
  </si>
  <si>
    <t>17h45</t>
  </si>
  <si>
    <t>18h00</t>
  </si>
  <si>
    <t>Points</t>
  </si>
  <si>
    <t>Classement</t>
  </si>
  <si>
    <t>+ / -</t>
  </si>
  <si>
    <t>Dom</t>
  </si>
  <si>
    <t>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</si>
</sst>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7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name val="Arial"/>
      <family val="2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sz val="12"/>
      <color theme="1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</fills>
  <borders count="8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7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6" fillId="5" borderId="1" xfId="0" applyFont="1" applyFill="1" applyBorder="1" applyAlignment="1">
      <alignment horizontal="center" vertical="center"/>
    </xf>
    <xf numFmtId="49" fontId="6" fillId="5" borderId="1" xfId="0" applyNumberFormat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9" fontId="2" fillId="0" borderId="1" xfId="1" applyNumberFormat="1" applyFont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/>
    <xf numFmtId="164" fontId="2" fillId="6" borderId="1" xfId="0" applyNumberFormat="1" applyFont="1" applyFill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49" fontId="2" fillId="6" borderId="1" xfId="1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49" fontId="2" fillId="3" borderId="1" xfId="1" applyNumberFormat="1" applyFont="1" applyFill="1" applyBorder="1" applyAlignment="1">
      <alignment horizontal="center"/>
    </xf>
    <xf numFmtId="164" fontId="0" fillId="7" borderId="7" xfId="0" applyNumberFormat="1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49" fontId="2" fillId="4" borderId="1" xfId="1" applyNumberFormat="1" applyFont="1" applyFill="1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0" fontId="0" fillId="2" borderId="0" xfId="0" applyFill="1"/>
    <xf numFmtId="164" fontId="2" fillId="7" borderId="5" xfId="0" applyNumberFormat="1" applyFont="1" applyFill="1" applyBorder="1" applyAlignment="1">
      <alignment horizontal="center"/>
    </xf>
    <xf numFmtId="0" fontId="0" fillId="7" borderId="0" xfId="0" applyFill="1"/>
    <xf numFmtId="0" fontId="0" fillId="7" borderId="0" xfId="0" applyFill="1" applyAlignment="1">
      <alignment horizontal="center"/>
    </xf>
    <xf numFmtId="0" fontId="0" fillId="7" borderId="6" xfId="0" applyFill="1" applyBorder="1"/>
    <xf numFmtId="164" fontId="0" fillId="7" borderId="5" xfId="0" applyNumberFormat="1" applyFill="1" applyBorder="1" applyAlignment="1">
      <alignment horizontal="center"/>
    </xf>
    <xf numFmtId="164" fontId="0" fillId="8" borderId="5" xfId="0" applyNumberFormat="1" applyFill="1" applyBorder="1" applyAlignment="1">
      <alignment horizontal="center"/>
    </xf>
    <xf numFmtId="0" fontId="0" fillId="8" borderId="0" xfId="0" applyFill="1"/>
    <xf numFmtId="0" fontId="0" fillId="8" borderId="0" xfId="0" applyFill="1" applyAlignment="1">
      <alignment horizontal="center"/>
    </xf>
    <xf numFmtId="0" fontId="0" fillId="8" borderId="6" xfId="0" applyFill="1" applyBorder="1"/>
    <xf numFmtId="164" fontId="2" fillId="8" borderId="5" xfId="0" applyNumberFormat="1" applyFont="1" applyFill="1" applyBorder="1" applyAlignment="1">
      <alignment horizontal="center"/>
    </xf>
    <xf numFmtId="0" fontId="5" fillId="4" borderId="2" xfId="0" applyFont="1" applyFill="1" applyBorder="1" applyAlignment="1">
      <alignment vertical="center"/>
    </xf>
    <xf numFmtId="0" fontId="4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vertical="center"/>
    </xf>
  </cellXfs>
  <cellStyles count="2">
    <cellStyle name="Normal" xfId="0" builtinId="0"/>
    <cellStyle name="Pourcentage" xfId="1" builtinId="5"/>
  </cellStyles>
  <dxfs count="24">
    <dxf>
      <font>
        <b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5" tint="0.79998168889431442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solid">
          <fgColor indexed="64"/>
          <bgColor theme="5" tint="0.79998168889431442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entury Gothic"/>
        <family val="2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0" formatCode="General"/>
      <fill>
        <patternFill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0" formatCode="General"/>
      <fill>
        <patternFill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0"/>
        </left>
        <right/>
        <top style="medium">
          <color theme="0"/>
        </top>
        <bottom style="medium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0" formatCode="General"/>
      <fill>
        <patternFill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>
          <fgColor indexed="64"/>
          <bgColor theme="7" tint="0.79998168889431442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>
          <fgColor indexed="64"/>
          <bgColor theme="7" tint="0.79998168889431442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entury Gothic"/>
        <family val="2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numFmt numFmtId="0" formatCode="General"/>
      <border diagonalUp="0" diagonalDown="0">
        <left/>
        <right style="medium">
          <color theme="0"/>
        </right>
        <top/>
        <bottom/>
        <vertical/>
        <horizontal/>
      </border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400]h:mm:ss\ AM/PM"/>
      <alignment horizontal="center" textRotation="0" wrapText="0" indent="0" justifyLastLine="0" shrinkToFit="0" readingOrder="0"/>
      <border diagonalUp="0" diagonalDown="0">
        <left style="medium">
          <color theme="0"/>
        </left>
        <right/>
        <top/>
        <bottom/>
        <vertical/>
        <horizontal/>
      </border>
    </dxf>
    <dxf>
      <fill>
        <patternFill patternType="solid">
          <fgColor indexed="64"/>
          <bgColor theme="5" tint="-0.249977111117893"/>
        </patternFill>
      </fill>
      <alignment vertical="center" textRotation="0" wrapText="0" indent="0" justifyLastLine="0" shrinkToFit="0" readingOrder="0"/>
    </dxf>
    <dxf>
      <numFmt numFmtId="0" formatCode="General"/>
      <border diagonalUp="0" diagonalDown="0">
        <left/>
        <right style="medium">
          <color theme="0"/>
        </right>
        <top/>
        <bottom/>
        <vertical/>
        <horizontal/>
      </border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400]h:mm:ss\ AM/PM"/>
      <alignment horizontal="center" textRotation="0" wrapText="0" indent="0" justifyLastLine="0" shrinkToFit="0" readingOrder="0"/>
      <border diagonalUp="0" diagonalDown="0">
        <left style="medium">
          <color theme="0"/>
        </left>
        <right/>
        <top/>
        <bottom/>
        <vertical/>
        <horizontal/>
      </border>
    </dxf>
    <dxf>
      <alignment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999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F4F67F-9E4A-4D9E-9149-DA555BF98B95}" name="Tableau2" displayName="Tableau2" ref="A1:G39" totalsRowShown="0" headerRowDxfId="23">
  <autoFilter ref="A1:G39" xr:uid="{EBF4F67F-9E4A-4D9E-9149-DA555BF98B95}"/>
  <tableColumns count="7">
    <tableColumn id="1" xr3:uid="{C4B31D2B-184A-493A-A201-25653F2EFE75}" name="Groupe A" dataDxfId="22"/>
    <tableColumn id="2" xr3:uid="{B81B0AFC-F99E-436D-907A-7AEF9002B317}" name="Equipe domicile"/>
    <tableColumn id="3" xr3:uid="{7388065B-DEB3-406F-A649-A1D920C9A35D}" name="Equipe extérieur"/>
    <tableColumn id="4" xr3:uid="{18AACF7C-E2AE-4711-9AA5-8AFB5F5A2EC4}" name="Score domicile" dataDxfId="21"/>
    <tableColumn id="5" xr3:uid="{89F2CB16-B922-4DD4-B111-88316AC0CFBC}" name="Score extérieur" dataDxfId="20"/>
    <tableColumn id="6" xr3:uid="{4B3A9258-BA54-4EB0-B5D7-EAC24CAB4760}" name="Dom" dataDxfId="19">
      <calculatedColumnFormula>IF(Tableau2[[#This Row],[Score domicile]]&gt;Tableau2[[#This Row],[Score extérieur]],3,IF(Tableau2[[#This Row],[Score domicile]]=Tableau2[[#This Row],[Score extérieur]],1,0))</calculatedColumnFormula>
    </tableColumn>
    <tableColumn id="7" xr3:uid="{43957836-5C39-4D9A-8E03-507E35550028}" name="Ext" dataDxfId="18">
      <calculatedColumnFormula>IF(Tableau2[[#This Row],[Score domicile]]&lt;Tableau2[[#This Row],[Score extérieur]],3,IF(Tableau2[[#This Row],[Score domicile]]=Tableau2[[#This Row],[Score extérieur]],1,0))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2B6AA35-8F33-44EC-BF7C-7466CCFE504D}" name="Tableau27" displayName="Tableau27" ref="I1:O39" totalsRowShown="0" headerRowDxfId="17">
  <autoFilter ref="I1:O39" xr:uid="{42B6AA35-8F33-44EC-BF7C-7466CCFE504D}"/>
  <tableColumns count="7">
    <tableColumn id="1" xr3:uid="{554A3FA9-2C7D-4DCD-B517-3ECC8D811355}" name="Groupe B" dataDxfId="16"/>
    <tableColumn id="2" xr3:uid="{6F283FB7-EE7A-411E-AF9C-E3CB57539807}" name="Equipe domicile"/>
    <tableColumn id="3" xr3:uid="{B3B2C4DC-BE39-4A26-A561-92EDB9B00E43}" name="Equipe extérieur"/>
    <tableColumn id="4" xr3:uid="{C6278B56-8713-4D32-B0CC-83C653E9BC35}" name="Score domicile" dataDxfId="15"/>
    <tableColumn id="5" xr3:uid="{302CAA59-3D98-4514-AD61-400774359E87}" name="Score extérieur" dataDxfId="14"/>
    <tableColumn id="6" xr3:uid="{22DDC4C1-326B-4C7B-81B7-199C1390D035}" name="Dom" dataDxfId="13">
      <calculatedColumnFormula>IF(Tableau27[[#This Row],[Score domicile]]&gt;Tableau27[[#This Row],[Score extérieur]],3,IF(Tableau27[[#This Row],[Score domicile]]=Tableau27[[#This Row],[Score extérieur]],1,0))</calculatedColumnFormula>
    </tableColumn>
    <tableColumn id="7" xr3:uid="{E357F4A8-4A4A-4B73-9316-F993586DC335}" name="Ext" dataDxfId="12">
      <calculatedColumnFormula>IF(Tableau27[[#This Row],[Score domicile]]&lt;Tableau27[[#This Row],[Score extérieur]],3,IF(Tableau27[[#This Row],[Score domicile]]=Tableau27[[#This Row],[Score extérieur]],1,0))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C1F7737-00A4-43E5-9371-A92082C642C2}" name="Tableau3" displayName="Tableau3" ref="A1:D10" totalsRowShown="0" headerRowDxfId="11" dataDxfId="10">
  <autoFilter ref="A1:D10" xr:uid="{9C1F7737-00A4-43E5-9371-A92082C642C2}"/>
  <sortState xmlns:xlrd2="http://schemas.microsoft.com/office/spreadsheetml/2017/richdata2" ref="A2:D10">
    <sortCondition ref="D1:D10"/>
  </sortState>
  <tableColumns count="4">
    <tableColumn id="1" xr3:uid="{DD3C0374-8533-4A13-A2DE-9CEA962D521C}" name="Groupe A" dataDxfId="9"/>
    <tableColumn id="2" xr3:uid="{289CFBDF-CEA6-4079-95AA-E264481D3B79}" name="Points" dataDxfId="8">
      <calculatedColumnFormula>SUMIF('Groupe A &amp; B'!B:B,Tableau3[[#This Row],[Groupe A]],'Groupe A &amp; B'!F:F)+SUMIF('Groupe A &amp; B'!C:C,Tableau3[[#This Row],[Groupe A]],'Groupe A &amp; B'!G:G)</calculatedColumnFormula>
    </tableColumn>
    <tableColumn id="3" xr3:uid="{FC87F08F-33D1-4F37-B236-1C3C66916B5C}" name="+ / -" dataDxfId="7">
      <calculatedColumnFormula>('Groupe A &amp; B'!D2+'Groupe A &amp; B'!E6+'Groupe A &amp; B'!D12+'Groupe A &amp; B'!D16+'Groupe A &amp; B'!D22+'Groupe A &amp; B'!D27+'Groupe A &amp; B'!D31+'Groupe A &amp; B'!D38)-('Groupe A &amp; B'!E2+'Groupe A &amp; B'!D6+'Groupe A &amp; B'!E12+'Groupe A &amp; B'!E16+'Groupe A &amp; B'!E22+'Groupe A &amp; B'!E27+'Groupe A &amp; B'!E31+'Groupe A &amp; B'!E38)</calculatedColumnFormula>
    </tableColumn>
    <tableColumn id="4" xr3:uid="{4A23EE53-AE08-4D80-8F4D-D9DCD18134DA}" name="Classement" dataDxfId="6">
      <calculatedColumnFormula>RANK(Tableau3[[#This Row],[Points]],Tableau3[Points],0)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A7CA999-C56F-4440-A4CF-B6C6E3707B85}" name="Tableau39" displayName="Tableau39" ref="F1:I10" totalsRowShown="0" headerRowDxfId="5" dataDxfId="4">
  <autoFilter ref="F1:I10" xr:uid="{BA7CA999-C56F-4440-A4CF-B6C6E3707B85}"/>
  <sortState xmlns:xlrd2="http://schemas.microsoft.com/office/spreadsheetml/2017/richdata2" ref="F2:I10">
    <sortCondition ref="I2:I10"/>
  </sortState>
  <tableColumns count="4">
    <tableColumn id="1" xr3:uid="{959B5817-CAF5-4FD6-88CA-1590C320C421}" name="Groupe B" dataDxfId="3"/>
    <tableColumn id="2" xr3:uid="{AD02ADB7-4551-4841-A783-2142073EDBD2}" name="Points" dataDxfId="2">
      <calculatedColumnFormula>SUMIF(Tableau27[Equipe domicile],Tableau39[[#This Row],[Groupe B]],Tableau27[Dom])+SUMIF(Tableau27[Equipe extérieur],Tableau39[[#This Row],[Groupe B]],Tableau27[Ext])</calculatedColumnFormula>
    </tableColumn>
    <tableColumn id="3" xr3:uid="{5F54EB62-CCCF-43C7-A4E1-8CFA6EDAFABF}" name="+ / -" dataDxfId="1">
      <calculatedColumnFormula>('Groupe A &amp; B'!M2+'Groupe A &amp; B'!L7+'Groupe A &amp; B'!M12+'Groupe A &amp; B'!M15+'Groupe A &amp; B'!L18+'Groupe A &amp; B'!L23+'Groupe A &amp; B'!L28+'Groupe A &amp; B'!L33)-('Groupe A &amp; B'!M33+'Groupe A &amp; B'!M28+'Groupe A &amp; B'!M23+'Groupe A &amp; B'!M18+'Groupe A &amp; B'!L15+'Groupe A &amp; B'!L12+'Groupe A &amp; B'!M7+'Groupe A &amp; B'!L2)</calculatedColumnFormula>
    </tableColumn>
    <tableColumn id="4" xr3:uid="{C032EF39-9BFD-469E-9468-B965CEC616F5}" name="Classement" dataDxfId="0">
      <calculatedColumnFormula>RANK(Tableau39[[#This Row],[Points]],Tableau39[Points],0)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717C2-29AB-4630-8A79-E27285BA285A}">
  <sheetPr>
    <pageSetUpPr fitToPage="1"/>
  </sheetPr>
  <dimension ref="A1:P39"/>
  <sheetViews>
    <sheetView zoomScaleNormal="100" workbookViewId="0">
      <selection activeCell="E20" sqref="E20"/>
    </sheetView>
  </sheetViews>
  <sheetFormatPr baseColWidth="10" defaultColWidth="24" defaultRowHeight="14.25" x14ac:dyDescent="0.2"/>
  <cols>
    <col min="1" max="1" width="15.625" style="1" customWidth="1"/>
    <col min="2" max="2" width="22.75" customWidth="1"/>
    <col min="4" max="5" width="14.625" style="2" customWidth="1"/>
    <col min="6" max="7" width="8.625" customWidth="1"/>
    <col min="8" max="8" width="4.625" customWidth="1"/>
    <col min="9" max="9" width="15.625" customWidth="1"/>
    <col min="12" max="13" width="14.625" customWidth="1"/>
    <col min="14" max="15" width="8.625" customWidth="1"/>
  </cols>
  <sheetData>
    <row r="1" spans="1:16" ht="29.25" customHeight="1" thickBot="1" x14ac:dyDescent="0.25">
      <c r="A1" s="14" t="s">
        <v>0</v>
      </c>
      <c r="B1" s="15" t="s">
        <v>20</v>
      </c>
      <c r="C1" s="15" t="s">
        <v>21</v>
      </c>
      <c r="D1" s="15" t="s">
        <v>23</v>
      </c>
      <c r="E1" s="15" t="s">
        <v>22</v>
      </c>
      <c r="F1" s="15" t="s">
        <v>56</v>
      </c>
      <c r="G1" s="15" t="s">
        <v>57</v>
      </c>
      <c r="I1" s="26" t="s">
        <v>1</v>
      </c>
      <c r="J1" s="27" t="s">
        <v>20</v>
      </c>
      <c r="K1" s="27" t="s">
        <v>21</v>
      </c>
      <c r="L1" s="27" t="s">
        <v>23</v>
      </c>
      <c r="M1" s="27" t="s">
        <v>22</v>
      </c>
      <c r="N1" s="27" t="s">
        <v>56</v>
      </c>
      <c r="O1" s="27" t="s">
        <v>57</v>
      </c>
    </row>
    <row r="2" spans="1:16" ht="15.75" thickBot="1" x14ac:dyDescent="0.3">
      <c r="A2" s="16" t="s">
        <v>24</v>
      </c>
      <c r="B2" s="11" t="s">
        <v>11</v>
      </c>
      <c r="C2" s="11" t="s">
        <v>8</v>
      </c>
      <c r="D2" s="12">
        <v>0</v>
      </c>
      <c r="E2" s="12">
        <v>0</v>
      </c>
      <c r="F2" s="11">
        <f>IF(Tableau2[[#This Row],[Score domicile]]&gt;Tableau2[[#This Row],[Score extérieur]],3,IF(Tableau2[[#This Row],[Score domicile]]=Tableau2[[#This Row],[Score extérieur]],1,0))</f>
        <v>1</v>
      </c>
      <c r="G2" s="11">
        <f>IF(Tableau2[[#This Row],[Score domicile]]&lt;Tableau2[[#This Row],[Score extérieur]],3,IF(Tableau2[[#This Row],[Score domicile]]=Tableau2[[#This Row],[Score extérieur]],1,0))</f>
        <v>1</v>
      </c>
      <c r="I2" s="28" t="s">
        <v>24</v>
      </c>
      <c r="J2" s="29" t="s">
        <v>6</v>
      </c>
      <c r="K2" s="29" t="s">
        <v>13</v>
      </c>
      <c r="L2" s="30">
        <v>0</v>
      </c>
      <c r="M2" s="30">
        <v>0</v>
      </c>
      <c r="N2" s="29">
        <f>IF(Tableau27[[#This Row],[Score domicile]]&gt;Tableau27[[#This Row],[Score extérieur]],3,IF(Tableau27[[#This Row],[Score domicile]]=Tableau27[[#This Row],[Score extérieur]],1,0))</f>
        <v>1</v>
      </c>
      <c r="O2" s="29">
        <f>IF(Tableau27[[#This Row],[Score domicile]]&lt;Tableau27[[#This Row],[Score extérieur]],3,IF(Tableau27[[#This Row],[Score domicile]]=Tableau27[[#This Row],[Score extérieur]],1,0))</f>
        <v>1</v>
      </c>
    </row>
    <row r="3" spans="1:16" ht="15.75" thickBot="1" x14ac:dyDescent="0.3">
      <c r="A3" s="19" t="s">
        <v>25</v>
      </c>
      <c r="B3" s="18" t="s">
        <v>4</v>
      </c>
      <c r="C3" s="18" t="s">
        <v>15</v>
      </c>
      <c r="D3" s="17">
        <v>0</v>
      </c>
      <c r="E3" s="17">
        <v>0</v>
      </c>
      <c r="F3" s="18">
        <f>IF(Tableau2[[#This Row],[Score domicile]]&gt;Tableau2[[#This Row],[Score extérieur]],3,IF(Tableau2[[#This Row],[Score domicile]]=Tableau2[[#This Row],[Score extérieur]],1,0))</f>
        <v>1</v>
      </c>
      <c r="G3" s="18">
        <f>IF(Tableau2[[#This Row],[Score domicile]]&lt;Tableau2[[#This Row],[Score extérieur]],3,IF(Tableau2[[#This Row],[Score domicile]]=Tableau2[[#This Row],[Score extérieur]],1,0))</f>
        <v>1</v>
      </c>
      <c r="I3" s="19" t="s">
        <v>25</v>
      </c>
      <c r="J3" s="18" t="s">
        <v>14</v>
      </c>
      <c r="K3" s="18" t="s">
        <v>5</v>
      </c>
      <c r="L3" s="17">
        <v>0</v>
      </c>
      <c r="M3" s="17">
        <v>0</v>
      </c>
      <c r="N3" s="18">
        <f>IF(Tableau27[[#This Row],[Score domicile]]&gt;Tableau27[[#This Row],[Score extérieur]],3,IF(Tableau27[[#This Row],[Score domicile]]=Tableau27[[#This Row],[Score extérieur]],1,0))</f>
        <v>1</v>
      </c>
      <c r="O3" s="18">
        <f>IF(Tableau27[[#This Row],[Score domicile]]&lt;Tableau27[[#This Row],[Score extérieur]],3,IF(Tableau27[[#This Row],[Score domicile]]=Tableau27[[#This Row],[Score extérieur]],1,0))</f>
        <v>1</v>
      </c>
    </row>
    <row r="4" spans="1:16" ht="15.75" thickBot="1" x14ac:dyDescent="0.3">
      <c r="A4" s="20" t="s">
        <v>26</v>
      </c>
      <c r="B4" s="11" t="s">
        <v>3</v>
      </c>
      <c r="C4" s="11" t="s">
        <v>10</v>
      </c>
      <c r="D4" s="12">
        <v>0</v>
      </c>
      <c r="E4" s="12">
        <v>0</v>
      </c>
      <c r="F4" s="11">
        <f>IF(Tableau2[[#This Row],[Score domicile]]&gt;Tableau2[[#This Row],[Score extérieur]],3,IF(Tableau2[[#This Row],[Score domicile]]=Tableau2[[#This Row],[Score extérieur]],1,0))</f>
        <v>1</v>
      </c>
      <c r="G4" s="11">
        <f>IF(Tableau2[[#This Row],[Score domicile]]&lt;Tableau2[[#This Row],[Score extérieur]],3,IF(Tableau2[[#This Row],[Score domicile]]=Tableau2[[#This Row],[Score extérieur]],1,0))</f>
        <v>1</v>
      </c>
      <c r="I4" s="31" t="s">
        <v>26</v>
      </c>
      <c r="J4" s="29" t="s">
        <v>19</v>
      </c>
      <c r="K4" s="29" t="s">
        <v>9</v>
      </c>
      <c r="L4" s="30">
        <v>0</v>
      </c>
      <c r="M4" s="30">
        <v>0</v>
      </c>
      <c r="N4" s="29">
        <f>IF(Tableau27[[#This Row],[Score domicile]]&gt;Tableau27[[#This Row],[Score extérieur]],3,IF(Tableau27[[#This Row],[Score domicile]]=Tableau27[[#This Row],[Score extérieur]],1,0))</f>
        <v>1</v>
      </c>
      <c r="O4" s="29">
        <f>IF(Tableau27[[#This Row],[Score domicile]]&lt;Tableau27[[#This Row],[Score extérieur]],3,IF(Tableau27[[#This Row],[Score domicile]]=Tableau27[[#This Row],[Score extérieur]],1,0))</f>
        <v>1</v>
      </c>
    </row>
    <row r="5" spans="1:16" ht="15.75" thickBot="1" x14ac:dyDescent="0.3">
      <c r="A5" s="21" t="s">
        <v>27</v>
      </c>
      <c r="B5" s="18" t="s">
        <v>7</v>
      </c>
      <c r="C5" s="18" t="s">
        <v>2</v>
      </c>
      <c r="D5" s="17">
        <v>0</v>
      </c>
      <c r="E5" s="17">
        <v>0</v>
      </c>
      <c r="F5" s="18">
        <f>IF(Tableau2[[#This Row],[Score domicile]]&gt;Tableau2[[#This Row],[Score extérieur]],3,IF(Tableau2[[#This Row],[Score domicile]]=Tableau2[[#This Row],[Score extérieur]],1,0))</f>
        <v>1</v>
      </c>
      <c r="G5" s="18">
        <f>IF(Tableau2[[#This Row],[Score domicile]]&lt;Tableau2[[#This Row],[Score extérieur]],3,IF(Tableau2[[#This Row],[Score domicile]]=Tableau2[[#This Row],[Score extérieur]],1,0))</f>
        <v>1</v>
      </c>
      <c r="I5" s="21" t="s">
        <v>27</v>
      </c>
      <c r="J5" s="18" t="s">
        <v>17</v>
      </c>
      <c r="K5" s="18" t="s">
        <v>18</v>
      </c>
      <c r="L5" s="17">
        <v>0</v>
      </c>
      <c r="M5" s="17">
        <v>0</v>
      </c>
      <c r="N5" s="18">
        <f>IF(Tableau27[[#This Row],[Score domicile]]&gt;Tableau27[[#This Row],[Score extérieur]],3,IF(Tableau27[[#This Row],[Score domicile]]=Tableau27[[#This Row],[Score extérieur]],1,0))</f>
        <v>1</v>
      </c>
      <c r="O5" s="18">
        <f>IF(Tableau27[[#This Row],[Score domicile]]&lt;Tableau27[[#This Row],[Score extérieur]],3,IF(Tableau27[[#This Row],[Score domicile]]=Tableau27[[#This Row],[Score extérieur]],1,0))</f>
        <v>1</v>
      </c>
    </row>
    <row r="6" spans="1:16" ht="15.75" thickBot="1" x14ac:dyDescent="0.3">
      <c r="A6" s="22" t="s">
        <v>28</v>
      </c>
      <c r="B6" s="23" t="s">
        <v>12</v>
      </c>
      <c r="C6" s="23" t="s">
        <v>11</v>
      </c>
      <c r="D6" s="24">
        <v>0</v>
      </c>
      <c r="E6" s="24">
        <v>0</v>
      </c>
      <c r="F6" s="23">
        <f>IF(Tableau2[[#This Row],[Score domicile]]&gt;Tableau2[[#This Row],[Score extérieur]],3,IF(Tableau2[[#This Row],[Score domicile]]=Tableau2[[#This Row],[Score extérieur]],1,0))</f>
        <v>1</v>
      </c>
      <c r="G6" s="23">
        <f>IF(Tableau2[[#This Row],[Score domicile]]&lt;Tableau2[[#This Row],[Score extérieur]],3,IF(Tableau2[[#This Row],[Score domicile]]=Tableau2[[#This Row],[Score extérieur]],1,0))</f>
        <v>1</v>
      </c>
      <c r="I6" s="31" t="s">
        <v>28</v>
      </c>
      <c r="J6" s="29" t="s">
        <v>16</v>
      </c>
      <c r="K6" s="29" t="s">
        <v>6</v>
      </c>
      <c r="L6" s="30">
        <v>0</v>
      </c>
      <c r="M6" s="30">
        <v>0</v>
      </c>
      <c r="N6" s="29">
        <f>IF(Tableau27[[#This Row],[Score domicile]]&gt;Tableau27[[#This Row],[Score extérieur]],3,IF(Tableau27[[#This Row],[Score domicile]]=Tableau27[[#This Row],[Score extérieur]],1,0))</f>
        <v>1</v>
      </c>
      <c r="O6" s="29">
        <f>IF(Tableau27[[#This Row],[Score domicile]]&lt;Tableau27[[#This Row],[Score extérieur]],3,IF(Tableau27[[#This Row],[Score domicile]]=Tableau27[[#This Row],[Score extérieur]],1,0))</f>
        <v>1</v>
      </c>
    </row>
    <row r="7" spans="1:16" ht="15.75" thickBot="1" x14ac:dyDescent="0.3">
      <c r="A7" s="19" t="s">
        <v>29</v>
      </c>
      <c r="B7" s="18" t="s">
        <v>8</v>
      </c>
      <c r="C7" s="18" t="s">
        <v>4</v>
      </c>
      <c r="D7" s="17">
        <v>0</v>
      </c>
      <c r="E7" s="17">
        <v>0</v>
      </c>
      <c r="F7" s="18">
        <f>IF(Tableau2[[#This Row],[Score domicile]]&gt;Tableau2[[#This Row],[Score extérieur]],3,IF(Tableau2[[#This Row],[Score domicile]]=Tableau2[[#This Row],[Score extérieur]],1,0))</f>
        <v>1</v>
      </c>
      <c r="G7" s="18">
        <f>IF(Tableau2[[#This Row],[Score domicile]]&lt;Tableau2[[#This Row],[Score extérieur]],3,IF(Tableau2[[#This Row],[Score domicile]]=Tableau2[[#This Row],[Score extérieur]],1,0))</f>
        <v>1</v>
      </c>
      <c r="I7" s="19" t="s">
        <v>29</v>
      </c>
      <c r="J7" s="18" t="s">
        <v>13</v>
      </c>
      <c r="K7" s="18" t="s">
        <v>14</v>
      </c>
      <c r="L7" s="17">
        <v>0</v>
      </c>
      <c r="M7" s="17">
        <v>0</v>
      </c>
      <c r="N7" s="18">
        <f>IF(Tableau27[[#This Row],[Score domicile]]&gt;Tableau27[[#This Row],[Score extérieur]],3,IF(Tableau27[[#This Row],[Score domicile]]=Tableau27[[#This Row],[Score extérieur]],1,0))</f>
        <v>1</v>
      </c>
      <c r="O7" s="18">
        <f>IF(Tableau27[[#This Row],[Score domicile]]&lt;Tableau27[[#This Row],[Score extérieur]],3,IF(Tableau27[[#This Row],[Score domicile]]=Tableau27[[#This Row],[Score extérieur]],1,0))</f>
        <v>1</v>
      </c>
    </row>
    <row r="8" spans="1:16" ht="15.75" thickBot="1" x14ac:dyDescent="0.3">
      <c r="A8" s="16" t="s">
        <v>30</v>
      </c>
      <c r="B8" s="11" t="s">
        <v>15</v>
      </c>
      <c r="C8" s="11" t="s">
        <v>3</v>
      </c>
      <c r="D8" s="12">
        <v>0</v>
      </c>
      <c r="E8" s="12">
        <v>0</v>
      </c>
      <c r="F8" s="11">
        <f>IF(Tableau2[[#This Row],[Score domicile]]&gt;Tableau2[[#This Row],[Score extérieur]],3,IF(Tableau2[[#This Row],[Score domicile]]=Tableau2[[#This Row],[Score extérieur]],1,0))</f>
        <v>1</v>
      </c>
      <c r="G8" s="11">
        <f>IF(Tableau2[[#This Row],[Score domicile]]&lt;Tableau2[[#This Row],[Score extérieur]],3,IF(Tableau2[[#This Row],[Score domicile]]=Tableau2[[#This Row],[Score extérieur]],1,0))</f>
        <v>1</v>
      </c>
      <c r="I8" s="28" t="s">
        <v>30</v>
      </c>
      <c r="J8" s="29" t="s">
        <v>5</v>
      </c>
      <c r="K8" s="29" t="s">
        <v>19</v>
      </c>
      <c r="L8" s="30">
        <v>0</v>
      </c>
      <c r="M8" s="30">
        <v>0</v>
      </c>
      <c r="N8" s="29">
        <f>IF(Tableau27[[#This Row],[Score domicile]]&gt;Tableau27[[#This Row],[Score extérieur]],3,IF(Tableau27[[#This Row],[Score domicile]]=Tableau27[[#This Row],[Score extérieur]],1,0))</f>
        <v>1</v>
      </c>
      <c r="O8" s="29">
        <f>IF(Tableau27[[#This Row],[Score domicile]]&lt;Tableau27[[#This Row],[Score extérieur]],3,IF(Tableau27[[#This Row],[Score domicile]]=Tableau27[[#This Row],[Score extérieur]],1,0))</f>
        <v>1</v>
      </c>
      <c r="P8" s="32"/>
    </row>
    <row r="9" spans="1:16" ht="15.75" thickBot="1" x14ac:dyDescent="0.3">
      <c r="A9" s="19" t="s">
        <v>31</v>
      </c>
      <c r="B9" s="18" t="s">
        <v>10</v>
      </c>
      <c r="C9" s="18" t="s">
        <v>7</v>
      </c>
      <c r="D9" s="17">
        <v>0</v>
      </c>
      <c r="E9" s="17">
        <v>0</v>
      </c>
      <c r="F9" s="18">
        <f>IF(Tableau2[[#This Row],[Score domicile]]&gt;Tableau2[[#This Row],[Score extérieur]],3,IF(Tableau2[[#This Row],[Score domicile]]=Tableau2[[#This Row],[Score extérieur]],1,0))</f>
        <v>1</v>
      </c>
      <c r="G9" s="18">
        <f>IF(Tableau2[[#This Row],[Score domicile]]&lt;Tableau2[[#This Row],[Score extérieur]],3,IF(Tableau2[[#This Row],[Score domicile]]=Tableau2[[#This Row],[Score extérieur]],1,0))</f>
        <v>1</v>
      </c>
      <c r="I9" s="19" t="s">
        <v>31</v>
      </c>
      <c r="J9" s="18" t="s">
        <v>9</v>
      </c>
      <c r="K9" s="18" t="s">
        <v>17</v>
      </c>
      <c r="L9" s="17">
        <v>0</v>
      </c>
      <c r="M9" s="17">
        <v>0</v>
      </c>
      <c r="N9" s="18">
        <f>IF(Tableau27[[#This Row],[Score domicile]]&gt;Tableau27[[#This Row],[Score extérieur]],3,IF(Tableau27[[#This Row],[Score domicile]]=Tableau27[[#This Row],[Score extérieur]],1,0))</f>
        <v>1</v>
      </c>
      <c r="O9" s="18">
        <f>IF(Tableau27[[#This Row],[Score domicile]]&lt;Tableau27[[#This Row],[Score extérieur]],3,IF(Tableau27[[#This Row],[Score domicile]]=Tableau27[[#This Row],[Score extérieur]],1,0))</f>
        <v>1</v>
      </c>
    </row>
    <row r="10" spans="1:16" ht="15.75" thickBot="1" x14ac:dyDescent="0.3">
      <c r="A10" s="20" t="s">
        <v>32</v>
      </c>
      <c r="B10" s="11" t="s">
        <v>2</v>
      </c>
      <c r="C10" s="11" t="s">
        <v>12</v>
      </c>
      <c r="D10" s="12">
        <v>0</v>
      </c>
      <c r="E10" s="12">
        <v>0</v>
      </c>
      <c r="F10" s="11">
        <f>IF(Tableau2[[#This Row],[Score domicile]]&gt;Tableau2[[#This Row],[Score extérieur]],3,IF(Tableau2[[#This Row],[Score domicile]]=Tableau2[[#This Row],[Score extérieur]],1,0))</f>
        <v>1</v>
      </c>
      <c r="G10" s="11">
        <f>IF(Tableau2[[#This Row],[Score domicile]]&lt;Tableau2[[#This Row],[Score extérieur]],3,IF(Tableau2[[#This Row],[Score domicile]]=Tableau2[[#This Row],[Score extérieur]],1,0))</f>
        <v>1</v>
      </c>
      <c r="I10" s="31" t="s">
        <v>32</v>
      </c>
      <c r="J10" s="29" t="s">
        <v>18</v>
      </c>
      <c r="K10" s="29" t="s">
        <v>16</v>
      </c>
      <c r="L10" s="30">
        <v>0</v>
      </c>
      <c r="M10" s="30">
        <v>0</v>
      </c>
      <c r="N10" s="29">
        <f>IF(Tableau27[[#This Row],[Score domicile]]&gt;Tableau27[[#This Row],[Score extérieur]],3,IF(Tableau27[[#This Row],[Score domicile]]=Tableau27[[#This Row],[Score extérieur]],1,0))</f>
        <v>1</v>
      </c>
      <c r="O10" s="29">
        <f>IF(Tableau27[[#This Row],[Score domicile]]&lt;Tableau27[[#This Row],[Score extérieur]],3,IF(Tableau27[[#This Row],[Score domicile]]=Tableau27[[#This Row],[Score extérieur]],1,0))</f>
        <v>1</v>
      </c>
    </row>
    <row r="11" spans="1:16" ht="15" thickBot="1" x14ac:dyDescent="0.25">
      <c r="A11" s="38"/>
      <c r="B11" s="39"/>
      <c r="C11" s="39"/>
      <c r="D11" s="40"/>
      <c r="E11" s="40"/>
      <c r="F11" s="39"/>
      <c r="G11" s="41"/>
      <c r="I11" s="37"/>
      <c r="J11" s="34"/>
      <c r="K11" s="34"/>
      <c r="L11" s="35"/>
      <c r="M11" s="35"/>
      <c r="N11" s="34"/>
      <c r="O11" s="36"/>
    </row>
    <row r="12" spans="1:16" ht="15.75" thickBot="1" x14ac:dyDescent="0.3">
      <c r="A12" s="16" t="s">
        <v>33</v>
      </c>
      <c r="B12" s="11" t="s">
        <v>11</v>
      </c>
      <c r="C12" s="11" t="s">
        <v>4</v>
      </c>
      <c r="D12" s="12">
        <v>0</v>
      </c>
      <c r="E12" s="12">
        <v>0</v>
      </c>
      <c r="F12" s="11">
        <f>IF(Tableau2[[#This Row],[Score domicile]]&gt;Tableau2[[#This Row],[Score extérieur]],3,IF(Tableau2[[#This Row],[Score domicile]]=Tableau2[[#This Row],[Score extérieur]],1,0))</f>
        <v>1</v>
      </c>
      <c r="G12" s="11">
        <f>IF(Tableau2[[#This Row],[Score domicile]]&lt;Tableau2[[#This Row],[Score extérieur]],3,IF(Tableau2[[#This Row],[Score domicile]]=Tableau2[[#This Row],[Score extérieur]],1,0))</f>
        <v>1</v>
      </c>
      <c r="H12" s="13"/>
      <c r="I12" s="28" t="s">
        <v>33</v>
      </c>
      <c r="J12" s="29" t="s">
        <v>6</v>
      </c>
      <c r="K12" s="29" t="s">
        <v>14</v>
      </c>
      <c r="L12" s="30">
        <v>0</v>
      </c>
      <c r="M12" s="30">
        <v>0</v>
      </c>
      <c r="N12" s="29">
        <f>IF(Tableau27[[#This Row],[Score domicile]]&gt;Tableau27[[#This Row],[Score extérieur]],3,IF(Tableau27[[#This Row],[Score domicile]]=Tableau27[[#This Row],[Score extérieur]],1,0))</f>
        <v>1</v>
      </c>
      <c r="O12" s="29">
        <f>IF(Tableau27[[#This Row],[Score domicile]]&lt;Tableau27[[#This Row],[Score extérieur]],3,IF(Tableau27[[#This Row],[Score domicile]]=Tableau27[[#This Row],[Score extérieur]],1,0))</f>
        <v>1</v>
      </c>
    </row>
    <row r="13" spans="1:16" ht="15.75" thickBot="1" x14ac:dyDescent="0.3">
      <c r="A13" s="19" t="s">
        <v>34</v>
      </c>
      <c r="B13" s="18" t="s">
        <v>8</v>
      </c>
      <c r="C13" s="18" t="s">
        <v>15</v>
      </c>
      <c r="D13" s="17">
        <v>0</v>
      </c>
      <c r="E13" s="17">
        <v>0</v>
      </c>
      <c r="F13" s="18">
        <f>IF(Tableau2[[#This Row],[Score domicile]]&gt;Tableau2[[#This Row],[Score extérieur]],3,IF(Tableau2[[#This Row],[Score domicile]]=Tableau2[[#This Row],[Score extérieur]],1,0))</f>
        <v>1</v>
      </c>
      <c r="G13" s="18">
        <f>IF(Tableau2[[#This Row],[Score domicile]]&lt;Tableau2[[#This Row],[Score extérieur]],3,IF(Tableau2[[#This Row],[Score domicile]]=Tableau2[[#This Row],[Score extérieur]],1,0))</f>
        <v>1</v>
      </c>
      <c r="I13" s="19" t="s">
        <v>34</v>
      </c>
      <c r="J13" s="18" t="s">
        <v>13</v>
      </c>
      <c r="K13" s="18" t="s">
        <v>5</v>
      </c>
      <c r="L13" s="17">
        <v>0</v>
      </c>
      <c r="M13" s="17">
        <v>0</v>
      </c>
      <c r="N13" s="18">
        <f>IF(Tableau27[[#This Row],[Score domicile]]&gt;Tableau27[[#This Row],[Score extérieur]],3,IF(Tableau27[[#This Row],[Score domicile]]=Tableau27[[#This Row],[Score extérieur]],1,0))</f>
        <v>1</v>
      </c>
      <c r="O13" s="18">
        <f>IF(Tableau27[[#This Row],[Score domicile]]&lt;Tableau27[[#This Row],[Score extérieur]],3,IF(Tableau27[[#This Row],[Score domicile]]=Tableau27[[#This Row],[Score extérieur]],1,0))</f>
        <v>1</v>
      </c>
    </row>
    <row r="14" spans="1:16" ht="15.75" thickBot="1" x14ac:dyDescent="0.3">
      <c r="A14" s="20" t="s">
        <v>35</v>
      </c>
      <c r="B14" s="11" t="s">
        <v>4</v>
      </c>
      <c r="C14" s="11" t="s">
        <v>3</v>
      </c>
      <c r="D14" s="12">
        <v>0</v>
      </c>
      <c r="E14" s="12">
        <v>0</v>
      </c>
      <c r="F14" s="11">
        <f>IF(Tableau2[[#This Row],[Score domicile]]&gt;Tableau2[[#This Row],[Score extérieur]],3,IF(Tableau2[[#This Row],[Score domicile]]=Tableau2[[#This Row],[Score extérieur]],1,0))</f>
        <v>1</v>
      </c>
      <c r="G14" s="11">
        <f>IF(Tableau2[[#This Row],[Score domicile]]&lt;Tableau2[[#This Row],[Score extérieur]],3,IF(Tableau2[[#This Row],[Score domicile]]=Tableau2[[#This Row],[Score extérieur]],1,0))</f>
        <v>1</v>
      </c>
      <c r="I14" s="31" t="s">
        <v>35</v>
      </c>
      <c r="J14" s="29" t="s">
        <v>14</v>
      </c>
      <c r="K14" s="29" t="s">
        <v>19</v>
      </c>
      <c r="L14" s="30">
        <v>0</v>
      </c>
      <c r="M14" s="30">
        <v>0</v>
      </c>
      <c r="N14" s="29">
        <f>IF(Tableau27[[#This Row],[Score domicile]]&gt;Tableau27[[#This Row],[Score extérieur]],3,IF(Tableau27[[#This Row],[Score domicile]]=Tableau27[[#This Row],[Score extérieur]],1,0))</f>
        <v>1</v>
      </c>
      <c r="O14" s="29">
        <f>IF(Tableau27[[#This Row],[Score domicile]]&lt;Tableau27[[#This Row],[Score extérieur]],3,IF(Tableau27[[#This Row],[Score domicile]]=Tableau27[[#This Row],[Score extérieur]],1,0))</f>
        <v>1</v>
      </c>
    </row>
    <row r="15" spans="1:16" ht="15.75" thickBot="1" x14ac:dyDescent="0.3">
      <c r="A15" s="21" t="s">
        <v>36</v>
      </c>
      <c r="B15" s="18" t="s">
        <v>10</v>
      </c>
      <c r="C15" s="18" t="s">
        <v>12</v>
      </c>
      <c r="D15" s="17">
        <v>0</v>
      </c>
      <c r="E15" s="17">
        <v>0</v>
      </c>
      <c r="F15" s="18">
        <f>IF(Tableau2[[#This Row],[Score domicile]]&gt;Tableau2[[#This Row],[Score extérieur]],3,IF(Tableau2[[#This Row],[Score domicile]]=Tableau2[[#This Row],[Score extérieur]],1,0))</f>
        <v>1</v>
      </c>
      <c r="G15" s="18">
        <f>IF(Tableau2[[#This Row],[Score domicile]]&lt;Tableau2[[#This Row],[Score extérieur]],3,IF(Tableau2[[#This Row],[Score domicile]]=Tableau2[[#This Row],[Score extérieur]],1,0))</f>
        <v>1</v>
      </c>
      <c r="I15" s="21" t="s">
        <v>36</v>
      </c>
      <c r="J15" s="18" t="s">
        <v>9</v>
      </c>
      <c r="K15" s="18" t="s">
        <v>16</v>
      </c>
      <c r="L15" s="17">
        <v>0</v>
      </c>
      <c r="M15" s="17">
        <v>0</v>
      </c>
      <c r="N15" s="18">
        <f>IF(Tableau27[[#This Row],[Score domicile]]&gt;Tableau27[[#This Row],[Score extérieur]],3,IF(Tableau27[[#This Row],[Score domicile]]=Tableau27[[#This Row],[Score extérieur]],1,0))</f>
        <v>1</v>
      </c>
      <c r="O15" s="18">
        <f>IF(Tableau27[[#This Row],[Score domicile]]&lt;Tableau27[[#This Row],[Score extérieur]],3,IF(Tableau27[[#This Row],[Score domicile]]=Tableau27[[#This Row],[Score extérieur]],1,0))</f>
        <v>1</v>
      </c>
    </row>
    <row r="16" spans="1:16" ht="15.75" thickBot="1" x14ac:dyDescent="0.3">
      <c r="A16" s="22" t="s">
        <v>37</v>
      </c>
      <c r="B16" s="23" t="s">
        <v>11</v>
      </c>
      <c r="C16" s="23" t="s">
        <v>15</v>
      </c>
      <c r="D16" s="24">
        <v>0</v>
      </c>
      <c r="E16" s="24">
        <v>0</v>
      </c>
      <c r="F16" s="23">
        <f>IF(Tableau2[[#This Row],[Score domicile]]&gt;Tableau2[[#This Row],[Score extérieur]],3,IF(Tableau2[[#This Row],[Score domicile]]=Tableau2[[#This Row],[Score extérieur]],1,0))</f>
        <v>1</v>
      </c>
      <c r="G16" s="23">
        <f>IF(Tableau2[[#This Row],[Score domicile]]&lt;Tableau2[[#This Row],[Score extérieur]],3,IF(Tableau2[[#This Row],[Score domicile]]=Tableau2[[#This Row],[Score extérieur]],1,0))</f>
        <v>1</v>
      </c>
      <c r="I16" s="31" t="s">
        <v>37</v>
      </c>
      <c r="J16" s="29" t="s">
        <v>6</v>
      </c>
      <c r="K16" s="29" t="s">
        <v>5</v>
      </c>
      <c r="L16" s="30">
        <v>0</v>
      </c>
      <c r="M16" s="30">
        <v>0</v>
      </c>
      <c r="N16" s="29">
        <f>IF(Tableau27[[#This Row],[Score domicile]]&gt;Tableau27[[#This Row],[Score extérieur]],3,IF(Tableau27[[#This Row],[Score domicile]]=Tableau27[[#This Row],[Score extérieur]],1,0))</f>
        <v>1</v>
      </c>
      <c r="O16" s="29">
        <f>IF(Tableau27[[#This Row],[Score domicile]]&lt;Tableau27[[#This Row],[Score extérieur]],3,IF(Tableau27[[#This Row],[Score domicile]]=Tableau27[[#This Row],[Score extérieur]],1,0))</f>
        <v>1</v>
      </c>
    </row>
    <row r="17" spans="1:15" ht="15.75" thickBot="1" x14ac:dyDescent="0.3">
      <c r="A17" s="19" t="s">
        <v>38</v>
      </c>
      <c r="B17" s="18" t="s">
        <v>8</v>
      </c>
      <c r="C17" s="18" t="s">
        <v>3</v>
      </c>
      <c r="D17" s="17">
        <v>0</v>
      </c>
      <c r="E17" s="17">
        <v>0</v>
      </c>
      <c r="F17" s="18">
        <f>IF(Tableau2[[#This Row],[Score domicile]]&gt;Tableau2[[#This Row],[Score extérieur]],3,IF(Tableau2[[#This Row],[Score domicile]]=Tableau2[[#This Row],[Score extérieur]],1,0))</f>
        <v>1</v>
      </c>
      <c r="G17" s="18">
        <f>IF(Tableau2[[#This Row],[Score domicile]]&lt;Tableau2[[#This Row],[Score extérieur]],3,IF(Tableau2[[#This Row],[Score domicile]]=Tableau2[[#This Row],[Score extérieur]],1,0))</f>
        <v>1</v>
      </c>
      <c r="I17" s="19" t="s">
        <v>38</v>
      </c>
      <c r="J17" s="18" t="s">
        <v>13</v>
      </c>
      <c r="K17" s="18" t="s">
        <v>19</v>
      </c>
      <c r="L17" s="17">
        <v>0</v>
      </c>
      <c r="M17" s="17">
        <v>0</v>
      </c>
      <c r="N17" s="18">
        <f>IF(Tableau27[[#This Row],[Score domicile]]&gt;Tableau27[[#This Row],[Score extérieur]],3,IF(Tableau27[[#This Row],[Score domicile]]=Tableau27[[#This Row],[Score extérieur]],1,0))</f>
        <v>1</v>
      </c>
      <c r="O17" s="18">
        <f>IF(Tableau27[[#This Row],[Score domicile]]&lt;Tableau27[[#This Row],[Score extérieur]],3,IF(Tableau27[[#This Row],[Score domicile]]=Tableau27[[#This Row],[Score extérieur]],1,0))</f>
        <v>1</v>
      </c>
    </row>
    <row r="18" spans="1:15" ht="15.75" thickBot="1" x14ac:dyDescent="0.3">
      <c r="A18" s="16" t="s">
        <v>39</v>
      </c>
      <c r="B18" s="11" t="s">
        <v>4</v>
      </c>
      <c r="C18" s="11" t="s">
        <v>10</v>
      </c>
      <c r="D18" s="12">
        <v>0</v>
      </c>
      <c r="E18" s="12">
        <v>0</v>
      </c>
      <c r="F18" s="11">
        <f>IF(Tableau2[[#This Row],[Score domicile]]&gt;Tableau2[[#This Row],[Score extérieur]],3,IF(Tableau2[[#This Row],[Score domicile]]=Tableau2[[#This Row],[Score extérieur]],1,0))</f>
        <v>1</v>
      </c>
      <c r="G18" s="11">
        <f>IF(Tableau2[[#This Row],[Score domicile]]&lt;Tableau2[[#This Row],[Score extérieur]],3,IF(Tableau2[[#This Row],[Score domicile]]=Tableau2[[#This Row],[Score extérieur]],1,0))</f>
        <v>1</v>
      </c>
      <c r="I18" s="28" t="s">
        <v>39</v>
      </c>
      <c r="J18" s="29" t="s">
        <v>14</v>
      </c>
      <c r="K18" s="29" t="s">
        <v>9</v>
      </c>
      <c r="L18" s="30">
        <v>0</v>
      </c>
      <c r="M18" s="30">
        <v>0</v>
      </c>
      <c r="N18" s="29">
        <f>IF(Tableau27[[#This Row],[Score domicile]]&gt;Tableau27[[#This Row],[Score extérieur]],3,IF(Tableau27[[#This Row],[Score domicile]]=Tableau27[[#This Row],[Score extérieur]],1,0))</f>
        <v>1</v>
      </c>
      <c r="O18" s="29">
        <f>IF(Tableau27[[#This Row],[Score domicile]]&lt;Tableau27[[#This Row],[Score extérieur]],3,IF(Tableau27[[#This Row],[Score domicile]]=Tableau27[[#This Row],[Score extérieur]],1,0))</f>
        <v>1</v>
      </c>
    </row>
    <row r="19" spans="1:15" ht="15.75" thickBot="1" x14ac:dyDescent="0.3">
      <c r="A19" s="19" t="s">
        <v>40</v>
      </c>
      <c r="B19" s="18" t="s">
        <v>15</v>
      </c>
      <c r="C19" s="18" t="s">
        <v>2</v>
      </c>
      <c r="D19" s="17">
        <v>0</v>
      </c>
      <c r="E19" s="17">
        <v>0</v>
      </c>
      <c r="F19" s="18">
        <f>IF(Tableau2[[#This Row],[Score domicile]]&gt;Tableau2[[#This Row],[Score extérieur]],3,IF(Tableau2[[#This Row],[Score domicile]]=Tableau2[[#This Row],[Score extérieur]],1,0))</f>
        <v>1</v>
      </c>
      <c r="G19" s="18">
        <f>IF(Tableau2[[#This Row],[Score domicile]]&lt;Tableau2[[#This Row],[Score extérieur]],3,IF(Tableau2[[#This Row],[Score domicile]]=Tableau2[[#This Row],[Score extérieur]],1,0))</f>
        <v>1</v>
      </c>
      <c r="I19" s="19" t="s">
        <v>40</v>
      </c>
      <c r="J19" s="18" t="s">
        <v>5</v>
      </c>
      <c r="K19" s="18" t="s">
        <v>18</v>
      </c>
      <c r="L19" s="17">
        <v>0</v>
      </c>
      <c r="M19" s="17">
        <v>0</v>
      </c>
      <c r="N19" s="18">
        <f>IF(Tableau27[[#This Row],[Score domicile]]&gt;Tableau27[[#This Row],[Score extérieur]],3,IF(Tableau27[[#This Row],[Score domicile]]=Tableau27[[#This Row],[Score extérieur]],1,0))</f>
        <v>1</v>
      </c>
      <c r="O19" s="18">
        <f>IF(Tableau27[[#This Row],[Score domicile]]&lt;Tableau27[[#This Row],[Score extérieur]],3,IF(Tableau27[[#This Row],[Score domicile]]=Tableau27[[#This Row],[Score extérieur]],1,0))</f>
        <v>1</v>
      </c>
    </row>
    <row r="20" spans="1:15" ht="15.75" thickBot="1" x14ac:dyDescent="0.3">
      <c r="A20" s="20" t="s">
        <v>41</v>
      </c>
      <c r="B20" s="11" t="s">
        <v>3</v>
      </c>
      <c r="C20" s="11" t="s">
        <v>7</v>
      </c>
      <c r="D20" s="12">
        <v>0</v>
      </c>
      <c r="E20" s="12">
        <v>0</v>
      </c>
      <c r="F20" s="11">
        <f>IF(Tableau2[[#This Row],[Score domicile]]&gt;Tableau2[[#This Row],[Score extérieur]],3,IF(Tableau2[[#This Row],[Score domicile]]=Tableau2[[#This Row],[Score extérieur]],1,0))</f>
        <v>1</v>
      </c>
      <c r="G20" s="11">
        <f>IF(Tableau2[[#This Row],[Score domicile]]&lt;Tableau2[[#This Row],[Score extérieur]],3,IF(Tableau2[[#This Row],[Score domicile]]=Tableau2[[#This Row],[Score extérieur]],1,0))</f>
        <v>1</v>
      </c>
      <c r="I20" s="31" t="s">
        <v>41</v>
      </c>
      <c r="J20" s="29" t="s">
        <v>19</v>
      </c>
      <c r="K20" s="29" t="s">
        <v>17</v>
      </c>
      <c r="L20" s="30">
        <v>0</v>
      </c>
      <c r="M20" s="30">
        <v>0</v>
      </c>
      <c r="N20" s="29">
        <f>IF(Tableau27[[#This Row],[Score domicile]]&gt;Tableau27[[#This Row],[Score extérieur]],3,IF(Tableau27[[#This Row],[Score domicile]]=Tableau27[[#This Row],[Score extérieur]],1,0))</f>
        <v>1</v>
      </c>
      <c r="O20" s="29">
        <f>IF(Tableau27[[#This Row],[Score domicile]]&lt;Tableau27[[#This Row],[Score extérieur]],3,IF(Tableau27[[#This Row],[Score domicile]]=Tableau27[[#This Row],[Score extérieur]],1,0))</f>
        <v>1</v>
      </c>
    </row>
    <row r="21" spans="1:15" ht="15.75" thickBot="1" x14ac:dyDescent="0.3">
      <c r="A21" s="21" t="s">
        <v>42</v>
      </c>
      <c r="B21" s="18" t="s">
        <v>8</v>
      </c>
      <c r="C21" s="18" t="s">
        <v>12</v>
      </c>
      <c r="D21" s="17">
        <v>0</v>
      </c>
      <c r="E21" s="17">
        <v>0</v>
      </c>
      <c r="F21" s="18">
        <f>IF(Tableau2[[#This Row],[Score domicile]]&gt;Tableau2[[#This Row],[Score extérieur]],3,IF(Tableau2[[#This Row],[Score domicile]]=Tableau2[[#This Row],[Score extérieur]],1,0))</f>
        <v>1</v>
      </c>
      <c r="G21" s="18">
        <f>IF(Tableau2[[#This Row],[Score domicile]]&lt;Tableau2[[#This Row],[Score extérieur]],3,IF(Tableau2[[#This Row],[Score domicile]]=Tableau2[[#This Row],[Score extérieur]],1,0))</f>
        <v>1</v>
      </c>
      <c r="I21" s="21" t="s">
        <v>42</v>
      </c>
      <c r="J21" s="18" t="s">
        <v>13</v>
      </c>
      <c r="K21" s="18" t="s">
        <v>16</v>
      </c>
      <c r="L21" s="17">
        <v>0</v>
      </c>
      <c r="M21" s="17">
        <v>0</v>
      </c>
      <c r="N21" s="18">
        <f>IF(Tableau27[[#This Row],[Score domicile]]&gt;Tableau27[[#This Row],[Score extérieur]],3,IF(Tableau27[[#This Row],[Score domicile]]=Tableau27[[#This Row],[Score extérieur]],1,0))</f>
        <v>1</v>
      </c>
      <c r="O21" s="18">
        <f>IF(Tableau27[[#This Row],[Score domicile]]&lt;Tableau27[[#This Row],[Score extérieur]],3,IF(Tableau27[[#This Row],[Score domicile]]=Tableau27[[#This Row],[Score extérieur]],1,0))</f>
        <v>1</v>
      </c>
    </row>
    <row r="22" spans="1:15" ht="15.75" thickBot="1" x14ac:dyDescent="0.3">
      <c r="A22" s="22" t="s">
        <v>43</v>
      </c>
      <c r="B22" s="23" t="s">
        <v>11</v>
      </c>
      <c r="C22" s="23" t="s">
        <v>10</v>
      </c>
      <c r="D22" s="24">
        <v>0</v>
      </c>
      <c r="E22" s="24">
        <v>0</v>
      </c>
      <c r="F22" s="23">
        <f>IF(Tableau2[[#This Row],[Score domicile]]&gt;Tableau2[[#This Row],[Score extérieur]],3,IF(Tableau2[[#This Row],[Score domicile]]=Tableau2[[#This Row],[Score extérieur]],1,0))</f>
        <v>1</v>
      </c>
      <c r="G22" s="23">
        <f>IF(Tableau2[[#This Row],[Score domicile]]&lt;Tableau2[[#This Row],[Score extérieur]],3,IF(Tableau2[[#This Row],[Score domicile]]=Tableau2[[#This Row],[Score extérieur]],1,0))</f>
        <v>1</v>
      </c>
      <c r="I22" s="31" t="s">
        <v>43</v>
      </c>
      <c r="J22" s="29" t="s">
        <v>6</v>
      </c>
      <c r="K22" s="29" t="s">
        <v>9</v>
      </c>
      <c r="L22" s="30">
        <v>0</v>
      </c>
      <c r="M22" s="30">
        <v>0</v>
      </c>
      <c r="N22" s="29">
        <f>IF(Tableau27[[#This Row],[Score domicile]]&gt;Tableau27[[#This Row],[Score extérieur]],3,IF(Tableau27[[#This Row],[Score domicile]]=Tableau27[[#This Row],[Score extérieur]],1,0))</f>
        <v>1</v>
      </c>
      <c r="O22" s="29">
        <f>IF(Tableau27[[#This Row],[Score domicile]]&lt;Tableau27[[#This Row],[Score extérieur]],3,IF(Tableau27[[#This Row],[Score domicile]]=Tableau27[[#This Row],[Score extérieur]],1,0))</f>
        <v>1</v>
      </c>
    </row>
    <row r="23" spans="1:15" ht="15.75" thickBot="1" x14ac:dyDescent="0.3">
      <c r="A23" s="19" t="s">
        <v>44</v>
      </c>
      <c r="B23" s="18" t="s">
        <v>4</v>
      </c>
      <c r="C23" s="18" t="s">
        <v>2</v>
      </c>
      <c r="D23" s="17">
        <v>0</v>
      </c>
      <c r="E23" s="17">
        <v>0</v>
      </c>
      <c r="F23" s="18">
        <f>IF(Tableau2[[#This Row],[Score domicile]]&gt;Tableau2[[#This Row],[Score extérieur]],3,IF(Tableau2[[#This Row],[Score domicile]]=Tableau2[[#This Row],[Score extérieur]],1,0))</f>
        <v>1</v>
      </c>
      <c r="G23" s="18">
        <f>IF(Tableau2[[#This Row],[Score domicile]]&lt;Tableau2[[#This Row],[Score extérieur]],3,IF(Tableau2[[#This Row],[Score domicile]]=Tableau2[[#This Row],[Score extérieur]],1,0))</f>
        <v>1</v>
      </c>
      <c r="I23" s="19" t="s">
        <v>44</v>
      </c>
      <c r="J23" s="18" t="s">
        <v>14</v>
      </c>
      <c r="K23" s="18" t="s">
        <v>18</v>
      </c>
      <c r="L23" s="17">
        <v>0</v>
      </c>
      <c r="M23" s="17">
        <v>0</v>
      </c>
      <c r="N23" s="18">
        <f>IF(Tableau27[[#This Row],[Score domicile]]&gt;Tableau27[[#This Row],[Score extérieur]],3,IF(Tableau27[[#This Row],[Score domicile]]=Tableau27[[#This Row],[Score extérieur]],1,0))</f>
        <v>1</v>
      </c>
      <c r="O23" s="18">
        <f>IF(Tableau27[[#This Row],[Score domicile]]&lt;Tableau27[[#This Row],[Score extérieur]],3,IF(Tableau27[[#This Row],[Score domicile]]=Tableau27[[#This Row],[Score extérieur]],1,0))</f>
        <v>1</v>
      </c>
    </row>
    <row r="24" spans="1:15" ht="15.75" thickBot="1" x14ac:dyDescent="0.3">
      <c r="A24" s="25" t="s">
        <v>45</v>
      </c>
      <c r="B24" s="23" t="s">
        <v>15</v>
      </c>
      <c r="C24" s="23" t="s">
        <v>7</v>
      </c>
      <c r="D24" s="24">
        <v>0</v>
      </c>
      <c r="E24" s="24">
        <v>0</v>
      </c>
      <c r="F24" s="23">
        <f>IF(Tableau2[[#This Row],[Score domicile]]&gt;Tableau2[[#This Row],[Score extérieur]],3,IF(Tableau2[[#This Row],[Score domicile]]=Tableau2[[#This Row],[Score extérieur]],1,0))</f>
        <v>1</v>
      </c>
      <c r="G24" s="23">
        <f>IF(Tableau2[[#This Row],[Score domicile]]&lt;Tableau2[[#This Row],[Score extérieur]],3,IF(Tableau2[[#This Row],[Score domicile]]=Tableau2[[#This Row],[Score extérieur]],1,0))</f>
        <v>1</v>
      </c>
      <c r="I24" s="28" t="s">
        <v>45</v>
      </c>
      <c r="J24" s="29" t="s">
        <v>5</v>
      </c>
      <c r="K24" s="29" t="s">
        <v>17</v>
      </c>
      <c r="L24" s="30">
        <v>0</v>
      </c>
      <c r="M24" s="30">
        <v>0</v>
      </c>
      <c r="N24" s="29">
        <f>IF(Tableau27[[#This Row],[Score domicile]]&gt;Tableau27[[#This Row],[Score extérieur]],3,IF(Tableau27[[#This Row],[Score domicile]]=Tableau27[[#This Row],[Score extérieur]],1,0))</f>
        <v>1</v>
      </c>
      <c r="O24" s="29">
        <f>IF(Tableau27[[#This Row],[Score domicile]]&lt;Tableau27[[#This Row],[Score extérieur]],3,IF(Tableau27[[#This Row],[Score domicile]]=Tableau27[[#This Row],[Score extérieur]],1,0))</f>
        <v>1</v>
      </c>
    </row>
    <row r="25" spans="1:15" ht="15.75" thickBot="1" x14ac:dyDescent="0.3">
      <c r="A25" s="19" t="s">
        <v>46</v>
      </c>
      <c r="B25" s="18" t="s">
        <v>3</v>
      </c>
      <c r="C25" s="18" t="s">
        <v>12</v>
      </c>
      <c r="D25" s="17">
        <v>0</v>
      </c>
      <c r="E25" s="17">
        <v>0</v>
      </c>
      <c r="F25" s="18">
        <f>IF(Tableau2[[#This Row],[Score domicile]]&gt;Tableau2[[#This Row],[Score extérieur]],3,IF(Tableau2[[#This Row],[Score domicile]]=Tableau2[[#This Row],[Score extérieur]],1,0))</f>
        <v>1</v>
      </c>
      <c r="G25" s="18">
        <f>IF(Tableau2[[#This Row],[Score domicile]]&lt;Tableau2[[#This Row],[Score extérieur]],3,IF(Tableau2[[#This Row],[Score domicile]]=Tableau2[[#This Row],[Score extérieur]],1,0))</f>
        <v>1</v>
      </c>
      <c r="I25" s="19" t="s">
        <v>46</v>
      </c>
      <c r="J25" s="18" t="s">
        <v>19</v>
      </c>
      <c r="K25" s="18" t="s">
        <v>16</v>
      </c>
      <c r="L25" s="17">
        <v>0</v>
      </c>
      <c r="M25" s="17">
        <v>0</v>
      </c>
      <c r="N25" s="18">
        <f>IF(Tableau27[[#This Row],[Score domicile]]&gt;Tableau27[[#This Row],[Score extérieur]],3,IF(Tableau27[[#This Row],[Score domicile]]=Tableau27[[#This Row],[Score extérieur]],1,0))</f>
        <v>1</v>
      </c>
      <c r="O25" s="18">
        <f>IF(Tableau27[[#This Row],[Score domicile]]&lt;Tableau27[[#This Row],[Score extérieur]],3,IF(Tableau27[[#This Row],[Score domicile]]=Tableau27[[#This Row],[Score extérieur]],1,0))</f>
        <v>1</v>
      </c>
    </row>
    <row r="26" spans="1:15" ht="15.75" thickBot="1" x14ac:dyDescent="0.3">
      <c r="A26" s="22" t="s">
        <v>47</v>
      </c>
      <c r="B26" s="23" t="s">
        <v>10</v>
      </c>
      <c r="C26" s="23" t="s">
        <v>2</v>
      </c>
      <c r="D26" s="24">
        <v>0</v>
      </c>
      <c r="E26" s="24">
        <v>0</v>
      </c>
      <c r="F26" s="23">
        <f>IF(Tableau2[[#This Row],[Score domicile]]&gt;Tableau2[[#This Row],[Score extérieur]],3,IF(Tableau2[[#This Row],[Score domicile]]=Tableau2[[#This Row],[Score extérieur]],1,0))</f>
        <v>1</v>
      </c>
      <c r="G26" s="23">
        <f>IF(Tableau2[[#This Row],[Score domicile]]&lt;Tableau2[[#This Row],[Score extérieur]],3,IF(Tableau2[[#This Row],[Score domicile]]=Tableau2[[#This Row],[Score extérieur]],1,0))</f>
        <v>1</v>
      </c>
      <c r="I26" s="31" t="s">
        <v>47</v>
      </c>
      <c r="J26" s="29" t="s">
        <v>9</v>
      </c>
      <c r="K26" s="29" t="s">
        <v>18</v>
      </c>
      <c r="L26" s="30">
        <v>0</v>
      </c>
      <c r="M26" s="30">
        <v>0</v>
      </c>
      <c r="N26" s="29">
        <f>IF(Tableau27[[#This Row],[Score domicile]]&gt;Tableau27[[#This Row],[Score extérieur]],3,IF(Tableau27[[#This Row],[Score domicile]]=Tableau27[[#This Row],[Score extérieur]],1,0))</f>
        <v>1</v>
      </c>
      <c r="O26" s="29">
        <f>IF(Tableau27[[#This Row],[Score domicile]]&lt;Tableau27[[#This Row],[Score extérieur]],3,IF(Tableau27[[#This Row],[Score domicile]]=Tableau27[[#This Row],[Score extérieur]],1,0))</f>
        <v>1</v>
      </c>
    </row>
    <row r="27" spans="1:15" ht="15.75" thickBot="1" x14ac:dyDescent="0.3">
      <c r="A27" s="21" t="s">
        <v>48</v>
      </c>
      <c r="B27" s="18" t="s">
        <v>11</v>
      </c>
      <c r="C27" s="18" t="s">
        <v>7</v>
      </c>
      <c r="D27" s="17">
        <v>0</v>
      </c>
      <c r="E27" s="17">
        <v>0</v>
      </c>
      <c r="F27" s="18">
        <f>IF(Tableau2[[#This Row],[Score domicile]]&gt;Tableau2[[#This Row],[Score extérieur]],3,IF(Tableau2[[#This Row],[Score domicile]]=Tableau2[[#This Row],[Score extérieur]],1,0))</f>
        <v>1</v>
      </c>
      <c r="G27" s="18">
        <f>IF(Tableau2[[#This Row],[Score domicile]]&lt;Tableau2[[#This Row],[Score extérieur]],3,IF(Tableau2[[#This Row],[Score domicile]]=Tableau2[[#This Row],[Score extérieur]],1,0))</f>
        <v>1</v>
      </c>
      <c r="I27" s="21" t="s">
        <v>48</v>
      </c>
      <c r="J27" s="18" t="s">
        <v>6</v>
      </c>
      <c r="K27" s="18" t="s">
        <v>17</v>
      </c>
      <c r="L27" s="17">
        <v>0</v>
      </c>
      <c r="M27" s="17">
        <v>0</v>
      </c>
      <c r="N27" s="18">
        <f>IF(Tableau27[[#This Row],[Score domicile]]&gt;Tableau27[[#This Row],[Score extérieur]],3,IF(Tableau27[[#This Row],[Score domicile]]=Tableau27[[#This Row],[Score extérieur]],1,0))</f>
        <v>1</v>
      </c>
      <c r="O27" s="18">
        <f>IF(Tableau27[[#This Row],[Score domicile]]&lt;Tableau27[[#This Row],[Score extérieur]],3,IF(Tableau27[[#This Row],[Score domicile]]=Tableau27[[#This Row],[Score extérieur]],1,0))</f>
        <v>1</v>
      </c>
    </row>
    <row r="28" spans="1:15" ht="15.75" thickBot="1" x14ac:dyDescent="0.3">
      <c r="A28" s="22" t="s">
        <v>49</v>
      </c>
      <c r="B28" s="23" t="s">
        <v>4</v>
      </c>
      <c r="C28" s="23" t="s">
        <v>12</v>
      </c>
      <c r="D28" s="24">
        <v>0</v>
      </c>
      <c r="E28" s="24">
        <v>0</v>
      </c>
      <c r="F28" s="23">
        <f>IF(Tableau2[[#This Row],[Score domicile]]&gt;Tableau2[[#This Row],[Score extérieur]],3,IF(Tableau2[[#This Row],[Score domicile]]=Tableau2[[#This Row],[Score extérieur]],1,0))</f>
        <v>1</v>
      </c>
      <c r="G28" s="23">
        <f>IF(Tableau2[[#This Row],[Score domicile]]&lt;Tableau2[[#This Row],[Score extérieur]],3,IF(Tableau2[[#This Row],[Score domicile]]=Tableau2[[#This Row],[Score extérieur]],1,0))</f>
        <v>1</v>
      </c>
      <c r="I28" s="31" t="s">
        <v>49</v>
      </c>
      <c r="J28" s="29" t="s">
        <v>14</v>
      </c>
      <c r="K28" s="29" t="s">
        <v>16</v>
      </c>
      <c r="L28" s="30">
        <v>0</v>
      </c>
      <c r="M28" s="30">
        <v>0</v>
      </c>
      <c r="N28" s="29">
        <f>IF(Tableau27[[#This Row],[Score domicile]]&gt;Tableau27[[#This Row],[Score extérieur]],3,IF(Tableau27[[#This Row],[Score domicile]]=Tableau27[[#This Row],[Score extérieur]],1,0))</f>
        <v>1</v>
      </c>
      <c r="O28" s="29">
        <f>IF(Tableau27[[#This Row],[Score domicile]]&lt;Tableau27[[#This Row],[Score extérieur]],3,IF(Tableau27[[#This Row],[Score domicile]]=Tableau27[[#This Row],[Score extérieur]],1,0))</f>
        <v>1</v>
      </c>
    </row>
    <row r="29" spans="1:15" ht="15.75" thickBot="1" x14ac:dyDescent="0.3">
      <c r="A29" s="19" t="s">
        <v>50</v>
      </c>
      <c r="B29" s="18" t="s">
        <v>15</v>
      </c>
      <c r="C29" s="18" t="s">
        <v>10</v>
      </c>
      <c r="D29" s="17">
        <v>0</v>
      </c>
      <c r="E29" s="17">
        <v>0</v>
      </c>
      <c r="F29" s="18">
        <f>IF(Tableau2[[#This Row],[Score domicile]]&gt;Tableau2[[#This Row],[Score extérieur]],3,IF(Tableau2[[#This Row],[Score domicile]]=Tableau2[[#This Row],[Score extérieur]],1,0))</f>
        <v>1</v>
      </c>
      <c r="G29" s="18">
        <f>IF(Tableau2[[#This Row],[Score domicile]]&lt;Tableau2[[#This Row],[Score extérieur]],3,IF(Tableau2[[#This Row],[Score domicile]]=Tableau2[[#This Row],[Score extérieur]],1,0))</f>
        <v>1</v>
      </c>
      <c r="I29" s="19" t="s">
        <v>50</v>
      </c>
      <c r="J29" s="18" t="s">
        <v>5</v>
      </c>
      <c r="K29" s="18" t="s">
        <v>9</v>
      </c>
      <c r="L29" s="17">
        <v>0</v>
      </c>
      <c r="M29" s="17">
        <v>0</v>
      </c>
      <c r="N29" s="18">
        <f>IF(Tableau27[[#This Row],[Score domicile]]&gt;Tableau27[[#This Row],[Score extérieur]],3,IF(Tableau27[[#This Row],[Score domicile]]=Tableau27[[#This Row],[Score extérieur]],1,0))</f>
        <v>1</v>
      </c>
      <c r="O29" s="18">
        <f>IF(Tableau27[[#This Row],[Score domicile]]&lt;Tableau27[[#This Row],[Score extérieur]],3,IF(Tableau27[[#This Row],[Score domicile]]=Tableau27[[#This Row],[Score extérieur]],1,0))</f>
        <v>1</v>
      </c>
    </row>
    <row r="30" spans="1:15" ht="15.75" thickBot="1" x14ac:dyDescent="0.3">
      <c r="A30" s="16" t="s">
        <v>51</v>
      </c>
      <c r="B30" s="11" t="s">
        <v>8</v>
      </c>
      <c r="C30" s="11" t="s">
        <v>2</v>
      </c>
      <c r="D30" s="12">
        <v>0</v>
      </c>
      <c r="E30" s="12">
        <v>0</v>
      </c>
      <c r="F30" s="11">
        <f>IF(Tableau2[[#This Row],[Score domicile]]&gt;Tableau2[[#This Row],[Score extérieur]],3,IF(Tableau2[[#This Row],[Score domicile]]=Tableau2[[#This Row],[Score extérieur]],1,0))</f>
        <v>1</v>
      </c>
      <c r="G30" s="11">
        <f>IF(Tableau2[[#This Row],[Score domicile]]&lt;Tableau2[[#This Row],[Score extérieur]],3,IF(Tableau2[[#This Row],[Score domicile]]=Tableau2[[#This Row],[Score extérieur]],1,0))</f>
        <v>1</v>
      </c>
      <c r="I30" s="28" t="s">
        <v>51</v>
      </c>
      <c r="J30" s="29" t="s">
        <v>13</v>
      </c>
      <c r="K30" s="29" t="s">
        <v>18</v>
      </c>
      <c r="L30" s="30">
        <v>0</v>
      </c>
      <c r="M30" s="30">
        <v>0</v>
      </c>
      <c r="N30" s="29">
        <f>IF(Tableau27[[#This Row],[Score domicile]]&gt;Tableau27[[#This Row],[Score extérieur]],3,IF(Tableau27[[#This Row],[Score domicile]]=Tableau27[[#This Row],[Score extérieur]],1,0))</f>
        <v>1</v>
      </c>
      <c r="O30" s="29">
        <f>IF(Tableau27[[#This Row],[Score domicile]]&lt;Tableau27[[#This Row],[Score extérieur]],3,IF(Tableau27[[#This Row],[Score domicile]]=Tableau27[[#This Row],[Score extérieur]],1,0))</f>
        <v>1</v>
      </c>
    </row>
    <row r="31" spans="1:15" ht="15.75" thickBot="1" x14ac:dyDescent="0.3">
      <c r="A31" s="19" t="s">
        <v>52</v>
      </c>
      <c r="B31" s="18" t="s">
        <v>11</v>
      </c>
      <c r="C31" s="18" t="s">
        <v>3</v>
      </c>
      <c r="D31" s="17">
        <v>0</v>
      </c>
      <c r="E31" s="17">
        <v>0</v>
      </c>
      <c r="F31" s="18">
        <f>IF(Tableau2[[#This Row],[Score domicile]]&gt;Tableau2[[#This Row],[Score extérieur]],3,IF(Tableau2[[#This Row],[Score domicile]]=Tableau2[[#This Row],[Score extérieur]],1,0))</f>
        <v>1</v>
      </c>
      <c r="G31" s="18">
        <f>IF(Tableau2[[#This Row],[Score domicile]]&lt;Tableau2[[#This Row],[Score extérieur]],3,IF(Tableau2[[#This Row],[Score domicile]]=Tableau2[[#This Row],[Score extérieur]],1,0))</f>
        <v>1</v>
      </c>
      <c r="I31" s="19" t="s">
        <v>52</v>
      </c>
      <c r="J31" s="18" t="s">
        <v>6</v>
      </c>
      <c r="K31" s="18" t="s">
        <v>19</v>
      </c>
      <c r="L31" s="17">
        <v>0</v>
      </c>
      <c r="M31" s="17">
        <v>0</v>
      </c>
      <c r="N31" s="18">
        <f>IF(Tableau27[[#This Row],[Score domicile]]&gt;Tableau27[[#This Row],[Score extérieur]],3,IF(Tableau27[[#This Row],[Score domicile]]=Tableau27[[#This Row],[Score extérieur]],1,0))</f>
        <v>1</v>
      </c>
      <c r="O31" s="18">
        <f>IF(Tableau27[[#This Row],[Score domicile]]&lt;Tableau27[[#This Row],[Score extérieur]],3,IF(Tableau27[[#This Row],[Score domicile]]=Tableau27[[#This Row],[Score extérieur]],1,0))</f>
        <v>1</v>
      </c>
    </row>
    <row r="32" spans="1:15" ht="15.75" thickBot="1" x14ac:dyDescent="0.3">
      <c r="A32" s="42"/>
      <c r="B32" s="39"/>
      <c r="C32" s="39"/>
      <c r="D32" s="40"/>
      <c r="E32" s="40"/>
      <c r="F32" s="39"/>
      <c r="G32" s="41"/>
      <c r="I32" s="33"/>
      <c r="J32" s="34"/>
      <c r="K32" s="34"/>
      <c r="L32" s="35"/>
      <c r="M32" s="35"/>
      <c r="N32" s="34"/>
      <c r="O32" s="36"/>
    </row>
    <row r="33" spans="1:15" ht="15.75" thickBot="1" x14ac:dyDescent="0.3">
      <c r="A33" s="19" t="s">
        <v>24</v>
      </c>
      <c r="B33" s="18" t="s">
        <v>4</v>
      </c>
      <c r="C33" s="18" t="s">
        <v>7</v>
      </c>
      <c r="D33" s="17">
        <v>0</v>
      </c>
      <c r="E33" s="17">
        <v>0</v>
      </c>
      <c r="F33" s="18">
        <f>IF(Tableau2[[#This Row],[Score domicile]]&gt;Tableau2[[#This Row],[Score extérieur]],3,IF(Tableau2[[#This Row],[Score domicile]]=Tableau2[[#This Row],[Score extérieur]],1,0))</f>
        <v>1</v>
      </c>
      <c r="G33" s="18">
        <f>IF(Tableau2[[#This Row],[Score domicile]]&lt;Tableau2[[#This Row],[Score extérieur]],3,IF(Tableau2[[#This Row],[Score domicile]]=Tableau2[[#This Row],[Score extérieur]],1,0))</f>
        <v>1</v>
      </c>
      <c r="I33" s="19" t="s">
        <v>24</v>
      </c>
      <c r="J33" s="18" t="s">
        <v>14</v>
      </c>
      <c r="K33" s="18" t="s">
        <v>17</v>
      </c>
      <c r="L33" s="17">
        <v>0</v>
      </c>
      <c r="M33" s="17">
        <v>0</v>
      </c>
      <c r="N33" s="18">
        <f>IF(Tableau27[[#This Row],[Score domicile]]&gt;Tableau27[[#This Row],[Score extérieur]],3,IF(Tableau27[[#This Row],[Score domicile]]=Tableau27[[#This Row],[Score extérieur]],1,0))</f>
        <v>1</v>
      </c>
      <c r="O33" s="18">
        <f>IF(Tableau27[[#This Row],[Score domicile]]&lt;Tableau27[[#This Row],[Score extérieur]],3,IF(Tableau27[[#This Row],[Score domicile]]=Tableau27[[#This Row],[Score extérieur]],1,0))</f>
        <v>1</v>
      </c>
    </row>
    <row r="34" spans="1:15" ht="15.75" thickBot="1" x14ac:dyDescent="0.3">
      <c r="A34" s="20" t="s">
        <v>25</v>
      </c>
      <c r="B34" s="11" t="s">
        <v>15</v>
      </c>
      <c r="C34" s="11" t="s">
        <v>12</v>
      </c>
      <c r="D34" s="12">
        <v>0</v>
      </c>
      <c r="E34" s="12">
        <v>0</v>
      </c>
      <c r="F34" s="11">
        <f>IF(Tableau2[[#This Row],[Score domicile]]&gt;Tableau2[[#This Row],[Score extérieur]],3,IF(Tableau2[[#This Row],[Score domicile]]=Tableau2[[#This Row],[Score extérieur]],1,0))</f>
        <v>1</v>
      </c>
      <c r="G34" s="11">
        <f>IF(Tableau2[[#This Row],[Score domicile]]&lt;Tableau2[[#This Row],[Score extérieur]],3,IF(Tableau2[[#This Row],[Score domicile]]=Tableau2[[#This Row],[Score extérieur]],1,0))</f>
        <v>1</v>
      </c>
      <c r="I34" s="31" t="s">
        <v>25</v>
      </c>
      <c r="J34" s="29" t="s">
        <v>5</v>
      </c>
      <c r="K34" s="29" t="s">
        <v>16</v>
      </c>
      <c r="L34" s="30">
        <v>0</v>
      </c>
      <c r="M34" s="30">
        <v>0</v>
      </c>
      <c r="N34" s="29">
        <f>IF(Tableau27[[#This Row],[Score domicile]]&gt;Tableau27[[#This Row],[Score extérieur]],3,IF(Tableau27[[#This Row],[Score domicile]]=Tableau27[[#This Row],[Score extérieur]],1,0))</f>
        <v>1</v>
      </c>
      <c r="O34" s="29">
        <f>IF(Tableau27[[#This Row],[Score domicile]]&lt;Tableau27[[#This Row],[Score extérieur]],3,IF(Tableau27[[#This Row],[Score domicile]]=Tableau27[[#This Row],[Score extérieur]],1,0))</f>
        <v>1</v>
      </c>
    </row>
    <row r="35" spans="1:15" ht="15.75" thickBot="1" x14ac:dyDescent="0.3">
      <c r="A35" s="19" t="s">
        <v>26</v>
      </c>
      <c r="B35" s="18" t="s">
        <v>8</v>
      </c>
      <c r="C35" s="18" t="s">
        <v>10</v>
      </c>
      <c r="D35" s="17">
        <v>0</v>
      </c>
      <c r="E35" s="17">
        <v>0</v>
      </c>
      <c r="F35" s="18">
        <f>IF(Tableau2[[#This Row],[Score domicile]]&gt;Tableau2[[#This Row],[Score extérieur]],3,IF(Tableau2[[#This Row],[Score domicile]]=Tableau2[[#This Row],[Score extérieur]],1,0))</f>
        <v>1</v>
      </c>
      <c r="G35" s="18">
        <f>IF(Tableau2[[#This Row],[Score domicile]]&lt;Tableau2[[#This Row],[Score extérieur]],3,IF(Tableau2[[#This Row],[Score domicile]]=Tableau2[[#This Row],[Score extérieur]],1,0))</f>
        <v>1</v>
      </c>
      <c r="I35" s="19" t="s">
        <v>26</v>
      </c>
      <c r="J35" s="18" t="s">
        <v>13</v>
      </c>
      <c r="K35" s="18" t="s">
        <v>9</v>
      </c>
      <c r="L35" s="17">
        <v>0</v>
      </c>
      <c r="M35" s="17">
        <v>0</v>
      </c>
      <c r="N35" s="18">
        <f>IF(Tableau27[[#This Row],[Score domicile]]&gt;Tableau27[[#This Row],[Score extérieur]],3,IF(Tableau27[[#This Row],[Score domicile]]=Tableau27[[#This Row],[Score extérieur]],1,0))</f>
        <v>1</v>
      </c>
      <c r="O35" s="18">
        <f>IF(Tableau27[[#This Row],[Score domicile]]&lt;Tableau27[[#This Row],[Score extérieur]],3,IF(Tableau27[[#This Row],[Score domicile]]=Tableau27[[#This Row],[Score extérieur]],1,0))</f>
        <v>1</v>
      </c>
    </row>
    <row r="36" spans="1:15" ht="15.75" thickBot="1" x14ac:dyDescent="0.3">
      <c r="A36" s="20" t="s">
        <v>27</v>
      </c>
      <c r="B36" s="11" t="s">
        <v>3</v>
      </c>
      <c r="C36" s="11" t="s">
        <v>2</v>
      </c>
      <c r="D36" s="12">
        <v>0</v>
      </c>
      <c r="E36" s="12">
        <v>0</v>
      </c>
      <c r="F36" s="11">
        <f>IF(Tableau2[[#This Row],[Score domicile]]&gt;Tableau2[[#This Row],[Score extérieur]],3,IF(Tableau2[[#This Row],[Score domicile]]=Tableau2[[#This Row],[Score extérieur]],1,0))</f>
        <v>1</v>
      </c>
      <c r="G36" s="11">
        <f>IF(Tableau2[[#This Row],[Score domicile]]&lt;Tableau2[[#This Row],[Score extérieur]],3,IF(Tableau2[[#This Row],[Score domicile]]=Tableau2[[#This Row],[Score extérieur]],1,0))</f>
        <v>1</v>
      </c>
      <c r="I36" s="31" t="s">
        <v>27</v>
      </c>
      <c r="J36" s="29" t="s">
        <v>19</v>
      </c>
      <c r="K36" s="29" t="s">
        <v>18</v>
      </c>
      <c r="L36" s="30">
        <v>0</v>
      </c>
      <c r="M36" s="30">
        <v>0</v>
      </c>
      <c r="N36" s="29">
        <f>IF(Tableau27[[#This Row],[Score domicile]]&gt;Tableau27[[#This Row],[Score extérieur]],3,IF(Tableau27[[#This Row],[Score domicile]]=Tableau27[[#This Row],[Score extérieur]],1,0))</f>
        <v>1</v>
      </c>
      <c r="O36" s="29">
        <f>IF(Tableau27[[#This Row],[Score domicile]]&lt;Tableau27[[#This Row],[Score extérieur]],3,IF(Tableau27[[#This Row],[Score domicile]]=Tableau27[[#This Row],[Score extérieur]],1,0))</f>
        <v>1</v>
      </c>
    </row>
    <row r="37" spans="1:15" ht="15.75" thickBot="1" x14ac:dyDescent="0.3">
      <c r="A37" s="19" t="s">
        <v>28</v>
      </c>
      <c r="B37" s="18" t="s">
        <v>7</v>
      </c>
      <c r="C37" s="18" t="s">
        <v>12</v>
      </c>
      <c r="D37" s="17">
        <v>0</v>
      </c>
      <c r="E37" s="17">
        <v>0</v>
      </c>
      <c r="F37" s="18">
        <f>IF(Tableau2[[#This Row],[Score domicile]]&gt;Tableau2[[#This Row],[Score extérieur]],3,IF(Tableau2[[#This Row],[Score domicile]]=Tableau2[[#This Row],[Score extérieur]],1,0))</f>
        <v>1</v>
      </c>
      <c r="G37" s="18">
        <f>IF(Tableau2[[#This Row],[Score domicile]]&lt;Tableau2[[#This Row],[Score extérieur]],3,IF(Tableau2[[#This Row],[Score domicile]]=Tableau2[[#This Row],[Score extérieur]],1,0))</f>
        <v>1</v>
      </c>
      <c r="I37" s="19" t="s">
        <v>28</v>
      </c>
      <c r="J37" s="18" t="s">
        <v>17</v>
      </c>
      <c r="K37" s="18" t="s">
        <v>16</v>
      </c>
      <c r="L37" s="17">
        <v>0</v>
      </c>
      <c r="M37" s="17">
        <v>0</v>
      </c>
      <c r="N37" s="18">
        <f>IF(Tableau27[[#This Row],[Score domicile]]&gt;Tableau27[[#This Row],[Score extérieur]],3,IF(Tableau27[[#This Row],[Score domicile]]=Tableau27[[#This Row],[Score extérieur]],1,0))</f>
        <v>1</v>
      </c>
      <c r="O37" s="18">
        <f>IF(Tableau27[[#This Row],[Score domicile]]&lt;Tableau27[[#This Row],[Score extérieur]],3,IF(Tableau27[[#This Row],[Score domicile]]=Tableau27[[#This Row],[Score extérieur]],1,0))</f>
        <v>1</v>
      </c>
    </row>
    <row r="38" spans="1:15" ht="15.75" thickBot="1" x14ac:dyDescent="0.3">
      <c r="A38" s="20" t="s">
        <v>29</v>
      </c>
      <c r="B38" s="11" t="s">
        <v>11</v>
      </c>
      <c r="C38" s="11" t="s">
        <v>2</v>
      </c>
      <c r="D38" s="12">
        <v>0</v>
      </c>
      <c r="E38" s="12">
        <v>0</v>
      </c>
      <c r="F38" s="11">
        <f>IF(Tableau2[[#This Row],[Score domicile]]&gt;Tableau2[[#This Row],[Score extérieur]],3,IF(Tableau2[[#This Row],[Score domicile]]=Tableau2[[#This Row],[Score extérieur]],1,0))</f>
        <v>1</v>
      </c>
      <c r="G38" s="11">
        <f>IF(Tableau2[[#This Row],[Score domicile]]&lt;Tableau2[[#This Row],[Score extérieur]],3,IF(Tableau2[[#This Row],[Score domicile]]=Tableau2[[#This Row],[Score extérieur]],1,0))</f>
        <v>1</v>
      </c>
      <c r="I38" s="31" t="s">
        <v>29</v>
      </c>
      <c r="J38" s="29" t="s">
        <v>6</v>
      </c>
      <c r="K38" s="29" t="s">
        <v>18</v>
      </c>
      <c r="L38" s="30">
        <v>0</v>
      </c>
      <c r="M38" s="30">
        <v>0</v>
      </c>
      <c r="N38" s="29">
        <f>IF(Tableau27[[#This Row],[Score domicile]]&gt;Tableau27[[#This Row],[Score extérieur]],3,IF(Tableau27[[#This Row],[Score domicile]]=Tableau27[[#This Row],[Score extérieur]],1,0))</f>
        <v>1</v>
      </c>
      <c r="O38" s="29">
        <f>IF(Tableau27[[#This Row],[Score domicile]]&lt;Tableau27[[#This Row],[Score extérieur]],3,IF(Tableau27[[#This Row],[Score domicile]]=Tableau27[[#This Row],[Score extérieur]],1,0))</f>
        <v>1</v>
      </c>
    </row>
    <row r="39" spans="1:15" ht="15.75" thickBot="1" x14ac:dyDescent="0.3">
      <c r="A39" s="19" t="s">
        <v>30</v>
      </c>
      <c r="B39" s="18" t="s">
        <v>8</v>
      </c>
      <c r="C39" s="18" t="s">
        <v>7</v>
      </c>
      <c r="D39" s="17">
        <v>0</v>
      </c>
      <c r="E39" s="17">
        <v>0</v>
      </c>
      <c r="F39" s="18">
        <f>IF(Tableau2[[#This Row],[Score domicile]]&gt;Tableau2[[#This Row],[Score extérieur]],3,IF(Tableau2[[#This Row],[Score domicile]]=Tableau2[[#This Row],[Score extérieur]],1,0))</f>
        <v>1</v>
      </c>
      <c r="G39" s="18">
        <f>IF(Tableau2[[#This Row],[Score domicile]]&lt;Tableau2[[#This Row],[Score extérieur]],3,IF(Tableau2[[#This Row],[Score domicile]]=Tableau2[[#This Row],[Score extérieur]],1,0))</f>
        <v>1</v>
      </c>
      <c r="I39" s="19" t="s">
        <v>30</v>
      </c>
      <c r="J39" s="18" t="s">
        <v>13</v>
      </c>
      <c r="K39" s="18" t="s">
        <v>17</v>
      </c>
      <c r="L39" s="17">
        <v>0</v>
      </c>
      <c r="M39" s="17">
        <v>0</v>
      </c>
      <c r="N39" s="18">
        <f>IF(Tableau27[[#This Row],[Score domicile]]&gt;Tableau27[[#This Row],[Score extérieur]],3,IF(Tableau27[[#This Row],[Score domicile]]=Tableau27[[#This Row],[Score extérieur]],1,0))</f>
        <v>1</v>
      </c>
      <c r="O39" s="18">
        <f>IF(Tableau27[[#This Row],[Score domicile]]&lt;Tableau27[[#This Row],[Score extérieur]],3,IF(Tableau27[[#This Row],[Score domicile]]=Tableau27[[#This Row],[Score extérieur]],1,0))</f>
        <v>1</v>
      </c>
    </row>
  </sheetData>
  <phoneticPr fontId="3" type="noConversion"/>
  <pageMargins left="0.7" right="0.7" top="0.75" bottom="0.75" header="0.3" footer="0.3"/>
  <pageSetup paperSize="9" scale="48" orientation="landscape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6AA96-9A71-4F6E-99C6-5518D984606C}">
  <sheetPr>
    <pageSetUpPr fitToPage="1"/>
  </sheetPr>
  <dimension ref="A1:I38"/>
  <sheetViews>
    <sheetView tabSelected="1" workbookViewId="0">
      <selection activeCell="B2" sqref="B2"/>
    </sheetView>
  </sheetViews>
  <sheetFormatPr baseColWidth="10" defaultRowHeight="20.25" customHeight="1" x14ac:dyDescent="0.3"/>
  <cols>
    <col min="1" max="1" width="27.625" style="3" customWidth="1"/>
    <col min="2" max="2" width="12.125" style="4" customWidth="1"/>
    <col min="3" max="3" width="23.375" style="4" customWidth="1"/>
    <col min="4" max="4" width="20.625" style="4" customWidth="1"/>
    <col min="5" max="5" width="8.75" style="3" customWidth="1"/>
    <col min="6" max="6" width="27.625" style="3" customWidth="1"/>
    <col min="7" max="7" width="12.625" style="3" customWidth="1"/>
    <col min="8" max="8" width="23.625" style="3" customWidth="1"/>
    <col min="9" max="9" width="20.625" style="3" customWidth="1"/>
    <col min="10" max="16384" width="11" style="3"/>
  </cols>
  <sheetData>
    <row r="1" spans="1:9" ht="30" customHeight="1" thickBot="1" x14ac:dyDescent="0.35">
      <c r="A1" s="5" t="s">
        <v>0</v>
      </c>
      <c r="B1" s="5" t="s">
        <v>53</v>
      </c>
      <c r="C1" s="6" t="s">
        <v>55</v>
      </c>
      <c r="D1" s="5" t="s">
        <v>54</v>
      </c>
      <c r="F1" s="5" t="s">
        <v>1</v>
      </c>
      <c r="G1" s="5" t="s">
        <v>53</v>
      </c>
      <c r="H1" s="6" t="s">
        <v>55</v>
      </c>
      <c r="I1" s="5" t="s">
        <v>54</v>
      </c>
    </row>
    <row r="2" spans="1:9" ht="20.25" customHeight="1" thickBot="1" x14ac:dyDescent="0.35">
      <c r="A2" s="7" t="s">
        <v>3</v>
      </c>
      <c r="B2" s="8">
        <f>SUMIF('Groupe A &amp; B'!B:B,Tableau3[[#This Row],[Groupe A]],'Groupe A &amp; B'!F:F)+SUMIF('Groupe A &amp; B'!C:C,Tableau3[[#This Row],[Groupe A]],'Groupe A &amp; B'!G:G)</f>
        <v>8</v>
      </c>
      <c r="C2" s="8">
        <v>0</v>
      </c>
      <c r="D2" s="10">
        <f>RANK(Tableau3[[#This Row],[Points]],Tableau3[Points],0)</f>
        <v>1</v>
      </c>
      <c r="F2" s="43" t="s">
        <v>6</v>
      </c>
      <c r="G2" s="44">
        <f>SUMIF(Tableau27[Equipe domicile],Tableau39[[#This Row],[Groupe B]],Tableau27[Dom])+SUMIF(Tableau27[Equipe extérieur],Tableau39[[#This Row],[Groupe B]],Tableau27[Ext])</f>
        <v>8</v>
      </c>
      <c r="H2" s="44">
        <v>0</v>
      </c>
      <c r="I2" s="45">
        <f>RANK(Tableau39[[#This Row],[Points]],Tableau39[Points],0)</f>
        <v>1</v>
      </c>
    </row>
    <row r="3" spans="1:9" ht="20.25" customHeight="1" thickBot="1" x14ac:dyDescent="0.35">
      <c r="A3" s="9" t="s">
        <v>11</v>
      </c>
      <c r="B3" s="8">
        <f>SUMIF('Groupe A &amp; B'!B:B,Tableau3[[#This Row],[Groupe A]],'Groupe A &amp; B'!F:F)+SUMIF('Groupe A &amp; B'!C:C,Tableau3[[#This Row],[Groupe A]],'Groupe A &amp; B'!G:G)</f>
        <v>8</v>
      </c>
      <c r="C3" s="8">
        <v>0</v>
      </c>
      <c r="D3" s="10">
        <f>RANK(Tableau3[[#This Row],[Points]],Tableau3[Points],0)</f>
        <v>1</v>
      </c>
      <c r="F3" s="46" t="s">
        <v>5</v>
      </c>
      <c r="G3" s="44">
        <f>SUMIF(Tableau27[Equipe domicile],Tableau39[[#This Row],[Groupe B]],Tableau27[Dom])+SUMIF(Tableau27[Equipe extérieur],Tableau39[[#This Row],[Groupe B]],Tableau27[Ext])</f>
        <v>8</v>
      </c>
      <c r="H3" s="44">
        <f>('Groupe A &amp; B'!M3+'Groupe A &amp; B'!L8+'Groupe A &amp; B'!M13+'Groupe A &amp; B'!M16+'Groupe A &amp; B'!L19+'Groupe A &amp; B'!L24+'Groupe A &amp; B'!L29+'Groupe A &amp; B'!L34)-('Groupe A &amp; B'!M34+'Groupe A &amp; B'!M29+'Groupe A &amp; B'!M24+'Groupe A &amp; B'!M19+'Groupe A &amp; B'!L16+'Groupe A &amp; B'!L13+'Groupe A &amp; B'!M8+'Groupe A &amp; B'!L3)</f>
        <v>0</v>
      </c>
      <c r="I3" s="45">
        <f>RANK(Tableau39[[#This Row],[Points]],Tableau39[Points],0)</f>
        <v>1</v>
      </c>
    </row>
    <row r="4" spans="1:9" ht="20.25" customHeight="1" thickBot="1" x14ac:dyDescent="0.35">
      <c r="A4" s="9" t="s">
        <v>12</v>
      </c>
      <c r="B4" s="8">
        <f>SUMIF('Groupe A &amp; B'!B:B,Tableau3[[#This Row],[Groupe A]],'Groupe A &amp; B'!F:F)+SUMIF('Groupe A &amp; B'!C:C,Tableau3[[#This Row],[Groupe A]],'Groupe A &amp; B'!G:G)</f>
        <v>8</v>
      </c>
      <c r="C4" s="8">
        <v>0</v>
      </c>
      <c r="D4" s="10">
        <f>RANK(Tableau3[[#This Row],[Points]],Tableau3[Points],0)</f>
        <v>1</v>
      </c>
      <c r="F4" s="46" t="s">
        <v>14</v>
      </c>
      <c r="G4" s="44">
        <f>SUMIF(Tableau27[Equipe domicile],Tableau39[[#This Row],[Groupe B]],Tableau27[Dom])+SUMIF(Tableau27[Equipe extérieur],Tableau39[[#This Row],[Groupe B]],Tableau27[Ext])</f>
        <v>8</v>
      </c>
      <c r="H4" s="44">
        <f>('Groupe A &amp; B'!M4+'Groupe A &amp; B'!L9+'Groupe A &amp; B'!M14+'Groupe A &amp; B'!M17+'Groupe A &amp; B'!L20+'Groupe A &amp; B'!L25+'Groupe A &amp; B'!L30+'Groupe A &amp; B'!L35)-('Groupe A &amp; B'!M35+'Groupe A &amp; B'!M30+'Groupe A &amp; B'!M25+'Groupe A &amp; B'!M20+'Groupe A &amp; B'!L17+'Groupe A &amp; B'!L14+'Groupe A &amp; B'!M9+'Groupe A &amp; B'!L4)</f>
        <v>0</v>
      </c>
      <c r="I4" s="45">
        <f>RANK(Tableau39[[#This Row],[Points]],Tableau39[Points],0)</f>
        <v>1</v>
      </c>
    </row>
    <row r="5" spans="1:9" ht="20.25" customHeight="1" thickBot="1" x14ac:dyDescent="0.35">
      <c r="A5" s="9" t="s">
        <v>8</v>
      </c>
      <c r="B5" s="8">
        <f>SUMIF('Groupe A &amp; B'!B:B,Tableau3[[#This Row],[Groupe A]],'Groupe A &amp; B'!F:F)+SUMIF('Groupe A &amp; B'!C:C,Tableau3[[#This Row],[Groupe A]],'Groupe A &amp; B'!G:G)</f>
        <v>8</v>
      </c>
      <c r="C5" s="8">
        <v>0</v>
      </c>
      <c r="D5" s="10">
        <f>RANK(Tableau3[[#This Row],[Points]],Tableau3[Points],0)</f>
        <v>1</v>
      </c>
      <c r="F5" s="46" t="s">
        <v>19</v>
      </c>
      <c r="G5" s="44">
        <f>SUMIF(Tableau27[Equipe domicile],Tableau39[[#This Row],[Groupe B]],Tableau27[Dom])+SUMIF(Tableau27[Equipe extérieur],Tableau39[[#This Row],[Groupe B]],Tableau27[Ext])</f>
        <v>8</v>
      </c>
      <c r="H5" s="44">
        <f>('Groupe A &amp; B'!M5+'Groupe A &amp; B'!L10+'Groupe A &amp; B'!M15+'Groupe A &amp; B'!M18+'Groupe A &amp; B'!L21+'Groupe A &amp; B'!L26+'Groupe A &amp; B'!L31+'Groupe A &amp; B'!L36)-('Groupe A &amp; B'!M36+'Groupe A &amp; B'!M31+'Groupe A &amp; B'!M26+'Groupe A &amp; B'!M21+'Groupe A &amp; B'!L18+'Groupe A &amp; B'!L15+'Groupe A &amp; B'!M10+'Groupe A &amp; B'!L5)</f>
        <v>0</v>
      </c>
      <c r="I5" s="45">
        <f>RANK(Tableau39[[#This Row],[Points]],Tableau39[Points],0)</f>
        <v>1</v>
      </c>
    </row>
    <row r="6" spans="1:9" ht="20.25" customHeight="1" thickBot="1" x14ac:dyDescent="0.35">
      <c r="A6" s="9" t="s">
        <v>4</v>
      </c>
      <c r="B6" s="8">
        <f>SUMIF('Groupe A &amp; B'!B:B,Tableau3[[#This Row],[Groupe A]],'Groupe A &amp; B'!F:F)+SUMIF('Groupe A &amp; B'!C:C,Tableau3[[#This Row],[Groupe A]],'Groupe A &amp; B'!G:G)</f>
        <v>8</v>
      </c>
      <c r="C6" s="8">
        <v>0</v>
      </c>
      <c r="D6" s="10">
        <f>RANK(Tableau3[[#This Row],[Points]],Tableau3[Points],0)</f>
        <v>1</v>
      </c>
      <c r="F6" s="46" t="s">
        <v>17</v>
      </c>
      <c r="G6" s="44">
        <f>SUMIF(Tableau27[Equipe domicile],Tableau39[[#This Row],[Groupe B]],Tableau27[Dom])+SUMIF(Tableau27[Equipe extérieur],Tableau39[[#This Row],[Groupe B]],Tableau27[Ext])</f>
        <v>8</v>
      </c>
      <c r="H6" s="44">
        <f>('Groupe A &amp; B'!M6+'Groupe A &amp; B'!L11+'Groupe A &amp; B'!M16+'Groupe A &amp; B'!M19+'Groupe A &amp; B'!L22+'Groupe A &amp; B'!L27+'Groupe A &amp; B'!L32+'Groupe A &amp; B'!L37)-('Groupe A &amp; B'!M37+'Groupe A &amp; B'!M32+'Groupe A &amp; B'!M27+'Groupe A &amp; B'!M22+'Groupe A &amp; B'!L19+'Groupe A &amp; B'!L16+'Groupe A &amp; B'!M11+'Groupe A &amp; B'!L6)</f>
        <v>0</v>
      </c>
      <c r="I6" s="45">
        <f>RANK(Tableau39[[#This Row],[Points]],Tableau39[Points],0)</f>
        <v>1</v>
      </c>
    </row>
    <row r="7" spans="1:9" ht="20.25" customHeight="1" thickBot="1" x14ac:dyDescent="0.35">
      <c r="A7" s="9" t="s">
        <v>2</v>
      </c>
      <c r="B7" s="8">
        <f>SUMIF('Groupe A &amp; B'!B:B,Tableau3[[#This Row],[Groupe A]],'Groupe A &amp; B'!F:F)+SUMIF('Groupe A &amp; B'!C:C,Tableau3[[#This Row],[Groupe A]],'Groupe A &amp; B'!G:G)</f>
        <v>8</v>
      </c>
      <c r="C7" s="8">
        <v>0</v>
      </c>
      <c r="D7" s="10">
        <f>RANK(Tableau3[[#This Row],[Points]],Tableau3[Points],0)</f>
        <v>1</v>
      </c>
      <c r="F7" s="46" t="s">
        <v>18</v>
      </c>
      <c r="G7" s="44">
        <f>SUMIF(Tableau27[Equipe domicile],Tableau39[[#This Row],[Groupe B]],Tableau27[Dom])+SUMIF(Tableau27[Equipe extérieur],Tableau39[[#This Row],[Groupe B]],Tableau27[Ext])</f>
        <v>8</v>
      </c>
      <c r="H7" s="44">
        <f>('Groupe A &amp; B'!M7+'Groupe A &amp; B'!L12+'Groupe A &amp; B'!M17+'Groupe A &amp; B'!M20+'Groupe A &amp; B'!L23+'Groupe A &amp; B'!L28+'Groupe A &amp; B'!L33+'Groupe A &amp; B'!L38)-('Groupe A &amp; B'!M38+'Groupe A &amp; B'!M33+'Groupe A &amp; B'!M28+'Groupe A &amp; B'!M23+'Groupe A &amp; B'!L20+'Groupe A &amp; B'!L17+'Groupe A &amp; B'!M12+'Groupe A &amp; B'!L7)</f>
        <v>0</v>
      </c>
      <c r="I7" s="45">
        <f>RANK(Tableau39[[#This Row],[Points]],Tableau39[Points],0)</f>
        <v>1</v>
      </c>
    </row>
    <row r="8" spans="1:9" ht="20.25" customHeight="1" thickBot="1" x14ac:dyDescent="0.35">
      <c r="A8" s="9" t="s">
        <v>15</v>
      </c>
      <c r="B8" s="8">
        <f>SUMIF('Groupe A &amp; B'!B:B,Tableau3[[#This Row],[Groupe A]],'Groupe A &amp; B'!F:F)+SUMIF('Groupe A &amp; B'!C:C,Tableau3[[#This Row],[Groupe A]],'Groupe A &amp; B'!G:G)</f>
        <v>8</v>
      </c>
      <c r="C8" s="8">
        <v>0</v>
      </c>
      <c r="D8" s="10">
        <f>RANK(Tableau3[[#This Row],[Points]],Tableau3[Points],0)</f>
        <v>1</v>
      </c>
      <c r="F8" s="46" t="s">
        <v>16</v>
      </c>
      <c r="G8" s="44">
        <f>SUMIF(Tableau27[Equipe domicile],Tableau39[[#This Row],[Groupe B]],Tableau27[Dom])+SUMIF(Tableau27[Equipe extérieur],Tableau39[[#This Row],[Groupe B]],Tableau27[Ext])</f>
        <v>8</v>
      </c>
      <c r="H8" s="44">
        <f>('Groupe A &amp; B'!M8+'Groupe A &amp; B'!L13+'Groupe A &amp; B'!M18+'Groupe A &amp; B'!M21+'Groupe A &amp; B'!L24+'Groupe A &amp; B'!L29+'Groupe A &amp; B'!L34+'Groupe A &amp; B'!L39)-('Groupe A &amp; B'!M39+'Groupe A &amp; B'!M34+'Groupe A &amp; B'!M29+'Groupe A &amp; B'!M24+'Groupe A &amp; B'!L21+'Groupe A &amp; B'!L18+'Groupe A &amp; B'!M13+'Groupe A &amp; B'!L8)</f>
        <v>0</v>
      </c>
      <c r="I8" s="45">
        <f>RANK(Tableau39[[#This Row],[Points]],Tableau39[Points],0)</f>
        <v>1</v>
      </c>
    </row>
    <row r="9" spans="1:9" ht="20.25" customHeight="1" thickBot="1" x14ac:dyDescent="0.35">
      <c r="A9" s="9" t="s">
        <v>7</v>
      </c>
      <c r="B9" s="8">
        <f>SUMIF('Groupe A &amp; B'!B:B,Tableau3[[#This Row],[Groupe A]],'Groupe A &amp; B'!F:F)+SUMIF('Groupe A &amp; B'!C:C,Tableau3[[#This Row],[Groupe A]],'Groupe A &amp; B'!G:G)</f>
        <v>8</v>
      </c>
      <c r="C9" s="8">
        <v>0</v>
      </c>
      <c r="D9" s="10">
        <f>RANK(Tableau3[[#This Row],[Points]],Tableau3[Points],0)</f>
        <v>1</v>
      </c>
      <c r="F9" s="46" t="s">
        <v>9</v>
      </c>
      <c r="G9" s="44">
        <f>SUMIF(Tableau27[Equipe domicile],Tableau39[[#This Row],[Groupe B]],Tableau27[Dom])+SUMIF(Tableau27[Equipe extérieur],Tableau39[[#This Row],[Groupe B]],Tableau27[Ext])</f>
        <v>8</v>
      </c>
      <c r="H9" s="44">
        <f>('Groupe A &amp; B'!M9+'Groupe A &amp; B'!L14+'Groupe A &amp; B'!M19+'Groupe A &amp; B'!M22+'Groupe A &amp; B'!L25+'Groupe A &amp; B'!L30+'Groupe A &amp; B'!L35+'Groupe A &amp; B'!L40)-('Groupe A &amp; B'!M40+'Groupe A &amp; B'!M35+'Groupe A &amp; B'!M30+'Groupe A &amp; B'!M25+'Groupe A &amp; B'!L22+'Groupe A &amp; B'!L19+'Groupe A &amp; B'!M14+'Groupe A &amp; B'!L9)</f>
        <v>0</v>
      </c>
      <c r="I9" s="45">
        <f>RANK(Tableau39[[#This Row],[Points]],Tableau39[Points],0)</f>
        <v>1</v>
      </c>
    </row>
    <row r="10" spans="1:9" ht="20.25" customHeight="1" thickBot="1" x14ac:dyDescent="0.35">
      <c r="A10" s="9" t="s">
        <v>10</v>
      </c>
      <c r="B10" s="8">
        <f>SUMIF('Groupe A &amp; B'!B:B,Tableau3[[#This Row],[Groupe A]],'Groupe A &amp; B'!F:F)+SUMIF('Groupe A &amp; B'!C:C,Tableau3[[#This Row],[Groupe A]],'Groupe A &amp; B'!G:G)</f>
        <v>8</v>
      </c>
      <c r="C10" s="8">
        <v>0</v>
      </c>
      <c r="D10" s="10">
        <f>RANK(Tableau3[[#This Row],[Points]],Tableau3[Points],0)</f>
        <v>1</v>
      </c>
      <c r="F10" s="46" t="s">
        <v>13</v>
      </c>
      <c r="G10" s="44">
        <f>SUMIF(Tableau27[Equipe domicile],Tableau39[[#This Row],[Groupe B]],Tableau27[Dom])+SUMIF(Tableau27[Equipe extérieur],Tableau39[[#This Row],[Groupe B]],Tableau27[Ext])</f>
        <v>8</v>
      </c>
      <c r="H10" s="44">
        <f>('Groupe A &amp; B'!M10+'Groupe A &amp; B'!L15+'Groupe A &amp; B'!M20+'Groupe A &amp; B'!M23+'Groupe A &amp; B'!L26+'Groupe A &amp; B'!L31+'Groupe A &amp; B'!L36+'Groupe A &amp; B'!L41)-('Groupe A &amp; B'!M41+'Groupe A &amp; B'!M36+'Groupe A &amp; B'!M31+'Groupe A &amp; B'!M26+'Groupe A &amp; B'!L23+'Groupe A &amp; B'!L20+'Groupe A &amp; B'!M15+'Groupe A &amp; B'!L10)</f>
        <v>0</v>
      </c>
      <c r="I10" s="45">
        <f>RANK(Tableau39[[#This Row],[Points]],Tableau39[Points],0)</f>
        <v>1</v>
      </c>
    </row>
    <row r="11" spans="1:9" ht="20.25" customHeight="1" x14ac:dyDescent="0.3">
      <c r="F11"/>
      <c r="G11"/>
      <c r="H11"/>
      <c r="I11"/>
    </row>
    <row r="12" spans="1:9" ht="20.25" customHeight="1" x14ac:dyDescent="0.3">
      <c r="F12"/>
      <c r="G12"/>
      <c r="H12"/>
      <c r="I12"/>
    </row>
    <row r="13" spans="1:9" ht="20.25" customHeight="1" x14ac:dyDescent="0.3">
      <c r="F13"/>
      <c r="G13"/>
      <c r="H13"/>
      <c r="I13"/>
    </row>
    <row r="14" spans="1:9" ht="20.25" customHeight="1" x14ac:dyDescent="0.3">
      <c r="F14"/>
      <c r="G14"/>
      <c r="H14"/>
      <c r="I14"/>
    </row>
    <row r="15" spans="1:9" ht="20.25" customHeight="1" x14ac:dyDescent="0.3">
      <c r="F15"/>
      <c r="G15"/>
      <c r="H15"/>
      <c r="I15"/>
    </row>
    <row r="16" spans="1:9" ht="20.25" customHeight="1" x14ac:dyDescent="0.3">
      <c r="F16"/>
      <c r="G16"/>
      <c r="H16"/>
      <c r="I16"/>
    </row>
    <row r="17" spans="6:9" ht="20.25" customHeight="1" x14ac:dyDescent="0.3">
      <c r="F17"/>
      <c r="G17"/>
      <c r="H17"/>
      <c r="I17"/>
    </row>
    <row r="18" spans="6:9" ht="20.25" customHeight="1" x14ac:dyDescent="0.3">
      <c r="F18"/>
      <c r="G18"/>
      <c r="H18"/>
      <c r="I18"/>
    </row>
    <row r="19" spans="6:9" ht="20.25" customHeight="1" x14ac:dyDescent="0.3">
      <c r="F19"/>
      <c r="G19"/>
      <c r="H19"/>
      <c r="I19"/>
    </row>
    <row r="20" spans="6:9" ht="20.25" customHeight="1" x14ac:dyDescent="0.3">
      <c r="F20"/>
      <c r="G20"/>
      <c r="H20"/>
      <c r="I20"/>
    </row>
    <row r="21" spans="6:9" ht="20.25" customHeight="1" x14ac:dyDescent="0.3">
      <c r="F21"/>
      <c r="G21"/>
      <c r="H21"/>
      <c r="I21"/>
    </row>
    <row r="22" spans="6:9" ht="20.25" customHeight="1" x14ac:dyDescent="0.3">
      <c r="F22"/>
      <c r="G22"/>
      <c r="H22"/>
      <c r="I22"/>
    </row>
    <row r="23" spans="6:9" ht="20.25" customHeight="1" x14ac:dyDescent="0.3">
      <c r="F23"/>
      <c r="G23"/>
      <c r="H23"/>
      <c r="I23"/>
    </row>
    <row r="24" spans="6:9" ht="20.25" customHeight="1" x14ac:dyDescent="0.3">
      <c r="F24"/>
      <c r="G24"/>
      <c r="H24"/>
      <c r="I24"/>
    </row>
    <row r="25" spans="6:9" ht="20.25" customHeight="1" x14ac:dyDescent="0.3">
      <c r="F25"/>
      <c r="G25"/>
      <c r="H25"/>
      <c r="I25"/>
    </row>
    <row r="26" spans="6:9" ht="20.25" customHeight="1" x14ac:dyDescent="0.3">
      <c r="F26"/>
      <c r="G26"/>
      <c r="H26"/>
      <c r="I26"/>
    </row>
    <row r="27" spans="6:9" ht="20.25" customHeight="1" x14ac:dyDescent="0.3">
      <c r="F27"/>
      <c r="G27"/>
      <c r="H27"/>
      <c r="I27"/>
    </row>
    <row r="28" spans="6:9" ht="20.25" customHeight="1" x14ac:dyDescent="0.3">
      <c r="F28"/>
      <c r="G28"/>
      <c r="H28"/>
      <c r="I28"/>
    </row>
    <row r="29" spans="6:9" ht="20.25" customHeight="1" x14ac:dyDescent="0.3">
      <c r="F29"/>
      <c r="G29"/>
      <c r="H29"/>
      <c r="I29"/>
    </row>
    <row r="30" spans="6:9" ht="20.25" customHeight="1" x14ac:dyDescent="0.3">
      <c r="F30"/>
      <c r="G30"/>
      <c r="H30"/>
      <c r="I30"/>
    </row>
    <row r="31" spans="6:9" ht="20.25" customHeight="1" x14ac:dyDescent="0.3">
      <c r="F31"/>
      <c r="G31"/>
      <c r="H31"/>
      <c r="I31"/>
    </row>
    <row r="32" spans="6:9" ht="20.25" customHeight="1" x14ac:dyDescent="0.3">
      <c r="F32"/>
      <c r="G32"/>
      <c r="H32"/>
      <c r="I32"/>
    </row>
    <row r="33" spans="6:9" ht="20.25" customHeight="1" x14ac:dyDescent="0.3">
      <c r="F33"/>
      <c r="G33"/>
      <c r="H33"/>
      <c r="I33"/>
    </row>
    <row r="34" spans="6:9" ht="20.25" customHeight="1" x14ac:dyDescent="0.3">
      <c r="F34"/>
      <c r="G34"/>
      <c r="H34"/>
      <c r="I34"/>
    </row>
    <row r="35" spans="6:9" ht="20.25" customHeight="1" x14ac:dyDescent="0.3">
      <c r="F35"/>
      <c r="G35"/>
      <c r="H35"/>
      <c r="I35"/>
    </row>
    <row r="36" spans="6:9" ht="20.25" customHeight="1" x14ac:dyDescent="0.3">
      <c r="F36"/>
      <c r="G36"/>
      <c r="H36"/>
      <c r="I36"/>
    </row>
    <row r="37" spans="6:9" ht="20.25" customHeight="1" x14ac:dyDescent="0.3">
      <c r="F37"/>
      <c r="G37"/>
      <c r="H37"/>
      <c r="I37"/>
    </row>
    <row r="38" spans="6:9" ht="20.25" customHeight="1" x14ac:dyDescent="0.3">
      <c r="F38"/>
      <c r="G38"/>
      <c r="H38"/>
      <c r="I38"/>
    </row>
  </sheetData>
  <conditionalFormatting sqref="C2:C10">
    <cfRule type="cellIs" priority="2" operator="between">
      <formula>-100</formula>
      <formula>-1</formula>
    </cfRule>
  </conditionalFormatting>
  <conditionalFormatting sqref="H2:H10">
    <cfRule type="cellIs" priority="1" operator="between">
      <formula>-100</formula>
      <formula>-1</formula>
    </cfRule>
  </conditionalFormatting>
  <pageMargins left="0.7" right="0.7" top="0.75" bottom="0.75" header="0.3" footer="0.3"/>
  <pageSetup paperSize="9" scale="68" orientation="landscape" r:id="rId1"/>
  <ignoredErrors>
    <ignoredError sqref="H2 C2:C10" calculatedColumn="1"/>
  </ignoredErrors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Groupe A &amp; B</vt:lpstr>
      <vt:lpstr>Classement Groupe A &amp; B</vt:lpstr>
    </vt:vector>
  </TitlesOfParts>
  <Company>AMAG Corporate Services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Neveu Thomas</dc:creator>
  <cp:lastModifiedBy>Pugliano Sébastien</cp:lastModifiedBy>
  <cp:lastPrinted>2025-06-12T06:12:03Z</cp:lastPrinted>
  <dcterms:created xsi:type="dcterms:W3CDTF">2025-05-21T06:22:23Z</dcterms:created>
  <dcterms:modified xsi:type="dcterms:W3CDTF">2025-06-12T08:09:50Z</dcterms:modified>
</cp:coreProperties>
</file>