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Pierre Caillon\Desktop\Documents JP\"/>
    </mc:Choice>
  </mc:AlternateContent>
  <xr:revisionPtr revIDLastSave="0" documentId="13_ncr:1_{1FC04CCA-6CAD-4D6B-8705-BF18AEB69B87}" xr6:coauthVersionLast="43" xr6:coauthVersionMax="43" xr10:uidLastSave="{00000000-0000-0000-0000-000000000000}"/>
  <bookViews>
    <workbookView xWindow="-98" yWindow="-98" windowWidth="28996" windowHeight="15796" activeTab="1" xr2:uid="{00000000-000D-0000-FFFF-FFFF00000000}"/>
  </bookViews>
  <sheets>
    <sheet name="Feuil1" sheetId="1" r:id="rId1"/>
    <sheet name="solde par lign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33" i="2" l="1"/>
  <c r="I34" i="2" s="1"/>
  <c r="I35" i="2" s="1"/>
  <c r="I36" i="2" s="1"/>
  <c r="I37" i="2" s="1"/>
  <c r="I38" i="2" s="1"/>
  <c r="I39" i="2" s="1"/>
  <c r="I40" i="2"/>
  <c r="I41" i="2"/>
  <c r="I42" i="2" s="1"/>
  <c r="I43" i="2" s="1"/>
  <c r="I44" i="2" s="1"/>
  <c r="I45" i="2" s="1"/>
  <c r="I46" i="2" s="1"/>
  <c r="I47" i="2" s="1"/>
  <c r="I29" i="2"/>
  <c r="I30" i="2" s="1"/>
  <c r="I31" i="2" s="1"/>
  <c r="I32" i="2" s="1"/>
  <c r="J18" i="2" l="1"/>
  <c r="K18" i="2"/>
  <c r="I18" i="2"/>
  <c r="J11" i="2"/>
  <c r="J12" i="2" s="1"/>
  <c r="J13" i="2" s="1"/>
  <c r="J14" i="2" s="1"/>
  <c r="J15" i="2" s="1"/>
  <c r="J16" i="2" s="1"/>
  <c r="J17" i="2" s="1"/>
  <c r="J10" i="2"/>
  <c r="K10" i="2"/>
  <c r="K11" i="2" s="1"/>
  <c r="K12" i="2" s="1"/>
  <c r="K13" i="2" s="1"/>
  <c r="K14" i="2" s="1"/>
  <c r="K15" i="2" s="1"/>
  <c r="K16" i="2" s="1"/>
  <c r="K17" i="2" s="1"/>
  <c r="I10" i="2"/>
  <c r="I11" i="2" s="1"/>
  <c r="I12" i="2" s="1"/>
  <c r="I13" i="2" s="1"/>
  <c r="I14" i="2" s="1"/>
  <c r="I15" i="2" s="1"/>
  <c r="I16" i="2" s="1"/>
  <c r="I17" i="2" s="1"/>
  <c r="C2" i="2"/>
  <c r="I9" i="1" l="1"/>
  <c r="N25" i="1" l="1"/>
  <c r="M25" i="1"/>
  <c r="J9" i="1"/>
  <c r="K9" i="1"/>
  <c r="C2" i="1" l="1"/>
</calcChain>
</file>

<file path=xl/sharedStrings.xml><?xml version="1.0" encoding="utf-8"?>
<sst xmlns="http://schemas.openxmlformats.org/spreadsheetml/2006/main" count="99" uniqueCount="55">
  <si>
    <t xml:space="preserve">Je voudrai dans le tableau ci-dessous: </t>
  </si>
  <si>
    <t>Prendre les sommes en C ou D, pour les additionner ou soustraire automatiquement au solde N-1 en I, J, K, suivant qu'elles sont au débit ou au crédit</t>
  </si>
  <si>
    <t>En fonction du citère N° en E</t>
  </si>
  <si>
    <t>N°</t>
  </si>
  <si>
    <t>Paul</t>
  </si>
  <si>
    <t xml:space="preserve">Pierre </t>
  </si>
  <si>
    <t>Julie</t>
  </si>
  <si>
    <t>Débit</t>
  </si>
  <si>
    <t>Crédit</t>
  </si>
  <si>
    <t>Solde N-1</t>
  </si>
  <si>
    <t>cb sfr</t>
  </si>
  <si>
    <t>remise ch</t>
  </si>
  <si>
    <t xml:space="preserve">ogec </t>
  </si>
  <si>
    <t>cb intermarché</t>
  </si>
  <si>
    <t>cb nocibé</t>
  </si>
  <si>
    <t>cb st barth</t>
  </si>
  <si>
    <t>Je ne comprends pas ce résultat…?</t>
  </si>
  <si>
    <t>Ca fonctionne, (bizarrement), mais je pense que je me suis mal exprimé:</t>
  </si>
  <si>
    <t>En réalité ma base a plusieurs milliers de lignes;</t>
  </si>
  <si>
    <t>Je voudrai que le solde de Paul apparaisse en regard dans la colonne J uniquement ( Si ) son N° 1500 est en colonne E même ligne</t>
  </si>
  <si>
    <t>Le solde de Paul est = à 320</t>
  </si>
  <si>
    <t>Je peux prendre le N° de Paul en colonne E à la place de I7 si ça peut modifier des choses ,…..!</t>
  </si>
  <si>
    <t>Est-ce qu'il faudrait faire une recherche en E avec le renvoi en J avec un SI ?</t>
  </si>
  <si>
    <t>Mais je ne sais pas comment je pourrai élaborer cette formule …..!</t>
  </si>
  <si>
    <t>Je comprends que la formule conçoit le résultat dans 1 seule cellule à ne pas incrémenter</t>
  </si>
  <si>
    <t>nouveau Solde</t>
  </si>
  <si>
    <t>=0</t>
  </si>
  <si>
    <t>=50</t>
  </si>
  <si>
    <t>=-100</t>
  </si>
  <si>
    <t>=100</t>
  </si>
  <si>
    <t>=30</t>
  </si>
  <si>
    <t>=330</t>
  </si>
  <si>
    <t>=320</t>
  </si>
  <si>
    <t>=-40</t>
  </si>
  <si>
    <t>Oui mais est ce possible d'avoir ça?   &gt;&gt;&gt;</t>
  </si>
  <si>
    <t>Pas uniquement le solde final</t>
  </si>
  <si>
    <t>verif nouveau solde</t>
  </si>
  <si>
    <t>solde N</t>
  </si>
  <si>
    <t>solde N +1</t>
  </si>
  <si>
    <t>solde N +2</t>
  </si>
  <si>
    <t>solde N +3</t>
  </si>
  <si>
    <t>solde N +4</t>
  </si>
  <si>
    <t>solde N +5</t>
  </si>
  <si>
    <t>solde N +6</t>
  </si>
  <si>
    <t>solde N +7</t>
  </si>
  <si>
    <t>Compte</t>
  </si>
  <si>
    <t>Intitulé</t>
  </si>
  <si>
    <t>?</t>
  </si>
  <si>
    <t>N-1</t>
  </si>
  <si>
    <t>le second solde ne reprend pas le précédent</t>
  </si>
  <si>
    <t>Pierre</t>
  </si>
  <si>
    <t>les sommes au débit sont au crédit de ce compte et inversement</t>
  </si>
  <si>
    <t xml:space="preserve"> seules les lignes 1500 fassent apparaître le solde</t>
  </si>
  <si>
    <t>peut on insérer une condition pour que:</t>
  </si>
  <si>
    <t>Des erreurs dans ma mise en place ci-dessous …....! Et 1 question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</si>
</sst>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€&quot;;[Red]\-#,##0\ &quot;€&quot;"/>
    <numFmt numFmtId="164" formatCode="#,##0.00\ [$FRF]"/>
    <numFmt numFmtId="165" formatCode="[$-F800]dddd\,\ mmmm\ dd\,\ yyyy"/>
    <numFmt numFmtId="166" formatCode="dd/mm/yy;@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5"/>
      <color rgb="FF4F595F"/>
      <name val="Courier New"/>
      <family val="3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Fill="1" applyBorder="1"/>
    <xf numFmtId="6" fontId="1" fillId="0" borderId="0" xfId="0" applyNumberFormat="1" applyFont="1" applyAlignment="1">
      <alignment horizontal="center"/>
    </xf>
    <xf numFmtId="0" fontId="1" fillId="0" borderId="2" xfId="0" applyFont="1" applyBorder="1"/>
    <xf numFmtId="2" fontId="1" fillId="0" borderId="2" xfId="0" applyNumberFormat="1" applyFont="1" applyBorder="1"/>
    <xf numFmtId="0" fontId="1" fillId="2" borderId="2" xfId="0" applyFont="1" applyFill="1" applyBorder="1" applyAlignment="1">
      <alignment horizontal="center"/>
    </xf>
    <xf numFmtId="165" fontId="1" fillId="0" borderId="0" xfId="0" applyNumberFormat="1" applyFont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0" fontId="1" fillId="4" borderId="0" xfId="0" applyFont="1" applyFill="1" applyAlignment="1">
      <alignment horizontal="center"/>
    </xf>
    <xf numFmtId="2" fontId="1" fillId="6" borderId="2" xfId="0" applyNumberFormat="1" applyFont="1" applyFill="1" applyBorder="1"/>
    <xf numFmtId="0" fontId="3" fillId="0" borderId="0" xfId="0" applyFont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2" fontId="1" fillId="7" borderId="2" xfId="0" applyNumberFormat="1" applyFont="1" applyFill="1" applyBorder="1"/>
    <xf numFmtId="2" fontId="1" fillId="5" borderId="2" xfId="0" applyNumberFormat="1" applyFont="1" applyFill="1" applyBorder="1"/>
    <xf numFmtId="0" fontId="1" fillId="5" borderId="2" xfId="0" applyFont="1" applyFill="1" applyBorder="1" applyAlignment="1">
      <alignment horizontal="center"/>
    </xf>
    <xf numFmtId="0" fontId="1" fillId="6" borderId="2" xfId="0" applyFont="1" applyFill="1" applyBorder="1"/>
    <xf numFmtId="0" fontId="1" fillId="0" borderId="2" xfId="0" applyFont="1" applyBorder="1" applyAlignment="1">
      <alignment horizontal="center"/>
    </xf>
    <xf numFmtId="0" fontId="1" fillId="3" borderId="0" xfId="0" quotePrefix="1" applyFont="1" applyFill="1"/>
    <xf numFmtId="0" fontId="1" fillId="2" borderId="0" xfId="0" quotePrefix="1" applyFont="1" applyFill="1"/>
    <xf numFmtId="164" fontId="1" fillId="2" borderId="0" xfId="0" quotePrefix="1" applyNumberFormat="1" applyFont="1" applyFill="1"/>
    <xf numFmtId="0" fontId="1" fillId="2" borderId="0" xfId="0" applyFont="1" applyFill="1"/>
    <xf numFmtId="166" fontId="1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3" borderId="1" xfId="0" quotePrefix="1" applyFont="1" applyFill="1" applyBorder="1" applyAlignment="1">
      <alignment horizontal="center"/>
    </xf>
    <xf numFmtId="0" fontId="1" fillId="3" borderId="0" xfId="0" quotePrefix="1" applyFont="1" applyFill="1" applyAlignment="1">
      <alignment horizontal="center"/>
    </xf>
    <xf numFmtId="0" fontId="1" fillId="0" borderId="1" xfId="0" quotePrefix="1" applyFont="1" applyFill="1" applyBorder="1" applyAlignment="1">
      <alignment horizontal="center"/>
    </xf>
    <xf numFmtId="0" fontId="4" fillId="8" borderId="0" xfId="0" applyFont="1" applyFill="1" applyAlignment="1">
      <alignment horizontal="right"/>
    </xf>
    <xf numFmtId="0" fontId="4" fillId="8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2" fontId="5" fillId="10" borderId="1" xfId="0" applyNumberFormat="1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 vertical="center"/>
    </xf>
    <xf numFmtId="2" fontId="5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textRotation="36"/>
    </xf>
    <xf numFmtId="0" fontId="5" fillId="2" borderId="1" xfId="0" applyFont="1" applyFill="1" applyBorder="1" applyAlignment="1">
      <alignment vertical="center"/>
    </xf>
    <xf numFmtId="2" fontId="5" fillId="2" borderId="1" xfId="0" applyNumberFormat="1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2" fontId="5" fillId="3" borderId="1" xfId="0" applyNumberFormat="1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1" fillId="0" borderId="0" xfId="0" applyFont="1" applyAlignment="1"/>
    <xf numFmtId="0" fontId="7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3" borderId="0" xfId="0" applyFont="1" applyFill="1" applyAlignment="1">
      <alignment horizontal="left" vertical="center"/>
    </xf>
    <xf numFmtId="0" fontId="1" fillId="4" borderId="1" xfId="0" applyFont="1" applyFill="1" applyBorder="1" applyAlignment="1">
      <alignment vertical="center"/>
    </xf>
    <xf numFmtId="0" fontId="4" fillId="3" borderId="0" xfId="0" applyFont="1" applyFill="1"/>
    <xf numFmtId="0" fontId="4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99">
    <dxf>
      <font>
        <color theme="0"/>
      </font>
    </dxf>
    <dxf>
      <fill>
        <patternFill>
          <bgColor rgb="FFFFFF00"/>
        </patternFill>
      </fill>
    </dxf>
    <dxf>
      <font>
        <color rgb="FFFFFF0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-0.24994659260841701"/>
        </patternFill>
      </fill>
    </dxf>
    <dxf>
      <font>
        <color theme="0"/>
      </font>
      <fill>
        <patternFill>
          <bgColor rgb="FFFF5050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6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2012950</xdr:colOff>
      <xdr:row>18</xdr:row>
      <xdr:rowOff>111125</xdr:rowOff>
    </xdr:from>
    <xdr:to>
      <xdr:col>11</xdr:col>
      <xdr:colOff>490537</xdr:colOff>
      <xdr:row>18</xdr:row>
      <xdr:rowOff>171450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2023725" y="4654550"/>
          <a:ext cx="4054475" cy="60325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203200</xdr:colOff>
      <xdr:row>9</xdr:row>
      <xdr:rowOff>152400</xdr:rowOff>
    </xdr:from>
    <xdr:to>
      <xdr:col>7</xdr:col>
      <xdr:colOff>1071563</xdr:colOff>
      <xdr:row>9</xdr:row>
      <xdr:rowOff>153987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V="1">
          <a:off x="6680200" y="2424113"/>
          <a:ext cx="3125788" cy="1587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1336675</xdr:colOff>
      <xdr:row>0</xdr:row>
      <xdr:rowOff>193676</xdr:rowOff>
    </xdr:from>
    <xdr:to>
      <xdr:col>2</xdr:col>
      <xdr:colOff>771525</xdr:colOff>
      <xdr:row>0</xdr:row>
      <xdr:rowOff>195263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 flipV="1">
          <a:off x="1336675" y="193676"/>
          <a:ext cx="3125788" cy="1587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203200</xdr:colOff>
      <xdr:row>10</xdr:row>
      <xdr:rowOff>152401</xdr:rowOff>
    </xdr:from>
    <xdr:to>
      <xdr:col>7</xdr:col>
      <xdr:colOff>1071563</xdr:colOff>
      <xdr:row>10</xdr:row>
      <xdr:rowOff>153988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 flipV="1">
          <a:off x="6680200" y="2676526"/>
          <a:ext cx="3125788" cy="1587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212725</xdr:colOff>
      <xdr:row>11</xdr:row>
      <xdr:rowOff>152401</xdr:rowOff>
    </xdr:from>
    <xdr:to>
      <xdr:col>7</xdr:col>
      <xdr:colOff>1081088</xdr:colOff>
      <xdr:row>11</xdr:row>
      <xdr:rowOff>153988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 flipV="1">
          <a:off x="6689725" y="2928939"/>
          <a:ext cx="3125788" cy="1587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174625</xdr:colOff>
      <xdr:row>12</xdr:row>
      <xdr:rowOff>123826</xdr:rowOff>
    </xdr:from>
    <xdr:to>
      <xdr:col>7</xdr:col>
      <xdr:colOff>1042988</xdr:colOff>
      <xdr:row>12</xdr:row>
      <xdr:rowOff>125413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 flipV="1">
          <a:off x="6651625" y="3152776"/>
          <a:ext cx="3125788" cy="1587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169863</xdr:colOff>
      <xdr:row>15</xdr:row>
      <xdr:rowOff>157163</xdr:rowOff>
    </xdr:from>
    <xdr:to>
      <xdr:col>7</xdr:col>
      <xdr:colOff>1038226</xdr:colOff>
      <xdr:row>15</xdr:row>
      <xdr:rowOff>158750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 flipV="1">
          <a:off x="6646863" y="3943351"/>
          <a:ext cx="3125788" cy="1587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207963</xdr:colOff>
      <xdr:row>16</xdr:row>
      <xdr:rowOff>128589</xdr:rowOff>
    </xdr:from>
    <xdr:to>
      <xdr:col>7</xdr:col>
      <xdr:colOff>1076326</xdr:colOff>
      <xdr:row>16</xdr:row>
      <xdr:rowOff>130176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/>
      </xdr:nvCxnSpPr>
      <xdr:spPr>
        <a:xfrm flipV="1">
          <a:off x="6684963" y="4167189"/>
          <a:ext cx="3125788" cy="1587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203200</xdr:colOff>
      <xdr:row>9</xdr:row>
      <xdr:rowOff>152400</xdr:rowOff>
    </xdr:from>
    <xdr:to>
      <xdr:col>7</xdr:col>
      <xdr:colOff>1071563</xdr:colOff>
      <xdr:row>9</xdr:row>
      <xdr:rowOff>153987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 flipV="1">
          <a:off x="6251575" y="2381250"/>
          <a:ext cx="2973388" cy="1587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1336675</xdr:colOff>
      <xdr:row>0</xdr:row>
      <xdr:rowOff>193676</xdr:rowOff>
    </xdr:from>
    <xdr:to>
      <xdr:col>2</xdr:col>
      <xdr:colOff>771525</xdr:colOff>
      <xdr:row>0</xdr:row>
      <xdr:rowOff>195263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 flipV="1">
          <a:off x="1336675" y="193676"/>
          <a:ext cx="2882900" cy="1587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203200</xdr:colOff>
      <xdr:row>10</xdr:row>
      <xdr:rowOff>152401</xdr:rowOff>
    </xdr:from>
    <xdr:to>
      <xdr:col>7</xdr:col>
      <xdr:colOff>1071563</xdr:colOff>
      <xdr:row>10</xdr:row>
      <xdr:rowOff>153988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 flipV="1">
          <a:off x="6251575" y="2628901"/>
          <a:ext cx="2973388" cy="1587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212725</xdr:colOff>
      <xdr:row>11</xdr:row>
      <xdr:rowOff>152401</xdr:rowOff>
    </xdr:from>
    <xdr:to>
      <xdr:col>7</xdr:col>
      <xdr:colOff>1081088</xdr:colOff>
      <xdr:row>11</xdr:row>
      <xdr:rowOff>153988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 flipV="1">
          <a:off x="6261100" y="2876551"/>
          <a:ext cx="2973388" cy="1587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174625</xdr:colOff>
      <xdr:row>12</xdr:row>
      <xdr:rowOff>123826</xdr:rowOff>
    </xdr:from>
    <xdr:to>
      <xdr:col>7</xdr:col>
      <xdr:colOff>1042988</xdr:colOff>
      <xdr:row>12</xdr:row>
      <xdr:rowOff>125413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CxnSpPr/>
      </xdr:nvCxnSpPr>
      <xdr:spPr>
        <a:xfrm flipV="1">
          <a:off x="6223000" y="3095626"/>
          <a:ext cx="2973388" cy="1587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169863</xdr:colOff>
      <xdr:row>15</xdr:row>
      <xdr:rowOff>157163</xdr:rowOff>
    </xdr:from>
    <xdr:to>
      <xdr:col>7</xdr:col>
      <xdr:colOff>1038226</xdr:colOff>
      <xdr:row>15</xdr:row>
      <xdr:rowOff>158750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CxnSpPr/>
      </xdr:nvCxnSpPr>
      <xdr:spPr>
        <a:xfrm flipV="1">
          <a:off x="6218238" y="3871913"/>
          <a:ext cx="2973388" cy="1587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419100</xdr:colOff>
      <xdr:row>26</xdr:row>
      <xdr:rowOff>100013</xdr:rowOff>
    </xdr:from>
    <xdr:to>
      <xdr:col>8</xdr:col>
      <xdr:colOff>147638</xdr:colOff>
      <xdr:row>26</xdr:row>
      <xdr:rowOff>109538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CxnSpPr/>
      </xdr:nvCxnSpPr>
      <xdr:spPr>
        <a:xfrm>
          <a:off x="4110038" y="6662738"/>
          <a:ext cx="7019925" cy="9525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53"/>
  <sheetViews>
    <sheetView workbookViewId="0">
      <selection activeCell="I10" sqref="I10"/>
    </sheetView>
  </sheetViews>
  <sheetFormatPr baseColWidth="10" defaultColWidth="10.73046875" defaultRowHeight="15.75" x14ac:dyDescent="0.5"/>
  <cols>
    <col min="1" max="1" width="36.3984375" style="31" customWidth="1"/>
    <col min="2" max="2" width="15.265625" style="1" customWidth="1"/>
    <col min="3" max="4" width="13.1328125" style="1" customWidth="1"/>
    <col min="5" max="5" width="12.73046875" style="1" bestFit="1" customWidth="1"/>
    <col min="6" max="6" width="10.73046875" style="4"/>
    <col min="7" max="7" width="20.86328125" style="1" customWidth="1"/>
    <col min="8" max="8" width="17.86328125" style="1" customWidth="1"/>
    <col min="9" max="9" width="32.59765625" style="1" customWidth="1"/>
    <col min="10" max="10" width="22.73046875" style="1" customWidth="1"/>
    <col min="11" max="11" width="22.73046875" style="4" customWidth="1"/>
    <col min="12" max="12" width="10.265625" style="5" customWidth="1"/>
    <col min="13" max="14" width="10.73046875" style="4"/>
    <col min="15" max="16384" width="10.73046875" style="1"/>
  </cols>
  <sheetData>
    <row r="1" spans="1:12" ht="20.100000000000001" customHeight="1" x14ac:dyDescent="0.5">
      <c r="F1" s="2"/>
      <c r="G1" s="3"/>
      <c r="H1" s="3"/>
    </row>
    <row r="2" spans="1:12" ht="20.100000000000001" customHeight="1" x14ac:dyDescent="0.5">
      <c r="C2" s="39">
        <f>I8+SUMPRODUCT(($E$10:$E$16=I$6)*($D$10:$D$16))-SUMPRODUCT(($E$10:$E$16=I$6)*($C$10:$C$16))</f>
        <v>330</v>
      </c>
      <c r="D2" s="39"/>
      <c r="E2" s="39"/>
      <c r="F2" s="39"/>
      <c r="G2" s="39"/>
      <c r="H2" s="39"/>
      <c r="I2" s="39"/>
      <c r="J2" s="39"/>
      <c r="K2" s="39"/>
      <c r="L2" s="39"/>
    </row>
    <row r="3" spans="1:12" ht="20.100000000000001" customHeight="1" x14ac:dyDescent="0.5">
      <c r="B3" s="6" t="s">
        <v>0</v>
      </c>
      <c r="F3" s="2"/>
      <c r="G3" s="3"/>
      <c r="H3" s="3"/>
    </row>
    <row r="4" spans="1:12" ht="20.100000000000001" customHeight="1" x14ac:dyDescent="0.5">
      <c r="B4" s="1" t="s">
        <v>1</v>
      </c>
      <c r="F4" s="2"/>
      <c r="G4" s="3"/>
      <c r="H4" s="3"/>
    </row>
    <row r="5" spans="1:12" ht="20.100000000000001" customHeight="1" x14ac:dyDescent="0.5">
      <c r="B5" s="1" t="s">
        <v>2</v>
      </c>
    </row>
    <row r="6" spans="1:12" ht="20.100000000000001" customHeight="1" x14ac:dyDescent="0.5">
      <c r="F6" s="32"/>
      <c r="G6" s="30"/>
      <c r="H6" s="4" t="s">
        <v>3</v>
      </c>
      <c r="I6" s="4">
        <v>1500</v>
      </c>
      <c r="J6" s="4">
        <v>1510</v>
      </c>
      <c r="K6" s="4">
        <v>1520</v>
      </c>
    </row>
    <row r="7" spans="1:12" ht="20.100000000000001" customHeight="1" x14ac:dyDescent="0.5">
      <c r="E7" s="4"/>
      <c r="F7" s="1"/>
      <c r="I7" s="4" t="s">
        <v>4</v>
      </c>
      <c r="J7" s="7" t="s">
        <v>5</v>
      </c>
      <c r="K7" s="4" t="s">
        <v>6</v>
      </c>
    </row>
    <row r="8" spans="1:12" ht="20.100000000000001" customHeight="1" x14ac:dyDescent="0.5">
      <c r="F8" s="1"/>
      <c r="H8" s="4" t="s">
        <v>9</v>
      </c>
      <c r="I8" s="16">
        <v>100</v>
      </c>
      <c r="J8" s="16">
        <v>100</v>
      </c>
      <c r="K8" s="16">
        <v>-100</v>
      </c>
    </row>
    <row r="9" spans="1:12" ht="20.100000000000001" customHeight="1" thickBot="1" x14ac:dyDescent="0.55000000000000004">
      <c r="C9" s="4" t="s">
        <v>7</v>
      </c>
      <c r="D9" s="4" t="s">
        <v>8</v>
      </c>
      <c r="E9" s="4" t="s">
        <v>3</v>
      </c>
      <c r="F9" s="1"/>
      <c r="H9" s="20" t="s">
        <v>25</v>
      </c>
      <c r="I9" s="17">
        <f>I8+SUMPRODUCT(($E$10:$E$17=I$6)*($D$10:$D$17))-SUMPRODUCT(($E$10:$E$17=I$6)*($C$10:$C$17))</f>
        <v>320</v>
      </c>
      <c r="J9" s="18">
        <f>J8+SUMPRODUCT(($E$10:$E$16=J$6)*($D$10:$D$16))-SUMPRODUCT(($E$10:$E$16=J$6)*($C$10:$C$16))</f>
        <v>50</v>
      </c>
      <c r="K9" s="19">
        <f>K8+SUMPRODUCT(($E$10:$E$16=K$6)*($D$10:$D$16))-SUMPRODUCT(($E$10:$E$16=K$6)*($C$10:$C$16))</f>
        <v>-40</v>
      </c>
    </row>
    <row r="10" spans="1:12" ht="20.100000000000001" customHeight="1" thickTop="1" thickBot="1" x14ac:dyDescent="0.55000000000000004">
      <c r="A10" s="31">
        <v>43470</v>
      </c>
      <c r="B10" s="8" t="s">
        <v>10</v>
      </c>
      <c r="C10" s="15">
        <v>100</v>
      </c>
      <c r="D10" s="9"/>
      <c r="E10" s="33">
        <v>1500</v>
      </c>
      <c r="G10" s="28"/>
      <c r="I10" s="34" t="s">
        <v>26</v>
      </c>
      <c r="J10" s="34" t="s">
        <v>29</v>
      </c>
      <c r="K10" s="34" t="s">
        <v>28</v>
      </c>
    </row>
    <row r="11" spans="1:12" ht="20.100000000000001" customHeight="1" thickTop="1" thickBot="1" x14ac:dyDescent="0.55000000000000004">
      <c r="A11" s="31">
        <v>43504</v>
      </c>
      <c r="B11" s="8" t="s">
        <v>11</v>
      </c>
      <c r="C11" s="9"/>
      <c r="D11" s="15">
        <v>50</v>
      </c>
      <c r="E11" s="10">
        <v>1500</v>
      </c>
      <c r="G11" s="29"/>
      <c r="I11" s="34" t="s">
        <v>27</v>
      </c>
      <c r="J11" s="34" t="s">
        <v>29</v>
      </c>
      <c r="K11" s="34" t="s">
        <v>28</v>
      </c>
    </row>
    <row r="12" spans="1:12" ht="20.100000000000001" customHeight="1" thickTop="1" thickBot="1" x14ac:dyDescent="0.55000000000000004">
      <c r="A12" s="31">
        <v>43506</v>
      </c>
      <c r="B12" s="8" t="s">
        <v>12</v>
      </c>
      <c r="C12" s="22">
        <v>100</v>
      </c>
      <c r="D12" s="9"/>
      <c r="E12" s="10">
        <v>1510</v>
      </c>
      <c r="G12" s="28"/>
      <c r="I12" s="34" t="s">
        <v>27</v>
      </c>
      <c r="J12" s="35" t="s">
        <v>28</v>
      </c>
      <c r="K12" s="34" t="s">
        <v>28</v>
      </c>
    </row>
    <row r="13" spans="1:12" ht="20.100000000000001" customHeight="1" thickTop="1" thickBot="1" x14ac:dyDescent="0.55000000000000004">
      <c r="A13" s="31">
        <v>43511</v>
      </c>
      <c r="B13" s="8" t="s">
        <v>13</v>
      </c>
      <c r="C13" s="9"/>
      <c r="D13" s="22">
        <v>50</v>
      </c>
      <c r="E13" s="10">
        <v>1510</v>
      </c>
      <c r="G13" s="28"/>
      <c r="I13" s="34" t="s">
        <v>27</v>
      </c>
      <c r="J13" s="34" t="s">
        <v>27</v>
      </c>
      <c r="K13" s="34" t="s">
        <v>28</v>
      </c>
    </row>
    <row r="14" spans="1:12" ht="20.100000000000001" customHeight="1" thickTop="1" thickBot="1" x14ac:dyDescent="0.55000000000000004">
      <c r="A14" s="31">
        <v>43544</v>
      </c>
      <c r="B14" s="8" t="s">
        <v>14</v>
      </c>
      <c r="C14" s="23"/>
      <c r="D14" s="23">
        <v>60</v>
      </c>
      <c r="E14" s="24">
        <v>1520</v>
      </c>
      <c r="F14" s="12"/>
      <c r="G14" s="13" t="s">
        <v>34</v>
      </c>
      <c r="H14" s="13"/>
      <c r="I14" s="34" t="s">
        <v>27</v>
      </c>
      <c r="J14" s="34" t="s">
        <v>27</v>
      </c>
      <c r="K14" s="34" t="s">
        <v>33</v>
      </c>
    </row>
    <row r="15" spans="1:12" ht="20.100000000000001" customHeight="1" thickTop="1" thickBot="1" x14ac:dyDescent="0.55000000000000004">
      <c r="A15" s="31">
        <v>43552</v>
      </c>
      <c r="B15" s="8" t="s">
        <v>15</v>
      </c>
      <c r="C15" s="15">
        <v>20</v>
      </c>
      <c r="D15" s="9"/>
      <c r="E15" s="10">
        <v>1500</v>
      </c>
      <c r="F15" s="12"/>
      <c r="G15" s="27" t="s">
        <v>35</v>
      </c>
      <c r="H15" s="13"/>
      <c r="I15" s="34" t="s">
        <v>30</v>
      </c>
      <c r="J15" s="34" t="s">
        <v>27</v>
      </c>
      <c r="K15" s="34" t="s">
        <v>33</v>
      </c>
    </row>
    <row r="16" spans="1:12" ht="20.100000000000001" customHeight="1" thickTop="1" thickBot="1" x14ac:dyDescent="0.55000000000000004">
      <c r="A16" s="31">
        <v>43558</v>
      </c>
      <c r="B16" s="8" t="s">
        <v>10</v>
      </c>
      <c r="C16" s="9"/>
      <c r="D16" s="15">
        <v>300</v>
      </c>
      <c r="E16" s="10">
        <v>1500</v>
      </c>
      <c r="G16" s="30"/>
      <c r="I16" s="34" t="s">
        <v>31</v>
      </c>
      <c r="J16" s="34" t="s">
        <v>27</v>
      </c>
      <c r="K16" s="34" t="s">
        <v>33</v>
      </c>
    </row>
    <row r="17" spans="1:14" ht="20.100000000000001" customHeight="1" thickTop="1" thickBot="1" x14ac:dyDescent="0.55000000000000004">
      <c r="A17" s="31">
        <v>43565</v>
      </c>
      <c r="B17" s="8"/>
      <c r="C17" s="25">
        <v>10</v>
      </c>
      <c r="D17" s="8"/>
      <c r="E17" s="26">
        <v>1500</v>
      </c>
      <c r="G17" s="30"/>
      <c r="I17" s="34" t="s">
        <v>32</v>
      </c>
      <c r="J17" s="34" t="s">
        <v>27</v>
      </c>
      <c r="K17" s="34" t="s">
        <v>33</v>
      </c>
    </row>
    <row r="18" spans="1:14" ht="20.100000000000001" customHeight="1" thickTop="1" x14ac:dyDescent="0.5">
      <c r="I18" s="1" t="s">
        <v>16</v>
      </c>
      <c r="K18" s="14"/>
      <c r="M18" s="2"/>
      <c r="N18" s="2"/>
    </row>
    <row r="19" spans="1:14" ht="20.100000000000001" customHeight="1" x14ac:dyDescent="0.5">
      <c r="I19" s="13" t="s">
        <v>20</v>
      </c>
      <c r="J19" s="13"/>
      <c r="K19" s="12"/>
      <c r="M19" s="21">
        <v>100</v>
      </c>
      <c r="N19" s="21">
        <v>100</v>
      </c>
    </row>
    <row r="20" spans="1:14" ht="20.100000000000001" customHeight="1" x14ac:dyDescent="0.5">
      <c r="B20" s="1" t="s">
        <v>17</v>
      </c>
      <c r="I20" s="1" t="s">
        <v>24</v>
      </c>
      <c r="M20" s="21">
        <v>50</v>
      </c>
      <c r="N20" s="21">
        <v>50</v>
      </c>
    </row>
    <row r="21" spans="1:14" ht="20.100000000000001" customHeight="1" x14ac:dyDescent="0.5">
      <c r="B21" s="1" t="s">
        <v>18</v>
      </c>
      <c r="M21" s="21">
        <v>300</v>
      </c>
      <c r="N21" s="21">
        <v>-100</v>
      </c>
    </row>
    <row r="22" spans="1:14" ht="20.100000000000001" customHeight="1" x14ac:dyDescent="0.5">
      <c r="B22" s="1" t="s">
        <v>19</v>
      </c>
      <c r="M22" s="21">
        <v>-100</v>
      </c>
      <c r="N22" s="21"/>
    </row>
    <row r="23" spans="1:14" ht="20.100000000000001" customHeight="1" x14ac:dyDescent="0.5">
      <c r="B23" s="1" t="s">
        <v>21</v>
      </c>
      <c r="M23" s="21">
        <v>-20</v>
      </c>
      <c r="N23" s="21"/>
    </row>
    <row r="24" spans="1:14" ht="20.100000000000001" customHeight="1" x14ac:dyDescent="0.5">
      <c r="B24" s="1" t="s">
        <v>22</v>
      </c>
      <c r="M24" s="21">
        <v>-10</v>
      </c>
      <c r="N24" s="21"/>
    </row>
    <row r="25" spans="1:14" ht="20.100000000000001" customHeight="1" x14ac:dyDescent="0.5">
      <c r="B25" s="1" t="s">
        <v>23</v>
      </c>
      <c r="M25" s="17">
        <f>SUM(M19:M24)</f>
        <v>320</v>
      </c>
      <c r="N25" s="18">
        <f>SUM(N19:N24)</f>
        <v>50</v>
      </c>
    </row>
    <row r="26" spans="1:14" ht="20.100000000000001" customHeight="1" x14ac:dyDescent="0.5"/>
    <row r="27" spans="1:14" ht="20.100000000000001" customHeight="1" x14ac:dyDescent="0.5"/>
    <row r="28" spans="1:14" ht="20.100000000000001" customHeight="1" x14ac:dyDescent="0.5"/>
    <row r="29" spans="1:14" ht="20.100000000000001" customHeight="1" x14ac:dyDescent="0.5"/>
    <row r="30" spans="1:14" ht="20.100000000000001" customHeight="1" x14ac:dyDescent="0.5"/>
    <row r="31" spans="1:14" ht="20.100000000000001" customHeight="1" x14ac:dyDescent="0.5">
      <c r="B31" s="11"/>
    </row>
    <row r="32" spans="1:14" ht="20.100000000000001" customHeight="1" x14ac:dyDescent="0.5"/>
    <row r="33" ht="20.100000000000001" customHeight="1" x14ac:dyDescent="0.5"/>
    <row r="34" ht="20.100000000000001" customHeight="1" x14ac:dyDescent="0.5"/>
    <row r="35" ht="20.100000000000001" customHeight="1" x14ac:dyDescent="0.5"/>
    <row r="36" ht="20.100000000000001" customHeight="1" x14ac:dyDescent="0.5"/>
    <row r="37" ht="20.100000000000001" customHeight="1" x14ac:dyDescent="0.5"/>
    <row r="38" ht="20.100000000000001" customHeight="1" x14ac:dyDescent="0.5"/>
    <row r="39" ht="20.100000000000001" customHeight="1" x14ac:dyDescent="0.5"/>
    <row r="49" ht="20.100000000000001" customHeight="1" x14ac:dyDescent="0.5"/>
    <row r="50" ht="20.100000000000001" customHeight="1" x14ac:dyDescent="0.5"/>
    <row r="51" ht="20.100000000000001" customHeight="1" x14ac:dyDescent="0.5"/>
    <row r="53" ht="20.100000000000001" customHeight="1" x14ac:dyDescent="0.5"/>
  </sheetData>
  <mergeCells count="1">
    <mergeCell ref="C2:L2"/>
  </mergeCells>
  <conditionalFormatting sqref="E10">
    <cfRule type="cellIs" dxfId="98" priority="23" operator="equal">
      <formula>3500</formula>
    </cfRule>
    <cfRule type="cellIs" dxfId="97" priority="24" operator="equal">
      <formula>9000</formula>
    </cfRule>
    <cfRule type="cellIs" dxfId="96" priority="25" operator="equal">
      <formula>3800</formula>
    </cfRule>
    <cfRule type="cellIs" dxfId="95" priority="26" operator="equal">
      <formula>3700</formula>
    </cfRule>
    <cfRule type="cellIs" dxfId="94" priority="27" operator="equal">
      <formula>3600</formula>
    </cfRule>
    <cfRule type="cellIs" dxfId="93" priority="28" operator="equal">
      <formula>8000</formula>
    </cfRule>
    <cfRule type="cellIs" dxfId="92" priority="29" operator="between">
      <formula>6000</formula>
      <formula>7500</formula>
    </cfRule>
    <cfRule type="cellIs" dxfId="91" priority="30" operator="between">
      <formula>5000</formula>
      <formula>5400</formula>
    </cfRule>
    <cfRule type="cellIs" dxfId="90" priority="31" operator="equal">
      <formula>4000</formula>
    </cfRule>
    <cfRule type="cellIs" dxfId="89" priority="32" operator="between">
      <formula>2000</formula>
      <formula>2530</formula>
    </cfRule>
    <cfRule type="cellIs" dxfId="88" priority="33" operator="between">
      <formula>3000</formula>
      <formula>3400</formula>
    </cfRule>
    <cfRule type="cellIs" dxfId="87" priority="34" operator="between">
      <formula>2000</formula>
      <formula>2530</formula>
    </cfRule>
    <cfRule type="cellIs" dxfId="86" priority="35" operator="between">
      <formula>1500</formula>
      <formula>1530</formula>
    </cfRule>
    <cfRule type="cellIs" dxfId="85" priority="36" operator="between">
      <formula>1000</formula>
      <formula>1270</formula>
    </cfRule>
  </conditionalFormatting>
  <conditionalFormatting sqref="E10">
    <cfRule type="cellIs" dxfId="84" priority="19" operator="equal">
      <formula>1300</formula>
    </cfRule>
    <cfRule type="cellIs" dxfId="83" priority="20" operator="equal">
      <formula>1290</formula>
    </cfRule>
    <cfRule type="cellIs" dxfId="82" priority="21" operator="equal">
      <formula>128</formula>
    </cfRule>
    <cfRule type="cellIs" dxfId="81" priority="22" operator="equal">
      <formula>9500</formula>
    </cfRule>
  </conditionalFormatting>
  <conditionalFormatting sqref="E11:E16">
    <cfRule type="cellIs" dxfId="80" priority="1" operator="equal">
      <formula>1300</formula>
    </cfRule>
    <cfRule type="cellIs" dxfId="79" priority="2" operator="equal">
      <formula>1290</formula>
    </cfRule>
    <cfRule type="cellIs" dxfId="78" priority="3" operator="equal">
      <formula>128</formula>
    </cfRule>
    <cfRule type="cellIs" dxfId="77" priority="4" operator="equal">
      <formula>9500</formula>
    </cfRule>
  </conditionalFormatting>
  <conditionalFormatting sqref="E11:E16">
    <cfRule type="cellIs" dxfId="76" priority="5" operator="equal">
      <formula>3500</formula>
    </cfRule>
    <cfRule type="cellIs" dxfId="75" priority="6" operator="equal">
      <formula>9000</formula>
    </cfRule>
    <cfRule type="cellIs" dxfId="74" priority="7" operator="equal">
      <formula>3800</formula>
    </cfRule>
    <cfRule type="cellIs" dxfId="73" priority="8" operator="equal">
      <formula>3700</formula>
    </cfRule>
    <cfRule type="cellIs" dxfId="72" priority="9" operator="equal">
      <formula>3600</formula>
    </cfRule>
    <cfRule type="cellIs" dxfId="71" priority="10" operator="equal">
      <formula>8000</formula>
    </cfRule>
    <cfRule type="cellIs" dxfId="70" priority="11" operator="between">
      <formula>6000</formula>
      <formula>7500</formula>
    </cfRule>
    <cfRule type="cellIs" dxfId="69" priority="12" operator="between">
      <formula>5000</formula>
      <formula>5400</formula>
    </cfRule>
    <cfRule type="cellIs" dxfId="68" priority="13" operator="equal">
      <formula>4000</formula>
    </cfRule>
    <cfRule type="cellIs" dxfId="67" priority="14" operator="between">
      <formula>2000</formula>
      <formula>2530</formula>
    </cfRule>
    <cfRule type="cellIs" dxfId="66" priority="15" operator="between">
      <formula>3000</formula>
      <formula>3400</formula>
    </cfRule>
    <cfRule type="cellIs" dxfId="65" priority="16" operator="between">
      <formula>2000</formula>
      <formula>2530</formula>
    </cfRule>
    <cfRule type="cellIs" dxfId="64" priority="17" operator="between">
      <formula>1500</formula>
      <formula>1530</formula>
    </cfRule>
    <cfRule type="cellIs" dxfId="63" priority="18" operator="between">
      <formula>1000</formula>
      <formula>1270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53"/>
  <sheetViews>
    <sheetView tabSelected="1" topLeftCell="A22" workbookViewId="0">
      <selection activeCell="L29" sqref="L29"/>
    </sheetView>
  </sheetViews>
  <sheetFormatPr baseColWidth="10" defaultColWidth="10.73046875" defaultRowHeight="15.75" x14ac:dyDescent="0.5"/>
  <cols>
    <col min="1" max="1" width="36.3984375" style="31" customWidth="1"/>
    <col min="2" max="2" width="15.265625" style="1" customWidth="1"/>
    <col min="3" max="4" width="13.1328125" style="1" customWidth="1"/>
    <col min="5" max="5" width="12.73046875" style="1" bestFit="1" customWidth="1"/>
    <col min="6" max="6" width="10.73046875" style="4"/>
    <col min="7" max="7" width="30.59765625" style="1" customWidth="1"/>
    <col min="8" max="8" width="21.73046875" style="1" customWidth="1"/>
    <col min="9" max="9" width="19.6640625" style="1" customWidth="1"/>
    <col min="10" max="10" width="13.46484375" style="1" customWidth="1"/>
    <col min="11" max="11" width="14.59765625" style="4" customWidth="1"/>
    <col min="12" max="12" width="14" style="5" customWidth="1"/>
    <col min="13" max="13" width="12.06640625" style="4" customWidth="1"/>
    <col min="14" max="14" width="10.73046875" style="4"/>
    <col min="15" max="16384" width="10.73046875" style="1"/>
  </cols>
  <sheetData>
    <row r="1" spans="1:12" ht="20.100000000000001" customHeight="1" x14ac:dyDescent="0.5">
      <c r="F1" s="2"/>
      <c r="G1" s="3"/>
      <c r="H1" s="3"/>
    </row>
    <row r="2" spans="1:12" ht="20.100000000000001" customHeight="1" x14ac:dyDescent="0.5">
      <c r="C2" s="39">
        <f>I9+SUMPRODUCT(($E$10:$E$16=I$6)*($D$10:$D$16))-SUMPRODUCT(($E$10:$E$16=I$6)*($C$10:$C$16))</f>
        <v>330</v>
      </c>
      <c r="D2" s="39"/>
      <c r="E2" s="39"/>
      <c r="F2" s="39"/>
      <c r="G2" s="39"/>
      <c r="H2" s="39"/>
      <c r="I2" s="39"/>
      <c r="J2" s="39"/>
      <c r="K2" s="39"/>
      <c r="L2" s="39"/>
    </row>
    <row r="3" spans="1:12" ht="20.100000000000001" customHeight="1" x14ac:dyDescent="0.5">
      <c r="B3" s="6" t="s">
        <v>0</v>
      </c>
      <c r="F3" s="2"/>
      <c r="G3" s="3"/>
      <c r="H3" s="3"/>
    </row>
    <row r="4" spans="1:12" ht="20.100000000000001" customHeight="1" x14ac:dyDescent="0.5">
      <c r="B4" s="1" t="s">
        <v>1</v>
      </c>
      <c r="F4" s="2"/>
      <c r="G4" s="3"/>
      <c r="H4" s="3"/>
    </row>
    <row r="5" spans="1:12" ht="20.100000000000001" customHeight="1" x14ac:dyDescent="0.5">
      <c r="B5" s="1" t="s">
        <v>2</v>
      </c>
    </row>
    <row r="6" spans="1:12" ht="20.100000000000001" customHeight="1" x14ac:dyDescent="0.5">
      <c r="F6" s="32"/>
      <c r="G6" s="30"/>
      <c r="H6" s="4" t="s">
        <v>3</v>
      </c>
      <c r="I6" s="4">
        <v>1500</v>
      </c>
      <c r="J6" s="4">
        <v>1510</v>
      </c>
      <c r="K6" s="4">
        <v>1520</v>
      </c>
    </row>
    <row r="7" spans="1:12" ht="20.100000000000001" customHeight="1" x14ac:dyDescent="0.5">
      <c r="E7" s="4"/>
      <c r="F7" s="1"/>
      <c r="I7" s="4" t="s">
        <v>4</v>
      </c>
      <c r="J7" s="7" t="s">
        <v>5</v>
      </c>
      <c r="K7" s="4" t="s">
        <v>6</v>
      </c>
    </row>
    <row r="8" spans="1:12" ht="20.100000000000001" customHeight="1" x14ac:dyDescent="0.5">
      <c r="F8" s="1"/>
    </row>
    <row r="9" spans="1:12" ht="20.100000000000001" customHeight="1" thickBot="1" x14ac:dyDescent="0.55000000000000004">
      <c r="C9" s="4" t="s">
        <v>7</v>
      </c>
      <c r="D9" s="4" t="s">
        <v>8</v>
      </c>
      <c r="E9" s="4" t="s">
        <v>3</v>
      </c>
      <c r="F9" s="1"/>
      <c r="H9" s="4" t="s">
        <v>9</v>
      </c>
      <c r="I9" s="16">
        <v>100</v>
      </c>
      <c r="J9" s="16">
        <v>100</v>
      </c>
      <c r="K9" s="16">
        <v>-100</v>
      </c>
    </row>
    <row r="10" spans="1:12" ht="20.100000000000001" customHeight="1" thickTop="1" thickBot="1" x14ac:dyDescent="0.55000000000000004">
      <c r="A10" s="31">
        <v>43470</v>
      </c>
      <c r="B10" s="8" t="s">
        <v>10</v>
      </c>
      <c r="C10" s="15">
        <v>100</v>
      </c>
      <c r="D10" s="9"/>
      <c r="E10" s="33">
        <v>1500</v>
      </c>
      <c r="G10" s="28"/>
      <c r="I10" s="36">
        <f>IF($E10=I$6,I9+($D10-$C10),I9)</f>
        <v>0</v>
      </c>
      <c r="J10" s="36">
        <f t="shared" ref="J10:K17" si="0">IF($E10=J$6,J9+($D10-$C10),J9)</f>
        <v>100</v>
      </c>
      <c r="K10" s="36">
        <f t="shared" si="0"/>
        <v>-100</v>
      </c>
      <c r="L10" s="5" t="s">
        <v>37</v>
      </c>
    </row>
    <row r="11" spans="1:12" ht="20.100000000000001" customHeight="1" thickTop="1" thickBot="1" x14ac:dyDescent="0.55000000000000004">
      <c r="A11" s="31">
        <v>43504</v>
      </c>
      <c r="B11" s="8" t="s">
        <v>11</v>
      </c>
      <c r="C11" s="9"/>
      <c r="D11" s="15">
        <v>50</v>
      </c>
      <c r="E11" s="10">
        <v>1500</v>
      </c>
      <c r="G11" s="29"/>
      <c r="I11" s="36">
        <f t="shared" ref="I11:I17" si="1">IF(E11=I$6,I10+(D11-C11),I10)</f>
        <v>50</v>
      </c>
      <c r="J11" s="36">
        <f t="shared" si="0"/>
        <v>100</v>
      </c>
      <c r="K11" s="36">
        <f t="shared" si="0"/>
        <v>-100</v>
      </c>
      <c r="L11" s="5" t="s">
        <v>38</v>
      </c>
    </row>
    <row r="12" spans="1:12" ht="20.100000000000001" customHeight="1" thickTop="1" thickBot="1" x14ac:dyDescent="0.55000000000000004">
      <c r="A12" s="31">
        <v>43506</v>
      </c>
      <c r="B12" s="8" t="s">
        <v>12</v>
      </c>
      <c r="C12" s="22">
        <v>100</v>
      </c>
      <c r="D12" s="9"/>
      <c r="E12" s="10">
        <v>1510</v>
      </c>
      <c r="G12" s="28"/>
      <c r="I12" s="36">
        <f t="shared" si="1"/>
        <v>50</v>
      </c>
      <c r="J12" s="36">
        <f t="shared" si="0"/>
        <v>0</v>
      </c>
      <c r="K12" s="36">
        <f t="shared" si="0"/>
        <v>-100</v>
      </c>
      <c r="L12" s="5" t="s">
        <v>39</v>
      </c>
    </row>
    <row r="13" spans="1:12" ht="20.100000000000001" customHeight="1" thickTop="1" thickBot="1" x14ac:dyDescent="0.55000000000000004">
      <c r="A13" s="31">
        <v>43511</v>
      </c>
      <c r="B13" s="8" t="s">
        <v>13</v>
      </c>
      <c r="C13" s="9"/>
      <c r="D13" s="22">
        <v>50</v>
      </c>
      <c r="E13" s="10">
        <v>1510</v>
      </c>
      <c r="G13" s="28"/>
      <c r="I13" s="36">
        <f t="shared" si="1"/>
        <v>50</v>
      </c>
      <c r="J13" s="36">
        <f t="shared" si="0"/>
        <v>50</v>
      </c>
      <c r="K13" s="36">
        <f t="shared" si="0"/>
        <v>-100</v>
      </c>
      <c r="L13" s="5" t="s">
        <v>40</v>
      </c>
    </row>
    <row r="14" spans="1:12" ht="20.100000000000001" customHeight="1" thickTop="1" thickBot="1" x14ac:dyDescent="0.55000000000000004">
      <c r="A14" s="31">
        <v>43544</v>
      </c>
      <c r="B14" s="8" t="s">
        <v>14</v>
      </c>
      <c r="C14" s="23"/>
      <c r="D14" s="23">
        <v>60</v>
      </c>
      <c r="E14" s="24">
        <v>1520</v>
      </c>
      <c r="F14" s="12"/>
      <c r="G14" s="13" t="s">
        <v>34</v>
      </c>
      <c r="H14" s="13"/>
      <c r="I14" s="36">
        <f t="shared" si="1"/>
        <v>50</v>
      </c>
      <c r="J14" s="36">
        <f t="shared" si="0"/>
        <v>50</v>
      </c>
      <c r="K14" s="36">
        <f t="shared" si="0"/>
        <v>-40</v>
      </c>
      <c r="L14" s="5" t="s">
        <v>41</v>
      </c>
    </row>
    <row r="15" spans="1:12" ht="20.100000000000001" customHeight="1" thickTop="1" thickBot="1" x14ac:dyDescent="0.55000000000000004">
      <c r="A15" s="31">
        <v>43552</v>
      </c>
      <c r="B15" s="8" t="s">
        <v>15</v>
      </c>
      <c r="C15" s="15">
        <v>20</v>
      </c>
      <c r="D15" s="9"/>
      <c r="E15" s="10">
        <v>1500</v>
      </c>
      <c r="F15" s="12"/>
      <c r="G15" s="27" t="s">
        <v>35</v>
      </c>
      <c r="H15" s="13"/>
      <c r="I15" s="36">
        <f t="shared" si="1"/>
        <v>30</v>
      </c>
      <c r="J15" s="36">
        <f t="shared" si="0"/>
        <v>50</v>
      </c>
      <c r="K15" s="36">
        <f t="shared" si="0"/>
        <v>-40</v>
      </c>
      <c r="L15" s="5" t="s">
        <v>42</v>
      </c>
    </row>
    <row r="16" spans="1:12" ht="20.100000000000001" customHeight="1" thickTop="1" thickBot="1" x14ac:dyDescent="0.55000000000000004">
      <c r="A16" s="31">
        <v>43558</v>
      </c>
      <c r="B16" s="8" t="s">
        <v>10</v>
      </c>
      <c r="C16" s="9"/>
      <c r="D16" s="15">
        <v>300</v>
      </c>
      <c r="E16" s="10">
        <v>1500</v>
      </c>
      <c r="G16" s="30"/>
      <c r="I16" s="36">
        <f t="shared" si="1"/>
        <v>330</v>
      </c>
      <c r="J16" s="36">
        <f t="shared" si="0"/>
        <v>50</v>
      </c>
      <c r="K16" s="36">
        <f t="shared" si="0"/>
        <v>-40</v>
      </c>
      <c r="L16" s="5" t="s">
        <v>43</v>
      </c>
    </row>
    <row r="17" spans="1:14" ht="20.100000000000001" customHeight="1" thickTop="1" thickBot="1" x14ac:dyDescent="0.55000000000000004">
      <c r="A17" s="31">
        <v>43565</v>
      </c>
      <c r="B17" s="8"/>
      <c r="C17" s="25">
        <v>10</v>
      </c>
      <c r="D17" s="8"/>
      <c r="E17" s="26">
        <v>1500</v>
      </c>
      <c r="G17" s="30"/>
      <c r="I17" s="36">
        <f t="shared" si="1"/>
        <v>320</v>
      </c>
      <c r="J17" s="36">
        <f t="shared" si="0"/>
        <v>50</v>
      </c>
      <c r="K17" s="36">
        <f t="shared" si="0"/>
        <v>-40</v>
      </c>
      <c r="L17" s="5" t="s">
        <v>44</v>
      </c>
    </row>
    <row r="18" spans="1:14" ht="20.100000000000001" customHeight="1" thickTop="1" x14ac:dyDescent="0.5">
      <c r="H18" s="37" t="s">
        <v>36</v>
      </c>
      <c r="I18" s="38">
        <f>I9+SUMPRODUCT(($E$10:$E$17=I$6)*($D$10:$D$17))-SUMPRODUCT(($E$10:$E$17=I$6)*($C$10:$C$17))</f>
        <v>320</v>
      </c>
      <c r="J18" s="38">
        <f>J9+SUMPRODUCT(($E$10:$E$17=J$6)*($D$10:$D$17))-SUMPRODUCT(($E$10:$E$17=J$6)*($C$10:$C$17))</f>
        <v>50</v>
      </c>
      <c r="K18" s="38">
        <f>K9+SUMPRODUCT(($E$10:$E$17=K$6)*($D$10:$D$17))-SUMPRODUCT(($E$10:$E$17=K$6)*($C$10:$C$17))</f>
        <v>-40</v>
      </c>
      <c r="L18" s="1"/>
    </row>
    <row r="19" spans="1:14" ht="20.100000000000001" customHeight="1" x14ac:dyDescent="0.5">
      <c r="K19" s="1"/>
      <c r="L19" s="1"/>
    </row>
    <row r="20" spans="1:14" ht="20.100000000000001" customHeight="1" x14ac:dyDescent="0.5"/>
    <row r="21" spans="1:14" ht="20.100000000000001" customHeight="1" x14ac:dyDescent="0.5"/>
    <row r="22" spans="1:14" ht="20.100000000000001" customHeight="1" x14ac:dyDescent="0.5"/>
    <row r="23" spans="1:14" ht="20.100000000000001" customHeight="1" x14ac:dyDescent="0.5"/>
    <row r="24" spans="1:14" ht="20.100000000000001" customHeight="1" x14ac:dyDescent="0.5"/>
    <row r="25" spans="1:14" ht="20.100000000000001" customHeight="1" x14ac:dyDescent="0.5">
      <c r="I25" s="13"/>
      <c r="J25" s="59"/>
      <c r="K25" s="60" t="s">
        <v>54</v>
      </c>
      <c r="L25" s="57"/>
      <c r="M25" s="12"/>
    </row>
    <row r="26" spans="1:14" ht="20.100000000000001" customHeight="1" x14ac:dyDescent="0.5">
      <c r="D26" s="13" t="s">
        <v>51</v>
      </c>
      <c r="E26" s="13"/>
      <c r="F26" s="12"/>
      <c r="G26" s="13"/>
    </row>
    <row r="27" spans="1:14" ht="20.100000000000001" customHeight="1" x14ac:dyDescent="0.5">
      <c r="I27" s="12">
        <v>1500</v>
      </c>
      <c r="J27" s="4" t="s">
        <v>48</v>
      </c>
      <c r="K27" s="4">
        <v>1510</v>
      </c>
      <c r="L27" s="51" t="s">
        <v>48</v>
      </c>
      <c r="M27" s="4">
        <v>1520</v>
      </c>
      <c r="N27" s="4" t="s">
        <v>48</v>
      </c>
    </row>
    <row r="28" spans="1:14" ht="20.100000000000001" customHeight="1" x14ac:dyDescent="0.5">
      <c r="C28" s="40" t="s">
        <v>7</v>
      </c>
      <c r="D28" s="40" t="s">
        <v>8</v>
      </c>
      <c r="E28" s="41" t="s">
        <v>45</v>
      </c>
      <c r="F28" s="41" t="s">
        <v>46</v>
      </c>
      <c r="G28" s="42"/>
      <c r="H28" s="43"/>
      <c r="I28" s="44" t="s">
        <v>50</v>
      </c>
      <c r="J28" s="44">
        <v>100</v>
      </c>
      <c r="K28" s="45" t="s">
        <v>4</v>
      </c>
      <c r="L28" s="45">
        <v>200</v>
      </c>
      <c r="M28" s="41" t="s">
        <v>6</v>
      </c>
      <c r="N28" s="41">
        <v>0</v>
      </c>
    </row>
    <row r="29" spans="1:14" ht="20.100000000000001" customHeight="1" x14ac:dyDescent="0.5">
      <c r="C29" s="52">
        <v>3.86</v>
      </c>
      <c r="D29" s="46"/>
      <c r="E29" s="43">
        <v>1500</v>
      </c>
      <c r="F29" s="47"/>
      <c r="G29" s="42"/>
      <c r="H29" s="43"/>
      <c r="I29" s="43">
        <f>IF($E29=1500,J28+(C29-D29),I28)</f>
        <v>103.86</v>
      </c>
      <c r="J29" s="43"/>
      <c r="K29" s="48"/>
      <c r="L29" s="48"/>
      <c r="M29" s="49"/>
      <c r="N29" s="50"/>
    </row>
    <row r="30" spans="1:14" ht="20.100000000000001" customHeight="1" x14ac:dyDescent="0.5">
      <c r="C30" s="46">
        <v>535.62</v>
      </c>
      <c r="D30" s="46"/>
      <c r="E30" s="43">
        <v>2000</v>
      </c>
      <c r="F30" s="47"/>
      <c r="G30" s="42"/>
      <c r="H30" s="43"/>
      <c r="I30" s="43">
        <f t="shared" ref="I30:I47" si="2">IF($E30=1500,J$28+(C30-D30),I29)</f>
        <v>103.86</v>
      </c>
      <c r="J30" s="54"/>
      <c r="K30" s="58" t="s">
        <v>49</v>
      </c>
      <c r="L30" s="55"/>
      <c r="M30" s="49"/>
      <c r="N30" s="50"/>
    </row>
    <row r="31" spans="1:14" ht="20.100000000000001" customHeight="1" x14ac:dyDescent="0.5">
      <c r="B31" s="11"/>
      <c r="C31" s="46">
        <v>20.350000000000001</v>
      </c>
      <c r="D31" s="46"/>
      <c r="E31" s="43">
        <v>5250</v>
      </c>
      <c r="F31" s="47"/>
      <c r="G31" s="42"/>
      <c r="H31" s="43"/>
      <c r="I31" s="43">
        <f t="shared" si="2"/>
        <v>103.86</v>
      </c>
      <c r="J31" s="43"/>
      <c r="K31" s="56" t="s">
        <v>53</v>
      </c>
      <c r="L31" s="55"/>
      <c r="M31" s="49"/>
      <c r="N31" s="50"/>
    </row>
    <row r="32" spans="1:14" ht="20.100000000000001" customHeight="1" x14ac:dyDescent="0.5">
      <c r="C32" s="46">
        <v>28.18</v>
      </c>
      <c r="D32" s="46"/>
      <c r="E32" s="43">
        <v>5250</v>
      </c>
      <c r="F32" s="47"/>
      <c r="G32" s="42"/>
      <c r="H32" s="43"/>
      <c r="I32" s="43">
        <f t="shared" si="2"/>
        <v>103.86</v>
      </c>
      <c r="J32" s="43"/>
      <c r="K32" s="56" t="s">
        <v>52</v>
      </c>
      <c r="L32" s="55"/>
      <c r="M32" s="49"/>
      <c r="N32" s="50"/>
    </row>
    <row r="33" spans="3:14" ht="20.100000000000001" customHeight="1" x14ac:dyDescent="0.5">
      <c r="C33" s="46">
        <v>10</v>
      </c>
      <c r="D33" s="46"/>
      <c r="E33" s="43">
        <v>1500</v>
      </c>
      <c r="F33" s="47"/>
      <c r="G33" s="42"/>
      <c r="H33" s="43"/>
      <c r="I33" s="53">
        <f t="shared" si="2"/>
        <v>110</v>
      </c>
      <c r="J33" s="43"/>
      <c r="K33" s="55"/>
      <c r="L33" s="55"/>
      <c r="M33" s="49"/>
      <c r="N33" s="50"/>
    </row>
    <row r="34" spans="3:14" ht="20.100000000000001" customHeight="1" x14ac:dyDescent="0.5">
      <c r="C34" s="46"/>
      <c r="D34" s="46">
        <v>313.19</v>
      </c>
      <c r="E34" s="43">
        <v>1280</v>
      </c>
      <c r="F34" s="47"/>
      <c r="G34" s="42"/>
      <c r="H34" s="43"/>
      <c r="I34" s="43">
        <f t="shared" si="2"/>
        <v>110</v>
      </c>
      <c r="J34" s="43"/>
      <c r="K34" s="55"/>
      <c r="L34" s="55"/>
      <c r="M34" s="49"/>
      <c r="N34" s="50"/>
    </row>
    <row r="35" spans="3:14" ht="20.100000000000001" customHeight="1" x14ac:dyDescent="0.5">
      <c r="C35" s="46">
        <v>3.25</v>
      </c>
      <c r="D35" s="46"/>
      <c r="E35" s="43">
        <v>3600</v>
      </c>
      <c r="F35" s="47"/>
      <c r="G35" s="42"/>
      <c r="H35" s="43"/>
      <c r="I35" s="43">
        <f t="shared" si="2"/>
        <v>110</v>
      </c>
      <c r="J35" s="43"/>
      <c r="K35" s="48"/>
      <c r="L35" s="48"/>
      <c r="M35" s="49"/>
      <c r="N35" s="50"/>
    </row>
    <row r="36" spans="3:14" ht="20.100000000000001" customHeight="1" x14ac:dyDescent="0.5">
      <c r="C36" s="46"/>
      <c r="D36" s="46">
        <v>362.28</v>
      </c>
      <c r="E36" s="43">
        <v>1280</v>
      </c>
      <c r="F36" s="47"/>
      <c r="G36" s="42"/>
      <c r="H36" s="43"/>
      <c r="I36" s="43">
        <f t="shared" si="2"/>
        <v>110</v>
      </c>
      <c r="J36" s="43"/>
      <c r="K36" s="48"/>
      <c r="L36" s="48"/>
      <c r="M36" s="49"/>
      <c r="N36" s="50"/>
    </row>
    <row r="37" spans="3:14" ht="20.100000000000001" customHeight="1" x14ac:dyDescent="0.5">
      <c r="C37" s="46">
        <v>59.44</v>
      </c>
      <c r="D37" s="46"/>
      <c r="E37" s="43">
        <v>5100</v>
      </c>
      <c r="F37" s="47"/>
      <c r="G37" s="42"/>
      <c r="H37" s="43"/>
      <c r="I37" s="43">
        <f t="shared" si="2"/>
        <v>110</v>
      </c>
      <c r="J37" s="43"/>
      <c r="K37" s="48"/>
      <c r="L37" s="48"/>
      <c r="M37" s="49"/>
      <c r="N37" s="50"/>
    </row>
    <row r="38" spans="3:14" ht="20.100000000000001" customHeight="1" x14ac:dyDescent="0.5">
      <c r="C38" s="46">
        <v>10</v>
      </c>
      <c r="D38" s="46"/>
      <c r="E38" s="43">
        <v>1510</v>
      </c>
      <c r="F38" s="47"/>
      <c r="G38" s="42"/>
      <c r="H38" s="43"/>
      <c r="I38" s="43">
        <f t="shared" si="2"/>
        <v>110</v>
      </c>
      <c r="J38" s="43"/>
      <c r="K38" s="48"/>
      <c r="L38" s="48"/>
      <c r="M38" s="49"/>
      <c r="N38" s="50"/>
    </row>
    <row r="39" spans="3:14" ht="20.100000000000001" customHeight="1" x14ac:dyDescent="0.5">
      <c r="C39" s="46">
        <v>535.62</v>
      </c>
      <c r="D39" s="46"/>
      <c r="E39" s="43">
        <v>2000</v>
      </c>
      <c r="F39" s="47"/>
      <c r="G39" s="42"/>
      <c r="H39" s="43"/>
      <c r="I39" s="43">
        <f t="shared" si="2"/>
        <v>110</v>
      </c>
      <c r="J39" s="43"/>
      <c r="K39" s="48"/>
      <c r="L39" s="48"/>
      <c r="M39" s="49"/>
      <c r="N39" s="50"/>
    </row>
    <row r="40" spans="3:14" ht="21" x14ac:dyDescent="0.5">
      <c r="C40" s="46">
        <v>10</v>
      </c>
      <c r="D40" s="46"/>
      <c r="E40" s="43">
        <v>1500</v>
      </c>
      <c r="F40" s="47"/>
      <c r="G40" s="42"/>
      <c r="H40" s="43"/>
      <c r="I40" s="43">
        <f t="shared" si="2"/>
        <v>110</v>
      </c>
      <c r="J40" s="43"/>
      <c r="K40" s="48"/>
      <c r="L40" s="48"/>
      <c r="M40" s="49"/>
      <c r="N40" s="50"/>
    </row>
    <row r="41" spans="3:14" ht="21" x14ac:dyDescent="0.5">
      <c r="C41" s="46">
        <v>28.18</v>
      </c>
      <c r="D41" s="46"/>
      <c r="E41" s="43">
        <v>5250</v>
      </c>
      <c r="F41" s="47"/>
      <c r="G41" s="42"/>
      <c r="H41" s="43"/>
      <c r="I41" s="43">
        <f t="shared" si="2"/>
        <v>110</v>
      </c>
      <c r="J41" s="43"/>
      <c r="K41" s="48"/>
      <c r="L41" s="48"/>
      <c r="M41" s="49"/>
      <c r="N41" s="50"/>
    </row>
    <row r="42" spans="3:14" ht="21" x14ac:dyDescent="0.5">
      <c r="C42" s="46">
        <v>20.350000000000001</v>
      </c>
      <c r="D42" s="46"/>
      <c r="E42" s="43">
        <v>5250</v>
      </c>
      <c r="F42" s="47"/>
      <c r="G42" s="42"/>
      <c r="H42" s="43"/>
      <c r="I42" s="43">
        <f t="shared" si="2"/>
        <v>110</v>
      </c>
      <c r="J42" s="43"/>
      <c r="K42" s="48"/>
      <c r="L42" s="48"/>
      <c r="M42" s="49"/>
      <c r="N42" s="50"/>
    </row>
    <row r="43" spans="3:14" ht="21" x14ac:dyDescent="0.5">
      <c r="C43" s="46"/>
      <c r="D43" s="46">
        <v>313.19</v>
      </c>
      <c r="E43" s="43">
        <v>1280</v>
      </c>
      <c r="F43" s="47"/>
      <c r="G43" s="42"/>
      <c r="H43" s="43"/>
      <c r="I43" s="43">
        <f t="shared" si="2"/>
        <v>110</v>
      </c>
      <c r="J43" s="43"/>
      <c r="K43" s="48"/>
      <c r="L43" s="48"/>
      <c r="M43" s="49"/>
      <c r="N43" s="50"/>
    </row>
    <row r="44" spans="3:14" ht="21" x14ac:dyDescent="0.5">
      <c r="C44" s="46">
        <v>49.25</v>
      </c>
      <c r="D44" s="46"/>
      <c r="E44" s="43">
        <v>5100</v>
      </c>
      <c r="F44" s="47"/>
      <c r="G44" s="42"/>
      <c r="H44" s="43"/>
      <c r="I44" s="43">
        <f t="shared" si="2"/>
        <v>110</v>
      </c>
      <c r="J44" s="43"/>
      <c r="K44" s="48"/>
      <c r="L44" s="48"/>
      <c r="M44" s="49"/>
      <c r="N44" s="50"/>
    </row>
    <row r="45" spans="3:14" ht="21" x14ac:dyDescent="0.5">
      <c r="C45" s="46"/>
      <c r="D45" s="46">
        <v>355.61</v>
      </c>
      <c r="E45" s="43">
        <v>1280</v>
      </c>
      <c r="F45" s="47"/>
      <c r="G45" s="42"/>
      <c r="H45" s="43"/>
      <c r="I45" s="43">
        <f t="shared" si="2"/>
        <v>110</v>
      </c>
      <c r="J45" s="43"/>
      <c r="K45" s="48"/>
      <c r="L45" s="48"/>
      <c r="M45" s="49"/>
      <c r="N45" s="50"/>
    </row>
    <row r="46" spans="3:14" ht="21" x14ac:dyDescent="0.5">
      <c r="C46" s="46">
        <v>10</v>
      </c>
      <c r="D46" s="46"/>
      <c r="E46" s="43">
        <v>1510</v>
      </c>
      <c r="F46" s="47"/>
      <c r="G46" s="42"/>
      <c r="H46" s="43"/>
      <c r="I46" s="43">
        <f t="shared" si="2"/>
        <v>110</v>
      </c>
      <c r="J46" s="43"/>
      <c r="K46" s="48"/>
      <c r="L46" s="48"/>
      <c r="M46" s="49"/>
      <c r="N46" s="50"/>
    </row>
    <row r="47" spans="3:14" ht="21" x14ac:dyDescent="0.5">
      <c r="C47" s="46"/>
      <c r="D47" s="46">
        <v>5168</v>
      </c>
      <c r="E47" s="43">
        <v>2510</v>
      </c>
      <c r="F47" s="47"/>
      <c r="G47" s="42" t="s">
        <v>47</v>
      </c>
      <c r="H47" s="43"/>
      <c r="I47" s="43">
        <f t="shared" si="2"/>
        <v>110</v>
      </c>
      <c r="J47" s="43"/>
      <c r="K47" s="48"/>
      <c r="L47" s="48"/>
      <c r="M47" s="49"/>
      <c r="N47" s="50"/>
    </row>
    <row r="49" ht="20.100000000000001" customHeight="1" x14ac:dyDescent="0.5"/>
    <row r="50" ht="20.100000000000001" customHeight="1" x14ac:dyDescent="0.5"/>
    <row r="51" ht="20.100000000000001" customHeight="1" x14ac:dyDescent="0.5"/>
    <row r="53" ht="20.100000000000001" customHeight="1" x14ac:dyDescent="0.5"/>
  </sheetData>
  <mergeCells count="1">
    <mergeCell ref="C2:L2"/>
  </mergeCells>
  <conditionalFormatting sqref="E10">
    <cfRule type="cellIs" dxfId="62" priority="52" operator="equal">
      <formula>3500</formula>
    </cfRule>
    <cfRule type="cellIs" dxfId="61" priority="53" operator="equal">
      <formula>9000</formula>
    </cfRule>
    <cfRule type="cellIs" dxfId="60" priority="54" operator="equal">
      <formula>3800</formula>
    </cfRule>
    <cfRule type="cellIs" dxfId="59" priority="55" operator="equal">
      <formula>3700</formula>
    </cfRule>
    <cfRule type="cellIs" dxfId="58" priority="56" operator="equal">
      <formula>3600</formula>
    </cfRule>
    <cfRule type="cellIs" dxfId="57" priority="57" operator="equal">
      <formula>8000</formula>
    </cfRule>
    <cfRule type="cellIs" dxfId="56" priority="58" operator="between">
      <formula>6000</formula>
      <formula>7500</formula>
    </cfRule>
    <cfRule type="cellIs" dxfId="55" priority="59" operator="between">
      <formula>5000</formula>
      <formula>5400</formula>
    </cfRule>
    <cfRule type="cellIs" dxfId="54" priority="60" operator="equal">
      <formula>4000</formula>
    </cfRule>
    <cfRule type="cellIs" dxfId="53" priority="61" operator="between">
      <formula>2000</formula>
      <formula>2530</formula>
    </cfRule>
    <cfRule type="cellIs" dxfId="52" priority="62" operator="between">
      <formula>3000</formula>
      <formula>3400</formula>
    </cfRule>
    <cfRule type="cellIs" dxfId="51" priority="63" operator="between">
      <formula>2000</formula>
      <formula>2530</formula>
    </cfRule>
    <cfRule type="cellIs" dxfId="50" priority="64" operator="between">
      <formula>1500</formula>
      <formula>1530</formula>
    </cfRule>
    <cfRule type="cellIs" dxfId="49" priority="65" operator="between">
      <formula>1000</formula>
      <formula>1270</formula>
    </cfRule>
  </conditionalFormatting>
  <conditionalFormatting sqref="E10">
    <cfRule type="cellIs" dxfId="48" priority="48" operator="equal">
      <formula>1300</formula>
    </cfRule>
    <cfRule type="cellIs" dxfId="47" priority="49" operator="equal">
      <formula>1290</formula>
    </cfRule>
    <cfRule type="cellIs" dxfId="46" priority="50" operator="equal">
      <formula>128</formula>
    </cfRule>
    <cfRule type="cellIs" dxfId="45" priority="51" operator="equal">
      <formula>9500</formula>
    </cfRule>
  </conditionalFormatting>
  <conditionalFormatting sqref="E11:E16">
    <cfRule type="cellIs" dxfId="44" priority="30" operator="equal">
      <formula>1300</formula>
    </cfRule>
    <cfRule type="cellIs" dxfId="43" priority="31" operator="equal">
      <formula>1290</formula>
    </cfRule>
    <cfRule type="cellIs" dxfId="42" priority="32" operator="equal">
      <formula>128</formula>
    </cfRule>
    <cfRule type="cellIs" dxfId="41" priority="33" operator="equal">
      <formula>9500</formula>
    </cfRule>
  </conditionalFormatting>
  <conditionalFormatting sqref="E11:E16">
    <cfRule type="cellIs" dxfId="40" priority="34" operator="equal">
      <formula>3500</formula>
    </cfRule>
    <cfRule type="cellIs" dxfId="39" priority="35" operator="equal">
      <formula>9000</formula>
    </cfRule>
    <cfRule type="cellIs" dxfId="38" priority="36" operator="equal">
      <formula>3800</formula>
    </cfRule>
    <cfRule type="cellIs" dxfId="37" priority="37" operator="equal">
      <formula>3700</formula>
    </cfRule>
    <cfRule type="cellIs" dxfId="36" priority="38" operator="equal">
      <formula>3600</formula>
    </cfRule>
    <cfRule type="cellIs" dxfId="35" priority="39" operator="equal">
      <formula>8000</formula>
    </cfRule>
    <cfRule type="cellIs" dxfId="34" priority="40" operator="between">
      <formula>6000</formula>
      <formula>7500</formula>
    </cfRule>
    <cfRule type="cellIs" dxfId="33" priority="41" operator="between">
      <formula>5000</formula>
      <formula>5400</formula>
    </cfRule>
    <cfRule type="cellIs" dxfId="32" priority="42" operator="equal">
      <formula>4000</formula>
    </cfRule>
    <cfRule type="cellIs" dxfId="31" priority="43" operator="between">
      <formula>2000</formula>
      <formula>2530</formula>
    </cfRule>
    <cfRule type="cellIs" dxfId="30" priority="44" operator="between">
      <formula>3000</formula>
      <formula>3400</formula>
    </cfRule>
    <cfRule type="cellIs" dxfId="29" priority="45" operator="between">
      <formula>2000</formula>
      <formula>2530</formula>
    </cfRule>
    <cfRule type="cellIs" dxfId="28" priority="46" operator="between">
      <formula>1500</formula>
      <formula>1530</formula>
    </cfRule>
    <cfRule type="cellIs" dxfId="27" priority="47" operator="between">
      <formula>1000</formula>
      <formula>1270</formula>
    </cfRule>
  </conditionalFormatting>
  <conditionalFormatting sqref="E28:E47">
    <cfRule type="cellIs" dxfId="26" priority="16" operator="equal">
      <formula>3500</formula>
    </cfRule>
    <cfRule type="cellIs" dxfId="25" priority="17" operator="equal">
      <formula>9000</formula>
    </cfRule>
    <cfRule type="cellIs" dxfId="24" priority="18" operator="equal">
      <formula>3800</formula>
    </cfRule>
    <cfRule type="cellIs" dxfId="23" priority="19" operator="equal">
      <formula>3700</formula>
    </cfRule>
    <cfRule type="cellIs" dxfId="22" priority="20" operator="equal">
      <formula>3600</formula>
    </cfRule>
    <cfRule type="cellIs" dxfId="21" priority="21" operator="equal">
      <formula>8000</formula>
    </cfRule>
    <cfRule type="cellIs" dxfId="20" priority="22" operator="between">
      <formula>6000</formula>
      <formula>7500</formula>
    </cfRule>
    <cfRule type="cellIs" dxfId="19" priority="23" operator="between">
      <formula>5000</formula>
      <formula>5500</formula>
    </cfRule>
    <cfRule type="cellIs" dxfId="18" priority="24" operator="equal">
      <formula>4000</formula>
    </cfRule>
    <cfRule type="cellIs" dxfId="17" priority="25" operator="between">
      <formula>2000</formula>
      <formula>2530</formula>
    </cfRule>
    <cfRule type="cellIs" dxfId="16" priority="26" operator="between">
      <formula>3000</formula>
      <formula>3400</formula>
    </cfRule>
    <cfRule type="cellIs" dxfId="15" priority="27" operator="between">
      <formula>2000</formula>
      <formula>2530</formula>
    </cfRule>
    <cfRule type="cellIs" dxfId="14" priority="28" operator="between">
      <formula>1500</formula>
      <formula>1530</formula>
    </cfRule>
    <cfRule type="cellIs" dxfId="13" priority="29" operator="between">
      <formula>1000</formula>
      <formula>1270</formula>
    </cfRule>
  </conditionalFormatting>
  <conditionalFormatting sqref="E28:E47">
    <cfRule type="cellIs" dxfId="12" priority="12" operator="equal">
      <formula>1300</formula>
    </cfRule>
    <cfRule type="cellIs" dxfId="11" priority="13" operator="equal">
      <formula>1290</formula>
    </cfRule>
    <cfRule type="cellIs" dxfId="10" priority="14" operator="equal">
      <formula>1280</formula>
    </cfRule>
    <cfRule type="cellIs" dxfId="9" priority="15" operator="between">
      <formula>9000</formula>
      <formula>9500</formula>
    </cfRule>
  </conditionalFormatting>
  <conditionalFormatting sqref="E28:E47">
    <cfRule type="cellIs" dxfId="8" priority="6" operator="equal">
      <formula>9800</formula>
    </cfRule>
    <cfRule type="cellIs" dxfId="7" priority="7" operator="between">
      <formula>1260</formula>
      <formula>1270</formula>
    </cfRule>
    <cfRule type="cellIs" dxfId="6" priority="8" operator="between">
      <formula>1250</formula>
      <formula>1256</formula>
    </cfRule>
    <cfRule type="cellIs" dxfId="5" priority="9" operator="between">
      <formula>1200</formula>
      <formula>1220</formula>
    </cfRule>
    <cfRule type="cellIs" dxfId="4" priority="10" operator="between">
      <formula>1100</formula>
      <formula>1120</formula>
    </cfRule>
    <cfRule type="cellIs" dxfId="3" priority="11" operator="between">
      <formula>3600</formula>
      <formula>3610</formula>
    </cfRule>
  </conditionalFormatting>
  <conditionalFormatting sqref="G28:G47">
    <cfRule type="cellIs" dxfId="2" priority="4" operator="equal">
      <formula>"?"</formula>
    </cfRule>
    <cfRule type="cellIs" dxfId="1" priority="5" operator="equal">
      <formula>"ok"</formula>
    </cfRule>
  </conditionalFormatting>
  <conditionalFormatting sqref="I1:I1048576">
    <cfRule type="expression" dxfId="0" priority="1">
      <formula>"Si(E:E&lt;&gt;1500)"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solde par ligne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Caillon</dc:creator>
  <cp:lastModifiedBy>Jean-Pierre Caillon</cp:lastModifiedBy>
  <dcterms:created xsi:type="dcterms:W3CDTF">2019-05-26T23:03:13Z</dcterms:created>
  <dcterms:modified xsi:type="dcterms:W3CDTF">2019-05-29T00:15:09Z</dcterms:modified>
</cp:coreProperties>
</file>