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202300"/>
  <mc:AlternateContent xmlns:mc="http://schemas.openxmlformats.org/markup-compatibility/2006">
    <mc:Choice Requires="x15">
      <x15ac:absPath xmlns:x15ac="http://schemas.microsoft.com/office/spreadsheetml/2010/11/ac" url="G:\Mediapanel\Etudes musicales\Auditoriums\RTL2\2025\Avril\Résultats\Préparation\Test\"/>
    </mc:Choice>
  </mc:AlternateContent>
  <xr:revisionPtr revIDLastSave="0" documentId="13_ncr:1_{0FB9BC94-546F-45E7-89D8-286AE0A4F2AD}" xr6:coauthVersionLast="47" xr6:coauthVersionMax="47" xr10:uidLastSave="{00000000-0000-0000-0000-000000000000}"/>
  <bookViews>
    <workbookView xWindow="-120" yWindow="-120" windowWidth="29040" windowHeight="15720" activeTab="1" xr2:uid="{1D2C0269-7FB9-4E51-8155-96AA7BA9F3D5}"/>
  </bookViews>
  <sheets>
    <sheet name="Feuil2" sheetId="2" r:id="rId1"/>
    <sheet name="Données" sheetId="1" r:id="rId2"/>
    <sheet name="TA" sheetId="3" r:id="rId3"/>
  </sheets>
  <definedNames>
    <definedName name="_xlnm._FilterDatabase" localSheetId="1" hidden="1">Données!$A$1:$S$84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X172" i="1" l="1"/>
  <c r="W172" i="1"/>
  <c r="Y171" i="1"/>
  <c r="X171" i="1"/>
  <c r="W171" i="1"/>
  <c r="V171" i="1"/>
  <c r="Y84" i="1"/>
  <c r="X84" i="1"/>
  <c r="W84" i="1"/>
  <c r="V84" i="1"/>
  <c r="B84" i="1"/>
  <c r="B72" i="1"/>
  <c r="B73" i="1"/>
  <c r="B74" i="1"/>
  <c r="B75" i="1"/>
  <c r="B76" i="1"/>
  <c r="B77" i="1"/>
  <c r="B78" i="1"/>
  <c r="B79" i="1"/>
  <c r="B80" i="1"/>
  <c r="B81" i="1"/>
  <c r="B82" i="1"/>
  <c r="B83" i="1"/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2" i="1"/>
  <c r="Y3" i="1"/>
  <c r="Y4" i="1"/>
  <c r="Y5" i="1"/>
  <c r="Y6" i="1"/>
  <c r="Y7" i="1"/>
  <c r="Y8" i="1"/>
  <c r="Y9" i="1"/>
  <c r="Y10" i="1"/>
  <c r="Y11" i="1"/>
  <c r="Y12" i="1"/>
  <c r="Y13" i="1"/>
  <c r="Y14" i="1"/>
  <c r="Y15" i="1"/>
  <c r="Y16" i="1"/>
  <c r="Y17" i="1"/>
  <c r="Y18" i="1"/>
  <c r="Y19" i="1"/>
  <c r="Y20" i="1"/>
  <c r="Y21" i="1"/>
  <c r="Y22" i="1"/>
  <c r="Y23" i="1"/>
  <c r="Y24" i="1"/>
  <c r="Y25" i="1"/>
  <c r="Y26" i="1"/>
  <c r="Y27" i="1"/>
  <c r="Y28" i="1"/>
  <c r="Y29" i="1"/>
  <c r="Y30" i="1"/>
  <c r="Y31" i="1"/>
  <c r="Y32" i="1"/>
  <c r="Y33" i="1"/>
  <c r="Y34" i="1"/>
  <c r="Y35" i="1"/>
  <c r="Y36" i="1"/>
  <c r="Y37" i="1"/>
  <c r="Y38" i="1"/>
  <c r="Y39" i="1"/>
  <c r="Y40" i="1"/>
  <c r="Y41" i="1"/>
  <c r="Y42" i="1"/>
  <c r="Y43" i="1"/>
  <c r="Y44" i="1"/>
  <c r="Y45" i="1"/>
  <c r="Y46" i="1"/>
  <c r="Y47" i="1"/>
  <c r="Y48" i="1"/>
  <c r="Y49" i="1"/>
  <c r="Y50" i="1"/>
  <c r="Y51" i="1"/>
  <c r="Y52" i="1"/>
  <c r="Y53" i="1"/>
  <c r="Y54" i="1"/>
  <c r="Y55" i="1"/>
  <c r="Y56" i="1"/>
  <c r="Y57" i="1"/>
  <c r="Y58" i="1"/>
  <c r="Y59" i="1"/>
  <c r="Y60" i="1"/>
  <c r="Y61" i="1"/>
  <c r="Y62" i="1"/>
  <c r="Y63" i="1"/>
  <c r="Y64" i="1"/>
  <c r="Y65" i="1"/>
  <c r="Y66" i="1"/>
  <c r="Y67" i="1"/>
  <c r="Y68" i="1"/>
  <c r="Y69" i="1"/>
  <c r="Y70" i="1"/>
  <c r="Y71" i="1"/>
  <c r="Y72" i="1"/>
  <c r="Y73" i="1"/>
  <c r="Y74" i="1"/>
  <c r="Y75" i="1"/>
  <c r="Y76" i="1"/>
  <c r="Y77" i="1"/>
  <c r="Y78" i="1"/>
  <c r="Y79" i="1"/>
  <c r="Y80" i="1"/>
  <c r="Y81" i="1"/>
  <c r="Y82" i="1"/>
  <c r="Y83" i="1"/>
  <c r="Y85" i="1"/>
  <c r="Y86" i="1"/>
  <c r="Y87" i="1"/>
  <c r="Y88" i="1"/>
  <c r="Y89" i="1"/>
  <c r="Y90" i="1"/>
  <c r="Y91" i="1"/>
  <c r="Y92" i="1"/>
  <c r="Y93" i="1"/>
  <c r="Y94" i="1"/>
  <c r="Y95" i="1"/>
  <c r="Y96" i="1"/>
  <c r="Y97" i="1"/>
  <c r="Y98" i="1"/>
  <c r="Y99" i="1"/>
  <c r="Y100" i="1"/>
  <c r="Y101" i="1"/>
  <c r="Y102" i="1"/>
  <c r="Y103" i="1"/>
  <c r="Y104" i="1"/>
  <c r="Y105" i="1"/>
  <c r="Y106" i="1"/>
  <c r="Y107" i="1"/>
  <c r="Y108" i="1"/>
  <c r="Y109" i="1"/>
  <c r="Y110" i="1"/>
  <c r="Y111" i="1"/>
  <c r="Y112" i="1"/>
  <c r="Y113" i="1"/>
  <c r="Y114" i="1"/>
  <c r="Y115" i="1"/>
  <c r="Y116" i="1"/>
  <c r="Y117" i="1"/>
  <c r="Y118" i="1"/>
  <c r="Y119" i="1"/>
  <c r="Y120" i="1"/>
  <c r="Y121" i="1"/>
  <c r="Y122" i="1"/>
  <c r="Y123" i="1"/>
  <c r="Y124" i="1"/>
  <c r="Y125" i="1"/>
  <c r="Y126" i="1"/>
  <c r="Y127" i="1"/>
  <c r="Y128" i="1"/>
  <c r="Y129" i="1"/>
  <c r="Y130" i="1"/>
  <c r="Y131" i="1"/>
  <c r="Y132" i="1"/>
  <c r="Y133" i="1"/>
  <c r="Y134" i="1"/>
  <c r="Y135" i="1"/>
  <c r="Y136" i="1"/>
  <c r="Y137" i="1"/>
  <c r="Y138" i="1"/>
  <c r="Y139" i="1"/>
  <c r="Y140" i="1"/>
  <c r="Y141" i="1"/>
  <c r="Y142" i="1"/>
  <c r="Y143" i="1"/>
  <c r="Y144" i="1"/>
  <c r="Y145" i="1"/>
  <c r="Y146" i="1"/>
  <c r="Y147" i="1"/>
  <c r="Y148" i="1"/>
  <c r="Y149" i="1"/>
  <c r="Y150" i="1"/>
  <c r="Y151" i="1"/>
  <c r="Y152" i="1"/>
  <c r="Y153" i="1"/>
  <c r="Y154" i="1"/>
  <c r="Y155" i="1"/>
  <c r="Y156" i="1"/>
  <c r="Y157" i="1"/>
  <c r="Y158" i="1"/>
  <c r="Y159" i="1"/>
  <c r="Y160" i="1"/>
  <c r="Y161" i="1"/>
  <c r="Y162" i="1"/>
  <c r="Y163" i="1"/>
  <c r="Y164" i="1"/>
  <c r="Y165" i="1"/>
  <c r="Y166" i="1"/>
  <c r="Y167" i="1"/>
  <c r="Y168" i="1"/>
  <c r="Y169" i="1"/>
  <c r="Y170" i="1"/>
  <c r="Y172" i="1"/>
  <c r="Y2" i="1"/>
  <c r="X2" i="1"/>
  <c r="V2" i="1"/>
  <c r="X3" i="1"/>
  <c r="X4" i="1"/>
  <c r="X5" i="1"/>
  <c r="X6" i="1"/>
  <c r="X7" i="1"/>
  <c r="X8" i="1"/>
  <c r="X9" i="1"/>
  <c r="X10" i="1"/>
  <c r="X11" i="1"/>
  <c r="X12" i="1"/>
  <c r="X13" i="1"/>
  <c r="X14" i="1"/>
  <c r="X15" i="1"/>
  <c r="X16" i="1"/>
  <c r="X17" i="1"/>
  <c r="X18" i="1"/>
  <c r="X19" i="1"/>
  <c r="X20" i="1"/>
  <c r="X21" i="1"/>
  <c r="X22" i="1"/>
  <c r="X23" i="1"/>
  <c r="X24" i="1"/>
  <c r="X25" i="1"/>
  <c r="X26" i="1"/>
  <c r="X27" i="1"/>
  <c r="X28" i="1"/>
  <c r="X29" i="1"/>
  <c r="X30" i="1"/>
  <c r="X31" i="1"/>
  <c r="X32" i="1"/>
  <c r="X33" i="1"/>
  <c r="X34" i="1"/>
  <c r="X35" i="1"/>
  <c r="X36" i="1"/>
  <c r="X37" i="1"/>
  <c r="X38" i="1"/>
  <c r="X39" i="1"/>
  <c r="X40" i="1"/>
  <c r="X41" i="1"/>
  <c r="X42" i="1"/>
  <c r="X43" i="1"/>
  <c r="X44" i="1"/>
  <c r="X45" i="1"/>
  <c r="X46" i="1"/>
  <c r="X47" i="1"/>
  <c r="X48" i="1"/>
  <c r="X49" i="1"/>
  <c r="X50" i="1"/>
  <c r="X51" i="1"/>
  <c r="X52" i="1"/>
  <c r="X53" i="1"/>
  <c r="X54" i="1"/>
  <c r="X55" i="1"/>
  <c r="X56" i="1"/>
  <c r="X57" i="1"/>
  <c r="X58" i="1"/>
  <c r="X59" i="1"/>
  <c r="X60" i="1"/>
  <c r="X61" i="1"/>
  <c r="X62" i="1"/>
  <c r="X63" i="1"/>
  <c r="X64" i="1"/>
  <c r="X65" i="1"/>
  <c r="X66" i="1"/>
  <c r="X67" i="1"/>
  <c r="X68" i="1"/>
  <c r="X69" i="1"/>
  <c r="X70" i="1"/>
  <c r="X71" i="1"/>
  <c r="X72" i="1"/>
  <c r="X73" i="1"/>
  <c r="X74" i="1"/>
  <c r="X75" i="1"/>
  <c r="X76" i="1"/>
  <c r="X77" i="1"/>
  <c r="X78" i="1"/>
  <c r="X79" i="1"/>
  <c r="X80" i="1"/>
  <c r="X81" i="1"/>
  <c r="X82" i="1"/>
  <c r="X83" i="1"/>
  <c r="X85" i="1"/>
  <c r="X86" i="1"/>
  <c r="X87" i="1"/>
  <c r="X88" i="1"/>
  <c r="X89" i="1"/>
  <c r="X90" i="1"/>
  <c r="X91" i="1"/>
  <c r="X92" i="1"/>
  <c r="X93" i="1"/>
  <c r="X94" i="1"/>
  <c r="X95" i="1"/>
  <c r="X96" i="1"/>
  <c r="X97" i="1"/>
  <c r="X98" i="1"/>
  <c r="X99" i="1"/>
  <c r="X100" i="1"/>
  <c r="X101" i="1"/>
  <c r="X102" i="1"/>
  <c r="X103" i="1"/>
  <c r="X104" i="1"/>
  <c r="X105" i="1"/>
  <c r="X106" i="1"/>
  <c r="X107" i="1"/>
  <c r="X108" i="1"/>
  <c r="X109" i="1"/>
  <c r="X110" i="1"/>
  <c r="X111" i="1"/>
  <c r="X112" i="1"/>
  <c r="X113" i="1"/>
  <c r="X114" i="1"/>
  <c r="X115" i="1"/>
  <c r="X116" i="1"/>
  <c r="X117" i="1"/>
  <c r="X118" i="1"/>
  <c r="X119" i="1"/>
  <c r="X120" i="1"/>
  <c r="X121" i="1"/>
  <c r="X122" i="1"/>
  <c r="X123" i="1"/>
  <c r="X124" i="1"/>
  <c r="X125" i="1"/>
  <c r="X126" i="1"/>
  <c r="X127" i="1"/>
  <c r="X128" i="1"/>
  <c r="X129" i="1"/>
  <c r="X130" i="1"/>
  <c r="X131" i="1"/>
  <c r="X132" i="1"/>
  <c r="X133" i="1"/>
  <c r="X134" i="1"/>
  <c r="X135" i="1"/>
  <c r="X136" i="1"/>
  <c r="X137" i="1"/>
  <c r="X138" i="1"/>
  <c r="X139" i="1"/>
  <c r="X140" i="1"/>
  <c r="X141" i="1"/>
  <c r="X142" i="1"/>
  <c r="X143" i="1"/>
  <c r="X144" i="1"/>
  <c r="X145" i="1"/>
  <c r="X146" i="1"/>
  <c r="X147" i="1"/>
  <c r="X148" i="1"/>
  <c r="X149" i="1"/>
  <c r="X150" i="1"/>
  <c r="X151" i="1"/>
  <c r="X152" i="1"/>
  <c r="X153" i="1"/>
  <c r="X154" i="1"/>
  <c r="X155" i="1"/>
  <c r="X156" i="1"/>
  <c r="X157" i="1"/>
  <c r="X158" i="1"/>
  <c r="X159" i="1"/>
  <c r="X160" i="1"/>
  <c r="X161" i="1"/>
  <c r="X162" i="1"/>
  <c r="X163" i="1"/>
  <c r="X164" i="1"/>
  <c r="X165" i="1"/>
  <c r="X166" i="1"/>
  <c r="X167" i="1"/>
  <c r="X168" i="1"/>
  <c r="X169" i="1"/>
  <c r="X170" i="1"/>
  <c r="W3" i="1"/>
  <c r="W4" i="1"/>
  <c r="W5" i="1"/>
  <c r="W6" i="1"/>
  <c r="W7" i="1"/>
  <c r="W8" i="1"/>
  <c r="W9" i="1"/>
  <c r="W10" i="1"/>
  <c r="W11" i="1"/>
  <c r="W12" i="1"/>
  <c r="W13" i="1"/>
  <c r="W14" i="1"/>
  <c r="W15" i="1"/>
  <c r="W16" i="1"/>
  <c r="W17" i="1"/>
  <c r="W18" i="1"/>
  <c r="W19" i="1"/>
  <c r="W20" i="1"/>
  <c r="W21" i="1"/>
  <c r="W22" i="1"/>
  <c r="W23" i="1"/>
  <c r="W24" i="1"/>
  <c r="W25" i="1"/>
  <c r="W26" i="1"/>
  <c r="W27" i="1"/>
  <c r="W28" i="1"/>
  <c r="W29" i="1"/>
  <c r="W30" i="1"/>
  <c r="W31" i="1"/>
  <c r="W32" i="1"/>
  <c r="W33" i="1"/>
  <c r="W34" i="1"/>
  <c r="W35" i="1"/>
  <c r="W36" i="1"/>
  <c r="W37" i="1"/>
  <c r="W38" i="1"/>
  <c r="W39" i="1"/>
  <c r="W40" i="1"/>
  <c r="W41" i="1"/>
  <c r="W42" i="1"/>
  <c r="W43" i="1"/>
  <c r="W44" i="1"/>
  <c r="W45" i="1"/>
  <c r="W46" i="1"/>
  <c r="W47" i="1"/>
  <c r="W48" i="1"/>
  <c r="W49" i="1"/>
  <c r="W50" i="1"/>
  <c r="W51" i="1"/>
  <c r="W52" i="1"/>
  <c r="W53" i="1"/>
  <c r="W54" i="1"/>
  <c r="W55" i="1"/>
  <c r="W56" i="1"/>
  <c r="W57" i="1"/>
  <c r="W58" i="1"/>
  <c r="W59" i="1"/>
  <c r="W60" i="1"/>
  <c r="W61" i="1"/>
  <c r="W62" i="1"/>
  <c r="W63" i="1"/>
  <c r="W64" i="1"/>
  <c r="W65" i="1"/>
  <c r="W66" i="1"/>
  <c r="W67" i="1"/>
  <c r="W68" i="1"/>
  <c r="W69" i="1"/>
  <c r="W70" i="1"/>
  <c r="W71" i="1"/>
  <c r="W72" i="1"/>
  <c r="W73" i="1"/>
  <c r="W74" i="1"/>
  <c r="W75" i="1"/>
  <c r="W76" i="1"/>
  <c r="W77" i="1"/>
  <c r="W78" i="1"/>
  <c r="W79" i="1"/>
  <c r="W80" i="1"/>
  <c r="W81" i="1"/>
  <c r="W82" i="1"/>
  <c r="W83" i="1"/>
  <c r="W85" i="1"/>
  <c r="W86" i="1"/>
  <c r="W87" i="1"/>
  <c r="W88" i="1"/>
  <c r="W89" i="1"/>
  <c r="W90" i="1"/>
  <c r="W91" i="1"/>
  <c r="W92" i="1"/>
  <c r="W93" i="1"/>
  <c r="W94" i="1"/>
  <c r="W95" i="1"/>
  <c r="W96" i="1"/>
  <c r="W97" i="1"/>
  <c r="W98" i="1"/>
  <c r="W99" i="1"/>
  <c r="W100" i="1"/>
  <c r="W101" i="1"/>
  <c r="W102" i="1"/>
  <c r="W103" i="1"/>
  <c r="W104" i="1"/>
  <c r="W105" i="1"/>
  <c r="W106" i="1"/>
  <c r="W107" i="1"/>
  <c r="W108" i="1"/>
  <c r="W109" i="1"/>
  <c r="W110" i="1"/>
  <c r="W111" i="1"/>
  <c r="W112" i="1"/>
  <c r="W113" i="1"/>
  <c r="W114" i="1"/>
  <c r="W115" i="1"/>
  <c r="W116" i="1"/>
  <c r="W117" i="1"/>
  <c r="W118" i="1"/>
  <c r="W119" i="1"/>
  <c r="W120" i="1"/>
  <c r="W121" i="1"/>
  <c r="W122" i="1"/>
  <c r="W123" i="1"/>
  <c r="W124" i="1"/>
  <c r="W125" i="1"/>
  <c r="W126" i="1"/>
  <c r="W127" i="1"/>
  <c r="W128" i="1"/>
  <c r="W129" i="1"/>
  <c r="W130" i="1"/>
  <c r="W131" i="1"/>
  <c r="W132" i="1"/>
  <c r="W133" i="1"/>
  <c r="W134" i="1"/>
  <c r="W135" i="1"/>
  <c r="W136" i="1"/>
  <c r="W137" i="1"/>
  <c r="W138" i="1"/>
  <c r="W139" i="1"/>
  <c r="W140" i="1"/>
  <c r="W141" i="1"/>
  <c r="W142" i="1"/>
  <c r="W143" i="1"/>
  <c r="W144" i="1"/>
  <c r="W145" i="1"/>
  <c r="W146" i="1"/>
  <c r="W147" i="1"/>
  <c r="W148" i="1"/>
  <c r="W149" i="1"/>
  <c r="W150" i="1"/>
  <c r="W151" i="1"/>
  <c r="W152" i="1"/>
  <c r="W153" i="1"/>
  <c r="W154" i="1"/>
  <c r="W155" i="1"/>
  <c r="W156" i="1"/>
  <c r="W157" i="1"/>
  <c r="W158" i="1"/>
  <c r="W159" i="1"/>
  <c r="W160" i="1"/>
  <c r="W161" i="1"/>
  <c r="W162" i="1"/>
  <c r="W163" i="1"/>
  <c r="W164" i="1"/>
  <c r="W165" i="1"/>
  <c r="W166" i="1"/>
  <c r="W167" i="1"/>
  <c r="W168" i="1"/>
  <c r="W169" i="1"/>
  <c r="W170" i="1"/>
  <c r="W2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32" i="1"/>
  <c r="V33" i="1"/>
  <c r="V34" i="1"/>
  <c r="V35" i="1"/>
  <c r="V36" i="1"/>
  <c r="V37" i="1"/>
  <c r="V38" i="1"/>
  <c r="V39" i="1"/>
  <c r="V40" i="1"/>
  <c r="V41" i="1"/>
  <c r="V42" i="1"/>
  <c r="V43" i="1"/>
  <c r="V44" i="1"/>
  <c r="V45" i="1"/>
  <c r="V46" i="1"/>
  <c r="V47" i="1"/>
  <c r="V48" i="1"/>
  <c r="V49" i="1"/>
  <c r="V50" i="1"/>
  <c r="V51" i="1"/>
  <c r="V52" i="1"/>
  <c r="V53" i="1"/>
  <c r="V54" i="1"/>
  <c r="V55" i="1"/>
  <c r="V56" i="1"/>
  <c r="V57" i="1"/>
  <c r="V58" i="1"/>
  <c r="V59" i="1"/>
  <c r="V60" i="1"/>
  <c r="V61" i="1"/>
  <c r="V62" i="1"/>
  <c r="V63" i="1"/>
  <c r="V64" i="1"/>
  <c r="V65" i="1"/>
  <c r="V66" i="1"/>
  <c r="V67" i="1"/>
  <c r="V68" i="1"/>
  <c r="V69" i="1"/>
  <c r="V70" i="1"/>
  <c r="V71" i="1"/>
  <c r="V72" i="1"/>
  <c r="V73" i="1"/>
  <c r="V74" i="1"/>
  <c r="V75" i="1"/>
  <c r="V76" i="1"/>
  <c r="V77" i="1"/>
  <c r="V78" i="1"/>
  <c r="V79" i="1"/>
  <c r="V80" i="1"/>
  <c r="V81" i="1"/>
  <c r="V82" i="1"/>
  <c r="V83" i="1"/>
  <c r="V85" i="1"/>
  <c r="V86" i="1"/>
  <c r="V87" i="1"/>
  <c r="V88" i="1"/>
  <c r="V89" i="1"/>
  <c r="V90" i="1"/>
  <c r="V91" i="1"/>
  <c r="V92" i="1"/>
  <c r="V93" i="1"/>
  <c r="V94" i="1"/>
  <c r="V95" i="1"/>
  <c r="V96" i="1"/>
  <c r="V97" i="1"/>
  <c r="V98" i="1"/>
  <c r="V99" i="1"/>
  <c r="V100" i="1"/>
  <c r="V101" i="1"/>
  <c r="V102" i="1"/>
  <c r="V103" i="1"/>
  <c r="V104" i="1"/>
  <c r="V105" i="1"/>
  <c r="V106" i="1"/>
  <c r="V107" i="1"/>
  <c r="V108" i="1"/>
  <c r="V109" i="1"/>
  <c r="V110" i="1"/>
  <c r="V111" i="1"/>
  <c r="V112" i="1"/>
  <c r="V113" i="1"/>
  <c r="V114" i="1"/>
  <c r="V115" i="1"/>
  <c r="V116" i="1"/>
  <c r="V117" i="1"/>
  <c r="V118" i="1"/>
  <c r="V119" i="1"/>
  <c r="V120" i="1"/>
  <c r="V121" i="1"/>
  <c r="V122" i="1"/>
  <c r="V123" i="1"/>
  <c r="V124" i="1"/>
  <c r="V125" i="1"/>
  <c r="V126" i="1"/>
  <c r="V127" i="1"/>
  <c r="V128" i="1"/>
  <c r="V129" i="1"/>
  <c r="V130" i="1"/>
  <c r="V131" i="1"/>
  <c r="V132" i="1"/>
  <c r="V133" i="1"/>
  <c r="V134" i="1"/>
  <c r="V135" i="1"/>
  <c r="V136" i="1"/>
  <c r="V137" i="1"/>
  <c r="V138" i="1"/>
  <c r="V139" i="1"/>
  <c r="V140" i="1"/>
  <c r="V141" i="1"/>
  <c r="V142" i="1"/>
  <c r="V143" i="1"/>
  <c r="V144" i="1"/>
  <c r="V145" i="1"/>
  <c r="V146" i="1"/>
  <c r="V147" i="1"/>
  <c r="V148" i="1"/>
  <c r="V149" i="1"/>
  <c r="V150" i="1"/>
  <c r="V151" i="1"/>
  <c r="V152" i="1"/>
  <c r="V153" i="1"/>
  <c r="V154" i="1"/>
  <c r="V155" i="1"/>
  <c r="V156" i="1"/>
  <c r="V157" i="1"/>
  <c r="V158" i="1"/>
  <c r="V159" i="1"/>
  <c r="V160" i="1"/>
  <c r="V161" i="1"/>
  <c r="V162" i="1"/>
  <c r="V163" i="1"/>
  <c r="V164" i="1"/>
  <c r="V165" i="1"/>
  <c r="V166" i="1"/>
  <c r="V167" i="1"/>
  <c r="V168" i="1"/>
  <c r="V169" i="1"/>
  <c r="V170" i="1"/>
  <c r="V3" i="1"/>
  <c r="V4" i="1"/>
  <c r="V5" i="1"/>
  <c r="V6" i="1"/>
  <c r="V7" i="1"/>
  <c r="V8" i="1"/>
  <c r="V9" i="1"/>
  <c r="V10" i="1"/>
  <c r="V11" i="1"/>
  <c r="V12" i="1"/>
  <c r="V13" i="1"/>
  <c r="AO2" i="1" l="1" a="1"/>
  <c r="AO2" i="1" s="1"/>
  <c r="AF2" i="1" s="1" a="1"/>
  <c r="AF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<sst xmlns="http://schemas.openxmlformats.org/spreadsheetml/2006/main" count="1340" uniqueCount="134">
  <si>
    <t>ID</t>
  </si>
  <si>
    <t>Sexe</t>
  </si>
  <si>
    <t>Age</t>
  </si>
  <si>
    <t>Dpt</t>
  </si>
  <si>
    <t>Ecoute radio</t>
  </si>
  <si>
    <t>Habitudes d'écoute</t>
  </si>
  <si>
    <t>Station favorite</t>
  </si>
  <si>
    <t>Montage</t>
  </si>
  <si>
    <t>Station Preference</t>
  </si>
  <si>
    <t>aMontage1</t>
  </si>
  <si>
    <t>bMontage1</t>
  </si>
  <si>
    <t>aMontage2</t>
  </si>
  <si>
    <t>bMontage2</t>
  </si>
  <si>
    <t>aMontage3</t>
  </si>
  <si>
    <t>bMontage3</t>
  </si>
  <si>
    <t>aMontage4</t>
  </si>
  <si>
    <t>bMontage4</t>
  </si>
  <si>
    <t>F</t>
  </si>
  <si>
    <t>De 1 heure à 1h59 par jour</t>
  </si>
  <si>
    <t>Chérie FM,RTL2</t>
  </si>
  <si>
    <t>RTL2</t>
  </si>
  <si>
    <t>Souvent</t>
  </si>
  <si>
    <t>Oui</t>
  </si>
  <si>
    <t>Chérie FM</t>
  </si>
  <si>
    <t>Occasionnellement</t>
  </si>
  <si>
    <t>RFM</t>
  </si>
  <si>
    <t>Très souvent</t>
  </si>
  <si>
    <t>Europe 2 (ex Virgin Radio)</t>
  </si>
  <si>
    <t>RTL2,Mouv',RFM,MFM</t>
  </si>
  <si>
    <t>RTL2,Oui FM</t>
  </si>
  <si>
    <t>M</t>
  </si>
  <si>
    <t>4h00 ou plus par jour</t>
  </si>
  <si>
    <t>Chérie FM,Europe 1,NRJ,Nostalgie,RFM,RMC,Rire &amp; Chansons,RTL,Skyrock,RTL2,Europe 2 (ex Virgin Radio)</t>
  </si>
  <si>
    <t>Nostalgie</t>
  </si>
  <si>
    <t>NRJ</t>
  </si>
  <si>
    <t>Chérie FM,RFM,RTL2</t>
  </si>
  <si>
    <t>Chérie FM,France Bleu,RFM,RTL2,MFM,Nostalgie,RTL</t>
  </si>
  <si>
    <t>Chérie FM,Contact FM,Europe 1,France Bleu,France Inter,Fun Radio,Nostalgie,Mouv',NRJ,Oui FM,RTL,RTL2,Skyrock,Vibration,Voltage,Europe 2 (ex Virgin Radio)</t>
  </si>
  <si>
    <t>NRJ,RTL2,Skyrock</t>
  </si>
  <si>
    <t>Fun Radio,Skyrock,NRJ</t>
  </si>
  <si>
    <t>Fun Radio</t>
  </si>
  <si>
    <t>De 2 heures à 3h59 par jour</t>
  </si>
  <si>
    <t>Europe 2 (ex Virgin Radio),Fun Radio</t>
  </si>
  <si>
    <t>Chérie FM,Europe 1</t>
  </si>
  <si>
    <t>Europe 1,RTL,RTL2</t>
  </si>
  <si>
    <t>NRJ,RTL2,Skyrock,Europe 2 (ex Virgin Radio),Nostalgie,Fun Radio</t>
  </si>
  <si>
    <t>RTL2,Fun Radio,NRJ,Skyrock</t>
  </si>
  <si>
    <t>Moins d'une heure par jour</t>
  </si>
  <si>
    <t>Europe 1,NRJ,RTL2,Skyrock</t>
  </si>
  <si>
    <t>Chérie FM,Europe 1,France Bleu,France Info,France Inter,Fun Radio,Nostalgie,NRJ,Oui FM,RFM,Rire &amp; Chansons,RMC,RTL,RTL2,Skyrock,Europe 2 (ex Virgin Radio)</t>
  </si>
  <si>
    <t>Nostalgie,RTL2</t>
  </si>
  <si>
    <t>Europe 1</t>
  </si>
  <si>
    <t>Mouv',NRJ,Chérie FM,RTL2,Skyrock</t>
  </si>
  <si>
    <t>Skyrock</t>
  </si>
  <si>
    <t>RFM,RTL2</t>
  </si>
  <si>
    <t>Chérie FM,Europe 1,Ado (ex Swigg),RTL2,Europe 2 (ex Virgin Radio),France Inter</t>
  </si>
  <si>
    <t>NRJ,RTL2,Nostalgie,Fun Radio,France Info</t>
  </si>
  <si>
    <t>France Inter,RTL,RTL2</t>
  </si>
  <si>
    <t>Fun Radio,Skyrock,Ado (ex Swigg),Europe 2 (ex Virgin Radio)</t>
  </si>
  <si>
    <t>Aucune</t>
  </si>
  <si>
    <t>France Bleu,Fun Radio,France Inter,Mouv',Nostalgie,Rire &amp; Chansons,Sud Radio,NRJ</t>
  </si>
  <si>
    <t>Mouv'</t>
  </si>
  <si>
    <t>Europe 1,Fun Radio,RTL2,Europe 2 (ex Virgin Radio)</t>
  </si>
  <si>
    <t>Europe 1,France Bleu,Hit West,RMC,Skyrock,Europe 2 (ex Virgin Radio),Autre(s) station(s),RTL</t>
  </si>
  <si>
    <t>Rarement</t>
  </si>
  <si>
    <t>Une autre radio</t>
  </si>
  <si>
    <t>Nostalgie,Chérie FM,France Info</t>
  </si>
  <si>
    <t>Aucune radio</t>
  </si>
  <si>
    <t>Fun Radio,MFM,France Inter,NRJ,RFM,Rire &amp; Chansons,Oui FM,Nostalgie,Chérie FM,RTL2,Scoop,RTL</t>
  </si>
  <si>
    <t>Fun Radio,NRJ,Mouv',Chérie FM,Skyrock</t>
  </si>
  <si>
    <t>Chérie FM,NRJ</t>
  </si>
  <si>
    <t>Chérie FM,Fun Radio,Hit West,Mouv',NRJ,RMC,RTL,RTL2</t>
  </si>
  <si>
    <t>France Info,Nostalgie,France Inter,France Bleu,Autre(s) station(s)</t>
  </si>
  <si>
    <t>Chérie FM,Europe 1,France Bleu,France Inter,Mouv',NRJ,Fun Radio,France Info,Nostalgie,Rire &amp; Chansons,RFM,RMC,RTL,Scoop,RTL2,Skyrock,Europe 2 (ex Virgin Radio)</t>
  </si>
  <si>
    <t>France Inter,Europe 2 (ex Virgin Radio)</t>
  </si>
  <si>
    <t>RTL2,Europe 2 (ex Virgin Radio)</t>
  </si>
  <si>
    <t>Chérie FM,RTL</t>
  </si>
  <si>
    <t>Europe 1,NRJ</t>
  </si>
  <si>
    <t>Oui FM,RTL2,Europe 2 (ex Virgin Radio)</t>
  </si>
  <si>
    <t>Oui FM</t>
  </si>
  <si>
    <t>Chérie FM,Europe 1,France Bleu,France Info,France Inter,Fun Radio,Nostalgie,NRJ,Rire &amp; Chansons,RMC,RTL,RTL2,Europe 2 (ex Virgin Radio)</t>
  </si>
  <si>
    <t>NRJ,MFM,RTL2,Vibration,Europe 2 (ex Virgin Radio),RFM</t>
  </si>
  <si>
    <t>Europe 1,Chérie FM,MFM,France Inter,Nostalgie,NRJ,RFM,RMC,RTL2,RTL,Rire &amp; Chansons</t>
  </si>
  <si>
    <t>Chérie FM,Europe 1,Fun Radio,NRJ,RTL2</t>
  </si>
  <si>
    <t>Contact FM,NRJ,RTL,Skyrock</t>
  </si>
  <si>
    <t>RTL2,Skyrock,Europe 2 (ex Virgin Radio),Nostalgie,RTL</t>
  </si>
  <si>
    <t>France Bleu,FIP</t>
  </si>
  <si>
    <t>Jamais</t>
  </si>
  <si>
    <t>Hit West,NRJ,Fun Radio</t>
  </si>
  <si>
    <t>FIP,Vibration,Skyrock</t>
  </si>
  <si>
    <t>Fun Radio,NRJ,Skyrock,Autre(s) station(s)</t>
  </si>
  <si>
    <t>Chérie FM,Fun Radio,RFM,RTL,Skyrock,Contact FM</t>
  </si>
  <si>
    <t>RTL2,RTL</t>
  </si>
  <si>
    <t>Chérie FM,Europe 1,France Bleu,France Info,France Inter,Fun Radio,Nostalgie,NRJ,RTL,RTL2,Skyrock,Europe 2 (ex Virgin Radio)</t>
  </si>
  <si>
    <t>Chérie FM,Europe 1,France Info,France Bleu,Fun Radio,Nostalgie,NRJ,RTL,Voltage</t>
  </si>
  <si>
    <t>Skyrock,RFM</t>
  </si>
  <si>
    <t>Europe 1,RFM,Rire &amp; Chansons,Skyrock,Europe 2 (ex Virgin Radio)</t>
  </si>
  <si>
    <t>Fun Radio,NRJ,Scoop,Europe 2 (ex Virgin Radio)</t>
  </si>
  <si>
    <t>NRJ,Fun Radio</t>
  </si>
  <si>
    <t>Chérie FM,NRJ,RFM,Skyrock</t>
  </si>
  <si>
    <t>Chérie FM,RTL2,Nostalgie,Europe 2 (ex Virgin Radio)</t>
  </si>
  <si>
    <t>Contact FM,Europe 1,France Info,Fun Radio,Hit West,NRJ,RFM,Rire &amp; Chansons,RTL2,Sud Radio,Vibration</t>
  </si>
  <si>
    <t>RMC</t>
  </si>
  <si>
    <t>Chérie FM,NRJ,Skyrock</t>
  </si>
  <si>
    <t>France Bleu,RMC,Sud Radio</t>
  </si>
  <si>
    <t>France Info</t>
  </si>
  <si>
    <t>Chérie FM,Contact FM,France Inter,Oui FM,RTL2</t>
  </si>
  <si>
    <t>Nostalgie,Europe 2 (ex Virgin Radio),Autre(s) station(s)</t>
  </si>
  <si>
    <t>France Info,RTL2</t>
  </si>
  <si>
    <t>Autre(s) station(s)</t>
  </si>
  <si>
    <t>France Bleu,Mouv',NRJ,Nostalgie,Fun Radio,Skyrock</t>
  </si>
  <si>
    <t>Chérie FM,France Bleu</t>
  </si>
  <si>
    <t>France Bleu</t>
  </si>
  <si>
    <t>Chérie FM,FIP,RTL2</t>
  </si>
  <si>
    <t>Europe 1,NRJ,RFM,RTL,Fun Radio</t>
  </si>
  <si>
    <t>Chérie FM,Europe 1,FIP,France Bleu,France Info,MFM,NRJ,Rire &amp; Chansons,Oui FM,Nostalgie,RFM,RMC,RTL,RTL2</t>
  </si>
  <si>
    <t>Rire &amp; Chansons</t>
  </si>
  <si>
    <t>Autre(s) station(s),NRJ,France Inter,Fun Radio</t>
  </si>
  <si>
    <t>Chérie FM,NRJ,Rire &amp; Chansons,RTL,Skyrock</t>
  </si>
  <si>
    <t>Fun Radio,Mouv',NRJ</t>
  </si>
  <si>
    <t>NRJ,Rire &amp; Chansons,Skyrock,Autre(s) station(s)</t>
  </si>
  <si>
    <t>25-36 ans</t>
  </si>
  <si>
    <t>37-48 ans</t>
  </si>
  <si>
    <t>Audit RTL2 ?</t>
  </si>
  <si>
    <t>Audit Cherie FM?</t>
  </si>
  <si>
    <t>Audi E2</t>
  </si>
  <si>
    <t>Audi RFM</t>
  </si>
  <si>
    <t>Compteur</t>
  </si>
  <si>
    <t>Calcul Age</t>
  </si>
  <si>
    <t>Out</t>
  </si>
  <si>
    <t>Montage 1 : RTL2</t>
  </si>
  <si>
    <t>Montage 2 : RFM</t>
  </si>
  <si>
    <t>Montage 3 : CHÉRIE FM</t>
  </si>
  <si>
    <t>Montage 4 : EUROPE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</si>
</sst>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2"/>
      <color theme="1"/>
      <name val="Aptos"/>
      <family val="2"/>
    </font>
    <font>
      <b/>
      <sz val="9"/>
      <color theme="1"/>
      <name val="Aptos Narrow"/>
      <family val="2"/>
      <scheme val="minor"/>
    </font>
    <font>
      <sz val="11"/>
      <color rgb="FF4F595F"/>
      <name val="Courier New"/>
      <family val="3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8">
    <xf numFmtId="0" fontId="0" fillId="0" borderId="0" xfId="0"/>
    <xf numFmtId="9" fontId="0" fillId="0" borderId="0" xfId="1" applyFont="1"/>
    <xf numFmtId="9" fontId="0" fillId="0" borderId="0" xfId="1" applyFont="1" applyAlignment="1">
      <alignment horizontal="center"/>
    </xf>
    <xf numFmtId="9" fontId="0" fillId="0" borderId="0" xfId="1" applyFont="1" applyAlignment="1"/>
    <xf numFmtId="0" fontId="0" fillId="2" borderId="0" xfId="0" applyFill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9" fontId="2" fillId="0" borderId="0" xfId="1" applyFont="1" applyAlignment="1">
      <alignment horizontal="center"/>
    </xf>
    <xf numFmtId="0" fontId="0" fillId="3" borderId="0" xfId="0" applyFill="1" applyAlignment="1">
      <alignment horizontal="center"/>
    </xf>
    <xf numFmtId="0" fontId="2" fillId="3" borderId="0" xfId="0" applyFont="1" applyFill="1" applyAlignment="1">
      <alignment horizontal="center"/>
    </xf>
    <xf numFmtId="0" fontId="2" fillId="0" borderId="0" xfId="0" applyFont="1"/>
    <xf numFmtId="9" fontId="0" fillId="0" borderId="0" xfId="1" applyFont="1" applyAlignment="1">
      <alignment horizontal="right"/>
    </xf>
    <xf numFmtId="0" fontId="3" fillId="0" borderId="0" xfId="0" applyFont="1" applyAlignment="1">
      <alignment vertical="center"/>
    </xf>
    <xf numFmtId="9" fontId="1" fillId="0" borderId="0" xfId="1" applyFont="1" applyAlignment="1">
      <alignment horizontal="center"/>
    </xf>
    <xf numFmtId="9" fontId="0" fillId="0" borderId="0" xfId="0" applyNumberFormat="1" applyAlignment="1">
      <alignment horizontal="center"/>
    </xf>
    <xf numFmtId="0" fontId="4" fillId="0" borderId="0" xfId="0" applyFont="1" applyAlignment="1">
      <alignment horizontal="center"/>
    </xf>
    <xf numFmtId="0" fontId="5" fillId="0" borderId="0" xfId="0" applyFont="1"/>
    <xf numFmtId="0" fontId="0" fillId="0" borderId="0" xfId="0" applyFill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B5EA16-5354-4987-BA92-555D305E96FD}">
  <dimension ref="A1:A4"/>
  <sheetViews>
    <sheetView workbookViewId="0">
      <selection activeCell="C9" sqref="C9"/>
    </sheetView>
  </sheetViews>
  <sheetFormatPr baseColWidth="10" defaultRowHeight="15" x14ac:dyDescent="0.25"/>
  <cols>
    <col min="1" max="2" width="21.42578125" bestFit="1" customWidth="1"/>
  </cols>
  <sheetData>
    <row r="1" spans="1:1" ht="15.75" x14ac:dyDescent="0.25">
      <c r="A1" s="12" t="s">
        <v>130</v>
      </c>
    </row>
    <row r="2" spans="1:1" ht="15.75" x14ac:dyDescent="0.25">
      <c r="A2" s="12" t="s">
        <v>131</v>
      </c>
    </row>
    <row r="3" spans="1:1" ht="15.75" x14ac:dyDescent="0.25">
      <c r="A3" s="12" t="s">
        <v>132</v>
      </c>
    </row>
    <row r="4" spans="1:1" ht="15.75" x14ac:dyDescent="0.25">
      <c r="A4" s="12" t="s">
        <v>133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E02381-8FDC-4EC4-97BC-14325EB9FA2D}">
  <dimension ref="A1:BZ172"/>
  <sheetViews>
    <sheetView tabSelected="1" topLeftCell="P1" zoomScale="115" zoomScaleNormal="115" workbookViewId="0">
      <pane ySplit="1" topLeftCell="A2" activePane="bottomLeft" state="frozen"/>
      <selection activeCell="W1" sqref="W1"/>
      <selection pane="bottomLeft" activeCell="AD24" sqref="AD24"/>
    </sheetView>
  </sheetViews>
  <sheetFormatPr baseColWidth="10" defaultRowHeight="15" x14ac:dyDescent="0.25"/>
  <cols>
    <col min="2" max="2" width="14.140625" customWidth="1"/>
    <col min="8" max="8" width="77.7109375" customWidth="1"/>
    <col min="9" max="9" width="18.7109375" customWidth="1"/>
    <col min="32" max="32" width="15" customWidth="1"/>
    <col min="33" max="38" width="11.42578125" style="5"/>
    <col min="39" max="39" width="13.85546875" style="5" customWidth="1"/>
    <col min="40" max="40" width="26.42578125" customWidth="1"/>
    <col min="41" max="66" width="8.5703125" customWidth="1"/>
    <col min="67" max="67" width="14.5703125" customWidth="1"/>
    <col min="68" max="78" width="8.5703125" customWidth="1"/>
    <col min="79" max="98" width="26.42578125" customWidth="1"/>
  </cols>
  <sheetData>
    <row r="1" spans="1:78" x14ac:dyDescent="0.25">
      <c r="A1" t="s">
        <v>127</v>
      </c>
      <c r="B1" t="s">
        <v>128</v>
      </c>
      <c r="C1" s="4" t="s">
        <v>0</v>
      </c>
      <c r="D1" s="4" t="s">
        <v>1</v>
      </c>
      <c r="E1" s="4" t="s">
        <v>2</v>
      </c>
      <c r="F1" s="4" t="s">
        <v>3</v>
      </c>
      <c r="G1" s="4" t="s">
        <v>4</v>
      </c>
      <c r="H1" s="4" t="s">
        <v>5</v>
      </c>
      <c r="I1" s="4" t="s">
        <v>6</v>
      </c>
      <c r="J1" s="4" t="s">
        <v>7</v>
      </c>
      <c r="K1" s="4" t="s">
        <v>8</v>
      </c>
      <c r="L1" s="4" t="s">
        <v>9</v>
      </c>
      <c r="M1" s="4" t="s">
        <v>10</v>
      </c>
      <c r="N1" s="4" t="s">
        <v>11</v>
      </c>
      <c r="O1" s="4" t="s">
        <v>12</v>
      </c>
      <c r="P1" s="4" t="s">
        <v>13</v>
      </c>
      <c r="Q1" s="4" t="s">
        <v>14</v>
      </c>
      <c r="R1" s="4" t="s">
        <v>15</v>
      </c>
      <c r="S1" s="4" t="s">
        <v>16</v>
      </c>
      <c r="V1" t="s">
        <v>123</v>
      </c>
      <c r="W1" t="s">
        <v>124</v>
      </c>
      <c r="X1" t="s">
        <v>125</v>
      </c>
      <c r="Y1" t="s">
        <v>126</v>
      </c>
      <c r="AF1" s="10"/>
      <c r="AG1" s="6"/>
      <c r="AH1" s="6"/>
      <c r="AI1" s="6"/>
      <c r="AJ1" s="6"/>
      <c r="AK1" s="6"/>
      <c r="AL1" s="6"/>
      <c r="AM1" s="6"/>
      <c r="AO1" s="8">
        <v>1</v>
      </c>
      <c r="AP1" s="8">
        <v>2</v>
      </c>
      <c r="AQ1" s="9">
        <v>3</v>
      </c>
      <c r="AR1" s="9">
        <v>4</v>
      </c>
      <c r="AS1" s="5">
        <v>5</v>
      </c>
      <c r="AT1" s="8">
        <v>6</v>
      </c>
      <c r="AU1" s="8">
        <v>7</v>
      </c>
      <c r="AV1" s="5">
        <v>8</v>
      </c>
      <c r="AW1" s="5">
        <v>9</v>
      </c>
      <c r="AX1" s="5">
        <v>10</v>
      </c>
      <c r="AY1" s="5">
        <v>11</v>
      </c>
      <c r="AZ1" s="5">
        <v>12</v>
      </c>
      <c r="BA1" s="5">
        <v>13</v>
      </c>
      <c r="BB1" s="5">
        <v>14</v>
      </c>
      <c r="BC1" s="5">
        <v>15</v>
      </c>
      <c r="BD1" s="5">
        <v>16</v>
      </c>
      <c r="BE1" s="5">
        <v>17</v>
      </c>
      <c r="BF1" s="5">
        <v>18</v>
      </c>
      <c r="BG1" s="5">
        <v>19</v>
      </c>
      <c r="BH1" s="5">
        <v>20</v>
      </c>
      <c r="BI1" s="5">
        <v>21</v>
      </c>
      <c r="BJ1" s="5">
        <v>22</v>
      </c>
      <c r="BK1" s="8">
        <v>23</v>
      </c>
      <c r="BL1" s="5">
        <v>24</v>
      </c>
      <c r="BM1" s="17">
        <v>25</v>
      </c>
      <c r="BN1" s="17">
        <v>26</v>
      </c>
      <c r="BO1" s="8">
        <v>27</v>
      </c>
      <c r="BP1" s="17">
        <v>28</v>
      </c>
      <c r="BQ1" s="17">
        <v>29</v>
      </c>
      <c r="BR1" s="17">
        <v>30</v>
      </c>
      <c r="BS1" s="17">
        <v>31</v>
      </c>
      <c r="BT1" s="17">
        <v>32</v>
      </c>
      <c r="BU1" s="17">
        <v>33</v>
      </c>
      <c r="BV1" s="17">
        <v>34</v>
      </c>
      <c r="BW1" s="17">
        <v>35</v>
      </c>
      <c r="BX1" s="17">
        <v>36</v>
      </c>
      <c r="BY1" s="17">
        <v>37</v>
      </c>
      <c r="BZ1" s="17">
        <v>38</v>
      </c>
    </row>
    <row r="2" spans="1:78" x14ac:dyDescent="0.25">
      <c r="A2" s="5">
        <v>1</v>
      </c>
      <c r="B2" s="5" t="str">
        <f>_xlfn.XLOOKUP(E2,TA!A:A,TA!B:B)</f>
        <v>37-48 ans</v>
      </c>
      <c r="C2" s="4">
        <v>6</v>
      </c>
      <c r="D2" s="4" t="s">
        <v>17</v>
      </c>
      <c r="E2" s="4">
        <v>40</v>
      </c>
      <c r="F2" s="4" t="s">
        <v>122</v>
      </c>
      <c r="G2" s="4" t="s">
        <v>18</v>
      </c>
      <c r="H2" s="4" t="s">
        <v>19</v>
      </c>
      <c r="I2" s="4" t="s">
        <v>20</v>
      </c>
      <c r="J2" s="4" t="s">
        <v>21</v>
      </c>
      <c r="K2" s="4" t="s">
        <v>22</v>
      </c>
      <c r="L2" s="4" t="s">
        <v>21</v>
      </c>
      <c r="M2" s="4" t="s">
        <v>23</v>
      </c>
      <c r="N2" s="4" t="s">
        <v>24</v>
      </c>
      <c r="O2" s="4" t="s">
        <v>25</v>
      </c>
      <c r="P2" s="4" t="s">
        <v>21</v>
      </c>
      <c r="Q2" s="4" t="s">
        <v>20</v>
      </c>
      <c r="R2" s="4" t="s">
        <v>26</v>
      </c>
      <c r="S2" s="4" t="s">
        <v>27</v>
      </c>
      <c r="V2" t="str">
        <f t="shared" ref="V2:V33" si="0">IF(ISERR(SEARCH("RTL2",H2)),"","auditeurs RTL2")</f>
        <v>auditeurs RTL2</v>
      </c>
      <c r="W2" t="str">
        <f>IF(ISERR(SEARCH("chérie",H2)),"","auditeurs Chérie")</f>
        <v>auditeurs Chérie</v>
      </c>
      <c r="X2" t="str">
        <f>IF(ISERR(SEARCH("europe 2",H2)),"","auditeurs E2")</f>
        <v/>
      </c>
      <c r="Y2" t="str">
        <f>IF(ISERR(SEARCH("RFM",H2)),"","auditeurs RFM")</f>
        <v/>
      </c>
      <c r="AD2" s="2"/>
      <c r="AE2" s="2"/>
      <c r="AF2" t="str" cm="1">
        <f t="array" ref="AF2:AM7">_xlfn.CHOOSECOLS(_xlfn.ANCHORARRAY(AO2),1,7,6,3,2,27,23,4)</f>
        <v/>
      </c>
      <c r="AG2" s="7" t="str">
        <v>M</v>
      </c>
      <c r="AH2" s="7" t="str">
        <v>F</v>
      </c>
      <c r="AI2" s="7" t="str">
        <v>37-48 ans</v>
      </c>
      <c r="AJ2" s="7" t="str">
        <v>25-36 ans</v>
      </c>
      <c r="AK2" s="7" t="str">
        <v>auditeurs RTL2</v>
      </c>
      <c r="AL2" s="6" t="str">
        <v>RTL2</v>
      </c>
      <c r="AM2" s="7" t="str">
        <v>Total</v>
      </c>
      <c r="AO2" s="6" t="str" cm="1">
        <f t="array" ref="AO2:BX7">_xlfn.HSTACK(_xlfn.PIVOTBY(Données!L2:L84,Données!B2:B84,Données!A2:A84,_xleta.PERCENTOF,,0,,1),_xlfn.PIVOTBY(Données!L2:L84,Données!D2:D84,Données!A2:A84,_xleta.PERCENTOF,,0,,0),_xlfn.PIVOTBY(Données!L2:L84,Données!I2:I84,Données!A2:A84,_xleta.PERCENTOF,,0,,0),_xlfn.PIVOTBY(Données!L2:L84,Données!V2:V84,Données!A2:A84,_xleta.PERCENTOF,,0,,0),_xlfn.PIVOTBY(Données!L2:L84,Données!W2:W84,Données!A2:A84,_xleta.PERCENTOF,,0,,0),_xlfn.PIVOTBY(Données!L2:L84,Données!X2:X84,Données!A2:A84,_xleta.PERCENTOF,,0,,0),_xlfn.PIVOTBY(Données!L2:L84,Données!Y2:Y84,Données!A2:A84,_xleta.PERCENTOF,,0,,0))</f>
        <v/>
      </c>
      <c r="AP2" s="7" t="str">
        <v>25-36 ans</v>
      </c>
      <c r="AQ2" s="7" t="str">
        <v>37-48 ans</v>
      </c>
      <c r="AR2" s="7" t="str">
        <v>Total</v>
      </c>
      <c r="AS2" s="7" t="str">
        <v/>
      </c>
      <c r="AT2" s="7" t="str">
        <v>F</v>
      </c>
      <c r="AU2" s="7" t="str">
        <v>M</v>
      </c>
      <c r="AV2" s="7" t="str">
        <v/>
      </c>
      <c r="AW2" s="7" t="str">
        <v>Aucune</v>
      </c>
      <c r="AX2" s="7" t="str">
        <v>Chérie FM</v>
      </c>
      <c r="AY2" s="7" t="str">
        <v>Europe 1</v>
      </c>
      <c r="AZ2" s="7" t="str">
        <v>Europe 2 (ex Virgin Radio)</v>
      </c>
      <c r="BA2" s="7" t="str">
        <v>France Bleu</v>
      </c>
      <c r="BB2" s="7" t="str">
        <v>France Info</v>
      </c>
      <c r="BC2" s="7" t="str">
        <v>Fun Radio</v>
      </c>
      <c r="BD2" s="7" t="str">
        <v>Mouv'</v>
      </c>
      <c r="BE2" s="7" t="str">
        <v>Nostalgie</v>
      </c>
      <c r="BF2" s="7" t="str">
        <v>NRJ</v>
      </c>
      <c r="BG2" s="7" t="str">
        <v>Oui FM</v>
      </c>
      <c r="BH2" s="7" t="str">
        <v>RFM</v>
      </c>
      <c r="BI2" s="7" t="str">
        <v>Rire &amp; Chansons</v>
      </c>
      <c r="BJ2" s="7" t="str">
        <v>RMC</v>
      </c>
      <c r="BK2" s="7" t="str">
        <v>RTL2</v>
      </c>
      <c r="BL2" s="7" t="str">
        <v>Skyrock</v>
      </c>
      <c r="BM2" s="7" t="str">
        <v/>
      </c>
      <c r="BN2" s="7" t="str">
        <v/>
      </c>
      <c r="BO2" s="7" t="str">
        <v>auditeurs RTL2</v>
      </c>
      <c r="BP2" s="7" t="str">
        <v/>
      </c>
      <c r="BQ2" s="7" t="str">
        <v/>
      </c>
      <c r="BR2" s="7" t="str">
        <v>auditeurs Chérie</v>
      </c>
      <c r="BS2" s="7" t="str">
        <v/>
      </c>
      <c r="BT2" s="7" t="str">
        <v/>
      </c>
      <c r="BU2" s="7" t="str">
        <v>auditeurs E2</v>
      </c>
      <c r="BV2" s="7" t="str">
        <v/>
      </c>
      <c r="BW2" s="7" t="str">
        <v/>
      </c>
      <c r="BX2" s="7" t="str">
        <v>auditeurs RFM</v>
      </c>
      <c r="BY2" s="7"/>
      <c r="BZ2" s="7"/>
    </row>
    <row r="3" spans="1:78" x14ac:dyDescent="0.25">
      <c r="A3" s="5">
        <v>1</v>
      </c>
      <c r="B3" s="5" t="str">
        <f>_xlfn.XLOOKUP(E3,TA!A:A,TA!B:B)</f>
        <v>37-48 ans</v>
      </c>
      <c r="C3" s="4">
        <v>8</v>
      </c>
      <c r="D3" s="4" t="s">
        <v>17</v>
      </c>
      <c r="E3" s="4">
        <v>44</v>
      </c>
      <c r="F3" s="4" t="s">
        <v>122</v>
      </c>
      <c r="G3" s="4" t="s">
        <v>18</v>
      </c>
      <c r="H3" s="4" t="s">
        <v>28</v>
      </c>
      <c r="I3" s="4" t="s">
        <v>20</v>
      </c>
      <c r="J3" s="4" t="s">
        <v>21</v>
      </c>
      <c r="K3" s="4" t="s">
        <v>22</v>
      </c>
      <c r="L3" s="4" t="s">
        <v>26</v>
      </c>
      <c r="M3" s="4" t="s">
        <v>20</v>
      </c>
      <c r="N3" s="4" t="s">
        <v>26</v>
      </c>
      <c r="O3" s="4" t="s">
        <v>20</v>
      </c>
      <c r="P3" s="4" t="s">
        <v>21</v>
      </c>
      <c r="Q3" s="4" t="s">
        <v>20</v>
      </c>
      <c r="R3" s="4" t="s">
        <v>21</v>
      </c>
      <c r="S3" s="4" t="s">
        <v>20</v>
      </c>
      <c r="V3" t="str">
        <f t="shared" si="0"/>
        <v>auditeurs RTL2</v>
      </c>
      <c r="W3" t="str">
        <f t="shared" ref="W3:W66" si="1">IF(ISERR(SEARCH("chérie",H3)),"","auditeurs Chérie")</f>
        <v/>
      </c>
      <c r="X3" t="str">
        <f t="shared" ref="X3:X66" si="2">IF(ISERR(SEARCH("europe 2",H3)),"","auditeurs E2")</f>
        <v/>
      </c>
      <c r="Y3" t="str">
        <f t="shared" ref="Y3:Y66" si="3">IF(ISERR(SEARCH("RFM",H3)),"","auditeurs RFM")</f>
        <v>auditeurs RFM</v>
      </c>
      <c r="AD3" s="2"/>
      <c r="AE3" s="2"/>
      <c r="AF3" s="11" t="str">
        <v>Jamais</v>
      </c>
      <c r="AG3" s="2">
        <v>2.7027027027027029E-2</v>
      </c>
      <c r="AH3" s="2">
        <v>4.3478260869565216E-2</v>
      </c>
      <c r="AI3" s="2">
        <v>4.3478260869565216E-2</v>
      </c>
      <c r="AJ3" s="2">
        <v>3.3333333333333333E-2</v>
      </c>
      <c r="AK3" s="2" t="str">
        <v/>
      </c>
      <c r="AL3" s="2" t="str">
        <v/>
      </c>
      <c r="AM3" s="2">
        <v>3.614457831325301E-2</v>
      </c>
      <c r="AO3" s="3" t="str">
        <v>Jamais</v>
      </c>
      <c r="AP3" s="3">
        <v>3.3333333333333333E-2</v>
      </c>
      <c r="AQ3" s="3">
        <v>4.3478260869565216E-2</v>
      </c>
      <c r="AR3" s="3">
        <v>3.614457831325301E-2</v>
      </c>
      <c r="AS3" s="3" t="str">
        <v>Jamais</v>
      </c>
      <c r="AT3" s="3">
        <v>4.3478260869565216E-2</v>
      </c>
      <c r="AU3" s="3">
        <v>2.7027027027027029E-2</v>
      </c>
      <c r="AV3" s="3" t="str">
        <v>Jamais</v>
      </c>
      <c r="AW3" s="3" t="str">
        <v/>
      </c>
      <c r="AX3" s="3" t="str">
        <v/>
      </c>
      <c r="AY3" s="3">
        <v>0.5</v>
      </c>
      <c r="AZ3" s="3" t="str">
        <v/>
      </c>
      <c r="BA3" s="3" t="str">
        <v/>
      </c>
      <c r="BB3" s="3" t="str">
        <v/>
      </c>
      <c r="BC3" s="3">
        <v>0.2857142857142857</v>
      </c>
      <c r="BD3" s="3" t="str">
        <v/>
      </c>
      <c r="BE3" s="3" t="str">
        <v/>
      </c>
      <c r="BF3" s="3" t="str">
        <v/>
      </c>
      <c r="BG3" s="3" t="str">
        <v/>
      </c>
      <c r="BH3" s="3" t="str">
        <v/>
      </c>
      <c r="BI3" s="3" t="str">
        <v/>
      </c>
      <c r="BJ3" s="3" t="str">
        <v/>
      </c>
      <c r="BK3" s="3" t="str">
        <v/>
      </c>
      <c r="BL3" s="3" t="str">
        <v/>
      </c>
      <c r="BM3" s="3" t="str">
        <v>Jamais</v>
      </c>
      <c r="BN3" s="3">
        <v>6.8181818181818177E-2</v>
      </c>
      <c r="BO3" s="3" t="str">
        <v/>
      </c>
      <c r="BP3" s="3" t="str">
        <v>Jamais</v>
      </c>
      <c r="BQ3" s="3">
        <v>5.7692307692307696E-2</v>
      </c>
      <c r="BR3" s="3" t="str">
        <v/>
      </c>
      <c r="BS3" s="3" t="str">
        <v>Jamais</v>
      </c>
      <c r="BT3" s="3">
        <v>4.8387096774193547E-2</v>
      </c>
      <c r="BU3" s="3" t="str">
        <v/>
      </c>
      <c r="BV3" s="3" t="str">
        <v>Jamais</v>
      </c>
      <c r="BW3" s="3">
        <v>4.5454545454545456E-2</v>
      </c>
      <c r="BX3" s="3" t="str">
        <v/>
      </c>
      <c r="BY3" s="3"/>
      <c r="BZ3" s="3"/>
    </row>
    <row r="4" spans="1:78" x14ac:dyDescent="0.25">
      <c r="A4" s="5">
        <v>1</v>
      </c>
      <c r="B4" s="5" t="str">
        <f>_xlfn.XLOOKUP(E4,TA!A:A,TA!B:B)</f>
        <v>37-48 ans</v>
      </c>
      <c r="C4" s="4">
        <v>12</v>
      </c>
      <c r="D4" s="4" t="s">
        <v>17</v>
      </c>
      <c r="E4" s="4">
        <v>48</v>
      </c>
      <c r="F4" s="4" t="s">
        <v>122</v>
      </c>
      <c r="G4" s="4" t="s">
        <v>18</v>
      </c>
      <c r="H4" s="4" t="s">
        <v>29</v>
      </c>
      <c r="I4" s="4" t="s">
        <v>20</v>
      </c>
      <c r="J4" s="4" t="s">
        <v>21</v>
      </c>
      <c r="K4" s="4" t="s">
        <v>22</v>
      </c>
      <c r="L4" s="4" t="s">
        <v>26</v>
      </c>
      <c r="M4" s="4" t="s">
        <v>20</v>
      </c>
      <c r="N4" s="4" t="s">
        <v>26</v>
      </c>
      <c r="O4" s="4" t="s">
        <v>25</v>
      </c>
      <c r="P4" s="4" t="s">
        <v>26</v>
      </c>
      <c r="Q4" s="4" t="s">
        <v>20</v>
      </c>
      <c r="R4" s="4" t="s">
        <v>26</v>
      </c>
      <c r="S4" s="4" t="s">
        <v>20</v>
      </c>
      <c r="V4" t="str">
        <f t="shared" si="0"/>
        <v>auditeurs RTL2</v>
      </c>
      <c r="W4" t="str">
        <f t="shared" si="1"/>
        <v/>
      </c>
      <c r="X4" t="str">
        <f t="shared" si="2"/>
        <v/>
      </c>
      <c r="Y4" t="str">
        <f t="shared" si="3"/>
        <v/>
      </c>
      <c r="AD4" s="2"/>
      <c r="AE4" s="2"/>
      <c r="AF4" s="11" t="str">
        <v>Occasionnellement</v>
      </c>
      <c r="AG4" s="2">
        <v>0.16216216216216217</v>
      </c>
      <c r="AH4" s="2">
        <v>0.21739130434782608</v>
      </c>
      <c r="AI4" s="2">
        <v>8.6956521739130432E-2</v>
      </c>
      <c r="AJ4" s="2">
        <v>0.23333333333333334</v>
      </c>
      <c r="AK4" s="2">
        <v>0.15384615384615385</v>
      </c>
      <c r="AL4" s="2">
        <v>0.15789473684210525</v>
      </c>
      <c r="AM4" s="2">
        <v>0.19277108433734941</v>
      </c>
      <c r="AO4" s="3" t="str">
        <v>Occasionnellement</v>
      </c>
      <c r="AP4" s="3">
        <v>0.23333333333333334</v>
      </c>
      <c r="AQ4" s="3">
        <v>8.6956521739130432E-2</v>
      </c>
      <c r="AR4" s="3">
        <v>0.19277108433734941</v>
      </c>
      <c r="AS4" s="3" t="str">
        <v>Occasionnellement</v>
      </c>
      <c r="AT4" s="3">
        <v>0.21739130434782608</v>
      </c>
      <c r="AU4" s="3">
        <v>0.16216216216216217</v>
      </c>
      <c r="AV4" s="3" t="str">
        <v>Occasionnellement</v>
      </c>
      <c r="AW4" s="3" t="str">
        <v/>
      </c>
      <c r="AX4" s="3" t="str">
        <v/>
      </c>
      <c r="AY4" s="3" t="str">
        <v/>
      </c>
      <c r="AZ4" s="3">
        <v>0.3</v>
      </c>
      <c r="BA4" s="3" t="str">
        <v/>
      </c>
      <c r="BB4" s="3">
        <v>1</v>
      </c>
      <c r="BC4" s="3">
        <v>0.14285714285714285</v>
      </c>
      <c r="BD4" s="3" t="str">
        <v/>
      </c>
      <c r="BE4" s="3">
        <v>0.2857142857142857</v>
      </c>
      <c r="BF4" s="3">
        <v>0.23076923076923078</v>
      </c>
      <c r="BG4" s="3" t="str">
        <v/>
      </c>
      <c r="BH4" s="3" t="str">
        <v/>
      </c>
      <c r="BI4" s="3" t="str">
        <v/>
      </c>
      <c r="BJ4" s="3" t="str">
        <v/>
      </c>
      <c r="BK4" s="3">
        <v>0.15789473684210525</v>
      </c>
      <c r="BL4" s="3">
        <v>0.33333333333333331</v>
      </c>
      <c r="BM4" s="3" t="str">
        <v>Occasionnellement</v>
      </c>
      <c r="BN4" s="3">
        <v>0.22727272727272727</v>
      </c>
      <c r="BO4" s="3">
        <v>0.15384615384615385</v>
      </c>
      <c r="BP4" s="3" t="str">
        <v>Occasionnellement</v>
      </c>
      <c r="BQ4" s="3">
        <v>0.21153846153846154</v>
      </c>
      <c r="BR4" s="3">
        <v>0.16129032258064516</v>
      </c>
      <c r="BS4" s="3" t="str">
        <v>Occasionnellement</v>
      </c>
      <c r="BT4" s="3">
        <v>0.19354838709677419</v>
      </c>
      <c r="BU4" s="3">
        <v>0.19047619047619047</v>
      </c>
      <c r="BV4" s="3" t="str">
        <v>Occasionnellement</v>
      </c>
      <c r="BW4" s="3">
        <v>0.21212121212121213</v>
      </c>
      <c r="BX4" s="3">
        <v>0.11764705882352941</v>
      </c>
      <c r="BY4" s="3"/>
      <c r="BZ4" s="3"/>
    </row>
    <row r="5" spans="1:78" x14ac:dyDescent="0.25">
      <c r="A5" s="5">
        <v>1</v>
      </c>
      <c r="B5" s="5" t="str">
        <f>_xlfn.XLOOKUP(E5,TA!A:A,TA!B:B)</f>
        <v>25-36 ans</v>
      </c>
      <c r="C5" s="4">
        <v>15</v>
      </c>
      <c r="D5" s="4" t="s">
        <v>30</v>
      </c>
      <c r="E5" s="4">
        <v>35</v>
      </c>
      <c r="F5" s="4" t="s">
        <v>121</v>
      </c>
      <c r="G5" s="4" t="s">
        <v>31</v>
      </c>
      <c r="H5" s="4" t="s">
        <v>32</v>
      </c>
      <c r="I5" s="4" t="s">
        <v>33</v>
      </c>
      <c r="J5" s="4" t="s">
        <v>21</v>
      </c>
      <c r="K5" s="4" t="s">
        <v>22</v>
      </c>
      <c r="L5" s="4" t="s">
        <v>26</v>
      </c>
      <c r="M5" s="4" t="s">
        <v>20</v>
      </c>
      <c r="N5" s="4" t="s">
        <v>21</v>
      </c>
      <c r="O5" s="4" t="s">
        <v>34</v>
      </c>
      <c r="P5" s="4" t="s">
        <v>21</v>
      </c>
      <c r="Q5" s="4" t="s">
        <v>23</v>
      </c>
      <c r="R5" s="4" t="s">
        <v>26</v>
      </c>
      <c r="S5" s="4" t="s">
        <v>34</v>
      </c>
      <c r="V5" t="str">
        <f t="shared" si="0"/>
        <v>auditeurs RTL2</v>
      </c>
      <c r="W5" t="str">
        <f t="shared" si="1"/>
        <v>auditeurs Chérie</v>
      </c>
      <c r="X5" t="str">
        <f t="shared" si="2"/>
        <v>auditeurs E2</v>
      </c>
      <c r="Y5" t="str">
        <f t="shared" si="3"/>
        <v>auditeurs RFM</v>
      </c>
      <c r="AD5" s="2"/>
      <c r="AE5" s="2"/>
      <c r="AF5" s="11" t="str">
        <v>Rarement</v>
      </c>
      <c r="AG5" s="2">
        <v>5.4054054054054057E-2</v>
      </c>
      <c r="AH5" s="2" t="str">
        <v/>
      </c>
      <c r="AI5" s="2">
        <v>4.3478260869565216E-2</v>
      </c>
      <c r="AJ5" s="2">
        <v>1.6666666666666666E-2</v>
      </c>
      <c r="AK5" s="2" t="str">
        <v/>
      </c>
      <c r="AL5" s="2" t="str">
        <v/>
      </c>
      <c r="AM5" s="2">
        <v>2.4096385542168676E-2</v>
      </c>
      <c r="AO5" s="3" t="str">
        <v>Rarement</v>
      </c>
      <c r="AP5" s="3">
        <v>1.6666666666666666E-2</v>
      </c>
      <c r="AQ5" s="3">
        <v>4.3478260869565216E-2</v>
      </c>
      <c r="AR5" s="3">
        <v>2.4096385542168676E-2</v>
      </c>
      <c r="AS5" s="3" t="str">
        <v>Rarement</v>
      </c>
      <c r="AT5" s="3" t="str">
        <v/>
      </c>
      <c r="AU5" s="3">
        <v>5.4054054054054057E-2</v>
      </c>
      <c r="AV5" s="3" t="str">
        <v>Rarement</v>
      </c>
      <c r="AW5" s="3" t="str">
        <v/>
      </c>
      <c r="AX5" s="3" t="str">
        <v/>
      </c>
      <c r="AY5" s="3" t="str">
        <v/>
      </c>
      <c r="AZ5" s="3">
        <v>0.1</v>
      </c>
      <c r="BA5" s="3" t="str">
        <v/>
      </c>
      <c r="BB5" s="3" t="str">
        <v/>
      </c>
      <c r="BC5" s="3">
        <v>0.14285714285714285</v>
      </c>
      <c r="BD5" s="3" t="str">
        <v/>
      </c>
      <c r="BE5" s="3" t="str">
        <v/>
      </c>
      <c r="BF5" s="3" t="str">
        <v/>
      </c>
      <c r="BG5" s="3" t="str">
        <v/>
      </c>
      <c r="BH5" s="3" t="str">
        <v/>
      </c>
      <c r="BI5" s="3" t="str">
        <v/>
      </c>
      <c r="BJ5" s="3" t="str">
        <v/>
      </c>
      <c r="BK5" s="3" t="str">
        <v/>
      </c>
      <c r="BL5" s="3" t="str">
        <v/>
      </c>
      <c r="BM5" s="3" t="str">
        <v>Rarement</v>
      </c>
      <c r="BN5" s="3">
        <v>4.5454545454545456E-2</v>
      </c>
      <c r="BO5" s="3" t="str">
        <v/>
      </c>
      <c r="BP5" s="3" t="str">
        <v>Rarement</v>
      </c>
      <c r="BQ5" s="3">
        <v>3.8461538461538464E-2</v>
      </c>
      <c r="BR5" s="3" t="str">
        <v/>
      </c>
      <c r="BS5" s="3" t="str">
        <v>Rarement</v>
      </c>
      <c r="BT5" s="3">
        <v>1.6129032258064516E-2</v>
      </c>
      <c r="BU5" s="3">
        <v>4.7619047619047616E-2</v>
      </c>
      <c r="BV5" s="3" t="str">
        <v>Rarement</v>
      </c>
      <c r="BW5" s="3">
        <v>3.0303030303030304E-2</v>
      </c>
      <c r="BX5" s="3" t="str">
        <v/>
      </c>
      <c r="BY5" s="3"/>
      <c r="BZ5" s="3"/>
    </row>
    <row r="6" spans="1:78" x14ac:dyDescent="0.25">
      <c r="A6" s="5">
        <v>1</v>
      </c>
      <c r="B6" s="5" t="str">
        <f>_xlfn.XLOOKUP(E6,TA!A:A,TA!B:B)</f>
        <v>37-48 ans</v>
      </c>
      <c r="C6" s="4">
        <v>17</v>
      </c>
      <c r="D6" s="4" t="s">
        <v>17</v>
      </c>
      <c r="E6" s="4">
        <v>48</v>
      </c>
      <c r="F6" s="4" t="s">
        <v>122</v>
      </c>
      <c r="G6" s="4" t="s">
        <v>18</v>
      </c>
      <c r="H6" s="4" t="s">
        <v>35</v>
      </c>
      <c r="I6" s="4" t="s">
        <v>23</v>
      </c>
      <c r="J6" s="4" t="s">
        <v>21</v>
      </c>
      <c r="K6" s="4" t="s">
        <v>22</v>
      </c>
      <c r="L6" s="4" t="s">
        <v>21</v>
      </c>
      <c r="M6" s="4" t="s">
        <v>23</v>
      </c>
      <c r="N6" s="4" t="s">
        <v>21</v>
      </c>
      <c r="O6" s="4" t="s">
        <v>23</v>
      </c>
      <c r="P6" s="4" t="s">
        <v>21</v>
      </c>
      <c r="Q6" s="4" t="s">
        <v>23</v>
      </c>
      <c r="R6" s="4" t="s">
        <v>21</v>
      </c>
      <c r="S6" s="4" t="s">
        <v>23</v>
      </c>
      <c r="V6" t="str">
        <f t="shared" si="0"/>
        <v>auditeurs RTL2</v>
      </c>
      <c r="W6" t="str">
        <f t="shared" si="1"/>
        <v>auditeurs Chérie</v>
      </c>
      <c r="X6" t="str">
        <f t="shared" si="2"/>
        <v/>
      </c>
      <c r="Y6" t="str">
        <f t="shared" si="3"/>
        <v>auditeurs RFM</v>
      </c>
      <c r="AD6" s="2"/>
      <c r="AE6" s="2"/>
      <c r="AF6" s="11" t="str">
        <v>Souvent</v>
      </c>
      <c r="AG6" s="2">
        <v>0.40540540540540543</v>
      </c>
      <c r="AH6" s="2">
        <v>0.41304347826086957</v>
      </c>
      <c r="AI6" s="2">
        <v>0.47826086956521741</v>
      </c>
      <c r="AJ6" s="2">
        <v>0.38333333333333336</v>
      </c>
      <c r="AK6" s="2">
        <v>0.51282051282051277</v>
      </c>
      <c r="AL6" s="2">
        <v>0.42105263157894735</v>
      </c>
      <c r="AM6" s="2">
        <v>0.40963855421686746</v>
      </c>
      <c r="AO6" s="3" t="str">
        <v>Souvent</v>
      </c>
      <c r="AP6" s="3">
        <v>0.38333333333333336</v>
      </c>
      <c r="AQ6" s="3">
        <v>0.47826086956521741</v>
      </c>
      <c r="AR6" s="3">
        <v>0.40963855421686746</v>
      </c>
      <c r="AS6" s="3" t="str">
        <v>Souvent</v>
      </c>
      <c r="AT6" s="3">
        <v>0.41304347826086957</v>
      </c>
      <c r="AU6" s="3">
        <v>0.40540540540540543</v>
      </c>
      <c r="AV6" s="3" t="str">
        <v>Souvent</v>
      </c>
      <c r="AW6" s="3" t="str">
        <v/>
      </c>
      <c r="AX6" s="3">
        <v>0.66666666666666663</v>
      </c>
      <c r="AY6" s="3" t="str">
        <v/>
      </c>
      <c r="AZ6" s="3">
        <v>0.3</v>
      </c>
      <c r="BA6" s="3" t="str">
        <v/>
      </c>
      <c r="BB6" s="3" t="str">
        <v/>
      </c>
      <c r="BC6" s="3">
        <v>0.14285714285714285</v>
      </c>
      <c r="BD6" s="3">
        <v>0.5</v>
      </c>
      <c r="BE6" s="3">
        <v>0.42857142857142855</v>
      </c>
      <c r="BF6" s="3">
        <v>0.53846153846153844</v>
      </c>
      <c r="BG6" s="3">
        <v>0.5</v>
      </c>
      <c r="BH6" s="3">
        <v>1</v>
      </c>
      <c r="BI6" s="3">
        <v>1</v>
      </c>
      <c r="BJ6" s="3" t="str">
        <v/>
      </c>
      <c r="BK6" s="3">
        <v>0.42105263157894735</v>
      </c>
      <c r="BL6" s="3">
        <v>0.44444444444444442</v>
      </c>
      <c r="BM6" s="3" t="str">
        <v>Souvent</v>
      </c>
      <c r="BN6" s="3">
        <v>0.31818181818181818</v>
      </c>
      <c r="BO6" s="3">
        <v>0.51282051282051277</v>
      </c>
      <c r="BP6" s="3" t="str">
        <v>Souvent</v>
      </c>
      <c r="BQ6" s="3">
        <v>0.34615384615384615</v>
      </c>
      <c r="BR6" s="3">
        <v>0.5161290322580645</v>
      </c>
      <c r="BS6" s="3" t="str">
        <v>Souvent</v>
      </c>
      <c r="BT6" s="3">
        <v>0.38709677419354838</v>
      </c>
      <c r="BU6" s="3">
        <v>0.47619047619047616</v>
      </c>
      <c r="BV6" s="3" t="str">
        <v>Souvent</v>
      </c>
      <c r="BW6" s="3">
        <v>0.40909090909090912</v>
      </c>
      <c r="BX6" s="3">
        <v>0.41176470588235292</v>
      </c>
      <c r="BY6" s="3"/>
      <c r="BZ6" s="3"/>
    </row>
    <row r="7" spans="1:78" x14ac:dyDescent="0.25">
      <c r="A7" s="5">
        <v>1</v>
      </c>
      <c r="B7" s="5" t="str">
        <f>_xlfn.XLOOKUP(E7,TA!A:A,TA!B:B)</f>
        <v>37-48 ans</v>
      </c>
      <c r="C7" s="4">
        <v>21</v>
      </c>
      <c r="D7" s="4" t="s">
        <v>17</v>
      </c>
      <c r="E7" s="4">
        <v>45</v>
      </c>
      <c r="F7" s="4" t="s">
        <v>122</v>
      </c>
      <c r="G7" s="4" t="s">
        <v>31</v>
      </c>
      <c r="H7" s="4" t="s">
        <v>36</v>
      </c>
      <c r="I7" s="4" t="s">
        <v>33</v>
      </c>
      <c r="J7" s="4" t="s">
        <v>21</v>
      </c>
      <c r="K7" s="4" t="s">
        <v>22</v>
      </c>
      <c r="L7" s="4" t="s">
        <v>26</v>
      </c>
      <c r="M7" s="4" t="s">
        <v>20</v>
      </c>
      <c r="N7" s="4" t="s">
        <v>21</v>
      </c>
      <c r="O7" s="4" t="s">
        <v>25</v>
      </c>
      <c r="P7" s="4" t="s">
        <v>21</v>
      </c>
      <c r="Q7" s="4" t="s">
        <v>20</v>
      </c>
      <c r="R7" s="4" t="s">
        <v>21</v>
      </c>
      <c r="S7" s="4" t="s">
        <v>23</v>
      </c>
      <c r="V7" t="str">
        <f t="shared" si="0"/>
        <v>auditeurs RTL2</v>
      </c>
      <c r="W7" t="str">
        <f t="shared" si="1"/>
        <v>auditeurs Chérie</v>
      </c>
      <c r="X7" t="str">
        <f t="shared" si="2"/>
        <v/>
      </c>
      <c r="Y7" t="str">
        <f t="shared" si="3"/>
        <v>auditeurs RFM</v>
      </c>
      <c r="AD7" s="2"/>
      <c r="AE7" s="2"/>
      <c r="AF7" s="2" t="str">
        <v>Très souvent</v>
      </c>
      <c r="AG7" s="2">
        <v>0.35135135135135137</v>
      </c>
      <c r="AH7" s="2">
        <v>0.32608695652173914</v>
      </c>
      <c r="AI7" s="2">
        <v>0.34782608695652173</v>
      </c>
      <c r="AJ7" s="2">
        <v>0.33333333333333331</v>
      </c>
      <c r="AK7" s="2">
        <v>0.33333333333333331</v>
      </c>
      <c r="AL7" s="2">
        <v>0.42105263157894735</v>
      </c>
      <c r="AM7" s="2">
        <v>0.33734939759036142</v>
      </c>
      <c r="AO7" t="str">
        <v>Très souvent</v>
      </c>
      <c r="AP7" s="3">
        <v>0.33333333333333331</v>
      </c>
      <c r="AQ7" s="3">
        <v>0.34782608695652173</v>
      </c>
      <c r="AR7" s="3">
        <v>0.33734939759036142</v>
      </c>
      <c r="AS7" s="3" t="str">
        <v>Très souvent</v>
      </c>
      <c r="AT7" s="3">
        <v>0.32608695652173914</v>
      </c>
      <c r="AU7" s="3">
        <v>0.35135135135135137</v>
      </c>
      <c r="AV7" s="3" t="str">
        <v>Très souvent</v>
      </c>
      <c r="AW7" s="3">
        <v>1</v>
      </c>
      <c r="AX7" s="3">
        <v>0.33333333333333331</v>
      </c>
      <c r="AY7" s="3">
        <v>0.5</v>
      </c>
      <c r="AZ7" s="3">
        <v>0.3</v>
      </c>
      <c r="BA7" s="3">
        <v>1</v>
      </c>
      <c r="BB7" s="3" t="str">
        <v/>
      </c>
      <c r="BC7" s="3">
        <v>0.2857142857142857</v>
      </c>
      <c r="BD7" s="3">
        <v>0.5</v>
      </c>
      <c r="BE7" s="3">
        <v>0.2857142857142857</v>
      </c>
      <c r="BF7" s="3">
        <v>0.23076923076923078</v>
      </c>
      <c r="BG7" s="3">
        <v>0.5</v>
      </c>
      <c r="BH7" s="3" t="str">
        <v/>
      </c>
      <c r="BI7" s="3" t="str">
        <v/>
      </c>
      <c r="BJ7" s="3">
        <v>1</v>
      </c>
      <c r="BK7" s="3">
        <v>0.42105263157894735</v>
      </c>
      <c r="BL7" s="3">
        <v>0.22222222222222221</v>
      </c>
      <c r="BM7" s="3" t="str">
        <v>Très souvent</v>
      </c>
      <c r="BN7" s="3">
        <v>0.34090909090909088</v>
      </c>
      <c r="BO7" s="3">
        <v>0.33333333333333331</v>
      </c>
      <c r="BP7" s="3" t="str">
        <v>Très souvent</v>
      </c>
      <c r="BQ7" s="3">
        <v>0.34615384615384615</v>
      </c>
      <c r="BR7" s="3">
        <v>0.32258064516129031</v>
      </c>
      <c r="BS7" s="3" t="str">
        <v>Très souvent</v>
      </c>
      <c r="BT7" s="3">
        <v>0.35483870967741937</v>
      </c>
      <c r="BU7" s="3">
        <v>0.2857142857142857</v>
      </c>
      <c r="BV7" s="3" t="str">
        <v>Très souvent</v>
      </c>
      <c r="BW7" s="3">
        <v>0.30303030303030304</v>
      </c>
      <c r="BX7" s="3">
        <v>0.47058823529411764</v>
      </c>
      <c r="BY7" s="3"/>
      <c r="BZ7" s="3"/>
    </row>
    <row r="8" spans="1:78" x14ac:dyDescent="0.25">
      <c r="A8" s="5">
        <v>1</v>
      </c>
      <c r="B8" s="5" t="str">
        <f>_xlfn.XLOOKUP(E8,TA!A:A,TA!B:B)</f>
        <v>25-36 ans</v>
      </c>
      <c r="C8" s="4">
        <v>26</v>
      </c>
      <c r="D8" s="4" t="s">
        <v>17</v>
      </c>
      <c r="E8" s="4">
        <v>25</v>
      </c>
      <c r="F8" s="4" t="s">
        <v>121</v>
      </c>
      <c r="G8" s="4" t="s">
        <v>31</v>
      </c>
      <c r="H8" s="4" t="s">
        <v>37</v>
      </c>
      <c r="I8" s="4" t="s">
        <v>33</v>
      </c>
      <c r="J8" s="4" t="s">
        <v>21</v>
      </c>
      <c r="K8" s="4" t="s">
        <v>22</v>
      </c>
      <c r="L8" s="4" t="s">
        <v>21</v>
      </c>
      <c r="M8" s="4" t="s">
        <v>20</v>
      </c>
      <c r="N8" s="4" t="s">
        <v>26</v>
      </c>
      <c r="O8" s="4" t="s">
        <v>23</v>
      </c>
      <c r="P8" s="4" t="s">
        <v>26</v>
      </c>
      <c r="Q8" s="4" t="s">
        <v>34</v>
      </c>
      <c r="R8" s="4" t="s">
        <v>26</v>
      </c>
      <c r="S8" s="4" t="s">
        <v>33</v>
      </c>
      <c r="V8" t="str">
        <f t="shared" si="0"/>
        <v>auditeurs RTL2</v>
      </c>
      <c r="W8" t="str">
        <f t="shared" si="1"/>
        <v>auditeurs Chérie</v>
      </c>
      <c r="X8" t="str">
        <f t="shared" si="2"/>
        <v>auditeurs E2</v>
      </c>
      <c r="Y8" t="str">
        <f t="shared" si="3"/>
        <v/>
      </c>
      <c r="AD8" s="2"/>
      <c r="AE8" s="2"/>
      <c r="AF8" s="2"/>
      <c r="AG8" s="2"/>
      <c r="AH8" s="2"/>
      <c r="AI8" s="2"/>
    </row>
    <row r="9" spans="1:78" x14ac:dyDescent="0.25">
      <c r="A9" s="5">
        <v>1</v>
      </c>
      <c r="B9" s="5" t="str">
        <f>_xlfn.XLOOKUP(E9,TA!A:A,TA!B:B)</f>
        <v>25-36 ans</v>
      </c>
      <c r="C9" s="4">
        <v>36</v>
      </c>
      <c r="D9" s="4" t="s">
        <v>30</v>
      </c>
      <c r="E9" s="4">
        <v>28</v>
      </c>
      <c r="F9" s="4" t="s">
        <v>121</v>
      </c>
      <c r="G9" s="4" t="s">
        <v>18</v>
      </c>
      <c r="H9" s="4" t="s">
        <v>38</v>
      </c>
      <c r="I9" s="4" t="s">
        <v>34</v>
      </c>
      <c r="J9" s="4" t="s">
        <v>21</v>
      </c>
      <c r="K9" s="4" t="s">
        <v>22</v>
      </c>
      <c r="L9" s="4" t="s">
        <v>24</v>
      </c>
      <c r="M9" s="4" t="s">
        <v>20</v>
      </c>
      <c r="N9" s="4" t="s">
        <v>21</v>
      </c>
      <c r="O9" s="4" t="s">
        <v>27</v>
      </c>
      <c r="P9" s="4" t="s">
        <v>21</v>
      </c>
      <c r="Q9" s="4" t="s">
        <v>33</v>
      </c>
      <c r="R9" s="4" t="s">
        <v>21</v>
      </c>
      <c r="S9" s="4" t="s">
        <v>34</v>
      </c>
      <c r="V9" t="str">
        <f t="shared" si="0"/>
        <v>auditeurs RTL2</v>
      </c>
      <c r="W9" t="str">
        <f t="shared" si="1"/>
        <v/>
      </c>
      <c r="X9" t="str">
        <f t="shared" si="2"/>
        <v/>
      </c>
      <c r="Y9" t="str">
        <f t="shared" si="3"/>
        <v/>
      </c>
      <c r="AD9" s="2"/>
      <c r="AE9" s="2"/>
      <c r="AF9" s="2"/>
      <c r="AG9" s="2"/>
      <c r="AH9" s="2"/>
      <c r="AI9" s="2"/>
    </row>
    <row r="10" spans="1:78" x14ac:dyDescent="0.25">
      <c r="A10" s="5">
        <v>1</v>
      </c>
      <c r="B10" s="5" t="str">
        <f>_xlfn.XLOOKUP(E10,TA!A:A,TA!B:B)</f>
        <v>25-36 ans</v>
      </c>
      <c r="C10" s="4">
        <v>41</v>
      </c>
      <c r="D10" s="4" t="s">
        <v>30</v>
      </c>
      <c r="E10" s="4">
        <v>32</v>
      </c>
      <c r="F10" s="4" t="s">
        <v>121</v>
      </c>
      <c r="G10" s="4" t="s">
        <v>18</v>
      </c>
      <c r="H10" s="4" t="s">
        <v>39</v>
      </c>
      <c r="I10" s="4" t="s">
        <v>40</v>
      </c>
      <c r="J10" s="4" t="s">
        <v>21</v>
      </c>
      <c r="K10" s="4" t="s">
        <v>22</v>
      </c>
      <c r="L10" s="4" t="s">
        <v>21</v>
      </c>
      <c r="M10" s="4" t="s">
        <v>34</v>
      </c>
      <c r="N10" s="4" t="s">
        <v>26</v>
      </c>
      <c r="O10" s="4" t="s">
        <v>34</v>
      </c>
      <c r="P10" s="4" t="s">
        <v>26</v>
      </c>
      <c r="Q10" s="4" t="s">
        <v>34</v>
      </c>
      <c r="R10" s="4" t="s">
        <v>21</v>
      </c>
      <c r="S10" s="4" t="s">
        <v>34</v>
      </c>
      <c r="V10" t="str">
        <f t="shared" si="0"/>
        <v/>
      </c>
      <c r="W10" t="str">
        <f t="shared" si="1"/>
        <v/>
      </c>
      <c r="X10" t="str">
        <f t="shared" si="2"/>
        <v/>
      </c>
      <c r="Y10" t="str">
        <f t="shared" si="3"/>
        <v/>
      </c>
      <c r="AF10" s="10"/>
    </row>
    <row r="11" spans="1:78" x14ac:dyDescent="0.25">
      <c r="A11" s="5">
        <v>1</v>
      </c>
      <c r="B11" s="5" t="str">
        <f>_xlfn.XLOOKUP(E11,TA!A:A,TA!B:B)</f>
        <v>25-36 ans</v>
      </c>
      <c r="C11" s="4">
        <v>45</v>
      </c>
      <c r="D11" s="4" t="s">
        <v>30</v>
      </c>
      <c r="E11" s="4">
        <v>31</v>
      </c>
      <c r="F11" s="4" t="s">
        <v>121</v>
      </c>
      <c r="G11" s="4" t="s">
        <v>41</v>
      </c>
      <c r="H11" s="4" t="s">
        <v>42</v>
      </c>
      <c r="I11" s="4" t="s">
        <v>27</v>
      </c>
      <c r="J11" s="4" t="s">
        <v>21</v>
      </c>
      <c r="K11" s="4" t="s">
        <v>22</v>
      </c>
      <c r="L11" s="4" t="s">
        <v>26</v>
      </c>
      <c r="M11" s="4" t="s">
        <v>27</v>
      </c>
      <c r="N11" s="4" t="s">
        <v>24</v>
      </c>
      <c r="O11" s="4" t="s">
        <v>25</v>
      </c>
      <c r="P11" s="4" t="s">
        <v>26</v>
      </c>
      <c r="Q11" s="4" t="s">
        <v>25</v>
      </c>
      <c r="R11" s="4" t="s">
        <v>26</v>
      </c>
      <c r="S11" s="4" t="s">
        <v>34</v>
      </c>
      <c r="V11" t="str">
        <f t="shared" si="0"/>
        <v/>
      </c>
      <c r="W11" t="str">
        <f t="shared" si="1"/>
        <v/>
      </c>
      <c r="X11" t="str">
        <f t="shared" si="2"/>
        <v>auditeurs E2</v>
      </c>
      <c r="Y11" t="str">
        <f t="shared" si="3"/>
        <v/>
      </c>
      <c r="AG11" s="7"/>
      <c r="AH11" s="7"/>
      <c r="AI11" s="7"/>
      <c r="AJ11" s="7"/>
      <c r="AK11" s="7"/>
      <c r="AL11" s="6"/>
      <c r="AM11" s="7"/>
      <c r="AO11" s="6"/>
      <c r="AP11" s="7"/>
      <c r="AQ11" s="7"/>
      <c r="AR11" s="7"/>
      <c r="AS11" s="7"/>
      <c r="AT11" s="7"/>
      <c r="AU11" s="7"/>
      <c r="AV11" s="7"/>
      <c r="AW11" s="7"/>
      <c r="AX11" s="7"/>
      <c r="AY11" s="7"/>
      <c r="AZ11" s="7"/>
      <c r="BA11" s="7"/>
      <c r="BB11" s="7"/>
      <c r="BC11" s="7"/>
      <c r="BD11" s="7"/>
      <c r="BE11" s="7"/>
      <c r="BF11" s="7"/>
      <c r="BG11" s="7"/>
      <c r="BH11" s="7"/>
      <c r="BI11" s="7"/>
      <c r="BJ11" s="7"/>
      <c r="BK11" s="7"/>
      <c r="BL11" s="7"/>
      <c r="BM11" s="7"/>
      <c r="BN11" s="7"/>
      <c r="BO11" s="7"/>
      <c r="BP11" s="7"/>
      <c r="BQ11" s="7"/>
      <c r="BR11" s="7"/>
      <c r="BS11" s="7"/>
      <c r="BT11" s="7"/>
      <c r="BU11" s="7"/>
      <c r="BV11" s="7"/>
      <c r="BW11" s="7"/>
      <c r="BX11" s="7"/>
      <c r="BY11" s="7"/>
      <c r="BZ11" s="7"/>
    </row>
    <row r="12" spans="1:78" x14ac:dyDescent="0.25">
      <c r="A12" s="5">
        <v>1</v>
      </c>
      <c r="B12" s="5" t="str">
        <f>_xlfn.XLOOKUP(E12,TA!A:A,TA!B:B)</f>
        <v>25-36 ans</v>
      </c>
      <c r="C12" s="4">
        <v>47</v>
      </c>
      <c r="D12" s="4" t="s">
        <v>17</v>
      </c>
      <c r="E12" s="4">
        <v>27</v>
      </c>
      <c r="F12" s="4" t="s">
        <v>121</v>
      </c>
      <c r="G12" s="4" t="s">
        <v>18</v>
      </c>
      <c r="H12" s="4" t="s">
        <v>43</v>
      </c>
      <c r="I12" s="4" t="s">
        <v>23</v>
      </c>
      <c r="J12" s="4" t="s">
        <v>21</v>
      </c>
      <c r="K12" s="4" t="s">
        <v>22</v>
      </c>
      <c r="L12" s="4" t="s">
        <v>26</v>
      </c>
      <c r="M12" s="4" t="s">
        <v>23</v>
      </c>
      <c r="N12" s="4" t="s">
        <v>26</v>
      </c>
      <c r="O12" s="4" t="s">
        <v>23</v>
      </c>
      <c r="P12" s="4" t="s">
        <v>26</v>
      </c>
      <c r="Q12" s="4" t="s">
        <v>23</v>
      </c>
      <c r="R12" s="4" t="s">
        <v>26</v>
      </c>
      <c r="S12" s="4" t="s">
        <v>23</v>
      </c>
      <c r="V12" t="str">
        <f t="shared" si="0"/>
        <v/>
      </c>
      <c r="W12" t="str">
        <f t="shared" si="1"/>
        <v>auditeurs Chérie</v>
      </c>
      <c r="X12" t="str">
        <f t="shared" si="2"/>
        <v/>
      </c>
      <c r="Y12" t="str">
        <f t="shared" si="3"/>
        <v/>
      </c>
      <c r="AF12" s="11"/>
      <c r="AG12" s="2"/>
      <c r="AH12" s="2"/>
      <c r="AI12" s="2"/>
      <c r="AJ12" s="2"/>
      <c r="AK12" s="2"/>
      <c r="AL12" s="2"/>
      <c r="AM12" s="2"/>
      <c r="AO12" s="3"/>
      <c r="AP12" s="3"/>
      <c r="AQ12" s="3"/>
      <c r="AR12" s="3"/>
      <c r="AS12" s="3"/>
      <c r="AT12" s="3"/>
      <c r="AU12" s="3"/>
      <c r="AV12" s="3"/>
      <c r="AW12" s="3"/>
      <c r="AX12" s="3"/>
      <c r="AY12" s="3"/>
      <c r="AZ12" s="3"/>
      <c r="BA12" s="3"/>
      <c r="BB12" s="3"/>
      <c r="BC12" s="3"/>
      <c r="BD12" s="3"/>
      <c r="BE12" s="3"/>
      <c r="BF12" s="3"/>
      <c r="BG12" s="3"/>
      <c r="BH12" s="3"/>
      <c r="BI12" s="3"/>
      <c r="BJ12" s="3"/>
      <c r="BK12" s="3"/>
      <c r="BL12" s="3"/>
      <c r="BM12" s="3"/>
      <c r="BN12" s="3"/>
      <c r="BO12" s="3"/>
      <c r="BP12" s="3"/>
      <c r="BQ12" s="3"/>
      <c r="BR12" s="3"/>
      <c r="BS12" s="3"/>
      <c r="BT12" s="3"/>
      <c r="BU12" s="3"/>
      <c r="BV12" s="3"/>
      <c r="BW12" s="3"/>
      <c r="BX12" s="3"/>
      <c r="BY12" s="3"/>
      <c r="BZ12" s="3"/>
    </row>
    <row r="13" spans="1:78" x14ac:dyDescent="0.25">
      <c r="A13" s="5">
        <v>1</v>
      </c>
      <c r="B13" s="5" t="str">
        <f>_xlfn.XLOOKUP(E13,TA!A:A,TA!B:B)</f>
        <v>25-36 ans</v>
      </c>
      <c r="C13" s="4">
        <v>54</v>
      </c>
      <c r="D13" s="4" t="s">
        <v>17</v>
      </c>
      <c r="E13" s="4">
        <v>25</v>
      </c>
      <c r="F13" s="4" t="s">
        <v>121</v>
      </c>
      <c r="G13" s="4" t="s">
        <v>18</v>
      </c>
      <c r="H13" s="4" t="s">
        <v>44</v>
      </c>
      <c r="I13" s="4" t="s">
        <v>20</v>
      </c>
      <c r="J13" s="4" t="s">
        <v>21</v>
      </c>
      <c r="K13" s="4" t="s">
        <v>22</v>
      </c>
      <c r="L13" s="4" t="s">
        <v>26</v>
      </c>
      <c r="M13" s="4" t="s">
        <v>25</v>
      </c>
      <c r="N13" s="4" t="s">
        <v>26</v>
      </c>
      <c r="O13" s="4" t="s">
        <v>25</v>
      </c>
      <c r="P13" s="4" t="s">
        <v>26</v>
      </c>
      <c r="Q13" s="4" t="s">
        <v>23</v>
      </c>
      <c r="R13" s="4" t="s">
        <v>26</v>
      </c>
      <c r="S13" s="4" t="s">
        <v>23</v>
      </c>
      <c r="V13" t="str">
        <f t="shared" si="0"/>
        <v>auditeurs RTL2</v>
      </c>
      <c r="W13" t="str">
        <f t="shared" si="1"/>
        <v/>
      </c>
      <c r="X13" t="str">
        <f t="shared" si="2"/>
        <v/>
      </c>
      <c r="Y13" t="str">
        <f t="shared" si="3"/>
        <v/>
      </c>
      <c r="AF13" s="11"/>
      <c r="AG13" s="2"/>
      <c r="AH13" s="2"/>
      <c r="AI13" s="2"/>
      <c r="AJ13" s="2"/>
      <c r="AK13" s="2"/>
      <c r="AL13" s="2"/>
      <c r="AM13" s="2"/>
      <c r="AO13" s="3"/>
      <c r="AP13" s="3"/>
      <c r="AQ13" s="3"/>
      <c r="AR13" s="3"/>
      <c r="AS13" s="3"/>
      <c r="AT13" s="3"/>
      <c r="AU13" s="3"/>
      <c r="AV13" s="3"/>
      <c r="AW13" s="3"/>
      <c r="AX13" s="3"/>
      <c r="AY13" s="3"/>
      <c r="AZ13" s="3"/>
      <c r="BA13" s="3"/>
      <c r="BB13" s="3"/>
      <c r="BC13" s="3"/>
      <c r="BD13" s="3"/>
      <c r="BE13" s="3"/>
      <c r="BF13" s="3"/>
      <c r="BG13" s="3"/>
      <c r="BH13" s="3"/>
      <c r="BI13" s="3"/>
      <c r="BJ13" s="3"/>
      <c r="BK13" s="3"/>
      <c r="BL13" s="3"/>
      <c r="BM13" s="3"/>
      <c r="BN13" s="3"/>
      <c r="BO13" s="3"/>
      <c r="BP13" s="3"/>
      <c r="BQ13" s="3"/>
      <c r="BR13" s="3"/>
      <c r="BS13" s="3"/>
      <c r="BT13" s="3"/>
      <c r="BU13" s="3"/>
      <c r="BV13" s="3"/>
      <c r="BW13" s="3"/>
      <c r="BX13" s="3"/>
      <c r="BY13" s="3"/>
      <c r="BZ13" s="3"/>
    </row>
    <row r="14" spans="1:78" x14ac:dyDescent="0.25">
      <c r="A14" s="5">
        <v>1</v>
      </c>
      <c r="B14" s="5" t="str">
        <f>_xlfn.XLOOKUP(E14,TA!A:A,TA!B:B)</f>
        <v>25-36 ans</v>
      </c>
      <c r="C14" s="4">
        <v>57</v>
      </c>
      <c r="D14" s="4" t="s">
        <v>17</v>
      </c>
      <c r="E14" s="4">
        <v>32</v>
      </c>
      <c r="F14" s="4" t="s">
        <v>121</v>
      </c>
      <c r="G14" s="4" t="s">
        <v>18</v>
      </c>
      <c r="H14" s="4" t="s">
        <v>45</v>
      </c>
      <c r="I14" s="4" t="s">
        <v>34</v>
      </c>
      <c r="J14" s="4" t="s">
        <v>21</v>
      </c>
      <c r="K14" s="4" t="s">
        <v>22</v>
      </c>
      <c r="L14" s="4" t="s">
        <v>26</v>
      </c>
      <c r="M14" s="4" t="s">
        <v>34</v>
      </c>
      <c r="N14" s="4" t="s">
        <v>26</v>
      </c>
      <c r="O14" s="4" t="s">
        <v>34</v>
      </c>
      <c r="P14" s="4" t="s">
        <v>26</v>
      </c>
      <c r="Q14" s="4" t="s">
        <v>34</v>
      </c>
      <c r="R14" s="4" t="s">
        <v>26</v>
      </c>
      <c r="S14" s="4" t="s">
        <v>34</v>
      </c>
      <c r="V14" t="str">
        <f t="shared" si="0"/>
        <v>auditeurs RTL2</v>
      </c>
      <c r="W14" t="str">
        <f t="shared" si="1"/>
        <v/>
      </c>
      <c r="X14" t="str">
        <f t="shared" si="2"/>
        <v>auditeurs E2</v>
      </c>
      <c r="Y14" t="str">
        <f t="shared" si="3"/>
        <v/>
      </c>
      <c r="AF14" s="11"/>
      <c r="AG14" s="2"/>
      <c r="AH14" s="2"/>
      <c r="AI14" s="2"/>
      <c r="AJ14" s="2"/>
      <c r="AK14" s="2"/>
      <c r="AL14" s="2"/>
      <c r="AM14" s="2"/>
      <c r="AO14" s="3"/>
      <c r="AP14" s="3"/>
      <c r="AQ14" s="3"/>
      <c r="AR14" s="3"/>
      <c r="AS14" s="3"/>
      <c r="AT14" s="3"/>
      <c r="AU14" s="3"/>
      <c r="AV14" s="3"/>
      <c r="AW14" s="3"/>
      <c r="AX14" s="3"/>
      <c r="AY14" s="3"/>
      <c r="AZ14" s="3"/>
      <c r="BA14" s="3"/>
      <c r="BB14" s="3"/>
      <c r="BC14" s="3"/>
      <c r="BD14" s="3"/>
      <c r="BE14" s="3"/>
      <c r="BF14" s="3"/>
      <c r="BG14" s="3"/>
      <c r="BH14" s="3"/>
      <c r="BI14" s="3"/>
      <c r="BJ14" s="3"/>
      <c r="BK14" s="3"/>
      <c r="BL14" s="3"/>
      <c r="BM14" s="3"/>
      <c r="BN14" s="3"/>
      <c r="BO14" s="3"/>
      <c r="BP14" s="3"/>
      <c r="BQ14" s="3"/>
      <c r="BR14" s="3"/>
      <c r="BS14" s="3"/>
      <c r="BT14" s="3"/>
      <c r="BU14" s="3"/>
      <c r="BV14" s="3"/>
      <c r="BW14" s="3"/>
      <c r="BX14" s="3"/>
      <c r="BY14" s="3"/>
      <c r="BZ14" s="3"/>
    </row>
    <row r="15" spans="1:78" x14ac:dyDescent="0.25">
      <c r="A15" s="5">
        <v>1</v>
      </c>
      <c r="B15" s="5" t="str">
        <f>_xlfn.XLOOKUP(E15,TA!A:A,TA!B:B)</f>
        <v>25-36 ans</v>
      </c>
      <c r="C15" s="4">
        <v>61</v>
      </c>
      <c r="D15" s="4" t="s">
        <v>30</v>
      </c>
      <c r="E15" s="4">
        <v>29</v>
      </c>
      <c r="F15" s="4" t="s">
        <v>121</v>
      </c>
      <c r="G15" s="4" t="s">
        <v>18</v>
      </c>
      <c r="H15" s="4" t="s">
        <v>46</v>
      </c>
      <c r="I15" s="4" t="s">
        <v>20</v>
      </c>
      <c r="J15" s="4" t="s">
        <v>21</v>
      </c>
      <c r="K15" s="4" t="s">
        <v>22</v>
      </c>
      <c r="L15" s="4" t="s">
        <v>26</v>
      </c>
      <c r="M15" s="4" t="s">
        <v>34</v>
      </c>
      <c r="N15" s="4" t="s">
        <v>26</v>
      </c>
      <c r="O15" s="4" t="s">
        <v>20</v>
      </c>
      <c r="P15" s="4" t="s">
        <v>26</v>
      </c>
      <c r="Q15" s="4" t="s">
        <v>34</v>
      </c>
      <c r="R15" s="4" t="s">
        <v>26</v>
      </c>
      <c r="S15" s="4" t="s">
        <v>34</v>
      </c>
      <c r="V15" t="str">
        <f t="shared" si="0"/>
        <v>auditeurs RTL2</v>
      </c>
      <c r="W15" t="str">
        <f t="shared" si="1"/>
        <v/>
      </c>
      <c r="X15" t="str">
        <f t="shared" si="2"/>
        <v/>
      </c>
      <c r="Y15" t="str">
        <f t="shared" si="3"/>
        <v/>
      </c>
      <c r="AF15" s="11"/>
      <c r="AG15" s="2"/>
      <c r="AH15" s="2"/>
      <c r="AI15" s="2"/>
      <c r="AJ15" s="2"/>
      <c r="AK15" s="2"/>
      <c r="AL15" s="2"/>
      <c r="AM15" s="2"/>
      <c r="AO15" s="3"/>
      <c r="AP15" s="3"/>
      <c r="AQ15" s="3"/>
      <c r="AR15" s="3"/>
      <c r="AS15" s="3"/>
      <c r="AT15" s="3"/>
      <c r="AU15" s="3"/>
      <c r="AV15" s="3"/>
      <c r="AW15" s="3"/>
      <c r="AX15" s="3"/>
      <c r="AY15" s="3"/>
      <c r="AZ15" s="3"/>
      <c r="BA15" s="3"/>
      <c r="BB15" s="3"/>
      <c r="BC15" s="3"/>
      <c r="BD15" s="3"/>
      <c r="BE15" s="3"/>
      <c r="BF15" s="3"/>
      <c r="BG15" s="3"/>
      <c r="BH15" s="3"/>
      <c r="BI15" s="3"/>
      <c r="BJ15" s="3"/>
      <c r="BK15" s="3"/>
      <c r="BL15" s="3"/>
      <c r="BM15" s="3"/>
      <c r="BN15" s="3"/>
      <c r="BO15" s="3"/>
      <c r="BP15" s="3"/>
      <c r="BQ15" s="3"/>
      <c r="BR15" s="3"/>
      <c r="BS15" s="3"/>
      <c r="BT15" s="3"/>
      <c r="BU15" s="3"/>
      <c r="BV15" s="3"/>
      <c r="BW15" s="3"/>
      <c r="BX15" s="3"/>
      <c r="BY15" s="3"/>
      <c r="BZ15" s="3"/>
    </row>
    <row r="16" spans="1:78" x14ac:dyDescent="0.25">
      <c r="A16" s="5">
        <v>1</v>
      </c>
      <c r="B16" s="5" t="str">
        <f>_xlfn.XLOOKUP(E16,TA!A:A,TA!B:B)</f>
        <v>25-36 ans</v>
      </c>
      <c r="C16" s="4">
        <v>62</v>
      </c>
      <c r="D16" s="4" t="s">
        <v>30</v>
      </c>
      <c r="E16" s="4">
        <v>32</v>
      </c>
      <c r="F16" s="4" t="s">
        <v>121</v>
      </c>
      <c r="G16" s="4" t="s">
        <v>18</v>
      </c>
      <c r="H16" s="4" t="s">
        <v>19</v>
      </c>
      <c r="I16" s="4" t="s">
        <v>20</v>
      </c>
      <c r="J16" s="4" t="s">
        <v>21</v>
      </c>
      <c r="K16" s="4" t="s">
        <v>22</v>
      </c>
      <c r="L16" s="4" t="s">
        <v>21</v>
      </c>
      <c r="M16" s="4" t="s">
        <v>20</v>
      </c>
      <c r="N16" s="4" t="s">
        <v>21</v>
      </c>
      <c r="O16" s="4" t="s">
        <v>23</v>
      </c>
      <c r="P16" s="4" t="s">
        <v>21</v>
      </c>
      <c r="Q16" s="4" t="s">
        <v>20</v>
      </c>
      <c r="R16" s="4" t="s">
        <v>21</v>
      </c>
      <c r="S16" s="4" t="s">
        <v>23</v>
      </c>
      <c r="V16" t="str">
        <f t="shared" si="0"/>
        <v>auditeurs RTL2</v>
      </c>
      <c r="W16" t="str">
        <f t="shared" si="1"/>
        <v>auditeurs Chérie</v>
      </c>
      <c r="X16" t="str">
        <f t="shared" si="2"/>
        <v/>
      </c>
      <c r="Y16" t="str">
        <f t="shared" si="3"/>
        <v/>
      </c>
      <c r="AF16" s="2"/>
      <c r="AG16" s="2"/>
      <c r="AH16" s="2"/>
      <c r="AI16" s="2"/>
      <c r="AJ16" s="2"/>
      <c r="AK16" s="2"/>
      <c r="AL16" s="2"/>
      <c r="AM16" s="2"/>
      <c r="AP16" s="3"/>
      <c r="AQ16" s="3"/>
      <c r="AR16" s="3"/>
      <c r="AS16" s="3"/>
      <c r="AT16" s="3"/>
      <c r="AU16" s="3"/>
      <c r="AV16" s="3"/>
      <c r="AW16" s="3"/>
      <c r="AX16" s="3"/>
      <c r="AY16" s="3"/>
      <c r="AZ16" s="3"/>
      <c r="BA16" s="3"/>
      <c r="BB16" s="3"/>
      <c r="BC16" s="3"/>
      <c r="BD16" s="3"/>
      <c r="BE16" s="3"/>
      <c r="BF16" s="3"/>
      <c r="BG16" s="3"/>
      <c r="BH16" s="3"/>
      <c r="BI16" s="3"/>
      <c r="BJ16" s="3"/>
      <c r="BK16" s="3"/>
      <c r="BL16" s="3"/>
      <c r="BM16" s="3"/>
      <c r="BN16" s="3"/>
      <c r="BO16" s="3"/>
      <c r="BP16" s="3"/>
      <c r="BQ16" s="3"/>
      <c r="BR16" s="3"/>
      <c r="BS16" s="3"/>
      <c r="BT16" s="3"/>
      <c r="BU16" s="3"/>
      <c r="BV16" s="3"/>
      <c r="BW16" s="3"/>
      <c r="BX16" s="3"/>
      <c r="BY16" s="3"/>
      <c r="BZ16" s="3"/>
    </row>
    <row r="17" spans="1:78" x14ac:dyDescent="0.25">
      <c r="A17" s="5">
        <v>1</v>
      </c>
      <c r="B17" s="5" t="str">
        <f>_xlfn.XLOOKUP(E17,TA!A:A,TA!B:B)</f>
        <v>25-36 ans</v>
      </c>
      <c r="C17" s="4">
        <v>68</v>
      </c>
      <c r="D17" s="4" t="s">
        <v>17</v>
      </c>
      <c r="E17" s="4">
        <v>32</v>
      </c>
      <c r="F17" s="4" t="s">
        <v>121</v>
      </c>
      <c r="G17" s="4" t="s">
        <v>47</v>
      </c>
      <c r="H17" s="4" t="s">
        <v>48</v>
      </c>
      <c r="I17" s="4" t="s">
        <v>20</v>
      </c>
      <c r="J17" s="4" t="s">
        <v>21</v>
      </c>
      <c r="K17" s="4" t="s">
        <v>22</v>
      </c>
      <c r="L17" s="4" t="s">
        <v>26</v>
      </c>
      <c r="M17" s="4" t="s">
        <v>25</v>
      </c>
      <c r="N17" s="4" t="s">
        <v>21</v>
      </c>
      <c r="O17" s="4" t="s">
        <v>23</v>
      </c>
      <c r="P17" s="4" t="s">
        <v>21</v>
      </c>
      <c r="Q17" s="4" t="s">
        <v>23</v>
      </c>
      <c r="R17" s="4" t="s">
        <v>26</v>
      </c>
      <c r="S17" s="4" t="s">
        <v>25</v>
      </c>
      <c r="V17" t="str">
        <f t="shared" si="0"/>
        <v>auditeurs RTL2</v>
      </c>
      <c r="W17" t="str">
        <f t="shared" si="1"/>
        <v/>
      </c>
      <c r="X17" t="str">
        <f t="shared" si="2"/>
        <v/>
      </c>
      <c r="Y17" t="str">
        <f t="shared" si="3"/>
        <v/>
      </c>
    </row>
    <row r="18" spans="1:78" x14ac:dyDescent="0.25">
      <c r="A18" s="5">
        <v>1</v>
      </c>
      <c r="B18" s="5" t="str">
        <f>_xlfn.XLOOKUP(E18,TA!A:A,TA!B:B)</f>
        <v>25-36 ans</v>
      </c>
      <c r="C18" s="4">
        <v>72</v>
      </c>
      <c r="D18" s="4" t="s">
        <v>17</v>
      </c>
      <c r="E18" s="4">
        <v>30</v>
      </c>
      <c r="F18" s="4" t="s">
        <v>121</v>
      </c>
      <c r="G18" s="4" t="s">
        <v>18</v>
      </c>
      <c r="H18" s="4" t="s">
        <v>49</v>
      </c>
      <c r="I18" s="4" t="s">
        <v>33</v>
      </c>
      <c r="J18" s="4" t="s">
        <v>21</v>
      </c>
      <c r="K18" s="4" t="s">
        <v>22</v>
      </c>
      <c r="L18" s="4" t="s">
        <v>21</v>
      </c>
      <c r="M18" s="4" t="s">
        <v>33</v>
      </c>
      <c r="N18" s="4" t="s">
        <v>21</v>
      </c>
      <c r="O18" s="4" t="s">
        <v>34</v>
      </c>
      <c r="P18" s="4" t="s">
        <v>21</v>
      </c>
      <c r="Q18" s="4" t="s">
        <v>34</v>
      </c>
      <c r="R18" s="4" t="s">
        <v>21</v>
      </c>
      <c r="S18" s="4" t="s">
        <v>34</v>
      </c>
      <c r="V18" t="str">
        <f t="shared" si="0"/>
        <v>auditeurs RTL2</v>
      </c>
      <c r="W18" t="str">
        <f t="shared" si="1"/>
        <v>auditeurs Chérie</v>
      </c>
      <c r="X18" t="str">
        <f t="shared" si="2"/>
        <v>auditeurs E2</v>
      </c>
      <c r="Y18" t="str">
        <f t="shared" si="3"/>
        <v>auditeurs RFM</v>
      </c>
    </row>
    <row r="19" spans="1:78" x14ac:dyDescent="0.25">
      <c r="A19" s="5">
        <v>1</v>
      </c>
      <c r="B19" s="5" t="str">
        <f>_xlfn.XLOOKUP(E19,TA!A:A,TA!B:B)</f>
        <v>25-36 ans</v>
      </c>
      <c r="C19" s="4">
        <v>76</v>
      </c>
      <c r="D19" s="4" t="s">
        <v>30</v>
      </c>
      <c r="E19" s="4">
        <v>32</v>
      </c>
      <c r="F19" s="4" t="s">
        <v>121</v>
      </c>
      <c r="G19" s="4" t="s">
        <v>18</v>
      </c>
      <c r="H19" s="4" t="s">
        <v>50</v>
      </c>
      <c r="I19" s="4" t="s">
        <v>33</v>
      </c>
      <c r="J19" s="4" t="s">
        <v>21</v>
      </c>
      <c r="K19" s="4" t="s">
        <v>22</v>
      </c>
      <c r="L19" s="4" t="s">
        <v>21</v>
      </c>
      <c r="M19" s="4" t="s">
        <v>27</v>
      </c>
      <c r="N19" s="4" t="s">
        <v>21</v>
      </c>
      <c r="O19" s="4" t="s">
        <v>25</v>
      </c>
      <c r="P19" s="4" t="s">
        <v>24</v>
      </c>
      <c r="Q19" s="4" t="s">
        <v>27</v>
      </c>
      <c r="R19" s="4" t="s">
        <v>21</v>
      </c>
      <c r="S19" s="4" t="s">
        <v>20</v>
      </c>
      <c r="V19" t="str">
        <f t="shared" si="0"/>
        <v>auditeurs RTL2</v>
      </c>
      <c r="W19" t="str">
        <f t="shared" si="1"/>
        <v/>
      </c>
      <c r="X19" t="str">
        <f t="shared" si="2"/>
        <v/>
      </c>
      <c r="Y19" t="str">
        <f t="shared" si="3"/>
        <v/>
      </c>
      <c r="AF19" s="10"/>
    </row>
    <row r="20" spans="1:78" x14ac:dyDescent="0.25">
      <c r="A20" s="5">
        <v>1</v>
      </c>
      <c r="B20" s="5" t="str">
        <f>_xlfn.XLOOKUP(E20,TA!A:A,TA!B:B)</f>
        <v>25-36 ans</v>
      </c>
      <c r="C20" s="4">
        <v>88</v>
      </c>
      <c r="D20" s="4" t="s">
        <v>30</v>
      </c>
      <c r="E20" s="4">
        <v>32</v>
      </c>
      <c r="F20" s="4" t="s">
        <v>121</v>
      </c>
      <c r="G20" s="4" t="s">
        <v>31</v>
      </c>
      <c r="H20" s="4" t="s">
        <v>51</v>
      </c>
      <c r="I20" s="4" t="s">
        <v>51</v>
      </c>
      <c r="J20" s="4" t="s">
        <v>21</v>
      </c>
      <c r="K20" s="4" t="s">
        <v>22</v>
      </c>
      <c r="L20" s="4" t="s">
        <v>26</v>
      </c>
      <c r="M20" s="4" t="s">
        <v>23</v>
      </c>
      <c r="N20" s="4" t="s">
        <v>24</v>
      </c>
      <c r="O20" s="4" t="s">
        <v>33</v>
      </c>
      <c r="P20" s="4" t="s">
        <v>26</v>
      </c>
      <c r="Q20" s="4" t="s">
        <v>23</v>
      </c>
      <c r="R20" s="4" t="s">
        <v>21</v>
      </c>
      <c r="S20" s="4" t="s">
        <v>34</v>
      </c>
      <c r="V20" t="str">
        <f t="shared" si="0"/>
        <v/>
      </c>
      <c r="W20" t="str">
        <f t="shared" si="1"/>
        <v/>
      </c>
      <c r="X20" t="str">
        <f t="shared" si="2"/>
        <v/>
      </c>
      <c r="Y20" t="str">
        <f t="shared" si="3"/>
        <v/>
      </c>
      <c r="AG20" s="6"/>
      <c r="AH20" s="6"/>
      <c r="AI20" s="6"/>
      <c r="AJ20" s="6"/>
      <c r="AK20" s="6"/>
      <c r="AL20" s="6"/>
      <c r="AM20" s="6"/>
      <c r="AO20" s="6"/>
      <c r="AP20" s="7"/>
      <c r="AQ20" s="7"/>
      <c r="AR20" s="7"/>
      <c r="AS20" s="7"/>
      <c r="AT20" s="7"/>
      <c r="AU20" s="7"/>
      <c r="AV20" s="7"/>
      <c r="AW20" s="7"/>
      <c r="AX20" s="7"/>
      <c r="AY20" s="7"/>
      <c r="AZ20" s="7"/>
      <c r="BA20" s="7"/>
      <c r="BB20" s="7"/>
      <c r="BC20" s="7"/>
      <c r="BD20" s="7"/>
      <c r="BE20" s="7"/>
      <c r="BF20" s="7"/>
      <c r="BG20" s="7"/>
      <c r="BH20" s="7"/>
      <c r="BI20" s="7"/>
      <c r="BJ20" s="7"/>
      <c r="BK20" s="7"/>
      <c r="BL20" s="7"/>
      <c r="BM20" s="7"/>
      <c r="BN20" s="7"/>
      <c r="BO20" s="7"/>
      <c r="BP20" s="7"/>
      <c r="BQ20" s="7"/>
      <c r="BR20" s="7"/>
      <c r="BS20" s="7"/>
      <c r="BT20" s="7"/>
      <c r="BU20" s="7"/>
      <c r="BV20" s="7"/>
      <c r="BW20" s="7"/>
      <c r="BX20" s="7"/>
      <c r="BY20" s="7"/>
      <c r="BZ20" s="7"/>
    </row>
    <row r="21" spans="1:78" x14ac:dyDescent="0.25">
      <c r="A21" s="5">
        <v>1</v>
      </c>
      <c r="B21" s="5" t="str">
        <f>_xlfn.XLOOKUP(E21,TA!A:A,TA!B:B)</f>
        <v>25-36 ans</v>
      </c>
      <c r="C21" s="4">
        <v>102</v>
      </c>
      <c r="D21" s="4" t="s">
        <v>30</v>
      </c>
      <c r="E21" s="4">
        <v>31</v>
      </c>
      <c r="F21" s="4" t="s">
        <v>121</v>
      </c>
      <c r="G21" s="4" t="s">
        <v>18</v>
      </c>
      <c r="H21" s="4" t="s">
        <v>52</v>
      </c>
      <c r="I21" s="4" t="s">
        <v>53</v>
      </c>
      <c r="J21" s="4" t="s">
        <v>21</v>
      </c>
      <c r="K21" s="4" t="s">
        <v>22</v>
      </c>
      <c r="L21" s="4" t="s">
        <v>21</v>
      </c>
      <c r="M21" s="4" t="s">
        <v>20</v>
      </c>
      <c r="N21" s="4" t="s">
        <v>21</v>
      </c>
      <c r="O21" s="4" t="s">
        <v>20</v>
      </c>
      <c r="P21" s="4" t="s">
        <v>21</v>
      </c>
      <c r="Q21" s="4" t="s">
        <v>20</v>
      </c>
      <c r="R21" s="4" t="s">
        <v>21</v>
      </c>
      <c r="S21" s="4" t="s">
        <v>20</v>
      </c>
      <c r="V21" t="str">
        <f t="shared" si="0"/>
        <v>auditeurs RTL2</v>
      </c>
      <c r="W21" t="str">
        <f t="shared" si="1"/>
        <v>auditeurs Chérie</v>
      </c>
      <c r="X21" t="str">
        <f t="shared" si="2"/>
        <v/>
      </c>
      <c r="Y21" t="str">
        <f t="shared" si="3"/>
        <v/>
      </c>
      <c r="AG21" s="13"/>
      <c r="AH21" s="13"/>
      <c r="AI21" s="13"/>
      <c r="AJ21" s="13"/>
      <c r="AK21" s="13"/>
      <c r="AM21" s="13"/>
      <c r="AO21" s="3"/>
      <c r="AP21" s="3"/>
      <c r="AQ21" s="3"/>
      <c r="AR21" s="3"/>
      <c r="AS21" s="3"/>
      <c r="AT21" s="3"/>
      <c r="AU21" s="3"/>
      <c r="AV21" s="3"/>
      <c r="AW21" s="3"/>
      <c r="AX21" s="3"/>
      <c r="AY21" s="3"/>
      <c r="AZ21" s="3"/>
      <c r="BA21" s="3"/>
      <c r="BB21" s="3"/>
      <c r="BC21" s="3"/>
      <c r="BD21" s="3"/>
      <c r="BE21" s="3"/>
      <c r="BF21" s="3"/>
      <c r="BG21" s="3"/>
      <c r="BH21" s="3"/>
      <c r="BI21" s="3"/>
      <c r="BJ21" s="3"/>
      <c r="BK21" s="3"/>
      <c r="BL21" s="3"/>
      <c r="BM21" s="3"/>
      <c r="BN21" s="3"/>
      <c r="BO21" s="3"/>
      <c r="BP21" s="3"/>
      <c r="BQ21" s="3"/>
      <c r="BR21" s="3"/>
      <c r="BS21" s="3"/>
      <c r="BT21" s="3"/>
      <c r="BU21" s="3"/>
      <c r="BV21" s="3"/>
      <c r="BW21" s="3"/>
      <c r="BX21" s="3"/>
      <c r="BY21" s="3"/>
      <c r="BZ21" s="3"/>
    </row>
    <row r="22" spans="1:78" x14ac:dyDescent="0.25">
      <c r="A22" s="5">
        <v>1</v>
      </c>
      <c r="B22" s="5" t="str">
        <f>_xlfn.XLOOKUP(E22,TA!A:A,TA!B:B)</f>
        <v>25-36 ans</v>
      </c>
      <c r="C22" s="4">
        <v>116</v>
      </c>
      <c r="D22" s="4" t="s">
        <v>30</v>
      </c>
      <c r="E22" s="4">
        <v>31</v>
      </c>
      <c r="F22" s="4" t="s">
        <v>121</v>
      </c>
      <c r="G22" s="4" t="s">
        <v>41</v>
      </c>
      <c r="H22" s="4" t="s">
        <v>54</v>
      </c>
      <c r="I22" s="4" t="s">
        <v>20</v>
      </c>
      <c r="J22" s="4" t="s">
        <v>21</v>
      </c>
      <c r="K22" s="4" t="s">
        <v>22</v>
      </c>
      <c r="L22" s="4" t="s">
        <v>21</v>
      </c>
      <c r="M22" s="4" t="s">
        <v>20</v>
      </c>
      <c r="N22" s="4" t="s">
        <v>26</v>
      </c>
      <c r="O22" s="4" t="s">
        <v>25</v>
      </c>
      <c r="P22" s="4" t="s">
        <v>21</v>
      </c>
      <c r="Q22" s="4" t="s">
        <v>25</v>
      </c>
      <c r="R22" s="4" t="s">
        <v>21</v>
      </c>
      <c r="S22" s="4" t="s">
        <v>20</v>
      </c>
      <c r="V22" t="str">
        <f t="shared" si="0"/>
        <v>auditeurs RTL2</v>
      </c>
      <c r="W22" t="str">
        <f t="shared" si="1"/>
        <v/>
      </c>
      <c r="X22" t="str">
        <f t="shared" si="2"/>
        <v/>
      </c>
      <c r="Y22" t="str">
        <f t="shared" si="3"/>
        <v>auditeurs RFM</v>
      </c>
      <c r="AF22" s="11"/>
      <c r="AG22" s="2"/>
      <c r="AH22" s="2"/>
      <c r="AI22" s="2"/>
      <c r="AJ22" s="2"/>
      <c r="AK22" s="2"/>
      <c r="AL22" s="2"/>
      <c r="AM22" s="2"/>
      <c r="AO22" s="3"/>
      <c r="AP22" s="3"/>
      <c r="AQ22" s="3"/>
      <c r="AR22" s="3"/>
      <c r="AS22" s="3"/>
      <c r="AT22" s="3"/>
      <c r="AU22" s="3"/>
      <c r="AV22" s="3"/>
      <c r="AW22" s="3"/>
      <c r="AX22" s="3"/>
      <c r="AY22" s="3"/>
      <c r="AZ22" s="3"/>
      <c r="BA22" s="3"/>
      <c r="BB22" s="3"/>
      <c r="BC22" s="3"/>
      <c r="BD22" s="3"/>
      <c r="BE22" s="3"/>
      <c r="BF22" s="3"/>
      <c r="BG22" s="3"/>
      <c r="BH22" s="3"/>
      <c r="BI22" s="3"/>
      <c r="BJ22" s="3"/>
      <c r="BK22" s="3"/>
      <c r="BL22" s="3"/>
      <c r="BM22" s="3"/>
      <c r="BN22" s="3"/>
      <c r="BO22" s="3"/>
      <c r="BP22" s="3"/>
      <c r="BQ22" s="3"/>
      <c r="BR22" s="3"/>
      <c r="BS22" s="3"/>
      <c r="BT22" s="3"/>
      <c r="BU22" s="3"/>
      <c r="BV22" s="3"/>
      <c r="BW22" s="3"/>
      <c r="BX22" s="3"/>
      <c r="BY22" s="3"/>
      <c r="BZ22" s="3"/>
    </row>
    <row r="23" spans="1:78" x14ac:dyDescent="0.25">
      <c r="A23" s="5">
        <v>1</v>
      </c>
      <c r="B23" s="5" t="str">
        <f>_xlfn.XLOOKUP(E23,TA!A:A,TA!B:B)</f>
        <v>25-36 ans</v>
      </c>
      <c r="C23" s="4">
        <v>164</v>
      </c>
      <c r="D23" s="4" t="s">
        <v>17</v>
      </c>
      <c r="E23" s="4">
        <v>34</v>
      </c>
      <c r="F23" s="4" t="s">
        <v>121</v>
      </c>
      <c r="G23" s="4" t="s">
        <v>18</v>
      </c>
      <c r="H23" s="4" t="s">
        <v>55</v>
      </c>
      <c r="I23" s="4" t="s">
        <v>27</v>
      </c>
      <c r="J23" s="4" t="s">
        <v>21</v>
      </c>
      <c r="K23" s="4" t="s">
        <v>22</v>
      </c>
      <c r="L23" s="4" t="s">
        <v>21</v>
      </c>
      <c r="M23" s="4" t="s">
        <v>23</v>
      </c>
      <c r="N23" s="4" t="s">
        <v>21</v>
      </c>
      <c r="O23" s="4" t="s">
        <v>33</v>
      </c>
      <c r="P23" s="4" t="s">
        <v>26</v>
      </c>
      <c r="Q23" s="4" t="s">
        <v>34</v>
      </c>
      <c r="R23" s="4" t="s">
        <v>26</v>
      </c>
      <c r="S23" s="4" t="s">
        <v>27</v>
      </c>
      <c r="V23" t="str">
        <f t="shared" si="0"/>
        <v>auditeurs RTL2</v>
      </c>
      <c r="W23" t="str">
        <f t="shared" si="1"/>
        <v>auditeurs Chérie</v>
      </c>
      <c r="X23" t="str">
        <f t="shared" si="2"/>
        <v>auditeurs E2</v>
      </c>
      <c r="Y23" t="str">
        <f t="shared" si="3"/>
        <v/>
      </c>
      <c r="AF23" s="11"/>
      <c r="AG23" s="2"/>
      <c r="AH23" s="2"/>
      <c r="AI23" s="2"/>
      <c r="AJ23" s="2"/>
      <c r="AK23" s="2"/>
      <c r="AL23" s="2"/>
      <c r="AM23" s="2"/>
      <c r="AO23" s="3"/>
      <c r="AP23" s="3"/>
      <c r="AQ23" s="3"/>
      <c r="AR23" s="3"/>
      <c r="AS23" s="3"/>
      <c r="AT23" s="3"/>
      <c r="AU23" s="3"/>
      <c r="AV23" s="3"/>
      <c r="AW23" s="3"/>
      <c r="AX23" s="3"/>
      <c r="AY23" s="3"/>
      <c r="AZ23" s="3"/>
      <c r="BA23" s="3"/>
      <c r="BB23" s="3"/>
      <c r="BC23" s="3"/>
      <c r="BD23" s="3"/>
      <c r="BE23" s="3"/>
      <c r="BF23" s="3"/>
      <c r="BG23" s="3"/>
      <c r="BH23" s="3"/>
      <c r="BI23" s="3"/>
      <c r="BJ23" s="3"/>
      <c r="BK23" s="3"/>
      <c r="BL23" s="3"/>
      <c r="BM23" s="3"/>
      <c r="BN23" s="3"/>
      <c r="BO23" s="3"/>
      <c r="BP23" s="3"/>
      <c r="BQ23" s="3"/>
      <c r="BR23" s="3"/>
      <c r="BS23" s="3"/>
      <c r="BT23" s="3"/>
      <c r="BU23" s="3"/>
      <c r="BV23" s="3"/>
      <c r="BW23" s="3"/>
      <c r="BX23" s="3"/>
      <c r="BY23" s="3"/>
      <c r="BZ23" s="3"/>
    </row>
    <row r="24" spans="1:78" x14ac:dyDescent="0.25">
      <c r="A24" s="5">
        <v>1</v>
      </c>
      <c r="B24" s="5" t="str">
        <f>_xlfn.XLOOKUP(E24,TA!A:A,TA!B:B)</f>
        <v>37-48 ans</v>
      </c>
      <c r="C24" s="4">
        <v>169</v>
      </c>
      <c r="D24" s="4" t="s">
        <v>17</v>
      </c>
      <c r="E24" s="4">
        <v>46</v>
      </c>
      <c r="F24" s="4" t="s">
        <v>122</v>
      </c>
      <c r="G24" s="4" t="s">
        <v>31</v>
      </c>
      <c r="H24" s="4" t="s">
        <v>56</v>
      </c>
      <c r="I24" s="4" t="s">
        <v>20</v>
      </c>
      <c r="J24" s="4" t="s">
        <v>21</v>
      </c>
      <c r="K24" s="4" t="s">
        <v>22</v>
      </c>
      <c r="L24" s="4" t="s">
        <v>26</v>
      </c>
      <c r="M24" s="4" t="s">
        <v>34</v>
      </c>
      <c r="N24" s="4" t="s">
        <v>26</v>
      </c>
      <c r="O24" s="4" t="s">
        <v>33</v>
      </c>
      <c r="P24" s="4" t="s">
        <v>21</v>
      </c>
      <c r="Q24" s="4" t="s">
        <v>34</v>
      </c>
      <c r="R24" s="4" t="s">
        <v>21</v>
      </c>
      <c r="S24" s="4" t="s">
        <v>34</v>
      </c>
      <c r="V24" t="str">
        <f t="shared" si="0"/>
        <v>auditeurs RTL2</v>
      </c>
      <c r="W24" t="str">
        <f t="shared" si="1"/>
        <v/>
      </c>
      <c r="X24" t="str">
        <f t="shared" si="2"/>
        <v/>
      </c>
      <c r="Y24" t="str">
        <f t="shared" si="3"/>
        <v/>
      </c>
      <c r="AF24" s="11"/>
      <c r="AG24" s="2"/>
      <c r="AH24" s="2"/>
      <c r="AI24" s="2"/>
      <c r="AJ24" s="2"/>
      <c r="AK24" s="2"/>
      <c r="AL24" s="2"/>
      <c r="AM24" s="2"/>
      <c r="AO24" s="3"/>
      <c r="AP24" s="3"/>
      <c r="AQ24" s="3"/>
      <c r="AR24" s="3"/>
      <c r="AS24" s="3"/>
      <c r="AT24" s="3"/>
      <c r="AU24" s="3"/>
      <c r="AV24" s="3"/>
      <c r="AW24" s="3"/>
      <c r="AX24" s="3"/>
      <c r="AY24" s="3"/>
      <c r="AZ24" s="3"/>
      <c r="BA24" s="3"/>
      <c r="BB24" s="3"/>
      <c r="BC24" s="3"/>
      <c r="BD24" s="3"/>
      <c r="BE24" s="3"/>
      <c r="BF24" s="3"/>
      <c r="BG24" s="3"/>
      <c r="BH24" s="3"/>
      <c r="BI24" s="3"/>
      <c r="BJ24" s="3"/>
      <c r="BK24" s="3"/>
      <c r="BL24" s="3"/>
      <c r="BM24" s="3"/>
      <c r="BN24" s="3"/>
      <c r="BO24" s="3"/>
      <c r="BP24" s="3"/>
      <c r="BQ24" s="3"/>
      <c r="BR24" s="3"/>
      <c r="BS24" s="3"/>
      <c r="BT24" s="3"/>
      <c r="BU24" s="3"/>
      <c r="BV24" s="3"/>
      <c r="BW24" s="3"/>
      <c r="BX24" s="3"/>
      <c r="BY24" s="3"/>
      <c r="BZ24" s="3"/>
    </row>
    <row r="25" spans="1:78" x14ac:dyDescent="0.25">
      <c r="A25" s="5">
        <v>1</v>
      </c>
      <c r="B25" s="5" t="str">
        <f>_xlfn.XLOOKUP(E25,TA!A:A,TA!B:B)</f>
        <v>25-36 ans</v>
      </c>
      <c r="C25" s="4">
        <v>84</v>
      </c>
      <c r="D25" s="4" t="s">
        <v>30</v>
      </c>
      <c r="E25" s="4">
        <v>32</v>
      </c>
      <c r="F25" s="4" t="s">
        <v>121</v>
      </c>
      <c r="G25" s="4" t="s">
        <v>41</v>
      </c>
      <c r="H25" s="4" t="s">
        <v>57</v>
      </c>
      <c r="I25" s="4" t="s">
        <v>20</v>
      </c>
      <c r="J25" s="4" t="s">
        <v>21</v>
      </c>
      <c r="K25" s="4" t="s">
        <v>22</v>
      </c>
      <c r="L25" s="4" t="s">
        <v>26</v>
      </c>
      <c r="M25" s="4" t="s">
        <v>20</v>
      </c>
      <c r="N25" s="4" t="s">
        <v>24</v>
      </c>
      <c r="O25" s="4" t="s">
        <v>27</v>
      </c>
      <c r="P25" s="4" t="s">
        <v>24</v>
      </c>
      <c r="Q25" s="4" t="s">
        <v>25</v>
      </c>
      <c r="R25" s="4" t="s">
        <v>24</v>
      </c>
      <c r="S25" s="4" t="s">
        <v>23</v>
      </c>
      <c r="V25" t="str">
        <f t="shared" si="0"/>
        <v>auditeurs RTL2</v>
      </c>
      <c r="W25" t="str">
        <f t="shared" si="1"/>
        <v/>
      </c>
      <c r="X25" t="str">
        <f t="shared" si="2"/>
        <v/>
      </c>
      <c r="Y25" t="str">
        <f t="shared" si="3"/>
        <v/>
      </c>
      <c r="AF25" s="11"/>
      <c r="AG25" s="2"/>
      <c r="AH25" s="2"/>
      <c r="AI25" s="2"/>
      <c r="AJ25" s="2"/>
      <c r="AK25" s="2"/>
      <c r="AL25" s="2"/>
      <c r="AM25" s="2"/>
      <c r="AP25" s="3"/>
      <c r="AQ25" s="3"/>
      <c r="AR25" s="3"/>
      <c r="AS25" s="3"/>
      <c r="AT25" s="3"/>
      <c r="AU25" s="3"/>
      <c r="AV25" s="3"/>
      <c r="AW25" s="3"/>
      <c r="AX25" s="3"/>
      <c r="AY25" s="3"/>
      <c r="AZ25" s="3"/>
      <c r="BA25" s="3"/>
      <c r="BB25" s="3"/>
      <c r="BC25" s="3"/>
      <c r="BD25" s="3"/>
      <c r="BE25" s="3"/>
      <c r="BF25" s="3"/>
      <c r="BG25" s="3"/>
      <c r="BH25" s="3"/>
      <c r="BI25" s="3"/>
      <c r="BJ25" s="3"/>
      <c r="BK25" s="3"/>
      <c r="BL25" s="3"/>
      <c r="BM25" s="3"/>
      <c r="BN25" s="3"/>
      <c r="BO25" s="3"/>
      <c r="BP25" s="3"/>
      <c r="BQ25" s="3"/>
      <c r="BR25" s="3"/>
      <c r="BS25" s="3"/>
      <c r="BT25" s="3"/>
      <c r="BU25" s="3"/>
      <c r="BV25" s="3"/>
      <c r="BW25" s="3"/>
      <c r="BX25" s="3"/>
      <c r="BY25" s="3"/>
      <c r="BZ25" s="3"/>
    </row>
    <row r="26" spans="1:78" x14ac:dyDescent="0.25">
      <c r="A26" s="5">
        <v>1</v>
      </c>
      <c r="B26" s="5" t="str">
        <f>_xlfn.XLOOKUP(E26,TA!A:A,TA!B:B)</f>
        <v>25-36 ans</v>
      </c>
      <c r="C26" s="4">
        <v>174</v>
      </c>
      <c r="D26" s="4" t="s">
        <v>17</v>
      </c>
      <c r="E26" s="4">
        <v>34</v>
      </c>
      <c r="F26" s="4" t="s">
        <v>121</v>
      </c>
      <c r="G26" s="4" t="s">
        <v>41</v>
      </c>
      <c r="H26" s="4" t="s">
        <v>58</v>
      </c>
      <c r="I26" s="4" t="s">
        <v>59</v>
      </c>
      <c r="J26" s="4" t="s">
        <v>21</v>
      </c>
      <c r="K26" s="4" t="s">
        <v>22</v>
      </c>
      <c r="L26" s="4" t="s">
        <v>26</v>
      </c>
      <c r="M26" s="4" t="s">
        <v>33</v>
      </c>
      <c r="N26" s="4" t="s">
        <v>21</v>
      </c>
      <c r="O26" s="4" t="s">
        <v>33</v>
      </c>
      <c r="P26" s="4" t="s">
        <v>21</v>
      </c>
      <c r="Q26" s="4" t="s">
        <v>20</v>
      </c>
      <c r="R26" s="4" t="s">
        <v>21</v>
      </c>
      <c r="S26" s="4" t="s">
        <v>33</v>
      </c>
      <c r="V26" t="str">
        <f t="shared" si="0"/>
        <v/>
      </c>
      <c r="W26" t="str">
        <f t="shared" si="1"/>
        <v/>
      </c>
      <c r="X26" t="str">
        <f t="shared" si="2"/>
        <v>auditeurs E2</v>
      </c>
      <c r="Y26" t="str">
        <f t="shared" si="3"/>
        <v/>
      </c>
      <c r="AF26" s="2"/>
      <c r="AG26" s="2"/>
      <c r="AH26" s="2"/>
      <c r="AI26" s="2"/>
      <c r="AJ26" s="2"/>
      <c r="AK26" s="2"/>
      <c r="AL26" s="2"/>
      <c r="AM26" s="2"/>
    </row>
    <row r="27" spans="1:78" x14ac:dyDescent="0.25">
      <c r="A27" s="5">
        <v>1</v>
      </c>
      <c r="B27" s="5" t="str">
        <f>_xlfn.XLOOKUP(E27,TA!A:A,TA!B:B)</f>
        <v>37-48 ans</v>
      </c>
      <c r="C27" s="4">
        <v>184</v>
      </c>
      <c r="D27" s="4" t="s">
        <v>30</v>
      </c>
      <c r="E27" s="4">
        <v>40</v>
      </c>
      <c r="F27" s="4" t="s">
        <v>122</v>
      </c>
      <c r="G27" s="4" t="s">
        <v>18</v>
      </c>
      <c r="H27" s="4" t="s">
        <v>60</v>
      </c>
      <c r="I27" s="4" t="s">
        <v>61</v>
      </c>
      <c r="J27" s="4" t="s">
        <v>21</v>
      </c>
      <c r="K27" s="4" t="s">
        <v>22</v>
      </c>
      <c r="L27" s="4" t="s">
        <v>26</v>
      </c>
      <c r="M27" s="4" t="s">
        <v>34</v>
      </c>
      <c r="N27" s="4" t="s">
        <v>21</v>
      </c>
      <c r="O27" s="4" t="s">
        <v>34</v>
      </c>
      <c r="P27" s="4" t="s">
        <v>26</v>
      </c>
      <c r="Q27" s="4" t="s">
        <v>33</v>
      </c>
      <c r="R27" s="4" t="s">
        <v>26</v>
      </c>
      <c r="S27" s="4" t="s">
        <v>34</v>
      </c>
      <c r="V27" t="str">
        <f t="shared" si="0"/>
        <v/>
      </c>
      <c r="W27" t="str">
        <f t="shared" si="1"/>
        <v/>
      </c>
      <c r="X27" t="str">
        <f t="shared" si="2"/>
        <v/>
      </c>
      <c r="Y27" t="str">
        <f t="shared" si="3"/>
        <v/>
      </c>
    </row>
    <row r="28" spans="1:78" x14ac:dyDescent="0.25">
      <c r="A28" s="5">
        <v>1</v>
      </c>
      <c r="B28" s="5" t="str">
        <f>_xlfn.XLOOKUP(E28,TA!A:A,TA!B:B)</f>
        <v>25-36 ans</v>
      </c>
      <c r="C28" s="4">
        <v>185</v>
      </c>
      <c r="D28" s="4" t="s">
        <v>30</v>
      </c>
      <c r="E28" s="4">
        <v>32</v>
      </c>
      <c r="F28" s="4" t="s">
        <v>121</v>
      </c>
      <c r="G28" s="4" t="s">
        <v>31</v>
      </c>
      <c r="H28" s="4" t="s">
        <v>62</v>
      </c>
      <c r="I28" s="4" t="s">
        <v>27</v>
      </c>
      <c r="J28" s="4" t="s">
        <v>21</v>
      </c>
      <c r="K28" s="4" t="s">
        <v>22</v>
      </c>
      <c r="L28" s="4" t="s">
        <v>26</v>
      </c>
      <c r="M28" s="4" t="s">
        <v>27</v>
      </c>
      <c r="N28" s="4" t="s">
        <v>26</v>
      </c>
      <c r="O28" s="4" t="s">
        <v>27</v>
      </c>
      <c r="P28" s="4" t="s">
        <v>21</v>
      </c>
      <c r="Q28" s="4" t="s">
        <v>27</v>
      </c>
      <c r="R28" s="4" t="s">
        <v>21</v>
      </c>
      <c r="S28" s="4" t="s">
        <v>27</v>
      </c>
      <c r="V28" t="str">
        <f t="shared" si="0"/>
        <v>auditeurs RTL2</v>
      </c>
      <c r="W28" t="str">
        <f t="shared" si="1"/>
        <v/>
      </c>
      <c r="X28" t="str">
        <f t="shared" si="2"/>
        <v>auditeurs E2</v>
      </c>
      <c r="Y28" t="str">
        <f t="shared" si="3"/>
        <v/>
      </c>
      <c r="AF28" s="10"/>
    </row>
    <row r="29" spans="1:78" x14ac:dyDescent="0.25">
      <c r="A29" s="5">
        <v>1</v>
      </c>
      <c r="B29" s="5" t="str">
        <f>_xlfn.XLOOKUP(E29,TA!A:A,TA!B:B)</f>
        <v>37-48 ans</v>
      </c>
      <c r="C29" s="4">
        <v>187</v>
      </c>
      <c r="D29" s="4" t="s">
        <v>30</v>
      </c>
      <c r="E29" s="4">
        <v>46</v>
      </c>
      <c r="F29" s="4" t="s">
        <v>122</v>
      </c>
      <c r="G29" s="4" t="s">
        <v>18</v>
      </c>
      <c r="H29" s="4" t="s">
        <v>63</v>
      </c>
      <c r="I29" s="4" t="s">
        <v>27</v>
      </c>
      <c r="J29" s="4" t="s">
        <v>21</v>
      </c>
      <c r="K29" s="4" t="s">
        <v>22</v>
      </c>
      <c r="L29" s="4" t="s">
        <v>64</v>
      </c>
      <c r="M29" s="4" t="s">
        <v>33</v>
      </c>
      <c r="N29" s="4" t="s">
        <v>24</v>
      </c>
      <c r="O29" s="4" t="s">
        <v>20</v>
      </c>
      <c r="P29" s="4" t="s">
        <v>24</v>
      </c>
      <c r="Q29" s="4" t="s">
        <v>65</v>
      </c>
      <c r="R29" s="4" t="s">
        <v>64</v>
      </c>
      <c r="S29" s="4" t="s">
        <v>65</v>
      </c>
      <c r="V29" t="str">
        <f t="shared" si="0"/>
        <v/>
      </c>
      <c r="W29" t="str">
        <f t="shared" si="1"/>
        <v/>
      </c>
      <c r="X29" t="str">
        <f t="shared" si="2"/>
        <v>auditeurs E2</v>
      </c>
      <c r="Y29" t="str">
        <f t="shared" si="3"/>
        <v/>
      </c>
      <c r="AG29" s="6"/>
      <c r="AH29" s="6"/>
      <c r="AI29" s="6"/>
      <c r="AJ29" s="6"/>
      <c r="AK29" s="6"/>
      <c r="AL29" s="6"/>
      <c r="AM29" s="6"/>
      <c r="AO29" s="6"/>
      <c r="AP29" s="7"/>
      <c r="AQ29" s="7"/>
      <c r="AR29" s="7"/>
      <c r="AS29" s="7"/>
      <c r="AT29" s="7"/>
      <c r="AU29" s="7"/>
      <c r="AV29" s="7"/>
      <c r="AW29" s="7"/>
      <c r="AX29" s="7"/>
      <c r="AY29" s="7"/>
      <c r="AZ29" s="7"/>
      <c r="BA29" s="7"/>
      <c r="BB29" s="7"/>
      <c r="BC29" s="7"/>
      <c r="BD29" s="7"/>
      <c r="BE29" s="7"/>
      <c r="BF29" s="7"/>
      <c r="BG29" s="7"/>
      <c r="BH29" s="7"/>
      <c r="BI29" s="7"/>
      <c r="BJ29" s="7"/>
      <c r="BK29" s="7"/>
      <c r="BL29" s="7"/>
      <c r="BM29" s="7"/>
      <c r="BN29" s="7"/>
      <c r="BO29" s="7"/>
      <c r="BP29" s="7"/>
      <c r="BQ29" s="7"/>
      <c r="BR29" s="7"/>
      <c r="BS29" s="7"/>
      <c r="BT29" s="7"/>
      <c r="BU29" s="7"/>
      <c r="BV29" s="7"/>
      <c r="BW29" s="7"/>
      <c r="BX29" s="7"/>
      <c r="BY29" s="7"/>
      <c r="BZ29" s="7"/>
    </row>
    <row r="30" spans="1:78" x14ac:dyDescent="0.25">
      <c r="A30" s="5">
        <v>1</v>
      </c>
      <c r="B30" s="5" t="str">
        <f>_xlfn.XLOOKUP(E30,TA!A:A,TA!B:B)</f>
        <v>25-36 ans</v>
      </c>
      <c r="C30" s="4">
        <v>188</v>
      </c>
      <c r="D30" s="4" t="s">
        <v>30</v>
      </c>
      <c r="E30" s="4">
        <v>34</v>
      </c>
      <c r="F30" s="4" t="s">
        <v>121</v>
      </c>
      <c r="G30" s="4" t="s">
        <v>18</v>
      </c>
      <c r="H30" s="4" t="s">
        <v>66</v>
      </c>
      <c r="I30" s="4" t="s">
        <v>23</v>
      </c>
      <c r="J30" s="4" t="s">
        <v>21</v>
      </c>
      <c r="K30" s="4" t="s">
        <v>22</v>
      </c>
      <c r="L30" s="4" t="s">
        <v>21</v>
      </c>
      <c r="M30" s="4" t="s">
        <v>25</v>
      </c>
      <c r="N30" s="4" t="s">
        <v>24</v>
      </c>
      <c r="O30" s="4" t="s">
        <v>67</v>
      </c>
      <c r="P30" s="4" t="s">
        <v>21</v>
      </c>
      <c r="Q30" s="4" t="s">
        <v>27</v>
      </c>
      <c r="R30" s="4" t="s">
        <v>21</v>
      </c>
      <c r="S30" s="4" t="s">
        <v>23</v>
      </c>
      <c r="V30" t="str">
        <f t="shared" si="0"/>
        <v/>
      </c>
      <c r="W30" t="str">
        <f t="shared" si="1"/>
        <v>auditeurs Chérie</v>
      </c>
      <c r="X30" t="str">
        <f t="shared" si="2"/>
        <v/>
      </c>
      <c r="Y30" t="str">
        <f t="shared" si="3"/>
        <v/>
      </c>
      <c r="AG30" s="13"/>
      <c r="AH30" s="13"/>
      <c r="AI30" s="13"/>
      <c r="AJ30" s="13"/>
      <c r="AK30" s="13"/>
      <c r="AL30" s="2"/>
      <c r="AM30" s="13"/>
      <c r="AO30" s="3"/>
      <c r="AP30" s="3"/>
      <c r="AQ30" s="3"/>
      <c r="AR30" s="3"/>
      <c r="AS30" s="3"/>
      <c r="AT30" s="3"/>
      <c r="AU30" s="3"/>
      <c r="AV30" s="3"/>
      <c r="AW30" s="3"/>
      <c r="AX30" s="3"/>
      <c r="AY30" s="3"/>
      <c r="AZ30" s="3"/>
      <c r="BA30" s="3"/>
      <c r="BB30" s="3"/>
      <c r="BC30" s="3"/>
      <c r="BD30" s="3"/>
      <c r="BE30" s="3"/>
      <c r="BF30" s="3"/>
      <c r="BG30" s="3"/>
      <c r="BH30" s="3"/>
      <c r="BI30" s="3"/>
      <c r="BJ30" s="3"/>
      <c r="BK30" s="3"/>
      <c r="BL30" s="3"/>
      <c r="BM30" s="3"/>
      <c r="BN30" s="3"/>
      <c r="BO30" s="3"/>
      <c r="BP30" s="3"/>
      <c r="BQ30" s="3"/>
      <c r="BR30" s="3"/>
      <c r="BS30" s="3"/>
      <c r="BT30" s="3"/>
      <c r="BU30" s="3"/>
      <c r="BV30" s="3"/>
      <c r="BW30" s="3"/>
      <c r="BX30" s="3"/>
      <c r="BY30" s="3"/>
      <c r="BZ30" s="3"/>
    </row>
    <row r="31" spans="1:78" x14ac:dyDescent="0.25">
      <c r="A31" s="5">
        <v>1</v>
      </c>
      <c r="B31" s="5" t="str">
        <f>_xlfn.XLOOKUP(E31,TA!A:A,TA!B:B)</f>
        <v>37-48 ans</v>
      </c>
      <c r="C31" s="4">
        <v>189</v>
      </c>
      <c r="D31" s="4" t="s">
        <v>17</v>
      </c>
      <c r="E31" s="4">
        <v>40</v>
      </c>
      <c r="F31" s="4" t="s">
        <v>122</v>
      </c>
      <c r="G31" s="4" t="s">
        <v>31</v>
      </c>
      <c r="H31" s="4" t="s">
        <v>68</v>
      </c>
      <c r="I31" s="4" t="s">
        <v>20</v>
      </c>
      <c r="J31" s="4" t="s">
        <v>21</v>
      </c>
      <c r="K31" s="4" t="s">
        <v>22</v>
      </c>
      <c r="L31" s="4" t="s">
        <v>26</v>
      </c>
      <c r="M31" s="4" t="s">
        <v>33</v>
      </c>
      <c r="N31" s="4" t="s">
        <v>26</v>
      </c>
      <c r="O31" s="4" t="s">
        <v>33</v>
      </c>
      <c r="P31" s="4" t="s">
        <v>26</v>
      </c>
      <c r="Q31" s="4" t="s">
        <v>20</v>
      </c>
      <c r="R31" s="4" t="s">
        <v>26</v>
      </c>
      <c r="S31" s="4" t="s">
        <v>23</v>
      </c>
      <c r="V31" t="str">
        <f t="shared" si="0"/>
        <v>auditeurs RTL2</v>
      </c>
      <c r="W31" t="str">
        <f t="shared" si="1"/>
        <v>auditeurs Chérie</v>
      </c>
      <c r="X31" t="str">
        <f t="shared" si="2"/>
        <v/>
      </c>
      <c r="Y31" t="str">
        <f t="shared" si="3"/>
        <v>auditeurs RFM</v>
      </c>
      <c r="AF31" s="11"/>
      <c r="AG31" s="2"/>
      <c r="AH31" s="2"/>
      <c r="AI31" s="2"/>
      <c r="AJ31" s="2"/>
      <c r="AK31" s="2"/>
      <c r="AL31" s="2"/>
      <c r="AM31" s="2"/>
      <c r="AO31" s="3"/>
      <c r="AP31" s="3"/>
      <c r="AQ31" s="3"/>
      <c r="AR31" s="3"/>
      <c r="AS31" s="3"/>
      <c r="AT31" s="3"/>
      <c r="AU31" s="3"/>
      <c r="AV31" s="3"/>
      <c r="AW31" s="3"/>
      <c r="AX31" s="3"/>
      <c r="AY31" s="3"/>
      <c r="AZ31" s="3"/>
      <c r="BA31" s="3"/>
      <c r="BB31" s="3"/>
      <c r="BC31" s="3"/>
      <c r="BD31" s="3"/>
      <c r="BE31" s="3"/>
      <c r="BF31" s="3"/>
      <c r="BG31" s="3"/>
      <c r="BH31" s="3"/>
      <c r="BI31" s="3"/>
      <c r="BJ31" s="3"/>
      <c r="BK31" s="3"/>
      <c r="BL31" s="3"/>
      <c r="BM31" s="3"/>
      <c r="BN31" s="3"/>
      <c r="BO31" s="3"/>
      <c r="BP31" s="3"/>
      <c r="BQ31" s="3"/>
      <c r="BR31" s="3"/>
      <c r="BS31" s="3"/>
      <c r="BT31" s="3"/>
      <c r="BU31" s="3"/>
      <c r="BV31" s="3"/>
      <c r="BW31" s="3"/>
      <c r="BX31" s="3"/>
      <c r="BY31" s="3"/>
      <c r="BZ31" s="3"/>
    </row>
    <row r="32" spans="1:78" x14ac:dyDescent="0.25">
      <c r="A32" s="5">
        <v>1</v>
      </c>
      <c r="B32" s="5" t="str">
        <f>_xlfn.XLOOKUP(E32,TA!A:A,TA!B:B)</f>
        <v>37-48 ans</v>
      </c>
      <c r="C32" s="4">
        <v>190</v>
      </c>
      <c r="D32" s="4" t="s">
        <v>30</v>
      </c>
      <c r="E32" s="4">
        <v>38</v>
      </c>
      <c r="F32" s="4" t="s">
        <v>122</v>
      </c>
      <c r="G32" s="4" t="s">
        <v>18</v>
      </c>
      <c r="H32" s="4" t="s">
        <v>69</v>
      </c>
      <c r="I32" s="4" t="s">
        <v>40</v>
      </c>
      <c r="J32" s="4" t="s">
        <v>21</v>
      </c>
      <c r="K32" s="4" t="s">
        <v>22</v>
      </c>
      <c r="L32" s="4" t="s">
        <v>26</v>
      </c>
      <c r="M32" s="4" t="s">
        <v>34</v>
      </c>
      <c r="N32" s="4" t="s">
        <v>26</v>
      </c>
      <c r="O32" s="4" t="s">
        <v>34</v>
      </c>
      <c r="P32" s="4" t="s">
        <v>26</v>
      </c>
      <c r="Q32" s="4" t="s">
        <v>34</v>
      </c>
      <c r="R32" s="4" t="s">
        <v>26</v>
      </c>
      <c r="S32" s="4" t="s">
        <v>20</v>
      </c>
      <c r="V32" t="str">
        <f t="shared" si="0"/>
        <v/>
      </c>
      <c r="W32" t="str">
        <f t="shared" si="1"/>
        <v>auditeurs Chérie</v>
      </c>
      <c r="X32" t="str">
        <f t="shared" si="2"/>
        <v/>
      </c>
      <c r="Y32" t="str">
        <f t="shared" si="3"/>
        <v/>
      </c>
      <c r="AF32" s="11"/>
      <c r="AG32" s="2"/>
      <c r="AH32" s="2"/>
      <c r="AI32" s="2"/>
      <c r="AJ32" s="2"/>
      <c r="AK32" s="2"/>
      <c r="AL32" s="2"/>
      <c r="AM32" s="2"/>
      <c r="AO32" s="3"/>
      <c r="AP32" s="3"/>
      <c r="AQ32" s="3"/>
      <c r="AR32" s="3"/>
      <c r="AS32" s="3"/>
      <c r="AT32" s="3"/>
      <c r="AU32" s="3"/>
      <c r="AV32" s="3"/>
      <c r="AW32" s="3"/>
      <c r="AX32" s="3"/>
      <c r="AY32" s="3"/>
      <c r="AZ32" s="3"/>
      <c r="BA32" s="3"/>
      <c r="BB32" s="3"/>
      <c r="BC32" s="3"/>
      <c r="BD32" s="3"/>
      <c r="BE32" s="3"/>
      <c r="BF32" s="3"/>
      <c r="BG32" s="3"/>
      <c r="BH32" s="3"/>
      <c r="BI32" s="3"/>
      <c r="BJ32" s="3"/>
      <c r="BK32" s="3"/>
      <c r="BL32" s="3"/>
      <c r="BM32" s="3"/>
      <c r="BN32" s="3"/>
      <c r="BO32" s="3"/>
      <c r="BP32" s="3"/>
      <c r="BQ32" s="3"/>
      <c r="BR32" s="3"/>
      <c r="BS32" s="3"/>
      <c r="BT32" s="3"/>
      <c r="BU32" s="3"/>
      <c r="BV32" s="3"/>
      <c r="BW32" s="3"/>
      <c r="BX32" s="3"/>
      <c r="BY32" s="3"/>
      <c r="BZ32" s="3"/>
    </row>
    <row r="33" spans="1:78" x14ac:dyDescent="0.25">
      <c r="A33" s="5">
        <v>1</v>
      </c>
      <c r="B33" s="5" t="str">
        <f>_xlfn.XLOOKUP(E33,TA!A:A,TA!B:B)</f>
        <v>25-36 ans</v>
      </c>
      <c r="C33" s="4">
        <v>191</v>
      </c>
      <c r="D33" s="4" t="s">
        <v>17</v>
      </c>
      <c r="E33" s="4">
        <v>33</v>
      </c>
      <c r="F33" s="4" t="s">
        <v>121</v>
      </c>
      <c r="G33" s="4" t="s">
        <v>41</v>
      </c>
      <c r="H33" s="4" t="s">
        <v>34</v>
      </c>
      <c r="I33" s="4" t="s">
        <v>34</v>
      </c>
      <c r="J33" s="4" t="s">
        <v>21</v>
      </c>
      <c r="K33" s="4" t="s">
        <v>22</v>
      </c>
      <c r="L33" s="4" t="s">
        <v>21</v>
      </c>
      <c r="M33" s="4" t="s">
        <v>34</v>
      </c>
      <c r="N33" s="4" t="s">
        <v>21</v>
      </c>
      <c r="O33" s="4" t="s">
        <v>34</v>
      </c>
      <c r="P33" s="4" t="s">
        <v>21</v>
      </c>
      <c r="Q33" s="4" t="s">
        <v>34</v>
      </c>
      <c r="R33" s="4" t="s">
        <v>26</v>
      </c>
      <c r="S33" s="4" t="s">
        <v>34</v>
      </c>
      <c r="V33" t="str">
        <f t="shared" si="0"/>
        <v/>
      </c>
      <c r="W33" t="str">
        <f t="shared" si="1"/>
        <v/>
      </c>
      <c r="X33" t="str">
        <f t="shared" si="2"/>
        <v/>
      </c>
      <c r="Y33" t="str">
        <f t="shared" si="3"/>
        <v/>
      </c>
      <c r="AF33" s="11"/>
      <c r="AG33" s="2"/>
      <c r="AH33" s="2"/>
      <c r="AI33" s="2"/>
      <c r="AJ33" s="2"/>
      <c r="AK33" s="2"/>
      <c r="AL33" s="2"/>
      <c r="AM33" s="2"/>
      <c r="AO33" s="3"/>
      <c r="AP33" s="3"/>
      <c r="AQ33" s="3"/>
      <c r="AR33" s="3"/>
      <c r="AS33" s="3"/>
      <c r="AT33" s="3"/>
      <c r="AU33" s="3"/>
      <c r="AV33" s="3"/>
      <c r="AW33" s="3"/>
      <c r="AX33" s="3"/>
      <c r="AY33" s="3"/>
      <c r="AZ33" s="3"/>
      <c r="BA33" s="3"/>
      <c r="BB33" s="3"/>
      <c r="BC33" s="3"/>
      <c r="BD33" s="3"/>
      <c r="BE33" s="3"/>
      <c r="BF33" s="3"/>
      <c r="BG33" s="3"/>
      <c r="BH33" s="3"/>
      <c r="BI33" s="3"/>
      <c r="BJ33" s="3"/>
      <c r="BK33" s="3"/>
      <c r="BL33" s="3"/>
      <c r="BM33" s="3"/>
      <c r="BN33" s="3"/>
      <c r="BO33" s="3"/>
      <c r="BP33" s="3"/>
      <c r="BQ33" s="3"/>
      <c r="BR33" s="3"/>
      <c r="BS33" s="3"/>
      <c r="BT33" s="3"/>
      <c r="BU33" s="3"/>
      <c r="BV33" s="3"/>
      <c r="BW33" s="3"/>
      <c r="BX33" s="3"/>
      <c r="BY33" s="3"/>
      <c r="BZ33" s="3"/>
    </row>
    <row r="34" spans="1:78" x14ac:dyDescent="0.25">
      <c r="A34" s="5">
        <v>1</v>
      </c>
      <c r="B34" s="5" t="str">
        <f>_xlfn.XLOOKUP(E34,TA!A:A,TA!B:B)</f>
        <v>37-48 ans</v>
      </c>
      <c r="C34" s="4">
        <v>192</v>
      </c>
      <c r="D34" s="4" t="s">
        <v>17</v>
      </c>
      <c r="E34" s="4">
        <v>40</v>
      </c>
      <c r="F34" s="4" t="s">
        <v>122</v>
      </c>
      <c r="G34" s="4" t="s">
        <v>18</v>
      </c>
      <c r="H34" s="4" t="s">
        <v>70</v>
      </c>
      <c r="I34" s="4" t="s">
        <v>23</v>
      </c>
      <c r="J34" s="4" t="s">
        <v>21</v>
      </c>
      <c r="K34" s="4" t="s">
        <v>22</v>
      </c>
      <c r="L34" s="4" t="s">
        <v>21</v>
      </c>
      <c r="M34" s="4" t="s">
        <v>25</v>
      </c>
      <c r="N34" s="4" t="s">
        <v>24</v>
      </c>
      <c r="O34" s="4" t="s">
        <v>23</v>
      </c>
      <c r="P34" s="4" t="s">
        <v>24</v>
      </c>
      <c r="Q34" s="4" t="s">
        <v>27</v>
      </c>
      <c r="R34" s="4" t="s">
        <v>21</v>
      </c>
      <c r="S34" s="4" t="s">
        <v>33</v>
      </c>
      <c r="V34" t="str">
        <f t="shared" ref="V34:V65" si="4">IF(ISERR(SEARCH("RTL2",H34)),"","auditeurs RTL2")</f>
        <v/>
      </c>
      <c r="W34" t="str">
        <f t="shared" si="1"/>
        <v>auditeurs Chérie</v>
      </c>
      <c r="X34" t="str">
        <f t="shared" si="2"/>
        <v/>
      </c>
      <c r="Y34" t="str">
        <f t="shared" si="3"/>
        <v/>
      </c>
      <c r="AF34" s="11"/>
      <c r="AG34" s="2"/>
      <c r="AH34" s="2"/>
      <c r="AI34" s="2"/>
      <c r="AJ34" s="2"/>
      <c r="AK34" s="2"/>
      <c r="AL34" s="2"/>
      <c r="AM34" s="2"/>
      <c r="AP34" s="3"/>
      <c r="AQ34" s="3"/>
      <c r="AR34" s="3"/>
      <c r="AS34" s="3"/>
      <c r="AT34" s="3"/>
      <c r="AU34" s="3"/>
      <c r="AV34" s="3"/>
      <c r="AW34" s="3"/>
      <c r="AX34" s="3"/>
      <c r="AY34" s="3"/>
      <c r="AZ34" s="3"/>
      <c r="BA34" s="3"/>
      <c r="BB34" s="3"/>
      <c r="BC34" s="3"/>
      <c r="BD34" s="3"/>
      <c r="BE34" s="3"/>
      <c r="BF34" s="3"/>
      <c r="BG34" s="3"/>
      <c r="BH34" s="3"/>
      <c r="BI34" s="3"/>
      <c r="BJ34" s="3"/>
      <c r="BK34" s="3"/>
      <c r="BL34" s="3"/>
      <c r="BM34" s="3"/>
      <c r="BN34" s="3"/>
      <c r="BO34" s="3"/>
      <c r="BP34" s="3"/>
      <c r="BQ34" s="3"/>
      <c r="BR34" s="3"/>
      <c r="BS34" s="3"/>
      <c r="BT34" s="3"/>
      <c r="BU34" s="3"/>
      <c r="BV34" s="3"/>
      <c r="BW34" s="3"/>
      <c r="BX34" s="3"/>
      <c r="BY34" s="3"/>
      <c r="BZ34" s="3"/>
    </row>
    <row r="35" spans="1:78" x14ac:dyDescent="0.25">
      <c r="A35" s="5">
        <v>1</v>
      </c>
      <c r="B35" s="5" t="str">
        <f>_xlfn.XLOOKUP(E35,TA!A:A,TA!B:B)</f>
        <v>37-48 ans</v>
      </c>
      <c r="C35" s="4">
        <v>193</v>
      </c>
      <c r="D35" s="4" t="s">
        <v>17</v>
      </c>
      <c r="E35" s="4">
        <v>41</v>
      </c>
      <c r="F35" s="4" t="s">
        <v>122</v>
      </c>
      <c r="G35" s="4" t="s">
        <v>41</v>
      </c>
      <c r="H35" s="4" t="s">
        <v>71</v>
      </c>
      <c r="I35" s="4" t="s">
        <v>34</v>
      </c>
      <c r="J35" s="4" t="s">
        <v>21</v>
      </c>
      <c r="K35" s="4" t="s">
        <v>22</v>
      </c>
      <c r="L35" s="4" t="s">
        <v>21</v>
      </c>
      <c r="M35" s="4" t="s">
        <v>20</v>
      </c>
      <c r="N35" s="4" t="s">
        <v>21</v>
      </c>
      <c r="O35" s="4" t="s">
        <v>34</v>
      </c>
      <c r="P35" s="4" t="s">
        <v>21</v>
      </c>
      <c r="Q35" s="4" t="s">
        <v>33</v>
      </c>
      <c r="R35" s="4" t="s">
        <v>21</v>
      </c>
      <c r="S35" s="4" t="s">
        <v>23</v>
      </c>
      <c r="V35" t="str">
        <f t="shared" si="4"/>
        <v>auditeurs RTL2</v>
      </c>
      <c r="W35" t="str">
        <f t="shared" si="1"/>
        <v>auditeurs Chérie</v>
      </c>
      <c r="X35" t="str">
        <f t="shared" si="2"/>
        <v/>
      </c>
      <c r="Y35" t="str">
        <f t="shared" si="3"/>
        <v/>
      </c>
      <c r="AG35" s="15"/>
      <c r="AH35" s="15"/>
      <c r="AI35" s="15"/>
      <c r="AJ35" s="15"/>
    </row>
    <row r="36" spans="1:78" x14ac:dyDescent="0.25">
      <c r="A36" s="5">
        <v>1</v>
      </c>
      <c r="B36" s="5" t="str">
        <f>_xlfn.XLOOKUP(E36,TA!A:A,TA!B:B)</f>
        <v>37-48 ans</v>
      </c>
      <c r="C36" s="4">
        <v>194</v>
      </c>
      <c r="D36" s="4" t="s">
        <v>30</v>
      </c>
      <c r="E36" s="4">
        <v>46</v>
      </c>
      <c r="F36" s="4" t="s">
        <v>122</v>
      </c>
      <c r="G36" s="4" t="s">
        <v>31</v>
      </c>
      <c r="H36" s="4" t="s">
        <v>72</v>
      </c>
      <c r="I36" s="4" t="s">
        <v>33</v>
      </c>
      <c r="J36" s="4" t="s">
        <v>21</v>
      </c>
      <c r="K36" s="4" t="s">
        <v>22</v>
      </c>
      <c r="L36" s="4" t="s">
        <v>24</v>
      </c>
      <c r="M36" s="4" t="s">
        <v>34</v>
      </c>
      <c r="N36" s="4" t="s">
        <v>21</v>
      </c>
      <c r="O36" s="4" t="s">
        <v>23</v>
      </c>
      <c r="P36" s="4" t="s">
        <v>21</v>
      </c>
      <c r="Q36" s="4" t="s">
        <v>27</v>
      </c>
      <c r="R36" s="4" t="s">
        <v>24</v>
      </c>
      <c r="S36" s="4" t="s">
        <v>25</v>
      </c>
      <c r="V36" t="str">
        <f t="shared" si="4"/>
        <v/>
      </c>
      <c r="W36" t="str">
        <f t="shared" si="1"/>
        <v/>
      </c>
      <c r="X36" t="str">
        <f t="shared" si="2"/>
        <v/>
      </c>
      <c r="Y36" t="str">
        <f t="shared" si="3"/>
        <v/>
      </c>
      <c r="AG36" s="14"/>
      <c r="AH36" s="14"/>
      <c r="AI36" s="14"/>
    </row>
    <row r="37" spans="1:78" x14ac:dyDescent="0.25">
      <c r="A37" s="5">
        <v>1</v>
      </c>
      <c r="B37" s="5" t="str">
        <f>_xlfn.XLOOKUP(E37,TA!A:A,TA!B:B)</f>
        <v>37-48 ans</v>
      </c>
      <c r="C37" s="4">
        <v>196</v>
      </c>
      <c r="D37" s="4" t="s">
        <v>30</v>
      </c>
      <c r="E37" s="4">
        <v>39</v>
      </c>
      <c r="F37" s="4" t="s">
        <v>122</v>
      </c>
      <c r="G37" s="4" t="s">
        <v>18</v>
      </c>
      <c r="H37" s="4" t="s">
        <v>34</v>
      </c>
      <c r="I37" s="4" t="s">
        <v>34</v>
      </c>
      <c r="J37" s="4" t="s">
        <v>21</v>
      </c>
      <c r="K37" s="4" t="s">
        <v>22</v>
      </c>
      <c r="L37" s="4" t="s">
        <v>21</v>
      </c>
      <c r="M37" s="4" t="s">
        <v>34</v>
      </c>
      <c r="N37" s="4" t="s">
        <v>21</v>
      </c>
      <c r="O37" s="4" t="s">
        <v>34</v>
      </c>
      <c r="P37" s="4" t="s">
        <v>26</v>
      </c>
      <c r="Q37" s="4" t="s">
        <v>33</v>
      </c>
      <c r="R37" s="4" t="s">
        <v>26</v>
      </c>
      <c r="S37" s="4" t="s">
        <v>34</v>
      </c>
      <c r="V37" t="str">
        <f t="shared" si="4"/>
        <v/>
      </c>
      <c r="W37" t="str">
        <f t="shared" si="1"/>
        <v/>
      </c>
      <c r="X37" t="str">
        <f t="shared" si="2"/>
        <v/>
      </c>
      <c r="Y37" t="str">
        <f t="shared" si="3"/>
        <v/>
      </c>
      <c r="AG37" s="14"/>
      <c r="AH37" s="14"/>
      <c r="AI37" s="14"/>
      <c r="AJ37" s="14"/>
    </row>
    <row r="38" spans="1:78" x14ac:dyDescent="0.25">
      <c r="A38" s="5">
        <v>1</v>
      </c>
      <c r="B38" s="5" t="str">
        <f>_xlfn.XLOOKUP(E38,TA!A:A,TA!B:B)</f>
        <v>37-48 ans</v>
      </c>
      <c r="C38" s="4">
        <v>200</v>
      </c>
      <c r="D38" s="4" t="s">
        <v>17</v>
      </c>
      <c r="E38" s="4">
        <v>42</v>
      </c>
      <c r="F38" s="4" t="s">
        <v>122</v>
      </c>
      <c r="G38" s="4" t="s">
        <v>41</v>
      </c>
      <c r="H38" s="4" t="s">
        <v>73</v>
      </c>
      <c r="I38" s="4" t="s">
        <v>20</v>
      </c>
      <c r="J38" s="4" t="s">
        <v>21</v>
      </c>
      <c r="K38" s="4" t="s">
        <v>22</v>
      </c>
      <c r="L38" s="4" t="s">
        <v>24</v>
      </c>
      <c r="M38" s="4" t="s">
        <v>27</v>
      </c>
      <c r="N38" s="4" t="s">
        <v>24</v>
      </c>
      <c r="O38" s="4" t="s">
        <v>25</v>
      </c>
      <c r="P38" s="4" t="s">
        <v>24</v>
      </c>
      <c r="Q38" s="4" t="s">
        <v>23</v>
      </c>
      <c r="R38" s="4" t="s">
        <v>64</v>
      </c>
      <c r="S38" s="4" t="s">
        <v>27</v>
      </c>
      <c r="V38" t="str">
        <f t="shared" si="4"/>
        <v>auditeurs RTL2</v>
      </c>
      <c r="W38" t="str">
        <f t="shared" si="1"/>
        <v>auditeurs Chérie</v>
      </c>
      <c r="X38" t="str">
        <f t="shared" si="2"/>
        <v>auditeurs E2</v>
      </c>
      <c r="Y38" t="str">
        <f t="shared" si="3"/>
        <v>auditeurs RFM</v>
      </c>
      <c r="AG38" s="14"/>
      <c r="AH38" s="14"/>
      <c r="AI38" s="14"/>
      <c r="AJ38" s="14"/>
    </row>
    <row r="39" spans="1:78" x14ac:dyDescent="0.25">
      <c r="A39" s="5">
        <v>1</v>
      </c>
      <c r="B39" s="5" t="str">
        <f>_xlfn.XLOOKUP(E39,TA!A:A,TA!B:B)</f>
        <v>37-48 ans</v>
      </c>
      <c r="C39" s="4">
        <v>202</v>
      </c>
      <c r="D39" s="4" t="s">
        <v>17</v>
      </c>
      <c r="E39" s="4">
        <v>38</v>
      </c>
      <c r="F39" s="4" t="s">
        <v>122</v>
      </c>
      <c r="G39" s="4" t="s">
        <v>31</v>
      </c>
      <c r="H39" s="4" t="s">
        <v>74</v>
      </c>
      <c r="I39" s="4" t="s">
        <v>27</v>
      </c>
      <c r="J39" s="4" t="s">
        <v>21</v>
      </c>
      <c r="K39" s="4" t="s">
        <v>22</v>
      </c>
      <c r="L39" s="4" t="s">
        <v>21</v>
      </c>
      <c r="M39" s="4" t="s">
        <v>27</v>
      </c>
      <c r="N39" s="4" t="s">
        <v>21</v>
      </c>
      <c r="O39" s="4" t="s">
        <v>25</v>
      </c>
      <c r="P39" s="4" t="s">
        <v>21</v>
      </c>
      <c r="Q39" s="4" t="s">
        <v>20</v>
      </c>
      <c r="R39" s="4" t="s">
        <v>21</v>
      </c>
      <c r="S39" s="4" t="s">
        <v>25</v>
      </c>
      <c r="V39" t="str">
        <f t="shared" si="4"/>
        <v/>
      </c>
      <c r="W39" t="str">
        <f t="shared" si="1"/>
        <v/>
      </c>
      <c r="X39" t="str">
        <f t="shared" si="2"/>
        <v>auditeurs E2</v>
      </c>
      <c r="Y39" t="str">
        <f t="shared" si="3"/>
        <v/>
      </c>
      <c r="AG39" s="14"/>
      <c r="AH39" s="14"/>
      <c r="AI39" s="14"/>
      <c r="AJ39" s="14"/>
    </row>
    <row r="40" spans="1:78" x14ac:dyDescent="0.25">
      <c r="A40" s="5">
        <v>1</v>
      </c>
      <c r="B40" s="5" t="str">
        <f>_xlfn.XLOOKUP(E40,TA!A:A,TA!B:B)</f>
        <v>25-36 ans</v>
      </c>
      <c r="C40" s="4">
        <v>203</v>
      </c>
      <c r="D40" s="4" t="s">
        <v>30</v>
      </c>
      <c r="E40" s="4">
        <v>34</v>
      </c>
      <c r="F40" s="4" t="s">
        <v>121</v>
      </c>
      <c r="G40" s="4" t="s">
        <v>41</v>
      </c>
      <c r="H40" s="4" t="s">
        <v>75</v>
      </c>
      <c r="I40" s="4" t="s">
        <v>20</v>
      </c>
      <c r="J40" s="4" t="s">
        <v>21</v>
      </c>
      <c r="K40" s="4" t="s">
        <v>22</v>
      </c>
      <c r="L40" s="4" t="s">
        <v>21</v>
      </c>
      <c r="M40" s="4" t="s">
        <v>20</v>
      </c>
      <c r="N40" s="4" t="s">
        <v>21</v>
      </c>
      <c r="O40" s="4" t="s">
        <v>20</v>
      </c>
      <c r="P40" s="4" t="s">
        <v>21</v>
      </c>
      <c r="Q40" s="4" t="s">
        <v>20</v>
      </c>
      <c r="R40" s="4" t="s">
        <v>21</v>
      </c>
      <c r="S40" s="4" t="s">
        <v>20</v>
      </c>
      <c r="V40" t="str">
        <f t="shared" si="4"/>
        <v>auditeurs RTL2</v>
      </c>
      <c r="W40" t="str">
        <f t="shared" si="1"/>
        <v/>
      </c>
      <c r="X40" t="str">
        <f t="shared" si="2"/>
        <v>auditeurs E2</v>
      </c>
      <c r="Y40" t="str">
        <f t="shared" si="3"/>
        <v/>
      </c>
      <c r="AG40" s="14"/>
      <c r="AH40" s="14"/>
      <c r="AI40" s="14"/>
      <c r="AJ40" s="14"/>
    </row>
    <row r="41" spans="1:78" x14ac:dyDescent="0.25">
      <c r="A41" s="5">
        <v>1</v>
      </c>
      <c r="B41" s="5" t="str">
        <f>_xlfn.XLOOKUP(E41,TA!A:A,TA!B:B)</f>
        <v>37-48 ans</v>
      </c>
      <c r="C41" s="4">
        <v>212</v>
      </c>
      <c r="D41" s="4" t="s">
        <v>30</v>
      </c>
      <c r="E41" s="4">
        <v>38</v>
      </c>
      <c r="F41" s="4" t="s">
        <v>122</v>
      </c>
      <c r="G41" s="4" t="s">
        <v>18</v>
      </c>
      <c r="H41" s="4" t="s">
        <v>76</v>
      </c>
      <c r="I41" s="4" t="s">
        <v>23</v>
      </c>
      <c r="J41" s="4" t="s">
        <v>21</v>
      </c>
      <c r="K41" s="4" t="s">
        <v>22</v>
      </c>
      <c r="L41" s="4" t="s">
        <v>26</v>
      </c>
      <c r="M41" s="4" t="s">
        <v>23</v>
      </c>
      <c r="N41" s="4" t="s">
        <v>26</v>
      </c>
      <c r="O41" s="4" t="s">
        <v>23</v>
      </c>
      <c r="P41" s="4" t="s">
        <v>21</v>
      </c>
      <c r="Q41" s="4" t="s">
        <v>23</v>
      </c>
      <c r="R41" s="4" t="s">
        <v>26</v>
      </c>
      <c r="S41" s="4" t="s">
        <v>23</v>
      </c>
      <c r="V41" t="str">
        <f t="shared" si="4"/>
        <v/>
      </c>
      <c r="W41" t="str">
        <f t="shared" si="1"/>
        <v>auditeurs Chérie</v>
      </c>
      <c r="X41" t="str">
        <f t="shared" si="2"/>
        <v/>
      </c>
      <c r="Y41" t="str">
        <f t="shared" si="3"/>
        <v/>
      </c>
    </row>
    <row r="42" spans="1:78" x14ac:dyDescent="0.25">
      <c r="A42" s="5">
        <v>1</v>
      </c>
      <c r="B42" s="5" t="str">
        <f>_xlfn.XLOOKUP(E42,TA!A:A,TA!B:B)</f>
        <v>25-36 ans</v>
      </c>
      <c r="C42" s="4">
        <v>216</v>
      </c>
      <c r="D42" s="4" t="s">
        <v>17</v>
      </c>
      <c r="E42" s="4">
        <v>36</v>
      </c>
      <c r="F42" s="4" t="s">
        <v>121</v>
      </c>
      <c r="G42" s="4" t="s">
        <v>18</v>
      </c>
      <c r="H42" s="4" t="s">
        <v>77</v>
      </c>
      <c r="I42" s="4" t="s">
        <v>20</v>
      </c>
      <c r="J42" s="4" t="s">
        <v>21</v>
      </c>
      <c r="K42" s="4" t="s">
        <v>22</v>
      </c>
      <c r="L42" s="4" t="s">
        <v>21</v>
      </c>
      <c r="M42" s="4" t="s">
        <v>34</v>
      </c>
      <c r="N42" s="4" t="s">
        <v>21</v>
      </c>
      <c r="O42" s="4" t="s">
        <v>34</v>
      </c>
      <c r="P42" s="4" t="s">
        <v>26</v>
      </c>
      <c r="Q42" s="4" t="s">
        <v>34</v>
      </c>
      <c r="R42" s="4" t="s">
        <v>26</v>
      </c>
      <c r="S42" s="4" t="s">
        <v>34</v>
      </c>
      <c r="V42" t="str">
        <f t="shared" si="4"/>
        <v/>
      </c>
      <c r="W42" t="str">
        <f t="shared" si="1"/>
        <v/>
      </c>
      <c r="X42" t="str">
        <f t="shared" si="2"/>
        <v/>
      </c>
      <c r="Y42" t="str">
        <f t="shared" si="3"/>
        <v/>
      </c>
      <c r="AF42" s="10"/>
      <c r="AG42" s="6"/>
      <c r="AH42" s="6"/>
      <c r="AI42" s="6"/>
      <c r="AJ42" s="6"/>
      <c r="AK42" s="6"/>
      <c r="AL42" s="6"/>
      <c r="AM42" s="6"/>
      <c r="AO42" s="6"/>
      <c r="AP42" s="7"/>
      <c r="AQ42" s="7"/>
      <c r="AR42" s="7"/>
      <c r="AS42" s="7"/>
      <c r="AT42" s="7"/>
      <c r="AU42" s="7"/>
      <c r="AV42" s="7"/>
      <c r="AW42" s="7"/>
      <c r="AX42" s="7"/>
      <c r="AY42" s="7"/>
      <c r="AZ42" s="7"/>
      <c r="BA42" s="7"/>
      <c r="BB42" s="7"/>
      <c r="BC42" s="7"/>
      <c r="BD42" s="7"/>
      <c r="BE42" s="7"/>
      <c r="BF42" s="7"/>
      <c r="BG42" s="7"/>
      <c r="BH42" s="7"/>
      <c r="BI42" s="7"/>
      <c r="BJ42" s="7"/>
      <c r="BK42" s="7"/>
      <c r="BL42" s="7"/>
      <c r="BM42" s="7"/>
      <c r="BN42" s="7"/>
      <c r="BO42" s="7"/>
      <c r="BP42" s="7"/>
      <c r="BQ42" s="7"/>
      <c r="BR42" s="7"/>
      <c r="BS42" s="7"/>
      <c r="BT42" s="7"/>
      <c r="BU42" s="7"/>
      <c r="BV42" s="7"/>
      <c r="BW42" s="7"/>
      <c r="BX42" s="7"/>
      <c r="BY42" s="7"/>
      <c r="BZ42" s="7"/>
    </row>
    <row r="43" spans="1:78" x14ac:dyDescent="0.25">
      <c r="A43" s="5">
        <v>1</v>
      </c>
      <c r="B43" s="5" t="str">
        <f>_xlfn.XLOOKUP(E43,TA!A:A,TA!B:B)</f>
        <v>37-48 ans</v>
      </c>
      <c r="C43" s="4">
        <v>219</v>
      </c>
      <c r="D43" s="4" t="s">
        <v>30</v>
      </c>
      <c r="E43" s="4">
        <v>43</v>
      </c>
      <c r="F43" s="4" t="s">
        <v>122</v>
      </c>
      <c r="G43" s="4" t="s">
        <v>18</v>
      </c>
      <c r="H43" s="4" t="s">
        <v>78</v>
      </c>
      <c r="I43" s="4" t="s">
        <v>79</v>
      </c>
      <c r="J43" s="4" t="s">
        <v>21</v>
      </c>
      <c r="K43" s="4" t="s">
        <v>22</v>
      </c>
      <c r="L43" s="4" t="s">
        <v>21</v>
      </c>
      <c r="M43" s="4" t="s">
        <v>27</v>
      </c>
      <c r="N43" s="4" t="s">
        <v>21</v>
      </c>
      <c r="O43" s="4" t="s">
        <v>20</v>
      </c>
      <c r="P43" s="4" t="s">
        <v>21</v>
      </c>
      <c r="Q43" s="4" t="s">
        <v>20</v>
      </c>
      <c r="R43" s="4" t="s">
        <v>24</v>
      </c>
      <c r="S43" s="4" t="s">
        <v>20</v>
      </c>
      <c r="V43" t="str">
        <f t="shared" si="4"/>
        <v>auditeurs RTL2</v>
      </c>
      <c r="W43" t="str">
        <f t="shared" si="1"/>
        <v/>
      </c>
      <c r="X43" t="str">
        <f t="shared" si="2"/>
        <v>auditeurs E2</v>
      </c>
      <c r="Y43" t="str">
        <f t="shared" si="3"/>
        <v/>
      </c>
      <c r="AF43" s="10"/>
      <c r="AG43" s="6"/>
      <c r="AH43" s="6"/>
      <c r="AI43" s="6"/>
      <c r="AJ43" s="6"/>
      <c r="AK43" s="6"/>
      <c r="AL43" s="6"/>
      <c r="AM43" s="6"/>
      <c r="AP43" s="2"/>
      <c r="AQ43" s="2"/>
      <c r="AR43" s="2"/>
      <c r="AS43" s="2"/>
      <c r="AT43" s="2"/>
      <c r="AU43" s="2"/>
      <c r="AV43" s="2"/>
      <c r="AW43" s="2"/>
      <c r="AX43" s="2"/>
      <c r="AY43" s="2"/>
      <c r="AZ43" s="2"/>
      <c r="BA43" s="2"/>
      <c r="BB43" s="2"/>
      <c r="BC43" s="2"/>
      <c r="BD43" s="2"/>
      <c r="BE43" s="2"/>
      <c r="BF43" s="2"/>
      <c r="BG43" s="2"/>
      <c r="BH43" s="2"/>
      <c r="BI43" s="2"/>
      <c r="BJ43" s="2"/>
      <c r="BK43" s="2"/>
      <c r="BL43" s="2"/>
      <c r="BM43" s="2"/>
      <c r="BN43" s="2"/>
      <c r="BO43" s="2"/>
      <c r="BP43" s="2"/>
      <c r="BQ43" s="2"/>
      <c r="BR43" s="2"/>
      <c r="BS43" s="2"/>
      <c r="BT43" s="2"/>
      <c r="BU43" s="2"/>
      <c r="BV43" s="2"/>
      <c r="BW43" s="2"/>
      <c r="BX43" s="2"/>
      <c r="BY43" s="2"/>
      <c r="BZ43" s="2"/>
    </row>
    <row r="44" spans="1:78" x14ac:dyDescent="0.25">
      <c r="A44" s="5">
        <v>1</v>
      </c>
      <c r="B44" s="5" t="str">
        <f>_xlfn.XLOOKUP(E44,TA!A:A,TA!B:B)</f>
        <v>37-48 ans</v>
      </c>
      <c r="C44" s="4">
        <v>220</v>
      </c>
      <c r="D44" s="4" t="s">
        <v>30</v>
      </c>
      <c r="E44" s="4">
        <v>39</v>
      </c>
      <c r="F44" s="4" t="s">
        <v>122</v>
      </c>
      <c r="G44" s="4" t="s">
        <v>41</v>
      </c>
      <c r="H44" s="4" t="s">
        <v>80</v>
      </c>
      <c r="I44" s="4" t="s">
        <v>27</v>
      </c>
      <c r="J44" s="4" t="s">
        <v>21</v>
      </c>
      <c r="K44" s="4" t="s">
        <v>22</v>
      </c>
      <c r="L44" s="4" t="s">
        <v>21</v>
      </c>
      <c r="M44" s="4" t="s">
        <v>20</v>
      </c>
      <c r="N44" s="4" t="s">
        <v>21</v>
      </c>
      <c r="O44" s="4" t="s">
        <v>27</v>
      </c>
      <c r="P44" s="4" t="s">
        <v>21</v>
      </c>
      <c r="Q44" s="4" t="s">
        <v>65</v>
      </c>
      <c r="R44" s="4" t="s">
        <v>21</v>
      </c>
      <c r="S44" s="4" t="s">
        <v>34</v>
      </c>
      <c r="V44" t="str">
        <f t="shared" si="4"/>
        <v>auditeurs RTL2</v>
      </c>
      <c r="W44" t="str">
        <f t="shared" si="1"/>
        <v>auditeurs Chérie</v>
      </c>
      <c r="X44" t="str">
        <f t="shared" si="2"/>
        <v>auditeurs E2</v>
      </c>
      <c r="Y44" t="str">
        <f t="shared" si="3"/>
        <v/>
      </c>
      <c r="AG44" s="2"/>
      <c r="AH44" s="2"/>
      <c r="AI44" s="2"/>
      <c r="AJ44" s="2"/>
      <c r="AK44" s="2"/>
      <c r="AL44" s="2"/>
      <c r="AM44" s="2"/>
      <c r="AP44" s="2"/>
      <c r="AQ44" s="2"/>
      <c r="AR44" s="2"/>
      <c r="AS44" s="2"/>
      <c r="AT44" s="2"/>
      <c r="AU44" s="2"/>
      <c r="AV44" s="2"/>
      <c r="AW44" s="2"/>
      <c r="AX44" s="2"/>
      <c r="AY44" s="2"/>
      <c r="AZ44" s="2"/>
      <c r="BA44" s="2"/>
      <c r="BB44" s="2"/>
      <c r="BC44" s="2"/>
      <c r="BD44" s="2"/>
      <c r="BE44" s="2"/>
      <c r="BF44" s="2"/>
      <c r="BG44" s="2"/>
      <c r="BH44" s="2"/>
      <c r="BI44" s="2"/>
      <c r="BJ44" s="2"/>
      <c r="BK44" s="2"/>
      <c r="BL44" s="2"/>
      <c r="BM44" s="2"/>
      <c r="BN44" s="2"/>
      <c r="BO44" s="2"/>
      <c r="BP44" s="2"/>
      <c r="BQ44" s="2"/>
      <c r="BR44" s="2"/>
      <c r="BS44" s="2"/>
      <c r="BT44" s="2"/>
      <c r="BU44" s="2"/>
      <c r="BV44" s="2"/>
      <c r="BW44" s="2"/>
      <c r="BX44" s="2"/>
      <c r="BY44" s="2"/>
      <c r="BZ44" s="2"/>
    </row>
    <row r="45" spans="1:78" x14ac:dyDescent="0.25">
      <c r="A45" s="5">
        <v>1</v>
      </c>
      <c r="B45" s="5" t="str">
        <f>_xlfn.XLOOKUP(E45,TA!A:A,TA!B:B)</f>
        <v>37-48 ans</v>
      </c>
      <c r="C45" s="4">
        <v>227</v>
      </c>
      <c r="D45" s="4" t="s">
        <v>17</v>
      </c>
      <c r="E45" s="4">
        <v>38</v>
      </c>
      <c r="F45" s="4" t="s">
        <v>122</v>
      </c>
      <c r="G45" s="4" t="s">
        <v>31</v>
      </c>
      <c r="H45" s="4" t="s">
        <v>81</v>
      </c>
      <c r="I45" s="4" t="s">
        <v>25</v>
      </c>
      <c r="J45" s="4" t="s">
        <v>21</v>
      </c>
      <c r="K45" s="4" t="s">
        <v>22</v>
      </c>
      <c r="L45" s="4" t="s">
        <v>21</v>
      </c>
      <c r="M45" s="4" t="s">
        <v>20</v>
      </c>
      <c r="N45" s="4" t="s">
        <v>21</v>
      </c>
      <c r="O45" s="4" t="s">
        <v>23</v>
      </c>
      <c r="P45" s="4" t="s">
        <v>21</v>
      </c>
      <c r="Q45" s="4" t="s">
        <v>25</v>
      </c>
      <c r="R45" s="4" t="s">
        <v>21</v>
      </c>
      <c r="S45" s="4" t="s">
        <v>23</v>
      </c>
      <c r="V45" t="str">
        <f t="shared" si="4"/>
        <v>auditeurs RTL2</v>
      </c>
      <c r="W45" t="str">
        <f t="shared" si="1"/>
        <v/>
      </c>
      <c r="X45" t="str">
        <f t="shared" si="2"/>
        <v>auditeurs E2</v>
      </c>
      <c r="Y45" t="str">
        <f t="shared" si="3"/>
        <v>auditeurs RFM</v>
      </c>
      <c r="AG45" s="2"/>
      <c r="AH45" s="2"/>
      <c r="AI45" s="2"/>
      <c r="AJ45" s="2"/>
      <c r="AK45" s="2"/>
      <c r="AL45" s="2"/>
      <c r="AM45" s="2"/>
      <c r="AP45" s="2"/>
      <c r="AQ45" s="2"/>
      <c r="AR45" s="2"/>
      <c r="AS45" s="2"/>
      <c r="AT45" s="2"/>
      <c r="AU45" s="2"/>
      <c r="AV45" s="2"/>
      <c r="AW45" s="2"/>
      <c r="AX45" s="2"/>
      <c r="AY45" s="2"/>
      <c r="AZ45" s="2"/>
      <c r="BA45" s="2"/>
      <c r="BB45" s="2"/>
      <c r="BC45" s="2"/>
      <c r="BD45" s="2"/>
      <c r="BE45" s="2"/>
      <c r="BF45" s="2"/>
      <c r="BG45" s="2"/>
      <c r="BH45" s="2"/>
      <c r="BI45" s="2"/>
      <c r="BJ45" s="2"/>
      <c r="BK45" s="2"/>
      <c r="BL45" s="2"/>
      <c r="BM45" s="2"/>
      <c r="BN45" s="2"/>
      <c r="BO45" s="2"/>
      <c r="BP45" s="2"/>
      <c r="BQ45" s="2"/>
      <c r="BR45" s="2"/>
      <c r="BS45" s="2"/>
      <c r="BT45" s="2"/>
      <c r="BU45" s="2"/>
      <c r="BV45" s="2"/>
      <c r="BW45" s="2"/>
      <c r="BX45" s="2"/>
      <c r="BY45" s="2"/>
      <c r="BZ45" s="2"/>
    </row>
    <row r="46" spans="1:78" x14ac:dyDescent="0.25">
      <c r="A46" s="5">
        <v>1</v>
      </c>
      <c r="B46" s="5" t="str">
        <f>_xlfn.XLOOKUP(E46,TA!A:A,TA!B:B)</f>
        <v>37-48 ans</v>
      </c>
      <c r="C46" s="4">
        <v>229</v>
      </c>
      <c r="D46" s="4" t="s">
        <v>30</v>
      </c>
      <c r="E46" s="4">
        <v>47</v>
      </c>
      <c r="F46" s="4" t="s">
        <v>122</v>
      </c>
      <c r="G46" s="4" t="s">
        <v>18</v>
      </c>
      <c r="H46" s="4" t="s">
        <v>82</v>
      </c>
      <c r="I46" s="4" t="s">
        <v>20</v>
      </c>
      <c r="J46" s="4" t="s">
        <v>21</v>
      </c>
      <c r="K46" s="4" t="s">
        <v>22</v>
      </c>
      <c r="L46" s="4" t="s">
        <v>21</v>
      </c>
      <c r="M46" s="4" t="s">
        <v>25</v>
      </c>
      <c r="N46" s="4" t="s">
        <v>21</v>
      </c>
      <c r="O46" s="4" t="s">
        <v>20</v>
      </c>
      <c r="P46" s="4" t="s">
        <v>21</v>
      </c>
      <c r="Q46" s="4" t="s">
        <v>20</v>
      </c>
      <c r="R46" s="4" t="s">
        <v>21</v>
      </c>
      <c r="S46" s="4" t="s">
        <v>33</v>
      </c>
      <c r="V46" t="str">
        <f t="shared" si="4"/>
        <v>auditeurs RTL2</v>
      </c>
      <c r="W46" t="str">
        <f t="shared" si="1"/>
        <v>auditeurs Chérie</v>
      </c>
      <c r="X46" t="str">
        <f t="shared" si="2"/>
        <v/>
      </c>
      <c r="Y46" t="str">
        <f t="shared" si="3"/>
        <v>auditeurs RFM</v>
      </c>
      <c r="AG46" s="2"/>
      <c r="AH46" s="2"/>
      <c r="AI46" s="2"/>
      <c r="AJ46" s="2"/>
      <c r="AK46" s="2"/>
      <c r="AL46" s="2"/>
      <c r="AM46" s="2"/>
      <c r="AP46" s="2"/>
      <c r="AQ46" s="2"/>
      <c r="AR46" s="2"/>
      <c r="AS46" s="2"/>
      <c r="AT46" s="2"/>
      <c r="AU46" s="2"/>
      <c r="AV46" s="2"/>
      <c r="AW46" s="2"/>
      <c r="AX46" s="2"/>
      <c r="AY46" s="2"/>
      <c r="AZ46" s="2"/>
      <c r="BA46" s="2"/>
      <c r="BB46" s="2"/>
      <c r="BC46" s="2"/>
      <c r="BD46" s="2"/>
      <c r="BE46" s="2"/>
      <c r="BF46" s="2"/>
      <c r="BG46" s="2"/>
      <c r="BH46" s="2"/>
      <c r="BI46" s="2"/>
      <c r="BJ46" s="2"/>
      <c r="BK46" s="2"/>
      <c r="BL46" s="2"/>
      <c r="BM46" s="2"/>
      <c r="BN46" s="2"/>
      <c r="BO46" s="2"/>
      <c r="BP46" s="2"/>
      <c r="BQ46" s="2"/>
      <c r="BR46" s="2"/>
      <c r="BS46" s="2"/>
      <c r="BT46" s="2"/>
      <c r="BU46" s="2"/>
      <c r="BV46" s="2"/>
      <c r="BW46" s="2"/>
      <c r="BX46" s="2"/>
      <c r="BY46" s="2"/>
      <c r="BZ46" s="2"/>
    </row>
    <row r="47" spans="1:78" x14ac:dyDescent="0.25">
      <c r="A47" s="5">
        <v>1</v>
      </c>
      <c r="B47" s="5" t="str">
        <f>_xlfn.XLOOKUP(E47,TA!A:A,TA!B:B)</f>
        <v>37-48 ans</v>
      </c>
      <c r="C47" s="4">
        <v>240</v>
      </c>
      <c r="D47" s="4" t="s">
        <v>17</v>
      </c>
      <c r="E47" s="4">
        <v>42</v>
      </c>
      <c r="F47" s="4" t="s">
        <v>122</v>
      </c>
      <c r="G47" s="4" t="s">
        <v>41</v>
      </c>
      <c r="H47" s="4" t="s">
        <v>83</v>
      </c>
      <c r="I47" s="4" t="s">
        <v>23</v>
      </c>
      <c r="J47" s="4" t="s">
        <v>21</v>
      </c>
      <c r="K47" s="4" t="s">
        <v>22</v>
      </c>
      <c r="L47" s="4" t="s">
        <v>21</v>
      </c>
      <c r="M47" s="4" t="s">
        <v>27</v>
      </c>
      <c r="N47" s="4" t="s">
        <v>21</v>
      </c>
      <c r="O47" s="4" t="s">
        <v>20</v>
      </c>
      <c r="P47" s="4" t="s">
        <v>21</v>
      </c>
      <c r="Q47" s="4" t="s">
        <v>20</v>
      </c>
      <c r="R47" s="4" t="s">
        <v>26</v>
      </c>
      <c r="S47" s="4" t="s">
        <v>23</v>
      </c>
      <c r="V47" t="str">
        <f t="shared" si="4"/>
        <v>auditeurs RTL2</v>
      </c>
      <c r="W47" t="str">
        <f t="shared" si="1"/>
        <v>auditeurs Chérie</v>
      </c>
      <c r="X47" t="str">
        <f t="shared" si="2"/>
        <v/>
      </c>
      <c r="Y47" t="str">
        <f t="shared" si="3"/>
        <v/>
      </c>
      <c r="AG47" s="2"/>
      <c r="AH47" s="2"/>
      <c r="AI47" s="2"/>
      <c r="AJ47" s="2"/>
      <c r="AK47" s="2"/>
      <c r="AL47" s="2"/>
      <c r="AM47" s="2"/>
      <c r="AP47" s="2"/>
      <c r="AQ47" s="2"/>
      <c r="AR47" s="2"/>
      <c r="AS47" s="2"/>
      <c r="AT47" s="2"/>
      <c r="AU47" s="2"/>
      <c r="AV47" s="2"/>
      <c r="AW47" s="2"/>
      <c r="AX47" s="2"/>
      <c r="AY47" s="2"/>
      <c r="AZ47" s="2"/>
      <c r="BA47" s="2"/>
      <c r="BB47" s="2"/>
      <c r="BC47" s="2"/>
      <c r="BD47" s="2"/>
      <c r="BE47" s="2"/>
      <c r="BF47" s="2"/>
      <c r="BG47" s="2"/>
      <c r="BH47" s="2"/>
      <c r="BI47" s="2"/>
      <c r="BJ47" s="2"/>
      <c r="BK47" s="2"/>
      <c r="BL47" s="2"/>
      <c r="BM47" s="2"/>
      <c r="BN47" s="2"/>
      <c r="BO47" s="2"/>
      <c r="BP47" s="2"/>
      <c r="BQ47" s="2"/>
      <c r="BR47" s="2"/>
      <c r="BS47" s="2"/>
      <c r="BT47" s="2"/>
      <c r="BU47" s="2"/>
      <c r="BV47" s="2"/>
      <c r="BW47" s="2"/>
      <c r="BX47" s="2"/>
      <c r="BY47" s="2"/>
      <c r="BZ47" s="2"/>
    </row>
    <row r="48" spans="1:78" x14ac:dyDescent="0.25">
      <c r="A48" s="5">
        <v>1</v>
      </c>
      <c r="B48" s="5" t="str">
        <f>_xlfn.XLOOKUP(E48,TA!A:A,TA!B:B)</f>
        <v>25-36 ans</v>
      </c>
      <c r="C48" s="4">
        <v>241</v>
      </c>
      <c r="D48" s="4" t="s">
        <v>30</v>
      </c>
      <c r="E48" s="4">
        <v>30</v>
      </c>
      <c r="F48" s="4" t="s">
        <v>121</v>
      </c>
      <c r="G48" s="4" t="s">
        <v>31</v>
      </c>
      <c r="H48" s="4" t="s">
        <v>84</v>
      </c>
      <c r="I48" s="4" t="s">
        <v>34</v>
      </c>
      <c r="J48" s="4" t="s">
        <v>21</v>
      </c>
      <c r="K48" s="4" t="s">
        <v>22</v>
      </c>
      <c r="L48" s="4" t="s">
        <v>21</v>
      </c>
      <c r="M48" s="4" t="s">
        <v>33</v>
      </c>
      <c r="N48" s="4" t="s">
        <v>21</v>
      </c>
      <c r="O48" s="4" t="s">
        <v>34</v>
      </c>
      <c r="P48" s="4" t="s">
        <v>26</v>
      </c>
      <c r="Q48" s="4" t="s">
        <v>34</v>
      </c>
      <c r="R48" s="4" t="s">
        <v>21</v>
      </c>
      <c r="S48" s="4" t="s">
        <v>34</v>
      </c>
      <c r="V48" t="str">
        <f t="shared" si="4"/>
        <v/>
      </c>
      <c r="W48" t="str">
        <f t="shared" si="1"/>
        <v/>
      </c>
      <c r="X48" t="str">
        <f t="shared" si="2"/>
        <v/>
      </c>
      <c r="Y48" t="str">
        <f t="shared" si="3"/>
        <v/>
      </c>
      <c r="AG48" s="2"/>
      <c r="AH48" s="2"/>
      <c r="AI48" s="2"/>
      <c r="AJ48" s="2"/>
      <c r="AK48" s="2"/>
      <c r="AL48" s="2"/>
      <c r="AM48" s="2"/>
      <c r="AP48" s="2"/>
      <c r="AQ48" s="2"/>
      <c r="AR48" s="2"/>
      <c r="AS48" s="2"/>
      <c r="AT48" s="2"/>
      <c r="AU48" s="2"/>
      <c r="AV48" s="2"/>
      <c r="AW48" s="2"/>
      <c r="AX48" s="2"/>
      <c r="AY48" s="2"/>
      <c r="AZ48" s="2"/>
      <c r="BA48" s="2"/>
      <c r="BB48" s="2"/>
      <c r="BC48" s="2"/>
      <c r="BD48" s="2"/>
      <c r="BE48" s="2"/>
      <c r="BF48" s="2"/>
      <c r="BG48" s="2"/>
      <c r="BH48" s="2"/>
      <c r="BI48" s="2"/>
      <c r="BJ48" s="2"/>
      <c r="BK48" s="2"/>
      <c r="BL48" s="2"/>
      <c r="BM48" s="2"/>
      <c r="BN48" s="2"/>
      <c r="BO48" s="2"/>
      <c r="BP48" s="2"/>
      <c r="BQ48" s="2"/>
      <c r="BR48" s="2"/>
      <c r="BS48" s="2"/>
      <c r="BT48" s="2"/>
      <c r="BU48" s="2"/>
      <c r="BV48" s="2"/>
      <c r="BW48" s="2"/>
      <c r="BX48" s="2"/>
      <c r="BY48" s="2"/>
      <c r="BZ48" s="2"/>
    </row>
    <row r="49" spans="1:78" x14ac:dyDescent="0.25">
      <c r="A49" s="5">
        <v>1</v>
      </c>
      <c r="B49" s="5" t="str">
        <f>_xlfn.XLOOKUP(E49,TA!A:A,TA!B:B)</f>
        <v>25-36 ans</v>
      </c>
      <c r="C49" s="4">
        <v>243</v>
      </c>
      <c r="D49" s="4" t="s">
        <v>30</v>
      </c>
      <c r="E49" s="4">
        <v>31</v>
      </c>
      <c r="F49" s="4" t="s">
        <v>121</v>
      </c>
      <c r="G49" s="4" t="s">
        <v>31</v>
      </c>
      <c r="H49" s="4" t="s">
        <v>85</v>
      </c>
      <c r="I49" s="4" t="s">
        <v>27</v>
      </c>
      <c r="J49" s="4" t="s">
        <v>21</v>
      </c>
      <c r="K49" s="4" t="s">
        <v>22</v>
      </c>
      <c r="L49" s="4" t="s">
        <v>24</v>
      </c>
      <c r="M49" s="4" t="s">
        <v>20</v>
      </c>
      <c r="N49" s="4" t="s">
        <v>24</v>
      </c>
      <c r="O49" s="4" t="s">
        <v>23</v>
      </c>
      <c r="P49" s="4" t="s">
        <v>21</v>
      </c>
      <c r="Q49" s="4" t="s">
        <v>20</v>
      </c>
      <c r="R49" s="4" t="s">
        <v>26</v>
      </c>
      <c r="S49" s="4" t="s">
        <v>65</v>
      </c>
      <c r="V49" t="str">
        <f t="shared" si="4"/>
        <v>auditeurs RTL2</v>
      </c>
      <c r="W49" t="str">
        <f t="shared" si="1"/>
        <v/>
      </c>
      <c r="X49" t="str">
        <f t="shared" si="2"/>
        <v>auditeurs E2</v>
      </c>
      <c r="Y49" t="str">
        <f t="shared" si="3"/>
        <v/>
      </c>
      <c r="AG49" s="2"/>
      <c r="AH49" s="2"/>
      <c r="AI49" s="2"/>
      <c r="AJ49" s="2"/>
      <c r="AK49" s="2"/>
      <c r="AL49" s="2"/>
      <c r="AM49" s="2"/>
      <c r="AP49" s="2"/>
      <c r="AQ49" s="2"/>
      <c r="AR49" s="2"/>
      <c r="AS49" s="2"/>
      <c r="AT49" s="2"/>
      <c r="AU49" s="2"/>
      <c r="AV49" s="2"/>
      <c r="AW49" s="2"/>
      <c r="AX49" s="2"/>
      <c r="AY49" s="2"/>
      <c r="AZ49" s="2"/>
      <c r="BA49" s="2"/>
      <c r="BB49" s="2"/>
      <c r="BC49" s="2"/>
      <c r="BD49" s="2"/>
      <c r="BE49" s="2"/>
      <c r="BF49" s="2"/>
      <c r="BG49" s="2"/>
      <c r="BH49" s="2"/>
      <c r="BI49" s="2"/>
      <c r="BJ49" s="2"/>
      <c r="BK49" s="2"/>
      <c r="BL49" s="2"/>
      <c r="BM49" s="2"/>
      <c r="BN49" s="2"/>
      <c r="BO49" s="2"/>
      <c r="BP49" s="2"/>
      <c r="BQ49" s="2"/>
      <c r="BR49" s="2"/>
      <c r="BS49" s="2"/>
      <c r="BT49" s="2"/>
      <c r="BU49" s="2"/>
      <c r="BV49" s="2"/>
      <c r="BW49" s="2"/>
      <c r="BX49" s="2"/>
      <c r="BY49" s="2"/>
      <c r="BZ49" s="2"/>
    </row>
    <row r="50" spans="1:78" x14ac:dyDescent="0.25">
      <c r="A50" s="5">
        <v>1</v>
      </c>
      <c r="B50" s="5" t="str">
        <f>_xlfn.XLOOKUP(E50,TA!A:A,TA!B:B)</f>
        <v>25-36 ans</v>
      </c>
      <c r="C50" s="4">
        <v>252</v>
      </c>
      <c r="D50" s="4" t="s">
        <v>30</v>
      </c>
      <c r="E50" s="4">
        <v>29</v>
      </c>
      <c r="F50" s="4" t="s">
        <v>121</v>
      </c>
      <c r="G50" s="4" t="s">
        <v>41</v>
      </c>
      <c r="H50" s="4" t="s">
        <v>86</v>
      </c>
      <c r="I50" s="4" t="s">
        <v>79</v>
      </c>
      <c r="J50" s="4" t="s">
        <v>21</v>
      </c>
      <c r="K50" s="4" t="s">
        <v>22</v>
      </c>
      <c r="L50" s="4" t="s">
        <v>26</v>
      </c>
      <c r="M50" s="4" t="s">
        <v>23</v>
      </c>
      <c r="N50" s="4" t="s">
        <v>87</v>
      </c>
      <c r="O50" s="4" t="s">
        <v>67</v>
      </c>
      <c r="P50" s="4" t="s">
        <v>21</v>
      </c>
      <c r="Q50" s="4" t="s">
        <v>23</v>
      </c>
      <c r="R50" s="4" t="s">
        <v>64</v>
      </c>
      <c r="S50" s="4" t="s">
        <v>34</v>
      </c>
      <c r="V50" t="str">
        <f t="shared" si="4"/>
        <v/>
      </c>
      <c r="W50" t="str">
        <f t="shared" si="1"/>
        <v/>
      </c>
      <c r="X50" t="str">
        <f t="shared" si="2"/>
        <v/>
      </c>
      <c r="Y50" t="str">
        <f t="shared" si="3"/>
        <v/>
      </c>
      <c r="AG50" s="2"/>
      <c r="AH50" s="2"/>
      <c r="AI50" s="2"/>
      <c r="AJ50" s="2"/>
      <c r="AK50" s="2"/>
      <c r="AL50" s="2"/>
      <c r="AM50" s="2"/>
      <c r="AP50" s="2"/>
      <c r="AQ50" s="2"/>
      <c r="AR50" s="2"/>
      <c r="AS50" s="2"/>
      <c r="AT50" s="2"/>
      <c r="AU50" s="2"/>
      <c r="AV50" s="2"/>
      <c r="AW50" s="2"/>
      <c r="AX50" s="2"/>
      <c r="AY50" s="2"/>
      <c r="AZ50" s="2"/>
      <c r="BA50" s="2"/>
      <c r="BB50" s="2"/>
      <c r="BC50" s="2"/>
      <c r="BD50" s="2"/>
      <c r="BE50" s="2"/>
      <c r="BF50" s="2"/>
      <c r="BG50" s="2"/>
      <c r="BH50" s="2"/>
      <c r="BI50" s="2"/>
      <c r="BJ50" s="2"/>
      <c r="BK50" s="2"/>
      <c r="BL50" s="2"/>
      <c r="BM50" s="2"/>
      <c r="BN50" s="2"/>
      <c r="BO50" s="2"/>
      <c r="BP50" s="2"/>
      <c r="BQ50" s="2"/>
      <c r="BR50" s="2"/>
      <c r="BS50" s="2"/>
      <c r="BT50" s="2"/>
      <c r="BU50" s="2"/>
      <c r="BV50" s="2"/>
      <c r="BW50" s="2"/>
      <c r="BX50" s="2"/>
      <c r="BY50" s="2"/>
      <c r="BZ50" s="2"/>
    </row>
    <row r="51" spans="1:78" x14ac:dyDescent="0.25">
      <c r="A51" s="5">
        <v>1</v>
      </c>
      <c r="B51" s="5" t="str">
        <f>_xlfn.XLOOKUP(E51,TA!A:A,TA!B:B)</f>
        <v>25-36 ans</v>
      </c>
      <c r="C51" s="4">
        <v>256</v>
      </c>
      <c r="D51" s="4" t="s">
        <v>17</v>
      </c>
      <c r="E51" s="4">
        <v>30</v>
      </c>
      <c r="F51" s="4" t="s">
        <v>121</v>
      </c>
      <c r="G51" s="4" t="s">
        <v>41</v>
      </c>
      <c r="H51" s="4" t="s">
        <v>88</v>
      </c>
      <c r="I51" s="4" t="s">
        <v>34</v>
      </c>
      <c r="J51" s="4" t="s">
        <v>21</v>
      </c>
      <c r="K51" s="4" t="s">
        <v>22</v>
      </c>
      <c r="L51" s="4" t="s">
        <v>24</v>
      </c>
      <c r="M51" s="4" t="s">
        <v>27</v>
      </c>
      <c r="N51" s="4" t="s">
        <v>24</v>
      </c>
      <c r="O51" s="4" t="s">
        <v>23</v>
      </c>
      <c r="P51" s="4" t="s">
        <v>26</v>
      </c>
      <c r="Q51" s="4" t="s">
        <v>23</v>
      </c>
      <c r="R51" s="4" t="s">
        <v>26</v>
      </c>
      <c r="S51" s="4" t="s">
        <v>34</v>
      </c>
      <c r="V51" t="str">
        <f t="shared" si="4"/>
        <v/>
      </c>
      <c r="W51" t="str">
        <f t="shared" si="1"/>
        <v/>
      </c>
      <c r="X51" t="str">
        <f t="shared" si="2"/>
        <v/>
      </c>
      <c r="Y51" t="str">
        <f t="shared" si="3"/>
        <v/>
      </c>
      <c r="AG51" s="2"/>
      <c r="AH51" s="2"/>
      <c r="AI51" s="2"/>
      <c r="AJ51" s="2"/>
      <c r="AK51" s="2"/>
      <c r="AL51" s="2"/>
      <c r="AM51" s="2"/>
    </row>
    <row r="52" spans="1:78" x14ac:dyDescent="0.25">
      <c r="A52" s="5">
        <v>1</v>
      </c>
      <c r="B52" s="5" t="str">
        <f>_xlfn.XLOOKUP(E52,TA!A:A,TA!B:B)</f>
        <v>25-36 ans</v>
      </c>
      <c r="C52" s="4">
        <v>257</v>
      </c>
      <c r="D52" s="4" t="s">
        <v>17</v>
      </c>
      <c r="E52" s="4">
        <v>32</v>
      </c>
      <c r="F52" s="4" t="s">
        <v>121</v>
      </c>
      <c r="G52" s="4" t="s">
        <v>18</v>
      </c>
      <c r="H52" s="4" t="s">
        <v>89</v>
      </c>
      <c r="I52" s="4" t="s">
        <v>61</v>
      </c>
      <c r="J52" s="4" t="s">
        <v>21</v>
      </c>
      <c r="K52" s="4" t="s">
        <v>22</v>
      </c>
      <c r="L52" s="4" t="s">
        <v>21</v>
      </c>
      <c r="M52" s="4" t="s">
        <v>34</v>
      </c>
      <c r="N52" s="4" t="s">
        <v>21</v>
      </c>
      <c r="O52" s="4" t="s">
        <v>25</v>
      </c>
      <c r="P52" s="4" t="s">
        <v>21</v>
      </c>
      <c r="Q52" s="4" t="s">
        <v>33</v>
      </c>
      <c r="R52" s="4" t="s">
        <v>21</v>
      </c>
      <c r="S52" s="4" t="s">
        <v>34</v>
      </c>
      <c r="V52" t="str">
        <f t="shared" si="4"/>
        <v/>
      </c>
      <c r="W52" t="str">
        <f t="shared" si="1"/>
        <v/>
      </c>
      <c r="X52" t="str">
        <f t="shared" si="2"/>
        <v/>
      </c>
      <c r="Y52" t="str">
        <f t="shared" si="3"/>
        <v/>
      </c>
    </row>
    <row r="53" spans="1:78" x14ac:dyDescent="0.25">
      <c r="A53" s="5">
        <v>1</v>
      </c>
      <c r="B53" s="5" t="str">
        <f>_xlfn.XLOOKUP(E53,TA!A:A,TA!B:B)</f>
        <v>25-36 ans</v>
      </c>
      <c r="C53" s="4">
        <v>263</v>
      </c>
      <c r="D53" s="4" t="s">
        <v>17</v>
      </c>
      <c r="E53" s="4">
        <v>30</v>
      </c>
      <c r="F53" s="4" t="s">
        <v>121</v>
      </c>
      <c r="G53" s="4" t="s">
        <v>47</v>
      </c>
      <c r="H53" s="4" t="s">
        <v>90</v>
      </c>
      <c r="I53" s="4" t="s">
        <v>53</v>
      </c>
      <c r="J53" s="4" t="s">
        <v>21</v>
      </c>
      <c r="K53" s="4" t="s">
        <v>22</v>
      </c>
      <c r="L53" s="4" t="s">
        <v>21</v>
      </c>
      <c r="M53" s="4" t="s">
        <v>34</v>
      </c>
      <c r="N53" s="4" t="s">
        <v>21</v>
      </c>
      <c r="O53" s="4" t="s">
        <v>65</v>
      </c>
      <c r="P53" s="4" t="s">
        <v>21</v>
      </c>
      <c r="Q53" s="4" t="s">
        <v>34</v>
      </c>
      <c r="R53" s="4" t="s">
        <v>26</v>
      </c>
      <c r="S53" s="4" t="s">
        <v>34</v>
      </c>
      <c r="V53" t="str">
        <f t="shared" si="4"/>
        <v/>
      </c>
      <c r="W53" t="str">
        <f t="shared" si="1"/>
        <v/>
      </c>
      <c r="X53" t="str">
        <f t="shared" si="2"/>
        <v/>
      </c>
      <c r="Y53" t="str">
        <f t="shared" si="3"/>
        <v/>
      </c>
    </row>
    <row r="54" spans="1:78" x14ac:dyDescent="0.25">
      <c r="A54" s="5">
        <v>1</v>
      </c>
      <c r="B54" s="5" t="str">
        <f>_xlfn.XLOOKUP(E54,TA!A:A,TA!B:B)</f>
        <v>25-36 ans</v>
      </c>
      <c r="C54" s="4">
        <v>268</v>
      </c>
      <c r="D54" s="4" t="s">
        <v>17</v>
      </c>
      <c r="E54" s="4">
        <v>32</v>
      </c>
      <c r="F54" s="4" t="s">
        <v>121</v>
      </c>
      <c r="G54" s="4" t="s">
        <v>41</v>
      </c>
      <c r="H54" s="4" t="s">
        <v>91</v>
      </c>
      <c r="I54" s="4" t="s">
        <v>53</v>
      </c>
      <c r="J54" s="4" t="s">
        <v>21</v>
      </c>
      <c r="K54" s="4" t="s">
        <v>22</v>
      </c>
      <c r="L54" s="4" t="s">
        <v>26</v>
      </c>
      <c r="M54" s="4" t="s">
        <v>33</v>
      </c>
      <c r="N54" s="4" t="s">
        <v>21</v>
      </c>
      <c r="O54" s="4" t="s">
        <v>20</v>
      </c>
      <c r="P54" s="4" t="s">
        <v>26</v>
      </c>
      <c r="Q54" s="4" t="s">
        <v>25</v>
      </c>
      <c r="R54" s="4" t="s">
        <v>26</v>
      </c>
      <c r="S54" s="4" t="s">
        <v>23</v>
      </c>
      <c r="V54" t="str">
        <f t="shared" si="4"/>
        <v/>
      </c>
      <c r="W54" t="str">
        <f t="shared" si="1"/>
        <v>auditeurs Chérie</v>
      </c>
      <c r="X54" t="str">
        <f t="shared" si="2"/>
        <v/>
      </c>
      <c r="Y54" t="str">
        <f t="shared" si="3"/>
        <v>auditeurs RFM</v>
      </c>
      <c r="AF54" s="10"/>
      <c r="AG54" s="6"/>
      <c r="AH54" s="6"/>
      <c r="AI54" s="6"/>
      <c r="AJ54" s="6"/>
      <c r="AK54" s="6"/>
      <c r="AL54" s="6"/>
      <c r="AM54" s="6"/>
      <c r="AO54" s="6"/>
      <c r="AP54" s="7"/>
      <c r="AQ54" s="7"/>
      <c r="AR54" s="7"/>
      <c r="AS54" s="7"/>
      <c r="AT54" s="7"/>
      <c r="AU54" s="7"/>
      <c r="AV54" s="7"/>
      <c r="AW54" s="7"/>
      <c r="AX54" s="7"/>
      <c r="AY54" s="7"/>
      <c r="AZ54" s="7"/>
      <c r="BA54" s="7"/>
      <c r="BB54" s="7"/>
      <c r="BC54" s="7"/>
      <c r="BD54" s="7"/>
      <c r="BE54" s="7"/>
      <c r="BF54" s="7"/>
      <c r="BG54" s="7"/>
      <c r="BH54" s="7"/>
      <c r="BI54" s="7"/>
      <c r="BJ54" s="7"/>
      <c r="BK54" s="7"/>
      <c r="BL54" s="7"/>
      <c r="BM54" s="7"/>
      <c r="BN54" s="7"/>
      <c r="BO54" s="7"/>
      <c r="BP54" s="7"/>
      <c r="BQ54" s="7"/>
      <c r="BR54" s="7"/>
      <c r="BS54" s="7"/>
      <c r="BT54" s="7"/>
      <c r="BU54" s="7"/>
      <c r="BV54" s="7"/>
      <c r="BW54" s="7"/>
      <c r="BX54" s="7"/>
      <c r="BY54" s="7"/>
      <c r="BZ54" s="7"/>
    </row>
    <row r="55" spans="1:78" x14ac:dyDescent="0.25">
      <c r="A55" s="5">
        <v>1</v>
      </c>
      <c r="B55" s="5" t="str">
        <f>_xlfn.XLOOKUP(E55,TA!A:A,TA!B:B)</f>
        <v>25-36 ans</v>
      </c>
      <c r="C55" s="4">
        <v>280</v>
      </c>
      <c r="D55" s="4" t="s">
        <v>17</v>
      </c>
      <c r="E55" s="4">
        <v>26</v>
      </c>
      <c r="F55" s="4" t="s">
        <v>121</v>
      </c>
      <c r="G55" s="4" t="s">
        <v>18</v>
      </c>
      <c r="H55" s="4" t="s">
        <v>92</v>
      </c>
      <c r="I55" s="4" t="s">
        <v>20</v>
      </c>
      <c r="J55" s="4" t="s">
        <v>21</v>
      </c>
      <c r="K55" s="4" t="s">
        <v>22</v>
      </c>
      <c r="L55" s="4" t="s">
        <v>24</v>
      </c>
      <c r="M55" s="4" t="s">
        <v>23</v>
      </c>
      <c r="N55" s="4" t="s">
        <v>24</v>
      </c>
      <c r="O55" s="4" t="s">
        <v>67</v>
      </c>
      <c r="P55" s="4" t="s">
        <v>24</v>
      </c>
      <c r="Q55" s="4" t="s">
        <v>25</v>
      </c>
      <c r="R55" s="4" t="s">
        <v>24</v>
      </c>
      <c r="S55" s="4" t="s">
        <v>33</v>
      </c>
      <c r="V55" t="str">
        <f t="shared" si="4"/>
        <v>auditeurs RTL2</v>
      </c>
      <c r="W55" t="str">
        <f t="shared" si="1"/>
        <v/>
      </c>
      <c r="X55" t="str">
        <f t="shared" si="2"/>
        <v/>
      </c>
      <c r="Y55" t="str">
        <f t="shared" si="3"/>
        <v/>
      </c>
      <c r="AF55" s="10"/>
      <c r="AG55" s="6"/>
      <c r="AH55" s="6"/>
      <c r="AI55" s="6"/>
      <c r="AJ55" s="6"/>
      <c r="AK55" s="6"/>
      <c r="AL55" s="6"/>
      <c r="AM55" s="6"/>
      <c r="AP55" s="2"/>
      <c r="AQ55" s="2"/>
      <c r="AR55" s="2"/>
      <c r="AS55" s="2"/>
      <c r="AT55" s="2"/>
      <c r="AU55" s="2"/>
      <c r="AV55" s="2"/>
      <c r="AW55" s="2"/>
      <c r="AX55" s="2"/>
      <c r="AY55" s="2"/>
      <c r="AZ55" s="2"/>
      <c r="BA55" s="2"/>
      <c r="BB55" s="2"/>
      <c r="BC55" s="2"/>
      <c r="BD55" s="2"/>
      <c r="BE55" s="2"/>
      <c r="BF55" s="2"/>
      <c r="BG55" s="2"/>
      <c r="BH55" s="2"/>
      <c r="BI55" s="2"/>
      <c r="BJ55" s="2"/>
      <c r="BK55" s="2"/>
      <c r="BL55" s="2"/>
      <c r="BM55" s="2"/>
      <c r="BN55" s="2"/>
      <c r="BO55" s="2"/>
      <c r="BP55" s="2"/>
      <c r="BQ55" s="2"/>
      <c r="BR55" s="2"/>
      <c r="BS55" s="2"/>
      <c r="BT55" s="2"/>
      <c r="BU55" s="2"/>
      <c r="BV55" s="2"/>
      <c r="BW55" s="2"/>
      <c r="BX55" s="2"/>
      <c r="BY55" s="2"/>
      <c r="BZ55" s="2"/>
    </row>
    <row r="56" spans="1:78" x14ac:dyDescent="0.25">
      <c r="A56" s="5">
        <v>1</v>
      </c>
      <c r="B56" s="5" t="str">
        <f>_xlfn.XLOOKUP(E56,TA!A:A,TA!B:B)</f>
        <v>25-36 ans</v>
      </c>
      <c r="C56" s="4">
        <v>293</v>
      </c>
      <c r="D56" s="4" t="s">
        <v>17</v>
      </c>
      <c r="E56" s="4">
        <v>31</v>
      </c>
      <c r="F56" s="4" t="s">
        <v>121</v>
      </c>
      <c r="G56" s="4" t="s">
        <v>18</v>
      </c>
      <c r="H56" s="4" t="s">
        <v>93</v>
      </c>
      <c r="I56" s="4" t="s">
        <v>53</v>
      </c>
      <c r="J56" s="4" t="s">
        <v>21</v>
      </c>
      <c r="K56" s="4" t="s">
        <v>22</v>
      </c>
      <c r="L56" s="4" t="s">
        <v>21</v>
      </c>
      <c r="M56" s="4" t="s">
        <v>34</v>
      </c>
      <c r="N56" s="4" t="s">
        <v>21</v>
      </c>
      <c r="O56" s="4" t="s">
        <v>33</v>
      </c>
      <c r="P56" s="4" t="s">
        <v>21</v>
      </c>
      <c r="Q56" s="4" t="s">
        <v>33</v>
      </c>
      <c r="R56" s="4" t="s">
        <v>26</v>
      </c>
      <c r="S56" s="4" t="s">
        <v>27</v>
      </c>
      <c r="V56" t="str">
        <f t="shared" si="4"/>
        <v>auditeurs RTL2</v>
      </c>
      <c r="W56" t="str">
        <f t="shared" si="1"/>
        <v>auditeurs Chérie</v>
      </c>
      <c r="X56" t="str">
        <f t="shared" si="2"/>
        <v>auditeurs E2</v>
      </c>
      <c r="Y56" t="str">
        <f t="shared" si="3"/>
        <v/>
      </c>
      <c r="AG56" s="2"/>
      <c r="AH56" s="2"/>
      <c r="AI56" s="2"/>
      <c r="AJ56" s="2"/>
      <c r="AK56" s="2"/>
      <c r="AL56" s="2"/>
      <c r="AM56" s="2"/>
      <c r="AP56" s="2"/>
      <c r="AQ56" s="2"/>
      <c r="AR56" s="2"/>
      <c r="AS56" s="2"/>
      <c r="AT56" s="2"/>
      <c r="AU56" s="2"/>
      <c r="AV56" s="2"/>
      <c r="AW56" s="2"/>
      <c r="AX56" s="2"/>
      <c r="AY56" s="2"/>
      <c r="AZ56" s="2"/>
      <c r="BA56" s="2"/>
      <c r="BB56" s="2"/>
      <c r="BC56" s="2"/>
      <c r="BD56" s="2"/>
      <c r="BE56" s="2"/>
      <c r="BF56" s="2"/>
      <c r="BG56" s="2"/>
      <c r="BH56" s="2"/>
      <c r="BI56" s="2"/>
      <c r="BJ56" s="2"/>
      <c r="BK56" s="2"/>
      <c r="BL56" s="2"/>
      <c r="BM56" s="2"/>
      <c r="BN56" s="2"/>
      <c r="BO56" s="2"/>
      <c r="BP56" s="2"/>
      <c r="BQ56" s="2"/>
      <c r="BR56" s="2"/>
      <c r="BS56" s="2"/>
      <c r="BT56" s="2"/>
      <c r="BU56" s="2"/>
      <c r="BV56" s="2"/>
      <c r="BW56" s="2"/>
      <c r="BX56" s="2"/>
      <c r="BY56" s="2"/>
      <c r="BZ56" s="2"/>
    </row>
    <row r="57" spans="1:78" x14ac:dyDescent="0.25">
      <c r="A57" s="5">
        <v>1</v>
      </c>
      <c r="B57" s="5" t="str">
        <f>_xlfn.XLOOKUP(E57,TA!A:A,TA!B:B)</f>
        <v>25-36 ans</v>
      </c>
      <c r="C57" s="4">
        <v>324</v>
      </c>
      <c r="D57" s="4" t="s">
        <v>30</v>
      </c>
      <c r="E57" s="4">
        <v>33</v>
      </c>
      <c r="F57" s="4" t="s">
        <v>121</v>
      </c>
      <c r="G57" s="4" t="s">
        <v>31</v>
      </c>
      <c r="H57" s="4" t="s">
        <v>94</v>
      </c>
      <c r="I57" s="4" t="s">
        <v>33</v>
      </c>
      <c r="J57" s="4" t="s">
        <v>21</v>
      </c>
      <c r="K57" s="4" t="s">
        <v>22</v>
      </c>
      <c r="L57" s="4" t="s">
        <v>24</v>
      </c>
      <c r="M57" s="4" t="s">
        <v>65</v>
      </c>
      <c r="N57" s="4" t="s">
        <v>21</v>
      </c>
      <c r="O57" s="4" t="s">
        <v>33</v>
      </c>
      <c r="P57" s="4" t="s">
        <v>26</v>
      </c>
      <c r="Q57" s="4" t="s">
        <v>34</v>
      </c>
      <c r="R57" s="4" t="s">
        <v>21</v>
      </c>
      <c r="S57" s="4" t="s">
        <v>23</v>
      </c>
      <c r="V57" t="str">
        <f t="shared" si="4"/>
        <v/>
      </c>
      <c r="W57" t="str">
        <f t="shared" si="1"/>
        <v>auditeurs Chérie</v>
      </c>
      <c r="X57" t="str">
        <f t="shared" si="2"/>
        <v/>
      </c>
      <c r="Y57" t="str">
        <f t="shared" si="3"/>
        <v/>
      </c>
      <c r="AG57" s="2"/>
      <c r="AH57" s="2"/>
      <c r="AI57" s="2"/>
      <c r="AJ57" s="2"/>
      <c r="AK57" s="2"/>
      <c r="AL57" s="2"/>
      <c r="AM57" s="2"/>
      <c r="AP57" s="2"/>
      <c r="AQ57" s="2"/>
      <c r="AR57" s="2"/>
      <c r="AS57" s="2"/>
      <c r="AT57" s="2"/>
      <c r="AU57" s="2"/>
      <c r="AV57" s="2"/>
      <c r="AW57" s="2"/>
      <c r="AX57" s="2"/>
      <c r="AY57" s="2"/>
      <c r="AZ57" s="2"/>
      <c r="BA57" s="2"/>
      <c r="BB57" s="2"/>
      <c r="BC57" s="2"/>
      <c r="BD57" s="2"/>
      <c r="BE57" s="2"/>
      <c r="BF57" s="2"/>
      <c r="BG57" s="2"/>
      <c r="BH57" s="2"/>
      <c r="BI57" s="2"/>
      <c r="BJ57" s="2"/>
      <c r="BK57" s="2"/>
      <c r="BL57" s="2"/>
      <c r="BM57" s="2"/>
      <c r="BN57" s="2"/>
      <c r="BO57" s="2"/>
      <c r="BP57" s="2"/>
      <c r="BQ57" s="2"/>
      <c r="BR57" s="2"/>
      <c r="BS57" s="2"/>
      <c r="BT57" s="2"/>
      <c r="BU57" s="2"/>
      <c r="BV57" s="2"/>
      <c r="BW57" s="2"/>
      <c r="BX57" s="2"/>
      <c r="BY57" s="2"/>
      <c r="BZ57" s="2"/>
    </row>
    <row r="58" spans="1:78" x14ac:dyDescent="0.25">
      <c r="A58" s="5">
        <v>1</v>
      </c>
      <c r="B58" s="5" t="str">
        <f>_xlfn.XLOOKUP(E58,TA!A:A,TA!B:B)</f>
        <v>37-48 ans</v>
      </c>
      <c r="C58" s="4">
        <v>326</v>
      </c>
      <c r="D58" s="4" t="s">
        <v>30</v>
      </c>
      <c r="E58" s="4">
        <v>45</v>
      </c>
      <c r="F58" s="4" t="s">
        <v>122</v>
      </c>
      <c r="G58" s="4" t="s">
        <v>18</v>
      </c>
      <c r="H58" s="4" t="s">
        <v>51</v>
      </c>
      <c r="I58" s="4" t="s">
        <v>51</v>
      </c>
      <c r="J58" s="4" t="s">
        <v>21</v>
      </c>
      <c r="K58" s="4" t="s">
        <v>22</v>
      </c>
      <c r="L58" s="4" t="s">
        <v>87</v>
      </c>
      <c r="M58" s="4" t="s">
        <v>67</v>
      </c>
      <c r="N58" s="4" t="s">
        <v>26</v>
      </c>
      <c r="O58" s="4" t="s">
        <v>34</v>
      </c>
      <c r="P58" s="4" t="s">
        <v>64</v>
      </c>
      <c r="Q58" s="4" t="s">
        <v>20</v>
      </c>
      <c r="R58" s="4" t="s">
        <v>64</v>
      </c>
      <c r="S58" s="4" t="s">
        <v>23</v>
      </c>
      <c r="V58" t="str">
        <f t="shared" si="4"/>
        <v/>
      </c>
      <c r="W58" t="str">
        <f t="shared" si="1"/>
        <v/>
      </c>
      <c r="X58" t="str">
        <f t="shared" si="2"/>
        <v/>
      </c>
      <c r="Y58" t="str">
        <f t="shared" si="3"/>
        <v/>
      </c>
      <c r="AG58" s="2"/>
      <c r="AH58" s="2"/>
      <c r="AI58" s="2"/>
      <c r="AJ58" s="2"/>
      <c r="AK58" s="2"/>
      <c r="AL58" s="2"/>
      <c r="AM58" s="2"/>
      <c r="AP58" s="2"/>
      <c r="AQ58" s="2"/>
      <c r="AR58" s="2"/>
      <c r="AS58" s="2"/>
      <c r="AT58" s="2"/>
      <c r="AU58" s="2"/>
      <c r="AV58" s="2"/>
      <c r="AW58" s="2"/>
      <c r="AX58" s="2"/>
      <c r="AY58" s="2"/>
      <c r="AZ58" s="2"/>
      <c r="BA58" s="2"/>
      <c r="BB58" s="2"/>
      <c r="BC58" s="2"/>
      <c r="BD58" s="2"/>
      <c r="BE58" s="2"/>
      <c r="BF58" s="2"/>
      <c r="BG58" s="2"/>
      <c r="BH58" s="2"/>
      <c r="BI58" s="2"/>
      <c r="BJ58" s="2"/>
      <c r="BK58" s="2"/>
      <c r="BL58" s="2"/>
      <c r="BM58" s="2"/>
      <c r="BN58" s="2"/>
      <c r="BO58" s="2"/>
      <c r="BP58" s="2"/>
      <c r="BQ58" s="2"/>
      <c r="BR58" s="2"/>
      <c r="BS58" s="2"/>
      <c r="BT58" s="2"/>
      <c r="BU58" s="2"/>
      <c r="BV58" s="2"/>
      <c r="BW58" s="2"/>
      <c r="BX58" s="2"/>
      <c r="BY58" s="2"/>
      <c r="BZ58" s="2"/>
    </row>
    <row r="59" spans="1:78" x14ac:dyDescent="0.25">
      <c r="A59" s="5">
        <v>1</v>
      </c>
      <c r="B59" s="5" t="str">
        <f>_xlfn.XLOOKUP(E59,TA!A:A,TA!B:B)</f>
        <v>25-36 ans</v>
      </c>
      <c r="C59" s="4">
        <v>332</v>
      </c>
      <c r="D59" s="4" t="s">
        <v>17</v>
      </c>
      <c r="E59" s="4">
        <v>32</v>
      </c>
      <c r="F59" s="4" t="s">
        <v>121</v>
      </c>
      <c r="G59" s="4" t="s">
        <v>18</v>
      </c>
      <c r="H59" s="4" t="s">
        <v>95</v>
      </c>
      <c r="I59" s="4" t="s">
        <v>53</v>
      </c>
      <c r="J59" s="4" t="s">
        <v>21</v>
      </c>
      <c r="K59" s="4" t="s">
        <v>22</v>
      </c>
      <c r="L59" s="4" t="s">
        <v>24</v>
      </c>
      <c r="M59" s="4" t="s">
        <v>27</v>
      </c>
      <c r="N59" s="4" t="s">
        <v>24</v>
      </c>
      <c r="O59" s="4" t="s">
        <v>23</v>
      </c>
      <c r="P59" s="4" t="s">
        <v>21</v>
      </c>
      <c r="Q59" s="4" t="s">
        <v>25</v>
      </c>
      <c r="R59" s="4" t="s">
        <v>21</v>
      </c>
      <c r="S59" s="4" t="s">
        <v>34</v>
      </c>
      <c r="V59" t="str">
        <f t="shared" si="4"/>
        <v/>
      </c>
      <c r="W59" t="str">
        <f t="shared" si="1"/>
        <v/>
      </c>
      <c r="X59" t="str">
        <f t="shared" si="2"/>
        <v/>
      </c>
      <c r="Y59" t="str">
        <f t="shared" si="3"/>
        <v>auditeurs RFM</v>
      </c>
      <c r="AG59" s="2"/>
      <c r="AH59" s="2"/>
      <c r="AI59" s="2"/>
      <c r="AJ59" s="2"/>
      <c r="AK59" s="2"/>
      <c r="AL59" s="2"/>
      <c r="AM59" s="2"/>
      <c r="AP59" s="2"/>
      <c r="AQ59" s="2"/>
      <c r="AR59" s="2"/>
      <c r="AS59" s="2"/>
      <c r="AT59" s="2"/>
      <c r="AU59" s="2"/>
      <c r="AV59" s="2"/>
      <c r="AW59" s="2"/>
      <c r="AX59" s="2"/>
      <c r="AY59" s="2"/>
      <c r="AZ59" s="2"/>
      <c r="BA59" s="2"/>
      <c r="BB59" s="2"/>
      <c r="BC59" s="2"/>
      <c r="BD59" s="2"/>
      <c r="BE59" s="2"/>
      <c r="BF59" s="2"/>
      <c r="BG59" s="2"/>
      <c r="BH59" s="2"/>
      <c r="BI59" s="2"/>
      <c r="BJ59" s="2"/>
      <c r="BK59" s="2"/>
      <c r="BL59" s="2"/>
      <c r="BM59" s="2"/>
      <c r="BN59" s="2"/>
      <c r="BO59" s="2"/>
      <c r="BP59" s="2"/>
      <c r="BQ59" s="2"/>
      <c r="BR59" s="2"/>
      <c r="BS59" s="2"/>
      <c r="BT59" s="2"/>
      <c r="BU59" s="2"/>
      <c r="BV59" s="2"/>
      <c r="BW59" s="2"/>
      <c r="BX59" s="2"/>
      <c r="BY59" s="2"/>
      <c r="BZ59" s="2"/>
    </row>
    <row r="60" spans="1:78" x14ac:dyDescent="0.25">
      <c r="A60" s="5">
        <v>1</v>
      </c>
      <c r="B60" s="5" t="str">
        <f>_xlfn.XLOOKUP(E60,TA!A:A,TA!B:B)</f>
        <v>25-36 ans</v>
      </c>
      <c r="C60" s="4">
        <v>337</v>
      </c>
      <c r="D60" s="4" t="s">
        <v>30</v>
      </c>
      <c r="E60" s="4">
        <v>33</v>
      </c>
      <c r="F60" s="4" t="s">
        <v>121</v>
      </c>
      <c r="G60" s="4" t="s">
        <v>41</v>
      </c>
      <c r="H60" s="4" t="s">
        <v>96</v>
      </c>
      <c r="I60" s="4" t="s">
        <v>27</v>
      </c>
      <c r="J60" s="4" t="s">
        <v>21</v>
      </c>
      <c r="K60" s="4" t="s">
        <v>22</v>
      </c>
      <c r="L60" s="4" t="s">
        <v>26</v>
      </c>
      <c r="M60" s="4" t="s">
        <v>23</v>
      </c>
      <c r="N60" s="4" t="s">
        <v>26</v>
      </c>
      <c r="O60" s="4" t="s">
        <v>27</v>
      </c>
      <c r="P60" s="4" t="s">
        <v>26</v>
      </c>
      <c r="Q60" s="4" t="s">
        <v>27</v>
      </c>
      <c r="R60" s="4" t="s">
        <v>26</v>
      </c>
      <c r="S60" s="4" t="s">
        <v>27</v>
      </c>
      <c r="V60" t="str">
        <f t="shared" si="4"/>
        <v/>
      </c>
      <c r="W60" t="str">
        <f t="shared" si="1"/>
        <v/>
      </c>
      <c r="X60" t="str">
        <f t="shared" si="2"/>
        <v>auditeurs E2</v>
      </c>
      <c r="Y60" t="str">
        <f t="shared" si="3"/>
        <v>auditeurs RFM</v>
      </c>
      <c r="AG60" s="2"/>
      <c r="AH60" s="2"/>
      <c r="AI60" s="2"/>
      <c r="AJ60" s="2"/>
      <c r="AK60" s="2"/>
      <c r="AL60" s="2"/>
      <c r="AM60" s="2"/>
      <c r="AP60" s="2"/>
      <c r="AQ60" s="2"/>
      <c r="AR60" s="2"/>
      <c r="AS60" s="2"/>
      <c r="AT60" s="2"/>
      <c r="AU60" s="2"/>
      <c r="AV60" s="2"/>
      <c r="AW60" s="2"/>
      <c r="AX60" s="2"/>
      <c r="AY60" s="2"/>
      <c r="AZ60" s="2"/>
      <c r="BA60" s="2"/>
      <c r="BB60" s="2"/>
      <c r="BC60" s="2"/>
      <c r="BD60" s="2"/>
      <c r="BE60" s="2"/>
      <c r="BF60" s="2"/>
      <c r="BG60" s="2"/>
      <c r="BH60" s="2"/>
      <c r="BI60" s="2"/>
      <c r="BJ60" s="2"/>
      <c r="BK60" s="2"/>
      <c r="BL60" s="2"/>
      <c r="BM60" s="2"/>
      <c r="BN60" s="2"/>
      <c r="BO60" s="2"/>
      <c r="BP60" s="2"/>
      <c r="BQ60" s="2"/>
      <c r="BR60" s="2"/>
      <c r="BS60" s="2"/>
      <c r="BT60" s="2"/>
      <c r="BU60" s="2"/>
      <c r="BV60" s="2"/>
      <c r="BW60" s="2"/>
      <c r="BX60" s="2"/>
      <c r="BY60" s="2"/>
      <c r="BZ60" s="2"/>
    </row>
    <row r="61" spans="1:78" x14ac:dyDescent="0.25">
      <c r="A61" s="5">
        <v>1</v>
      </c>
      <c r="B61" s="5" t="str">
        <f>_xlfn.XLOOKUP(E61,TA!A:A,TA!B:B)</f>
        <v>25-36 ans</v>
      </c>
      <c r="C61" s="4">
        <v>346</v>
      </c>
      <c r="D61" s="4" t="s">
        <v>17</v>
      </c>
      <c r="E61" s="4">
        <v>33</v>
      </c>
      <c r="F61" s="4" t="s">
        <v>121</v>
      </c>
      <c r="G61" s="4" t="s">
        <v>47</v>
      </c>
      <c r="H61" s="4" t="s">
        <v>97</v>
      </c>
      <c r="I61" s="4" t="s">
        <v>27</v>
      </c>
      <c r="J61" s="4" t="s">
        <v>21</v>
      </c>
      <c r="K61" s="4" t="s">
        <v>22</v>
      </c>
      <c r="L61" s="4" t="s">
        <v>24</v>
      </c>
      <c r="M61" s="4" t="s">
        <v>20</v>
      </c>
      <c r="N61" s="4" t="s">
        <v>24</v>
      </c>
      <c r="O61" s="4" t="s">
        <v>33</v>
      </c>
      <c r="P61" s="4" t="s">
        <v>26</v>
      </c>
      <c r="Q61" s="4" t="s">
        <v>27</v>
      </c>
      <c r="R61" s="4" t="s">
        <v>21</v>
      </c>
      <c r="S61" s="4" t="s">
        <v>23</v>
      </c>
      <c r="V61" t="str">
        <f t="shared" si="4"/>
        <v/>
      </c>
      <c r="W61" t="str">
        <f t="shared" si="1"/>
        <v/>
      </c>
      <c r="X61" t="str">
        <f t="shared" si="2"/>
        <v>auditeurs E2</v>
      </c>
      <c r="Y61" t="str">
        <f t="shared" si="3"/>
        <v/>
      </c>
      <c r="AG61" s="2"/>
      <c r="AH61" s="2"/>
      <c r="AI61" s="2"/>
      <c r="AJ61" s="2"/>
      <c r="AK61" s="2"/>
      <c r="AL61" s="2"/>
      <c r="AM61" s="2"/>
      <c r="AP61" s="2"/>
      <c r="AQ61" s="2"/>
      <c r="AR61" s="2"/>
      <c r="AS61" s="2"/>
      <c r="AT61" s="2"/>
      <c r="AU61" s="2"/>
      <c r="AV61" s="2"/>
      <c r="AW61" s="2"/>
      <c r="AX61" s="2"/>
      <c r="AY61" s="2"/>
      <c r="AZ61" s="2"/>
      <c r="BA61" s="2"/>
      <c r="BB61" s="2"/>
      <c r="BC61" s="2"/>
      <c r="BD61" s="2"/>
      <c r="BE61" s="2"/>
      <c r="BF61" s="2"/>
      <c r="BG61" s="2"/>
      <c r="BH61" s="2"/>
      <c r="BI61" s="2"/>
      <c r="BJ61" s="2"/>
      <c r="BK61" s="2"/>
      <c r="BL61" s="2"/>
      <c r="BM61" s="2"/>
      <c r="BN61" s="2"/>
      <c r="BO61" s="2"/>
      <c r="BP61" s="2"/>
      <c r="BQ61" s="2"/>
      <c r="BR61" s="2"/>
      <c r="BS61" s="2"/>
      <c r="BT61" s="2"/>
      <c r="BU61" s="2"/>
      <c r="BV61" s="2"/>
      <c r="BW61" s="2"/>
      <c r="BX61" s="2"/>
      <c r="BY61" s="2"/>
      <c r="BZ61" s="2"/>
    </row>
    <row r="62" spans="1:78" x14ac:dyDescent="0.25">
      <c r="A62" s="5">
        <v>1</v>
      </c>
      <c r="B62" s="5" t="str">
        <f>_xlfn.XLOOKUP(E62,TA!A:A,TA!B:B)</f>
        <v>25-36 ans</v>
      </c>
      <c r="C62" s="4">
        <v>368</v>
      </c>
      <c r="D62" s="4" t="s">
        <v>17</v>
      </c>
      <c r="E62" s="4">
        <v>31</v>
      </c>
      <c r="F62" s="4" t="s">
        <v>121</v>
      </c>
      <c r="G62" s="4" t="s">
        <v>18</v>
      </c>
      <c r="H62" s="4" t="s">
        <v>98</v>
      </c>
      <c r="I62" s="4" t="s">
        <v>40</v>
      </c>
      <c r="J62" s="4" t="s">
        <v>21</v>
      </c>
      <c r="K62" s="4" t="s">
        <v>22</v>
      </c>
      <c r="L62" s="4" t="s">
        <v>26</v>
      </c>
      <c r="M62" s="4" t="s">
        <v>34</v>
      </c>
      <c r="N62" s="4" t="s">
        <v>26</v>
      </c>
      <c r="O62" s="4" t="s">
        <v>34</v>
      </c>
      <c r="P62" s="4" t="s">
        <v>21</v>
      </c>
      <c r="Q62" s="4" t="s">
        <v>34</v>
      </c>
      <c r="R62" s="4" t="s">
        <v>26</v>
      </c>
      <c r="S62" s="4" t="s">
        <v>34</v>
      </c>
      <c r="V62" t="str">
        <f t="shared" si="4"/>
        <v/>
      </c>
      <c r="W62" t="str">
        <f t="shared" si="1"/>
        <v/>
      </c>
      <c r="X62" t="str">
        <f t="shared" si="2"/>
        <v/>
      </c>
      <c r="Y62" t="str">
        <f t="shared" si="3"/>
        <v/>
      </c>
      <c r="AG62" s="2"/>
      <c r="AH62" s="2"/>
      <c r="AI62" s="2"/>
      <c r="AJ62" s="2"/>
      <c r="AK62" s="2"/>
      <c r="AL62" s="2"/>
      <c r="AM62" s="2"/>
      <c r="AP62" s="2"/>
      <c r="AQ62" s="2"/>
      <c r="AR62" s="2"/>
      <c r="AS62" s="2"/>
      <c r="AT62" s="2"/>
      <c r="AU62" s="2"/>
      <c r="AV62" s="2"/>
      <c r="AW62" s="2"/>
      <c r="AX62" s="2"/>
      <c r="AY62" s="2"/>
      <c r="AZ62" s="2"/>
      <c r="BA62" s="2"/>
      <c r="BB62" s="2"/>
      <c r="BC62" s="2"/>
      <c r="BD62" s="2"/>
      <c r="BE62" s="2"/>
      <c r="BF62" s="2"/>
      <c r="BG62" s="2"/>
      <c r="BH62" s="2"/>
      <c r="BI62" s="2"/>
      <c r="BJ62" s="2"/>
      <c r="BK62" s="2"/>
      <c r="BL62" s="2"/>
      <c r="BM62" s="2"/>
      <c r="BN62" s="2"/>
      <c r="BO62" s="2"/>
      <c r="BP62" s="2"/>
      <c r="BQ62" s="2"/>
      <c r="BR62" s="2"/>
      <c r="BS62" s="2"/>
      <c r="BT62" s="2"/>
      <c r="BU62" s="2"/>
      <c r="BV62" s="2"/>
      <c r="BW62" s="2"/>
      <c r="BX62" s="2"/>
      <c r="BY62" s="2"/>
      <c r="BZ62" s="2"/>
    </row>
    <row r="63" spans="1:78" x14ac:dyDescent="0.25">
      <c r="A63" s="5">
        <v>1</v>
      </c>
      <c r="B63" s="5" t="str">
        <f>_xlfn.XLOOKUP(E63,TA!A:A,TA!B:B)</f>
        <v>25-36 ans</v>
      </c>
      <c r="C63" s="4">
        <v>380</v>
      </c>
      <c r="D63" s="4" t="s">
        <v>30</v>
      </c>
      <c r="E63" s="4">
        <v>32</v>
      </c>
      <c r="F63" s="4" t="s">
        <v>121</v>
      </c>
      <c r="G63" s="4" t="s">
        <v>18</v>
      </c>
      <c r="H63" s="4" t="s">
        <v>99</v>
      </c>
      <c r="I63" s="4" t="s">
        <v>53</v>
      </c>
      <c r="J63" s="4" t="s">
        <v>21</v>
      </c>
      <c r="K63" s="4" t="s">
        <v>22</v>
      </c>
      <c r="L63" s="4" t="s">
        <v>26</v>
      </c>
      <c r="M63" s="4" t="s">
        <v>34</v>
      </c>
      <c r="N63" s="4" t="s">
        <v>26</v>
      </c>
      <c r="O63" s="4" t="s">
        <v>34</v>
      </c>
      <c r="P63" s="4" t="s">
        <v>26</v>
      </c>
      <c r="Q63" s="4" t="s">
        <v>25</v>
      </c>
      <c r="R63" s="4" t="s">
        <v>26</v>
      </c>
      <c r="S63" s="4" t="s">
        <v>25</v>
      </c>
      <c r="V63" t="str">
        <f t="shared" si="4"/>
        <v/>
      </c>
      <c r="W63" t="str">
        <f t="shared" si="1"/>
        <v>auditeurs Chérie</v>
      </c>
      <c r="X63" t="str">
        <f t="shared" si="2"/>
        <v/>
      </c>
      <c r="Y63" t="str">
        <f t="shared" si="3"/>
        <v>auditeurs RFM</v>
      </c>
      <c r="AG63" s="2"/>
      <c r="AH63" s="2"/>
      <c r="AI63" s="2"/>
      <c r="AJ63" s="2"/>
      <c r="AK63" s="2"/>
      <c r="AL63" s="2"/>
      <c r="AM63" s="2"/>
    </row>
    <row r="64" spans="1:78" x14ac:dyDescent="0.25">
      <c r="A64" s="5">
        <v>1</v>
      </c>
      <c r="B64" s="5" t="str">
        <f>_xlfn.XLOOKUP(E64,TA!A:A,TA!B:B)</f>
        <v>25-36 ans</v>
      </c>
      <c r="C64" s="4">
        <v>382</v>
      </c>
      <c r="D64" s="4" t="s">
        <v>17</v>
      </c>
      <c r="E64" s="4">
        <v>32</v>
      </c>
      <c r="F64" s="4" t="s">
        <v>121</v>
      </c>
      <c r="G64" s="4" t="s">
        <v>41</v>
      </c>
      <c r="H64" s="4" t="s">
        <v>100</v>
      </c>
      <c r="I64" s="4" t="s">
        <v>20</v>
      </c>
      <c r="J64" s="4" t="s">
        <v>21</v>
      </c>
      <c r="K64" s="4" t="s">
        <v>22</v>
      </c>
      <c r="L64" s="4" t="s">
        <v>21</v>
      </c>
      <c r="M64" s="4" t="s">
        <v>27</v>
      </c>
      <c r="N64" s="4" t="s">
        <v>21</v>
      </c>
      <c r="O64" s="4" t="s">
        <v>20</v>
      </c>
      <c r="P64" s="4" t="s">
        <v>21</v>
      </c>
      <c r="Q64" s="4" t="s">
        <v>20</v>
      </c>
      <c r="R64" s="4" t="s">
        <v>21</v>
      </c>
      <c r="S64" s="4" t="s">
        <v>23</v>
      </c>
      <c r="V64" t="str">
        <f t="shared" si="4"/>
        <v>auditeurs RTL2</v>
      </c>
      <c r="W64" t="str">
        <f t="shared" si="1"/>
        <v>auditeurs Chérie</v>
      </c>
      <c r="X64" t="str">
        <f t="shared" si="2"/>
        <v>auditeurs E2</v>
      </c>
      <c r="Y64" t="str">
        <f t="shared" si="3"/>
        <v/>
      </c>
    </row>
    <row r="65" spans="1:78" x14ac:dyDescent="0.25">
      <c r="A65" s="5">
        <v>1</v>
      </c>
      <c r="B65" s="5" t="str">
        <f>_xlfn.XLOOKUP(E65,TA!A:A,TA!B:B)</f>
        <v>25-36 ans</v>
      </c>
      <c r="C65" s="4">
        <v>396</v>
      </c>
      <c r="D65" s="4" t="s">
        <v>30</v>
      </c>
      <c r="E65" s="4">
        <v>32</v>
      </c>
      <c r="F65" s="4" t="s">
        <v>121</v>
      </c>
      <c r="G65" s="4" t="s">
        <v>41</v>
      </c>
      <c r="H65" s="4" t="s">
        <v>101</v>
      </c>
      <c r="I65" s="4" t="s">
        <v>102</v>
      </c>
      <c r="J65" s="4" t="s">
        <v>21</v>
      </c>
      <c r="K65" s="4" t="s">
        <v>22</v>
      </c>
      <c r="L65" s="4" t="s">
        <v>26</v>
      </c>
      <c r="M65" s="4" t="s">
        <v>33</v>
      </c>
      <c r="N65" s="4" t="s">
        <v>21</v>
      </c>
      <c r="O65" s="4" t="s">
        <v>23</v>
      </c>
      <c r="P65" s="4" t="s">
        <v>24</v>
      </c>
      <c r="Q65" s="4" t="s">
        <v>20</v>
      </c>
      <c r="R65" s="4" t="s">
        <v>21</v>
      </c>
      <c r="S65" s="4" t="s">
        <v>34</v>
      </c>
      <c r="V65" t="str">
        <f t="shared" si="4"/>
        <v>auditeurs RTL2</v>
      </c>
      <c r="W65" t="str">
        <f t="shared" si="1"/>
        <v/>
      </c>
      <c r="X65" t="str">
        <f t="shared" si="2"/>
        <v/>
      </c>
      <c r="Y65" t="str">
        <f t="shared" si="3"/>
        <v>auditeurs RFM</v>
      </c>
    </row>
    <row r="66" spans="1:78" x14ac:dyDescent="0.25">
      <c r="A66" s="5">
        <v>1</v>
      </c>
      <c r="B66" s="5" t="str">
        <f>_xlfn.XLOOKUP(E66,TA!A:A,TA!B:B)</f>
        <v>25-36 ans</v>
      </c>
      <c r="C66" s="4">
        <v>404</v>
      </c>
      <c r="D66" s="4" t="s">
        <v>17</v>
      </c>
      <c r="E66" s="4">
        <v>32</v>
      </c>
      <c r="F66" s="4" t="s">
        <v>121</v>
      </c>
      <c r="G66" s="4" t="s">
        <v>18</v>
      </c>
      <c r="H66" s="4" t="s">
        <v>103</v>
      </c>
      <c r="I66" s="4" t="s">
        <v>53</v>
      </c>
      <c r="J66" s="4" t="s">
        <v>21</v>
      </c>
      <c r="K66" s="4" t="s">
        <v>22</v>
      </c>
      <c r="L66" s="4" t="s">
        <v>24</v>
      </c>
      <c r="M66" s="4" t="s">
        <v>67</v>
      </c>
      <c r="N66" s="4" t="s">
        <v>87</v>
      </c>
      <c r="O66" s="4" t="s">
        <v>67</v>
      </c>
      <c r="P66" s="4" t="s">
        <v>24</v>
      </c>
      <c r="Q66" s="4" t="s">
        <v>23</v>
      </c>
      <c r="R66" s="4" t="s">
        <v>24</v>
      </c>
      <c r="S66" s="4" t="s">
        <v>67</v>
      </c>
      <c r="V66" t="str">
        <f t="shared" ref="V66:V97" si="5">IF(ISERR(SEARCH("RTL2",H66)),"","auditeurs RTL2")</f>
        <v/>
      </c>
      <c r="W66" t="str">
        <f t="shared" si="1"/>
        <v>auditeurs Chérie</v>
      </c>
      <c r="X66" t="str">
        <f t="shared" si="2"/>
        <v/>
      </c>
      <c r="Y66" t="str">
        <f t="shared" si="3"/>
        <v/>
      </c>
      <c r="AF66" s="10"/>
      <c r="AG66" s="6"/>
      <c r="AH66" s="6"/>
      <c r="AI66" s="6"/>
      <c r="AJ66" s="6"/>
      <c r="AK66" s="6"/>
      <c r="AL66" s="6"/>
      <c r="AM66" s="6"/>
      <c r="AO66" s="6"/>
      <c r="AP66" s="7"/>
      <c r="AQ66" s="7"/>
      <c r="AR66" s="7"/>
      <c r="AS66" s="7"/>
      <c r="AT66" s="7"/>
      <c r="AU66" s="7"/>
      <c r="AV66" s="7"/>
      <c r="AW66" s="7"/>
      <c r="AX66" s="7"/>
      <c r="AY66" s="7"/>
      <c r="AZ66" s="7"/>
      <c r="BA66" s="7"/>
      <c r="BB66" s="7"/>
      <c r="BC66" s="7"/>
      <c r="BD66" s="7"/>
      <c r="BE66" s="7"/>
      <c r="BF66" s="7"/>
      <c r="BG66" s="7"/>
      <c r="BH66" s="7"/>
      <c r="BI66" s="7"/>
      <c r="BJ66" s="7"/>
      <c r="BK66" s="7"/>
      <c r="BL66" s="7"/>
      <c r="BM66" s="7"/>
      <c r="BN66" s="7"/>
      <c r="BO66" s="7"/>
      <c r="BP66" s="7"/>
      <c r="BQ66" s="7"/>
      <c r="BR66" s="7"/>
      <c r="BS66" s="7"/>
      <c r="BT66" s="7"/>
      <c r="BU66" s="7"/>
      <c r="BV66" s="7"/>
      <c r="BW66" s="7"/>
      <c r="BX66" s="7"/>
      <c r="BY66" s="7"/>
      <c r="BZ66" s="7"/>
    </row>
    <row r="67" spans="1:78" x14ac:dyDescent="0.25">
      <c r="A67" s="5">
        <v>1</v>
      </c>
      <c r="B67" s="5" t="str">
        <f>_xlfn.XLOOKUP(E67,TA!A:A,TA!B:B)</f>
        <v>25-36 ans</v>
      </c>
      <c r="C67" s="4">
        <v>413</v>
      </c>
      <c r="D67" s="4" t="s">
        <v>17</v>
      </c>
      <c r="E67" s="4">
        <v>29</v>
      </c>
      <c r="F67" s="4" t="s">
        <v>121</v>
      </c>
      <c r="G67" s="4" t="s">
        <v>47</v>
      </c>
      <c r="H67" s="4" t="s">
        <v>104</v>
      </c>
      <c r="I67" s="4" t="s">
        <v>105</v>
      </c>
      <c r="J67" s="4" t="s">
        <v>21</v>
      </c>
      <c r="K67" s="4" t="s">
        <v>22</v>
      </c>
      <c r="L67" s="4" t="s">
        <v>24</v>
      </c>
      <c r="M67" s="4" t="s">
        <v>33</v>
      </c>
      <c r="N67" s="4" t="s">
        <v>26</v>
      </c>
      <c r="O67" s="4" t="s">
        <v>25</v>
      </c>
      <c r="P67" s="4" t="s">
        <v>21</v>
      </c>
      <c r="Q67" s="4" t="s">
        <v>33</v>
      </c>
      <c r="R67" s="4" t="s">
        <v>21</v>
      </c>
      <c r="S67" s="4" t="s">
        <v>34</v>
      </c>
      <c r="V67" t="str">
        <f t="shared" si="5"/>
        <v/>
      </c>
      <c r="W67" t="str">
        <f t="shared" ref="W67:W130" si="6">IF(ISERR(SEARCH("chérie",H67)),"","auditeurs Chérie")</f>
        <v/>
      </c>
      <c r="X67" t="str">
        <f t="shared" ref="X67:X130" si="7">IF(ISERR(SEARCH("europe 2",H67)),"","auditeurs E2")</f>
        <v/>
      </c>
      <c r="Y67" t="str">
        <f t="shared" ref="Y67:Y130" si="8">IF(ISERR(SEARCH("RFM",H67)),"","auditeurs RFM")</f>
        <v/>
      </c>
      <c r="AF67" s="10"/>
      <c r="AG67" s="6"/>
      <c r="AH67" s="6"/>
      <c r="AI67" s="6"/>
      <c r="AJ67" s="6"/>
      <c r="AK67" s="6"/>
      <c r="AL67" s="6"/>
      <c r="AM67" s="6"/>
      <c r="AO67" s="5"/>
      <c r="AP67" s="2"/>
      <c r="AQ67" s="2"/>
      <c r="AR67" s="2"/>
      <c r="AS67" s="2"/>
      <c r="AT67" s="2"/>
      <c r="AU67" s="2"/>
      <c r="AV67" s="2"/>
      <c r="AW67" s="2"/>
      <c r="AX67" s="2"/>
      <c r="AY67" s="2"/>
      <c r="AZ67" s="2"/>
      <c r="BA67" s="2"/>
      <c r="BB67" s="2"/>
      <c r="BC67" s="2"/>
      <c r="BD67" s="2"/>
      <c r="BE67" s="2"/>
      <c r="BF67" s="2"/>
      <c r="BG67" s="2"/>
      <c r="BH67" s="2"/>
      <c r="BI67" s="2"/>
      <c r="BJ67" s="2"/>
      <c r="BK67" s="2"/>
      <c r="BL67" s="2"/>
      <c r="BM67" s="2"/>
      <c r="BN67" s="2"/>
      <c r="BO67" s="2"/>
      <c r="BP67" s="2"/>
      <c r="BQ67" s="2"/>
      <c r="BR67" s="2"/>
      <c r="BS67" s="2"/>
      <c r="BT67" s="2"/>
      <c r="BU67" s="2"/>
      <c r="BV67" s="2"/>
      <c r="BW67" s="2"/>
      <c r="BX67" s="2"/>
      <c r="BY67" s="2"/>
      <c r="BZ67" s="2"/>
    </row>
    <row r="68" spans="1:78" x14ac:dyDescent="0.25">
      <c r="A68" s="5">
        <v>1</v>
      </c>
      <c r="B68" s="5" t="str">
        <f>_xlfn.XLOOKUP(E68,TA!A:A,TA!B:B)</f>
        <v>25-36 ans</v>
      </c>
      <c r="C68" s="4">
        <v>420</v>
      </c>
      <c r="D68" s="4" t="s">
        <v>30</v>
      </c>
      <c r="E68" s="4">
        <v>27</v>
      </c>
      <c r="F68" s="4" t="s">
        <v>121</v>
      </c>
      <c r="G68" s="4" t="s">
        <v>47</v>
      </c>
      <c r="H68" s="4" t="s">
        <v>106</v>
      </c>
      <c r="I68" s="4" t="s">
        <v>53</v>
      </c>
      <c r="J68" s="4" t="s">
        <v>21</v>
      </c>
      <c r="K68" s="4" t="s">
        <v>22</v>
      </c>
      <c r="L68" s="4" t="s">
        <v>24</v>
      </c>
      <c r="M68" s="4" t="s">
        <v>23</v>
      </c>
      <c r="N68" s="4" t="s">
        <v>24</v>
      </c>
      <c r="O68" s="4" t="s">
        <v>25</v>
      </c>
      <c r="P68" s="4" t="s">
        <v>24</v>
      </c>
      <c r="Q68" s="4" t="s">
        <v>20</v>
      </c>
      <c r="R68" s="4" t="s">
        <v>21</v>
      </c>
      <c r="S68" s="4" t="s">
        <v>34</v>
      </c>
      <c r="V68" t="str">
        <f t="shared" si="5"/>
        <v>auditeurs RTL2</v>
      </c>
      <c r="W68" t="str">
        <f t="shared" si="6"/>
        <v>auditeurs Chérie</v>
      </c>
      <c r="X68" t="str">
        <f t="shared" si="7"/>
        <v/>
      </c>
      <c r="Y68" t="str">
        <f t="shared" si="8"/>
        <v/>
      </c>
      <c r="AG68" s="2"/>
      <c r="AH68" s="2"/>
      <c r="AI68" s="2"/>
      <c r="AJ68" s="2"/>
      <c r="AK68" s="2"/>
      <c r="AL68" s="2"/>
      <c r="AM68" s="2"/>
      <c r="AO68" s="5"/>
      <c r="AP68" s="2"/>
      <c r="AQ68" s="2"/>
      <c r="AR68" s="2"/>
      <c r="AS68" s="2"/>
      <c r="AT68" s="2"/>
      <c r="AU68" s="2"/>
      <c r="AV68" s="2"/>
      <c r="AW68" s="2"/>
      <c r="AX68" s="2"/>
      <c r="AY68" s="2"/>
      <c r="AZ68" s="2"/>
      <c r="BA68" s="2"/>
      <c r="BB68" s="2"/>
      <c r="BC68" s="2"/>
      <c r="BD68" s="2"/>
      <c r="BE68" s="2"/>
      <c r="BF68" s="2"/>
      <c r="BG68" s="2"/>
      <c r="BH68" s="2"/>
      <c r="BI68" s="2"/>
      <c r="BJ68" s="2"/>
      <c r="BK68" s="2"/>
      <c r="BL68" s="2"/>
      <c r="BM68" s="2"/>
      <c r="BN68" s="2"/>
      <c r="BO68" s="2"/>
      <c r="BP68" s="2"/>
      <c r="BQ68" s="2"/>
      <c r="BR68" s="2"/>
      <c r="BS68" s="2"/>
      <c r="BT68" s="2"/>
      <c r="BU68" s="2"/>
      <c r="BV68" s="2"/>
      <c r="BW68" s="2"/>
      <c r="BX68" s="2"/>
      <c r="BY68" s="2"/>
      <c r="BZ68" s="2"/>
    </row>
    <row r="69" spans="1:78" x14ac:dyDescent="0.25">
      <c r="A69" s="5">
        <v>1</v>
      </c>
      <c r="B69" s="5" t="str">
        <f>_xlfn.XLOOKUP(E69,TA!A:A,TA!B:B)</f>
        <v>25-36 ans</v>
      </c>
      <c r="C69" s="4">
        <v>421</v>
      </c>
      <c r="D69" s="4" t="s">
        <v>17</v>
      </c>
      <c r="E69" s="4">
        <v>28</v>
      </c>
      <c r="F69" s="4" t="s">
        <v>121</v>
      </c>
      <c r="G69" s="4" t="s">
        <v>47</v>
      </c>
      <c r="H69" s="4" t="s">
        <v>107</v>
      </c>
      <c r="I69" s="4" t="s">
        <v>27</v>
      </c>
      <c r="J69" s="4" t="s">
        <v>21</v>
      </c>
      <c r="K69" s="4" t="s">
        <v>22</v>
      </c>
      <c r="L69" s="4" t="s">
        <v>24</v>
      </c>
      <c r="M69" s="4" t="s">
        <v>27</v>
      </c>
      <c r="N69" s="4" t="s">
        <v>87</v>
      </c>
      <c r="O69" s="4" t="s">
        <v>23</v>
      </c>
      <c r="P69" s="4" t="s">
        <v>64</v>
      </c>
      <c r="Q69" s="4" t="s">
        <v>34</v>
      </c>
      <c r="R69" s="4" t="s">
        <v>21</v>
      </c>
      <c r="S69" s="4" t="s">
        <v>27</v>
      </c>
      <c r="V69" t="str">
        <f t="shared" si="5"/>
        <v/>
      </c>
      <c r="W69" t="str">
        <f t="shared" si="6"/>
        <v/>
      </c>
      <c r="X69" t="str">
        <f t="shared" si="7"/>
        <v>auditeurs E2</v>
      </c>
      <c r="Y69" t="str">
        <f t="shared" si="8"/>
        <v/>
      </c>
      <c r="AG69" s="2"/>
      <c r="AH69" s="2"/>
      <c r="AI69" s="2"/>
      <c r="AJ69" s="2"/>
      <c r="AK69" s="2"/>
      <c r="AL69" s="2"/>
      <c r="AM69" s="2"/>
      <c r="AO69" s="5"/>
      <c r="AP69" s="2"/>
      <c r="AQ69" s="2"/>
      <c r="AR69" s="2"/>
      <c r="AS69" s="2"/>
      <c r="AT69" s="2"/>
      <c r="AU69" s="2"/>
      <c r="AV69" s="2"/>
      <c r="AW69" s="2"/>
      <c r="AX69" s="2"/>
      <c r="AY69" s="2"/>
      <c r="AZ69" s="2"/>
      <c r="BA69" s="2"/>
      <c r="BB69" s="2"/>
      <c r="BC69" s="2"/>
      <c r="BD69" s="2"/>
      <c r="BE69" s="2"/>
      <c r="BF69" s="2"/>
      <c r="BG69" s="2"/>
      <c r="BH69" s="2"/>
      <c r="BI69" s="2"/>
      <c r="BJ69" s="2"/>
      <c r="BK69" s="2"/>
      <c r="BL69" s="2"/>
      <c r="BM69" s="2"/>
      <c r="BN69" s="2"/>
      <c r="BO69" s="2"/>
      <c r="BP69" s="2"/>
      <c r="BQ69" s="2"/>
      <c r="BR69" s="2"/>
      <c r="BS69" s="2"/>
      <c r="BT69" s="2"/>
      <c r="BU69" s="2"/>
      <c r="BV69" s="2"/>
      <c r="BW69" s="2"/>
      <c r="BX69" s="2"/>
      <c r="BY69" s="2"/>
      <c r="BZ69" s="2"/>
    </row>
    <row r="70" spans="1:78" x14ac:dyDescent="0.25">
      <c r="A70" s="5">
        <v>1</v>
      </c>
      <c r="B70" s="5" t="str">
        <f>_xlfn.XLOOKUP(E70,TA!A:A,TA!B:B)</f>
        <v>25-36 ans</v>
      </c>
      <c r="C70" s="4">
        <v>440</v>
      </c>
      <c r="D70" s="4" t="s">
        <v>17</v>
      </c>
      <c r="E70" s="4">
        <v>26</v>
      </c>
      <c r="F70" s="4" t="s">
        <v>121</v>
      </c>
      <c r="G70" s="4" t="s">
        <v>18</v>
      </c>
      <c r="H70" s="4" t="s">
        <v>108</v>
      </c>
      <c r="I70" s="4" t="s">
        <v>20</v>
      </c>
      <c r="J70" s="4" t="s">
        <v>21</v>
      </c>
      <c r="K70" s="4" t="s">
        <v>22</v>
      </c>
      <c r="L70" s="4" t="s">
        <v>21</v>
      </c>
      <c r="M70" s="4" t="s">
        <v>23</v>
      </c>
      <c r="N70" s="4" t="s">
        <v>21</v>
      </c>
      <c r="O70" s="4" t="s">
        <v>34</v>
      </c>
      <c r="P70" s="4" t="s">
        <v>64</v>
      </c>
      <c r="Q70" s="4" t="s">
        <v>34</v>
      </c>
      <c r="R70" s="4" t="s">
        <v>24</v>
      </c>
      <c r="S70" s="4" t="s">
        <v>25</v>
      </c>
      <c r="V70" t="str">
        <f t="shared" si="5"/>
        <v>auditeurs RTL2</v>
      </c>
      <c r="W70" t="str">
        <f t="shared" si="6"/>
        <v/>
      </c>
      <c r="X70" t="str">
        <f t="shared" si="7"/>
        <v/>
      </c>
      <c r="Y70" t="str">
        <f t="shared" si="8"/>
        <v/>
      </c>
      <c r="AG70" s="2"/>
      <c r="AH70" s="2"/>
      <c r="AI70" s="2"/>
      <c r="AJ70" s="2"/>
      <c r="AK70" s="2"/>
      <c r="AL70" s="2"/>
      <c r="AM70" s="2"/>
      <c r="AO70" s="5"/>
      <c r="AP70" s="2"/>
      <c r="AQ70" s="2"/>
      <c r="AR70" s="2"/>
      <c r="AS70" s="2"/>
      <c r="AT70" s="2"/>
      <c r="AU70" s="2"/>
      <c r="AV70" s="2"/>
      <c r="AW70" s="2"/>
      <c r="AX70" s="2"/>
      <c r="AY70" s="2"/>
      <c r="AZ70" s="2"/>
      <c r="BA70" s="2"/>
      <c r="BB70" s="2"/>
      <c r="BC70" s="2"/>
      <c r="BD70" s="2"/>
      <c r="BE70" s="2"/>
      <c r="BF70" s="2"/>
      <c r="BG70" s="2"/>
      <c r="BH70" s="2"/>
      <c r="BI70" s="2"/>
      <c r="BJ70" s="2"/>
      <c r="BK70" s="2"/>
      <c r="BL70" s="2"/>
      <c r="BM70" s="2"/>
      <c r="BN70" s="2"/>
      <c r="BO70" s="2"/>
      <c r="BP70" s="2"/>
      <c r="BQ70" s="2"/>
      <c r="BR70" s="2"/>
      <c r="BS70" s="2"/>
      <c r="BT70" s="2"/>
      <c r="BU70" s="2"/>
      <c r="BV70" s="2"/>
      <c r="BW70" s="2"/>
      <c r="BX70" s="2"/>
      <c r="BY70" s="2"/>
      <c r="BZ70" s="2"/>
    </row>
    <row r="71" spans="1:78" x14ac:dyDescent="0.25">
      <c r="A71" s="5">
        <v>1</v>
      </c>
      <c r="B71" s="5" t="str">
        <f>_xlfn.XLOOKUP(E71,TA!A:A,TA!B:B)</f>
        <v>25-36 ans</v>
      </c>
      <c r="C71" s="4">
        <v>446</v>
      </c>
      <c r="D71" s="4" t="s">
        <v>17</v>
      </c>
      <c r="E71" s="4">
        <v>32</v>
      </c>
      <c r="F71" s="4" t="s">
        <v>121</v>
      </c>
      <c r="G71" s="4" t="s">
        <v>18</v>
      </c>
      <c r="H71" s="4" t="s">
        <v>109</v>
      </c>
      <c r="I71" s="4" t="s">
        <v>40</v>
      </c>
      <c r="J71" s="4" t="s">
        <v>21</v>
      </c>
      <c r="K71" s="4" t="s">
        <v>22</v>
      </c>
      <c r="L71" s="4" t="s">
        <v>87</v>
      </c>
      <c r="M71" s="4" t="s">
        <v>67</v>
      </c>
      <c r="N71" s="4" t="s">
        <v>87</v>
      </c>
      <c r="O71" s="4" t="s">
        <v>67</v>
      </c>
      <c r="P71" s="4" t="s">
        <v>87</v>
      </c>
      <c r="Q71" s="4" t="s">
        <v>67</v>
      </c>
      <c r="R71" s="4" t="s">
        <v>26</v>
      </c>
      <c r="S71" s="4" t="s">
        <v>65</v>
      </c>
      <c r="V71" t="str">
        <f t="shared" si="5"/>
        <v/>
      </c>
      <c r="W71" t="str">
        <f t="shared" si="6"/>
        <v/>
      </c>
      <c r="X71" t="str">
        <f t="shared" si="7"/>
        <v/>
      </c>
      <c r="Y71" t="str">
        <f t="shared" si="8"/>
        <v/>
      </c>
      <c r="AG71" s="2"/>
      <c r="AH71" s="2"/>
      <c r="AI71" s="2"/>
      <c r="AJ71" s="2"/>
      <c r="AK71" s="2"/>
      <c r="AL71" s="2"/>
      <c r="AM71" s="2"/>
      <c r="AO71" s="5"/>
      <c r="AP71" s="2"/>
      <c r="AQ71" s="2"/>
      <c r="AR71" s="2"/>
      <c r="AS71" s="2"/>
      <c r="AT71" s="2"/>
      <c r="AU71" s="2"/>
      <c r="AV71" s="2"/>
      <c r="AW71" s="2"/>
      <c r="AX71" s="2"/>
      <c r="AY71" s="2"/>
      <c r="AZ71" s="2"/>
      <c r="BA71" s="2"/>
      <c r="BB71" s="2"/>
      <c r="BC71" s="2"/>
      <c r="BD71" s="2"/>
      <c r="BE71" s="2"/>
      <c r="BF71" s="2"/>
      <c r="BG71" s="2"/>
      <c r="BH71" s="2"/>
      <c r="BI71" s="2"/>
      <c r="BJ71" s="2"/>
      <c r="BK71" s="2"/>
      <c r="BL71" s="2"/>
      <c r="BM71" s="2"/>
      <c r="BN71" s="2"/>
      <c r="BO71" s="2"/>
      <c r="BP71" s="2"/>
      <c r="BQ71" s="2"/>
      <c r="BR71" s="2"/>
      <c r="BS71" s="2"/>
      <c r="BT71" s="2"/>
      <c r="BU71" s="2"/>
      <c r="BV71" s="2"/>
      <c r="BW71" s="2"/>
      <c r="BX71" s="2"/>
      <c r="BY71" s="2"/>
      <c r="BZ71" s="2"/>
    </row>
    <row r="72" spans="1:78" x14ac:dyDescent="0.25">
      <c r="A72" s="5">
        <v>1</v>
      </c>
      <c r="B72" s="5" t="str">
        <f>_xlfn.XLOOKUP(E72,TA!A:A,TA!B:B)</f>
        <v>25-36 ans</v>
      </c>
      <c r="C72" s="4">
        <v>457</v>
      </c>
      <c r="D72" s="4" t="s">
        <v>30</v>
      </c>
      <c r="E72" s="4">
        <v>28</v>
      </c>
      <c r="F72" s="4" t="s">
        <v>121</v>
      </c>
      <c r="G72" s="4" t="s">
        <v>18</v>
      </c>
      <c r="H72" s="4" t="s">
        <v>34</v>
      </c>
      <c r="I72" s="4" t="s">
        <v>34</v>
      </c>
      <c r="J72" s="4" t="s">
        <v>21</v>
      </c>
      <c r="K72" s="4" t="s">
        <v>22</v>
      </c>
      <c r="L72" s="4" t="s">
        <v>21</v>
      </c>
      <c r="M72" s="4" t="s">
        <v>34</v>
      </c>
      <c r="N72" s="4" t="s">
        <v>21</v>
      </c>
      <c r="O72" s="4" t="s">
        <v>34</v>
      </c>
      <c r="P72" s="4" t="s">
        <v>21</v>
      </c>
      <c r="Q72" s="4" t="s">
        <v>34</v>
      </c>
      <c r="R72" s="4" t="s">
        <v>24</v>
      </c>
      <c r="S72" s="4" t="s">
        <v>34</v>
      </c>
      <c r="V72" t="str">
        <f t="shared" si="5"/>
        <v/>
      </c>
      <c r="W72" t="str">
        <f t="shared" si="6"/>
        <v/>
      </c>
      <c r="X72" t="str">
        <f t="shared" si="7"/>
        <v/>
      </c>
      <c r="Y72" t="str">
        <f t="shared" si="8"/>
        <v/>
      </c>
      <c r="AG72" s="2"/>
      <c r="AH72" s="2"/>
      <c r="AI72" s="2"/>
      <c r="AJ72" s="2"/>
      <c r="AK72" s="2"/>
      <c r="AL72" s="2"/>
      <c r="AM72" s="2"/>
      <c r="AO72" s="5"/>
      <c r="AP72" s="2"/>
      <c r="AQ72" s="2"/>
      <c r="AR72" s="2"/>
      <c r="AS72" s="2"/>
      <c r="AT72" s="2"/>
      <c r="AU72" s="2"/>
      <c r="AV72" s="2"/>
      <c r="AW72" s="2"/>
      <c r="AX72" s="2"/>
      <c r="AY72" s="2"/>
      <c r="AZ72" s="2"/>
      <c r="BA72" s="2"/>
      <c r="BB72" s="2"/>
      <c r="BC72" s="2"/>
      <c r="BD72" s="2"/>
      <c r="BE72" s="2"/>
      <c r="BF72" s="2"/>
      <c r="BG72" s="2"/>
      <c r="BH72" s="2"/>
      <c r="BI72" s="2"/>
      <c r="BJ72" s="2"/>
      <c r="BK72" s="2"/>
      <c r="BL72" s="2"/>
      <c r="BM72" s="2"/>
      <c r="BN72" s="2"/>
      <c r="BO72" s="2"/>
      <c r="BP72" s="2"/>
      <c r="BQ72" s="2"/>
      <c r="BR72" s="2"/>
      <c r="BS72" s="2"/>
      <c r="BT72" s="2"/>
      <c r="BU72" s="2"/>
      <c r="BV72" s="2"/>
      <c r="BW72" s="2"/>
      <c r="BX72" s="2"/>
      <c r="BY72" s="2"/>
      <c r="BZ72" s="2"/>
    </row>
    <row r="73" spans="1:78" x14ac:dyDescent="0.25">
      <c r="A73" s="5">
        <v>1</v>
      </c>
      <c r="B73" s="5" t="str">
        <f>_xlfn.XLOOKUP(E73,TA!A:A,TA!B:B)</f>
        <v>25-36 ans</v>
      </c>
      <c r="C73" s="4">
        <v>473</v>
      </c>
      <c r="D73" s="4" t="s">
        <v>30</v>
      </c>
      <c r="E73" s="4">
        <v>27</v>
      </c>
      <c r="F73" s="4" t="s">
        <v>121</v>
      </c>
      <c r="G73" s="4" t="s">
        <v>47</v>
      </c>
      <c r="H73" s="4" t="s">
        <v>34</v>
      </c>
      <c r="I73" s="4" t="s">
        <v>34</v>
      </c>
      <c r="J73" s="4" t="s">
        <v>21</v>
      </c>
      <c r="K73" s="4" t="s">
        <v>22</v>
      </c>
      <c r="L73" s="4" t="s">
        <v>21</v>
      </c>
      <c r="M73" s="4" t="s">
        <v>34</v>
      </c>
      <c r="N73" s="4" t="s">
        <v>24</v>
      </c>
      <c r="O73" s="4" t="s">
        <v>34</v>
      </c>
      <c r="P73" s="4" t="s">
        <v>21</v>
      </c>
      <c r="Q73" s="4" t="s">
        <v>34</v>
      </c>
      <c r="R73" s="4" t="s">
        <v>21</v>
      </c>
      <c r="S73" s="4" t="s">
        <v>34</v>
      </c>
      <c r="V73" t="str">
        <f t="shared" si="5"/>
        <v/>
      </c>
      <c r="W73" t="str">
        <f t="shared" si="6"/>
        <v/>
      </c>
      <c r="X73" t="str">
        <f t="shared" si="7"/>
        <v/>
      </c>
      <c r="Y73" t="str">
        <f t="shared" si="8"/>
        <v/>
      </c>
      <c r="AG73" s="2"/>
      <c r="AH73" s="2"/>
      <c r="AI73" s="2"/>
      <c r="AJ73" s="2"/>
      <c r="AK73" s="2"/>
      <c r="AL73" s="2"/>
      <c r="AM73" s="2"/>
      <c r="AO73" s="5"/>
      <c r="AP73" s="2"/>
      <c r="AQ73" s="2"/>
      <c r="AR73" s="2"/>
      <c r="AS73" s="2"/>
      <c r="AT73" s="2"/>
      <c r="AU73" s="2"/>
      <c r="AV73" s="2"/>
      <c r="AW73" s="2"/>
      <c r="AX73" s="2"/>
      <c r="AY73" s="2"/>
      <c r="AZ73" s="2"/>
      <c r="BA73" s="2"/>
      <c r="BB73" s="2"/>
      <c r="BC73" s="2"/>
      <c r="BD73" s="2"/>
      <c r="BE73" s="2"/>
      <c r="BF73" s="2"/>
      <c r="BG73" s="2"/>
      <c r="BH73" s="2"/>
      <c r="BI73" s="2"/>
      <c r="BJ73" s="2"/>
      <c r="BK73" s="2"/>
      <c r="BL73" s="2"/>
      <c r="BM73" s="2"/>
      <c r="BN73" s="2"/>
      <c r="BO73" s="2"/>
      <c r="BP73" s="2"/>
      <c r="BQ73" s="2"/>
      <c r="BR73" s="2"/>
      <c r="BS73" s="2"/>
      <c r="BT73" s="2"/>
      <c r="BU73" s="2"/>
      <c r="BV73" s="2"/>
      <c r="BW73" s="2"/>
      <c r="BX73" s="2"/>
      <c r="BY73" s="2"/>
      <c r="BZ73" s="2"/>
    </row>
    <row r="74" spans="1:78" x14ac:dyDescent="0.25">
      <c r="A74" s="5">
        <v>1</v>
      </c>
      <c r="B74" s="5" t="str">
        <f>_xlfn.XLOOKUP(E74,TA!A:A,TA!B:B)</f>
        <v>25-36 ans</v>
      </c>
      <c r="C74" s="4">
        <v>475</v>
      </c>
      <c r="D74" s="4" t="s">
        <v>17</v>
      </c>
      <c r="E74" s="4">
        <v>33</v>
      </c>
      <c r="F74" s="4" t="s">
        <v>121</v>
      </c>
      <c r="G74" s="4" t="s">
        <v>18</v>
      </c>
      <c r="H74" s="4" t="s">
        <v>110</v>
      </c>
      <c r="I74" s="4" t="s">
        <v>53</v>
      </c>
      <c r="J74" s="4" t="s">
        <v>21</v>
      </c>
      <c r="K74" s="4" t="s">
        <v>22</v>
      </c>
      <c r="L74" s="4" t="s">
        <v>21</v>
      </c>
      <c r="M74" s="4" t="s">
        <v>33</v>
      </c>
      <c r="N74" s="4" t="s">
        <v>21</v>
      </c>
      <c r="O74" s="4" t="s">
        <v>34</v>
      </c>
      <c r="P74" s="4" t="s">
        <v>21</v>
      </c>
      <c r="Q74" s="4" t="s">
        <v>34</v>
      </c>
      <c r="R74" s="4" t="s">
        <v>21</v>
      </c>
      <c r="S74" s="4" t="s">
        <v>34</v>
      </c>
      <c r="V74" t="str">
        <f t="shared" si="5"/>
        <v/>
      </c>
      <c r="W74" t="str">
        <f t="shared" si="6"/>
        <v/>
      </c>
      <c r="X74" t="str">
        <f t="shared" si="7"/>
        <v/>
      </c>
      <c r="Y74" t="str">
        <f t="shared" si="8"/>
        <v/>
      </c>
      <c r="AG74" s="2"/>
      <c r="AH74" s="2"/>
      <c r="AI74" s="2"/>
      <c r="AJ74" s="2"/>
      <c r="AK74" s="2"/>
      <c r="AL74" s="2"/>
      <c r="AM74" s="2"/>
      <c r="AO74" s="5"/>
      <c r="AP74" s="2"/>
      <c r="AQ74" s="2"/>
      <c r="AR74" s="2"/>
      <c r="AS74" s="2"/>
      <c r="AT74" s="2"/>
      <c r="AU74" s="2"/>
      <c r="AV74" s="2"/>
      <c r="AW74" s="2"/>
      <c r="AX74" s="2"/>
      <c r="AY74" s="2"/>
      <c r="AZ74" s="2"/>
      <c r="BA74" s="2"/>
      <c r="BB74" s="2"/>
      <c r="BC74" s="2"/>
      <c r="BD74" s="2"/>
      <c r="BE74" s="2"/>
      <c r="BF74" s="2"/>
      <c r="BG74" s="2"/>
      <c r="BH74" s="2"/>
      <c r="BI74" s="2"/>
      <c r="BJ74" s="2"/>
      <c r="BK74" s="2"/>
      <c r="BL74" s="2"/>
      <c r="BM74" s="2"/>
      <c r="BN74" s="2"/>
      <c r="BO74" s="2"/>
      <c r="BP74" s="2"/>
      <c r="BQ74" s="2"/>
      <c r="BR74" s="2"/>
      <c r="BS74" s="2"/>
      <c r="BT74" s="2"/>
      <c r="BU74" s="2"/>
      <c r="BV74" s="2"/>
      <c r="BW74" s="2"/>
      <c r="BX74" s="2"/>
      <c r="BY74" s="2"/>
      <c r="BZ74" s="2"/>
    </row>
    <row r="75" spans="1:78" x14ac:dyDescent="0.25">
      <c r="A75" s="5">
        <v>1</v>
      </c>
      <c r="B75" s="5" t="str">
        <f>_xlfn.XLOOKUP(E75,TA!A:A,TA!B:B)</f>
        <v>25-36 ans</v>
      </c>
      <c r="C75" s="4">
        <v>478</v>
      </c>
      <c r="D75" s="4" t="s">
        <v>17</v>
      </c>
      <c r="E75" s="4">
        <v>29</v>
      </c>
      <c r="F75" s="4" t="s">
        <v>121</v>
      </c>
      <c r="G75" s="4" t="s">
        <v>18</v>
      </c>
      <c r="H75" s="4" t="s">
        <v>40</v>
      </c>
      <c r="I75" s="4" t="s">
        <v>40</v>
      </c>
      <c r="J75" s="4" t="s">
        <v>21</v>
      </c>
      <c r="K75" s="4" t="s">
        <v>22</v>
      </c>
      <c r="L75" s="4" t="s">
        <v>24</v>
      </c>
      <c r="M75" s="4" t="s">
        <v>34</v>
      </c>
      <c r="N75" s="4" t="s">
        <v>21</v>
      </c>
      <c r="O75" s="4" t="s">
        <v>34</v>
      </c>
      <c r="P75" s="4" t="s">
        <v>21</v>
      </c>
      <c r="Q75" s="4" t="s">
        <v>23</v>
      </c>
      <c r="R75" s="4" t="s">
        <v>64</v>
      </c>
      <c r="S75" s="4" t="s">
        <v>65</v>
      </c>
      <c r="V75" t="str">
        <f t="shared" si="5"/>
        <v/>
      </c>
      <c r="W75" t="str">
        <f t="shared" si="6"/>
        <v/>
      </c>
      <c r="X75" t="str">
        <f t="shared" si="7"/>
        <v/>
      </c>
      <c r="Y75" t="str">
        <f t="shared" si="8"/>
        <v/>
      </c>
      <c r="AG75" s="2"/>
      <c r="AH75" s="2"/>
      <c r="AI75" s="2"/>
      <c r="AJ75" s="2"/>
      <c r="AK75" s="2"/>
      <c r="AL75" s="2"/>
      <c r="AM75" s="2"/>
    </row>
    <row r="76" spans="1:78" x14ac:dyDescent="0.25">
      <c r="A76" s="5">
        <v>1</v>
      </c>
      <c r="B76" s="5" t="str">
        <f>_xlfn.XLOOKUP(E76,TA!A:A,TA!B:B)</f>
        <v>25-36 ans</v>
      </c>
      <c r="C76" s="4">
        <v>482</v>
      </c>
      <c r="D76" s="4" t="s">
        <v>17</v>
      </c>
      <c r="E76" s="4">
        <v>31</v>
      </c>
      <c r="F76" s="4" t="s">
        <v>121</v>
      </c>
      <c r="G76" s="4" t="s">
        <v>47</v>
      </c>
      <c r="H76" s="4" t="s">
        <v>111</v>
      </c>
      <c r="I76" s="4" t="s">
        <v>112</v>
      </c>
      <c r="J76" s="4" t="s">
        <v>21</v>
      </c>
      <c r="K76" s="4" t="s">
        <v>22</v>
      </c>
      <c r="L76" s="4" t="s">
        <v>26</v>
      </c>
      <c r="M76" s="4" t="s">
        <v>25</v>
      </c>
      <c r="N76" s="4" t="s">
        <v>21</v>
      </c>
      <c r="O76" s="4" t="s">
        <v>34</v>
      </c>
      <c r="P76" s="4" t="s">
        <v>21</v>
      </c>
      <c r="Q76" s="4" t="s">
        <v>25</v>
      </c>
      <c r="R76" s="4" t="s">
        <v>26</v>
      </c>
      <c r="S76" s="4" t="s">
        <v>33</v>
      </c>
      <c r="V76" t="str">
        <f t="shared" si="5"/>
        <v/>
      </c>
      <c r="W76" t="str">
        <f t="shared" si="6"/>
        <v>auditeurs Chérie</v>
      </c>
      <c r="X76" t="str">
        <f t="shared" si="7"/>
        <v/>
      </c>
      <c r="Y76" t="str">
        <f t="shared" si="8"/>
        <v/>
      </c>
    </row>
    <row r="77" spans="1:78" x14ac:dyDescent="0.25">
      <c r="A77" s="5">
        <v>1</v>
      </c>
      <c r="B77" s="5" t="str">
        <f>_xlfn.XLOOKUP(E77,TA!A:A,TA!B:B)</f>
        <v>25-36 ans</v>
      </c>
      <c r="C77" s="4">
        <v>494</v>
      </c>
      <c r="D77" s="4" t="s">
        <v>17</v>
      </c>
      <c r="E77" s="4">
        <v>25</v>
      </c>
      <c r="F77" s="4" t="s">
        <v>121</v>
      </c>
      <c r="G77" s="4" t="s">
        <v>47</v>
      </c>
      <c r="H77" s="4" t="s">
        <v>113</v>
      </c>
      <c r="I77" s="4" t="s">
        <v>20</v>
      </c>
      <c r="J77" s="4" t="s">
        <v>21</v>
      </c>
      <c r="K77" s="4" t="s">
        <v>22</v>
      </c>
      <c r="L77" s="4" t="s">
        <v>24</v>
      </c>
      <c r="M77" s="4" t="s">
        <v>23</v>
      </c>
      <c r="N77" s="4" t="s">
        <v>87</v>
      </c>
      <c r="O77" s="4" t="s">
        <v>33</v>
      </c>
      <c r="P77" s="4" t="s">
        <v>64</v>
      </c>
      <c r="Q77" s="4" t="s">
        <v>27</v>
      </c>
      <c r="R77" s="4" t="s">
        <v>24</v>
      </c>
      <c r="S77" s="4" t="s">
        <v>34</v>
      </c>
      <c r="V77" t="str">
        <f t="shared" si="5"/>
        <v>auditeurs RTL2</v>
      </c>
      <c r="W77" t="str">
        <f t="shared" si="6"/>
        <v>auditeurs Chérie</v>
      </c>
      <c r="X77" t="str">
        <f t="shared" si="7"/>
        <v/>
      </c>
      <c r="Y77" t="str">
        <f t="shared" si="8"/>
        <v/>
      </c>
    </row>
    <row r="78" spans="1:78" x14ac:dyDescent="0.25">
      <c r="A78" s="5">
        <v>1</v>
      </c>
      <c r="B78" s="5" t="str">
        <f>_xlfn.XLOOKUP(E78,TA!A:A,TA!B:B)</f>
        <v>25-36 ans</v>
      </c>
      <c r="C78" s="4">
        <v>498</v>
      </c>
      <c r="D78" s="4" t="s">
        <v>30</v>
      </c>
      <c r="E78" s="4">
        <v>28</v>
      </c>
      <c r="F78" s="4" t="s">
        <v>121</v>
      </c>
      <c r="G78" s="4" t="s">
        <v>18</v>
      </c>
      <c r="H78" s="4" t="s">
        <v>114</v>
      </c>
      <c r="I78" s="4" t="s">
        <v>34</v>
      </c>
      <c r="J78" s="4" t="s">
        <v>21</v>
      </c>
      <c r="K78" s="4" t="s">
        <v>22</v>
      </c>
      <c r="L78" s="4" t="s">
        <v>21</v>
      </c>
      <c r="M78" s="4" t="s">
        <v>33</v>
      </c>
      <c r="N78" s="4" t="s">
        <v>26</v>
      </c>
      <c r="O78" s="4" t="s">
        <v>34</v>
      </c>
      <c r="P78" s="4" t="s">
        <v>26</v>
      </c>
      <c r="Q78" s="4" t="s">
        <v>34</v>
      </c>
      <c r="R78" s="4" t="s">
        <v>21</v>
      </c>
      <c r="S78" s="4" t="s">
        <v>33</v>
      </c>
      <c r="V78" t="str">
        <f t="shared" si="5"/>
        <v/>
      </c>
      <c r="W78" t="str">
        <f t="shared" si="6"/>
        <v/>
      </c>
      <c r="X78" t="str">
        <f t="shared" si="7"/>
        <v/>
      </c>
      <c r="Y78" t="str">
        <f t="shared" si="8"/>
        <v>auditeurs RFM</v>
      </c>
      <c r="AF78" s="10"/>
      <c r="AG78" s="6"/>
      <c r="AH78" s="6"/>
      <c r="AI78" s="6"/>
      <c r="AJ78" s="6"/>
      <c r="AK78" s="6"/>
      <c r="AL78" s="6"/>
      <c r="AM78" s="6"/>
      <c r="AO78" s="6"/>
      <c r="AP78" s="7"/>
      <c r="AQ78" s="7"/>
      <c r="AR78" s="7"/>
      <c r="AS78" s="7"/>
      <c r="AT78" s="7"/>
      <c r="AU78" s="7"/>
      <c r="AV78" s="7"/>
      <c r="AW78" s="7"/>
      <c r="AX78" s="7"/>
      <c r="AY78" s="7"/>
      <c r="AZ78" s="7"/>
      <c r="BA78" s="7"/>
      <c r="BB78" s="7"/>
      <c r="BC78" s="7"/>
      <c r="BD78" s="7"/>
      <c r="BE78" s="7"/>
      <c r="BF78" s="7"/>
      <c r="BG78" s="7"/>
      <c r="BH78" s="7"/>
      <c r="BI78" s="7"/>
      <c r="BJ78" s="7"/>
      <c r="BK78" s="7"/>
      <c r="BL78" s="7"/>
      <c r="BM78" s="7"/>
      <c r="BN78" s="7"/>
      <c r="BO78" s="7"/>
      <c r="BP78" s="7"/>
      <c r="BQ78" s="7"/>
      <c r="BR78" s="7"/>
      <c r="BS78" s="7"/>
      <c r="BT78" s="7"/>
      <c r="BU78" s="7"/>
      <c r="BV78" s="7"/>
      <c r="BW78" s="7"/>
      <c r="BX78" s="7"/>
      <c r="BY78" s="7"/>
      <c r="BZ78" s="7"/>
    </row>
    <row r="79" spans="1:78" x14ac:dyDescent="0.25">
      <c r="A79" s="5">
        <v>1</v>
      </c>
      <c r="B79" s="5" t="str">
        <f>_xlfn.XLOOKUP(E79,TA!A:A,TA!B:B)</f>
        <v>25-36 ans</v>
      </c>
      <c r="C79" s="4">
        <v>502</v>
      </c>
      <c r="D79" s="4" t="s">
        <v>17</v>
      </c>
      <c r="E79" s="4">
        <v>28</v>
      </c>
      <c r="F79" s="4" t="s">
        <v>121</v>
      </c>
      <c r="G79" s="4" t="s">
        <v>47</v>
      </c>
      <c r="H79" s="4" t="s">
        <v>34</v>
      </c>
      <c r="I79" s="4" t="s">
        <v>34</v>
      </c>
      <c r="J79" s="4" t="s">
        <v>21</v>
      </c>
      <c r="K79" s="4" t="s">
        <v>22</v>
      </c>
      <c r="L79" s="4" t="s">
        <v>26</v>
      </c>
      <c r="M79" s="4" t="s">
        <v>27</v>
      </c>
      <c r="N79" s="4" t="s">
        <v>26</v>
      </c>
      <c r="O79" s="4" t="s">
        <v>27</v>
      </c>
      <c r="P79" s="4" t="s">
        <v>26</v>
      </c>
      <c r="Q79" s="4" t="s">
        <v>34</v>
      </c>
      <c r="R79" s="4" t="s">
        <v>26</v>
      </c>
      <c r="S79" s="4" t="s">
        <v>34</v>
      </c>
      <c r="V79" t="str">
        <f t="shared" si="5"/>
        <v/>
      </c>
      <c r="W79" t="str">
        <f t="shared" si="6"/>
        <v/>
      </c>
      <c r="X79" t="str">
        <f t="shared" si="7"/>
        <v/>
      </c>
      <c r="Y79" t="str">
        <f t="shared" si="8"/>
        <v/>
      </c>
      <c r="AF79" s="10"/>
      <c r="AG79" s="6"/>
      <c r="AH79" s="6"/>
      <c r="AI79" s="6"/>
      <c r="AJ79" s="6"/>
      <c r="AK79" s="6"/>
      <c r="AL79" s="6"/>
      <c r="AM79" s="6"/>
      <c r="AO79" s="5"/>
      <c r="AP79" s="2"/>
      <c r="AQ79" s="2"/>
      <c r="AR79" s="2"/>
      <c r="AS79" s="2"/>
      <c r="AT79" s="2"/>
      <c r="AU79" s="2"/>
      <c r="AV79" s="2"/>
      <c r="AW79" s="2"/>
      <c r="AX79" s="2"/>
      <c r="AY79" s="2"/>
      <c r="AZ79" s="2"/>
      <c r="BA79" s="2"/>
      <c r="BB79" s="2"/>
      <c r="BC79" s="2"/>
      <c r="BD79" s="2"/>
      <c r="BE79" s="2"/>
      <c r="BF79" s="2"/>
      <c r="BG79" s="2"/>
      <c r="BH79" s="2"/>
      <c r="BI79" s="2"/>
      <c r="BJ79" s="2"/>
      <c r="BK79" s="2"/>
      <c r="BL79" s="2"/>
      <c r="BM79" s="2"/>
      <c r="BN79" s="2"/>
      <c r="BO79" s="2"/>
      <c r="BP79" s="2"/>
      <c r="BQ79" s="2"/>
      <c r="BR79" s="2"/>
      <c r="BS79" s="2"/>
      <c r="BT79" s="2"/>
      <c r="BU79" s="2"/>
      <c r="BV79" s="2"/>
      <c r="BW79" s="2"/>
      <c r="BX79" s="2"/>
      <c r="BY79" s="2"/>
      <c r="BZ79" s="2"/>
    </row>
    <row r="80" spans="1:78" x14ac:dyDescent="0.25">
      <c r="A80" s="5">
        <v>1</v>
      </c>
      <c r="B80" s="5" t="str">
        <f>_xlfn.XLOOKUP(E80,TA!A:A,TA!B:B)</f>
        <v>25-36 ans</v>
      </c>
      <c r="C80" s="4">
        <v>513</v>
      </c>
      <c r="D80" s="4" t="s">
        <v>17</v>
      </c>
      <c r="E80" s="4">
        <v>28</v>
      </c>
      <c r="F80" s="4" t="s">
        <v>121</v>
      </c>
      <c r="G80" s="4" t="s">
        <v>41</v>
      </c>
      <c r="H80" s="4" t="s">
        <v>115</v>
      </c>
      <c r="I80" s="4" t="s">
        <v>116</v>
      </c>
      <c r="J80" s="4" t="s">
        <v>21</v>
      </c>
      <c r="K80" s="4" t="s">
        <v>22</v>
      </c>
      <c r="L80" s="4" t="s">
        <v>21</v>
      </c>
      <c r="M80" s="4" t="s">
        <v>33</v>
      </c>
      <c r="N80" s="4" t="s">
        <v>26</v>
      </c>
      <c r="O80" s="4" t="s">
        <v>33</v>
      </c>
      <c r="P80" s="4" t="s">
        <v>26</v>
      </c>
      <c r="Q80" s="4" t="s">
        <v>33</v>
      </c>
      <c r="R80" s="4" t="s">
        <v>26</v>
      </c>
      <c r="S80" s="4" t="s">
        <v>33</v>
      </c>
      <c r="V80" t="str">
        <f t="shared" si="5"/>
        <v>auditeurs RTL2</v>
      </c>
      <c r="W80" t="str">
        <f t="shared" si="6"/>
        <v>auditeurs Chérie</v>
      </c>
      <c r="X80" t="str">
        <f t="shared" si="7"/>
        <v/>
      </c>
      <c r="Y80" t="str">
        <f t="shared" si="8"/>
        <v>auditeurs RFM</v>
      </c>
      <c r="AG80" s="2"/>
      <c r="AH80" s="2"/>
      <c r="AI80" s="2"/>
      <c r="AJ80" s="2"/>
      <c r="AK80" s="2"/>
      <c r="AL80" s="2"/>
      <c r="AM80" s="2"/>
      <c r="AO80" s="5"/>
      <c r="AP80" s="2"/>
      <c r="AQ80" s="2"/>
      <c r="AR80" s="2"/>
      <c r="AS80" s="2"/>
      <c r="AT80" s="2"/>
      <c r="AU80" s="2"/>
      <c r="AV80" s="2"/>
      <c r="AW80" s="2"/>
      <c r="AX80" s="2"/>
      <c r="AY80" s="2"/>
      <c r="AZ80" s="2"/>
      <c r="BA80" s="2"/>
      <c r="BB80" s="2"/>
      <c r="BC80" s="2"/>
      <c r="BD80" s="2"/>
      <c r="BE80" s="2"/>
      <c r="BF80" s="2"/>
      <c r="BG80" s="2"/>
      <c r="BH80" s="2"/>
      <c r="BI80" s="2"/>
      <c r="BJ80" s="2"/>
      <c r="BK80" s="2"/>
      <c r="BL80" s="2"/>
      <c r="BM80" s="2"/>
      <c r="BN80" s="2"/>
      <c r="BO80" s="2"/>
      <c r="BP80" s="2"/>
      <c r="BQ80" s="2"/>
      <c r="BR80" s="2"/>
      <c r="BS80" s="2"/>
      <c r="BT80" s="2"/>
      <c r="BU80" s="2"/>
      <c r="BV80" s="2"/>
      <c r="BW80" s="2"/>
      <c r="BX80" s="2"/>
      <c r="BY80" s="2"/>
      <c r="BZ80" s="2"/>
    </row>
    <row r="81" spans="1:78" x14ac:dyDescent="0.25">
      <c r="A81" s="5">
        <v>1</v>
      </c>
      <c r="B81" s="5" t="str">
        <f>_xlfn.XLOOKUP(E81,TA!A:A,TA!B:B)</f>
        <v>25-36 ans</v>
      </c>
      <c r="C81" s="4">
        <v>516</v>
      </c>
      <c r="D81" s="4" t="s">
        <v>17</v>
      </c>
      <c r="E81" s="4">
        <v>31</v>
      </c>
      <c r="F81" s="4" t="s">
        <v>121</v>
      </c>
      <c r="G81" s="4" t="s">
        <v>18</v>
      </c>
      <c r="H81" s="4" t="s">
        <v>117</v>
      </c>
      <c r="I81" s="4" t="s">
        <v>40</v>
      </c>
      <c r="J81" s="4" t="s">
        <v>21</v>
      </c>
      <c r="K81" s="4" t="s">
        <v>22</v>
      </c>
      <c r="L81" s="4" t="s">
        <v>87</v>
      </c>
      <c r="M81" s="4" t="s">
        <v>67</v>
      </c>
      <c r="N81" s="4" t="s">
        <v>87</v>
      </c>
      <c r="O81" s="4" t="s">
        <v>67</v>
      </c>
      <c r="P81" s="4" t="s">
        <v>24</v>
      </c>
      <c r="Q81" s="4" t="s">
        <v>34</v>
      </c>
      <c r="R81" s="4" t="s">
        <v>24</v>
      </c>
      <c r="S81" s="4" t="s">
        <v>34</v>
      </c>
      <c r="V81" t="str">
        <f t="shared" si="5"/>
        <v/>
      </c>
      <c r="W81" t="str">
        <f t="shared" si="6"/>
        <v/>
      </c>
      <c r="X81" t="str">
        <f t="shared" si="7"/>
        <v/>
      </c>
      <c r="Y81" t="str">
        <f t="shared" si="8"/>
        <v/>
      </c>
      <c r="AG81" s="2"/>
      <c r="AH81" s="2"/>
      <c r="AI81" s="2"/>
      <c r="AJ81" s="2"/>
      <c r="AK81" s="2"/>
      <c r="AL81" s="2"/>
      <c r="AM81" s="2"/>
      <c r="AO81" s="5"/>
      <c r="AP81" s="2"/>
      <c r="AQ81" s="2"/>
      <c r="AR81" s="2"/>
      <c r="AS81" s="2"/>
      <c r="AT81" s="2"/>
      <c r="AU81" s="2"/>
      <c r="AV81" s="2"/>
      <c r="AW81" s="2"/>
      <c r="AX81" s="2"/>
      <c r="AY81" s="2"/>
      <c r="AZ81" s="2"/>
      <c r="BA81" s="2"/>
      <c r="BB81" s="2"/>
      <c r="BC81" s="2"/>
      <c r="BD81" s="2"/>
      <c r="BE81" s="2"/>
      <c r="BF81" s="2"/>
      <c r="BG81" s="2"/>
      <c r="BH81" s="2"/>
      <c r="BI81" s="2"/>
      <c r="BJ81" s="2"/>
      <c r="BK81" s="2"/>
      <c r="BL81" s="2"/>
      <c r="BM81" s="2"/>
      <c r="BN81" s="2"/>
      <c r="BO81" s="2"/>
      <c r="BP81" s="2"/>
      <c r="BQ81" s="2"/>
      <c r="BR81" s="2"/>
      <c r="BS81" s="2"/>
      <c r="BT81" s="2"/>
      <c r="BU81" s="2"/>
      <c r="BV81" s="2"/>
      <c r="BW81" s="2"/>
      <c r="BX81" s="2"/>
      <c r="BY81" s="2"/>
      <c r="BZ81" s="2"/>
    </row>
    <row r="82" spans="1:78" x14ac:dyDescent="0.25">
      <c r="A82" s="5">
        <v>1</v>
      </c>
      <c r="B82" s="5" t="str">
        <f>_xlfn.XLOOKUP(E82,TA!A:A,TA!B:B)</f>
        <v>25-36 ans</v>
      </c>
      <c r="C82" s="4">
        <v>519</v>
      </c>
      <c r="D82" s="4" t="s">
        <v>17</v>
      </c>
      <c r="E82" s="4">
        <v>29</v>
      </c>
      <c r="F82" s="4" t="s">
        <v>121</v>
      </c>
      <c r="G82" s="4" t="s">
        <v>18</v>
      </c>
      <c r="H82" s="4" t="s">
        <v>118</v>
      </c>
      <c r="I82" s="4" t="s">
        <v>34</v>
      </c>
      <c r="J82" s="4" t="s">
        <v>21</v>
      </c>
      <c r="K82" s="4" t="s">
        <v>22</v>
      </c>
      <c r="L82" s="4" t="s">
        <v>26</v>
      </c>
      <c r="M82" s="4" t="s">
        <v>34</v>
      </c>
      <c r="N82" s="4" t="s">
        <v>26</v>
      </c>
      <c r="O82" s="4" t="s">
        <v>34</v>
      </c>
      <c r="P82" s="4" t="s">
        <v>26</v>
      </c>
      <c r="Q82" s="4" t="s">
        <v>34</v>
      </c>
      <c r="R82" s="4" t="s">
        <v>26</v>
      </c>
      <c r="S82" s="4" t="s">
        <v>34</v>
      </c>
      <c r="V82" t="str">
        <f t="shared" si="5"/>
        <v/>
      </c>
      <c r="W82" t="str">
        <f t="shared" si="6"/>
        <v>auditeurs Chérie</v>
      </c>
      <c r="X82" t="str">
        <f t="shared" si="7"/>
        <v/>
      </c>
      <c r="Y82" t="str">
        <f t="shared" si="8"/>
        <v/>
      </c>
      <c r="AG82" s="2"/>
      <c r="AH82" s="2"/>
      <c r="AI82" s="2"/>
      <c r="AJ82" s="2"/>
      <c r="AK82" s="2"/>
      <c r="AL82" s="2"/>
      <c r="AM82" s="2"/>
      <c r="AO82" s="5"/>
      <c r="AP82" s="2"/>
      <c r="AQ82" s="2"/>
      <c r="AR82" s="2"/>
      <c r="AS82" s="2"/>
      <c r="AT82" s="2"/>
      <c r="AU82" s="2"/>
      <c r="AV82" s="2"/>
      <c r="AW82" s="2"/>
      <c r="AX82" s="2"/>
      <c r="AY82" s="2"/>
      <c r="AZ82" s="2"/>
      <c r="BA82" s="2"/>
      <c r="BB82" s="2"/>
      <c r="BC82" s="2"/>
      <c r="BD82" s="2"/>
      <c r="BE82" s="2"/>
      <c r="BF82" s="2"/>
      <c r="BG82" s="2"/>
      <c r="BH82" s="2"/>
      <c r="BI82" s="2"/>
      <c r="BJ82" s="2"/>
      <c r="BK82" s="2"/>
      <c r="BL82" s="2"/>
      <c r="BM82" s="2"/>
      <c r="BN82" s="2"/>
      <c r="BO82" s="2"/>
      <c r="BP82" s="2"/>
      <c r="BQ82" s="2"/>
      <c r="BR82" s="2"/>
      <c r="BS82" s="2"/>
      <c r="BT82" s="2"/>
      <c r="BU82" s="2"/>
      <c r="BV82" s="2"/>
      <c r="BW82" s="2"/>
      <c r="BX82" s="2"/>
      <c r="BY82" s="2"/>
      <c r="BZ82" s="2"/>
    </row>
    <row r="83" spans="1:78" x14ac:dyDescent="0.25">
      <c r="A83" s="5">
        <v>1</v>
      </c>
      <c r="B83" s="5" t="str">
        <f>_xlfn.XLOOKUP(E83,TA!A:A,TA!B:B)</f>
        <v>25-36 ans</v>
      </c>
      <c r="C83" s="4">
        <v>520</v>
      </c>
      <c r="D83" s="4" t="s">
        <v>30</v>
      </c>
      <c r="E83" s="4">
        <v>30</v>
      </c>
      <c r="F83" s="4" t="s">
        <v>121</v>
      </c>
      <c r="G83" s="4" t="s">
        <v>18</v>
      </c>
      <c r="H83" s="4" t="s">
        <v>119</v>
      </c>
      <c r="I83" s="4" t="s">
        <v>40</v>
      </c>
      <c r="J83" s="4" t="s">
        <v>21</v>
      </c>
      <c r="K83" s="4" t="s">
        <v>22</v>
      </c>
      <c r="L83" s="4" t="s">
        <v>64</v>
      </c>
      <c r="M83" s="4" t="s">
        <v>25</v>
      </c>
      <c r="N83" s="4" t="s">
        <v>24</v>
      </c>
      <c r="O83" s="4" t="s">
        <v>34</v>
      </c>
      <c r="P83" s="4" t="s">
        <v>64</v>
      </c>
      <c r="Q83" s="4" t="s">
        <v>33</v>
      </c>
      <c r="R83" s="4" t="s">
        <v>24</v>
      </c>
      <c r="S83" s="4" t="s">
        <v>33</v>
      </c>
      <c r="V83" t="str">
        <f t="shared" si="5"/>
        <v/>
      </c>
      <c r="W83" t="str">
        <f t="shared" si="6"/>
        <v/>
      </c>
      <c r="X83" t="str">
        <f t="shared" si="7"/>
        <v/>
      </c>
      <c r="Y83" t="str">
        <f t="shared" si="8"/>
        <v/>
      </c>
      <c r="AG83" s="2"/>
      <c r="AH83" s="2"/>
      <c r="AI83" s="2"/>
      <c r="AJ83" s="2"/>
      <c r="AK83" s="2"/>
      <c r="AL83" s="2"/>
      <c r="AM83" s="2"/>
      <c r="AO83" s="5"/>
      <c r="AP83" s="2"/>
      <c r="AQ83" s="2"/>
      <c r="AR83" s="2"/>
      <c r="AS83" s="2"/>
      <c r="AT83" s="2"/>
      <c r="AU83" s="2"/>
      <c r="AV83" s="2"/>
      <c r="AW83" s="2"/>
      <c r="AX83" s="2"/>
      <c r="AY83" s="2"/>
      <c r="AZ83" s="2"/>
      <c r="BA83" s="2"/>
      <c r="BB83" s="2"/>
      <c r="BC83" s="2"/>
      <c r="BD83" s="2"/>
      <c r="BE83" s="2"/>
      <c r="BF83" s="2"/>
      <c r="BG83" s="2"/>
      <c r="BH83" s="2"/>
      <c r="BI83" s="2"/>
      <c r="BJ83" s="2"/>
      <c r="BK83" s="2"/>
      <c r="BL83" s="2"/>
      <c r="BM83" s="2"/>
      <c r="BN83" s="2"/>
      <c r="BO83" s="2"/>
      <c r="BP83" s="2"/>
      <c r="BQ83" s="2"/>
      <c r="BR83" s="2"/>
      <c r="BS83" s="2"/>
      <c r="BT83" s="2"/>
      <c r="BU83" s="2"/>
      <c r="BV83" s="2"/>
      <c r="BW83" s="2"/>
      <c r="BX83" s="2"/>
      <c r="BY83" s="2"/>
      <c r="BZ83" s="2"/>
    </row>
    <row r="84" spans="1:78" x14ac:dyDescent="0.25">
      <c r="A84" s="5">
        <v>1</v>
      </c>
      <c r="B84" s="5" t="str">
        <f>_xlfn.XLOOKUP(E84,TA!A:A,TA!B:B)</f>
        <v>25-36 ans</v>
      </c>
      <c r="C84" s="4">
        <v>533</v>
      </c>
      <c r="D84" s="4" t="s">
        <v>30</v>
      </c>
      <c r="E84" s="4">
        <v>25</v>
      </c>
      <c r="F84" s="4" t="s">
        <v>121</v>
      </c>
      <c r="G84" s="4" t="s">
        <v>31</v>
      </c>
      <c r="H84" s="4" t="s">
        <v>120</v>
      </c>
      <c r="I84" s="4" t="s">
        <v>34</v>
      </c>
      <c r="J84" s="4" t="s">
        <v>21</v>
      </c>
      <c r="K84" s="4" t="s">
        <v>22</v>
      </c>
      <c r="L84" s="4" t="s">
        <v>24</v>
      </c>
      <c r="M84" s="4" t="s">
        <v>23</v>
      </c>
      <c r="N84" s="4" t="s">
        <v>24</v>
      </c>
      <c r="O84" s="4" t="s">
        <v>33</v>
      </c>
      <c r="P84" s="4" t="s">
        <v>24</v>
      </c>
      <c r="Q84" s="4" t="s">
        <v>23</v>
      </c>
      <c r="R84" s="4" t="s">
        <v>64</v>
      </c>
      <c r="S84" s="4" t="s">
        <v>27</v>
      </c>
      <c r="V84" t="str">
        <f>IF(ISERR(SEARCH("RTL2",H84)),"","auditeurs RTL2")</f>
        <v/>
      </c>
      <c r="W84" t="str">
        <f>IF(ISERR(SEARCH("chérie",H84)),"","auditeurs Chérie")</f>
        <v/>
      </c>
      <c r="X84" t="str">
        <f>IF(ISERR(SEARCH("europe 2",H84)),"","auditeurs E2")</f>
        <v/>
      </c>
      <c r="Y84" t="str">
        <f>IF(ISERR(SEARCH("RFM",H84)),"","auditeurs RFM")</f>
        <v/>
      </c>
      <c r="AG84" s="2"/>
      <c r="AH84" s="2"/>
      <c r="AI84" s="2"/>
      <c r="AJ84" s="2"/>
      <c r="AK84" s="2"/>
      <c r="AL84" s="2"/>
      <c r="AM84" s="2"/>
      <c r="AO84" s="5"/>
      <c r="AP84" s="2"/>
      <c r="AQ84" s="2"/>
      <c r="AR84" s="2"/>
      <c r="AS84" s="2"/>
      <c r="AT84" s="2"/>
      <c r="AU84" s="2"/>
      <c r="AV84" s="2"/>
      <c r="AW84" s="2"/>
      <c r="AX84" s="2"/>
      <c r="AY84" s="2"/>
      <c r="AZ84" s="2"/>
      <c r="BA84" s="2"/>
      <c r="BB84" s="2"/>
      <c r="BC84" s="2"/>
      <c r="BD84" s="2"/>
      <c r="BE84" s="2"/>
      <c r="BF84" s="2"/>
      <c r="BG84" s="2"/>
      <c r="BH84" s="2"/>
      <c r="BI84" s="2"/>
      <c r="BJ84" s="2"/>
      <c r="BK84" s="2"/>
      <c r="BL84" s="2"/>
      <c r="BM84" s="2"/>
      <c r="BN84" s="2"/>
      <c r="BO84" s="2"/>
      <c r="BP84" s="2"/>
      <c r="BQ84" s="2"/>
      <c r="BR84" s="2"/>
      <c r="BS84" s="2"/>
      <c r="BT84" s="2"/>
      <c r="BU84" s="2"/>
      <c r="BV84" s="2"/>
      <c r="BW84" s="2"/>
      <c r="BX84" s="2"/>
      <c r="BY84" s="2"/>
      <c r="BZ84" s="2"/>
    </row>
    <row r="85" spans="1:78" x14ac:dyDescent="0.25">
      <c r="A85" s="5"/>
      <c r="B85" s="5"/>
      <c r="C85" s="4"/>
      <c r="D85" s="4"/>
      <c r="E85" s="4"/>
      <c r="F85" s="4"/>
      <c r="G85" s="4"/>
      <c r="H85" s="4"/>
      <c r="I85" s="4"/>
      <c r="J85" s="4"/>
      <c r="K85" s="4"/>
      <c r="L85" s="4"/>
      <c r="M85" s="4"/>
      <c r="N85" s="4"/>
      <c r="O85" s="4"/>
      <c r="P85" s="4"/>
      <c r="Q85" s="4"/>
      <c r="R85" s="4"/>
      <c r="S85" s="4"/>
      <c r="V85" t="str">
        <f t="shared" si="5"/>
        <v/>
      </c>
      <c r="W85" t="str">
        <f t="shared" si="6"/>
        <v/>
      </c>
      <c r="X85" t="str">
        <f t="shared" si="7"/>
        <v/>
      </c>
      <c r="Y85" t="str">
        <f t="shared" si="8"/>
        <v/>
      </c>
      <c r="AG85" s="2"/>
      <c r="AH85" s="2"/>
      <c r="AI85" s="2"/>
      <c r="AJ85" s="2"/>
      <c r="AK85" s="2"/>
      <c r="AL85" s="2"/>
      <c r="AM85" s="2"/>
      <c r="AO85" s="5"/>
      <c r="AP85" s="2"/>
      <c r="AQ85" s="2"/>
      <c r="AR85" s="2"/>
      <c r="AS85" s="2"/>
      <c r="AT85" s="2"/>
      <c r="AU85" s="2"/>
      <c r="AV85" s="2"/>
      <c r="AW85" s="2"/>
      <c r="AX85" s="2"/>
      <c r="AY85" s="2"/>
      <c r="AZ85" s="2"/>
      <c r="BA85" s="2"/>
      <c r="BB85" s="2"/>
      <c r="BC85" s="2"/>
      <c r="BD85" s="2"/>
      <c r="BE85" s="2"/>
      <c r="BF85" s="2"/>
      <c r="BG85" s="2"/>
      <c r="BH85" s="2"/>
      <c r="BI85" s="2"/>
      <c r="BJ85" s="2"/>
      <c r="BK85" s="2"/>
      <c r="BL85" s="2"/>
      <c r="BM85" s="2"/>
      <c r="BN85" s="2"/>
      <c r="BO85" s="2"/>
      <c r="BP85" s="2"/>
      <c r="BQ85" s="2"/>
      <c r="BR85" s="2"/>
      <c r="BS85" s="2"/>
      <c r="BT85" s="2"/>
      <c r="BU85" s="2"/>
      <c r="BV85" s="2"/>
      <c r="BW85" s="2"/>
      <c r="BX85" s="2"/>
      <c r="BY85" s="2"/>
      <c r="BZ85" s="2"/>
    </row>
    <row r="86" spans="1:78" x14ac:dyDescent="0.25">
      <c r="A86" s="5"/>
      <c r="B86" s="5"/>
      <c r="C86" s="4"/>
      <c r="D86" s="4"/>
      <c r="E86" s="4"/>
      <c r="F86" s="4"/>
      <c r="G86" s="4"/>
      <c r="H86" s="4"/>
      <c r="I86" s="4"/>
      <c r="J86" s="4"/>
      <c r="K86" s="4"/>
      <c r="L86" s="4"/>
      <c r="M86" s="4"/>
      <c r="N86" s="4"/>
      <c r="O86" s="4"/>
      <c r="P86" s="4"/>
      <c r="Q86" s="4"/>
      <c r="R86" s="4"/>
      <c r="S86" s="4"/>
      <c r="V86" t="str">
        <f t="shared" si="5"/>
        <v/>
      </c>
      <c r="W86" t="str">
        <f t="shared" si="6"/>
        <v/>
      </c>
      <c r="X86" t="str">
        <f t="shared" si="7"/>
        <v/>
      </c>
      <c r="Y86" t="str">
        <f t="shared" si="8"/>
        <v/>
      </c>
      <c r="AG86" s="2"/>
      <c r="AH86" s="2"/>
      <c r="AI86" s="2"/>
      <c r="AJ86" s="2"/>
      <c r="AK86" s="2"/>
      <c r="AL86" s="2"/>
      <c r="AM86" s="2"/>
      <c r="AO86" s="5"/>
      <c r="AP86" s="2"/>
      <c r="AQ86" s="2"/>
      <c r="AR86" s="2"/>
      <c r="AS86" s="2"/>
      <c r="AT86" s="2"/>
      <c r="AU86" s="2"/>
      <c r="AV86" s="2"/>
      <c r="AW86" s="2"/>
      <c r="AX86" s="2"/>
      <c r="AY86" s="2"/>
      <c r="AZ86" s="2"/>
      <c r="BA86" s="2"/>
      <c r="BB86" s="2"/>
      <c r="BC86" s="2"/>
      <c r="BD86" s="2"/>
      <c r="BE86" s="2"/>
      <c r="BF86" s="2"/>
      <c r="BG86" s="2"/>
      <c r="BH86" s="2"/>
      <c r="BI86" s="2"/>
      <c r="BJ86" s="2"/>
      <c r="BK86" s="2"/>
      <c r="BL86" s="2"/>
      <c r="BM86" s="2"/>
      <c r="BN86" s="2"/>
      <c r="BO86" s="2"/>
      <c r="BP86" s="2"/>
      <c r="BQ86" s="2"/>
      <c r="BR86" s="2"/>
      <c r="BS86" s="2"/>
      <c r="BT86" s="2"/>
      <c r="BU86" s="2"/>
      <c r="BV86" s="2"/>
      <c r="BW86" s="2"/>
      <c r="BX86" s="2"/>
      <c r="BY86" s="2"/>
      <c r="BZ86" s="2"/>
    </row>
    <row r="87" spans="1:78" x14ac:dyDescent="0.25">
      <c r="A87" s="5"/>
      <c r="B87" s="5"/>
      <c r="C87" s="4"/>
      <c r="D87" s="4"/>
      <c r="E87" s="4"/>
      <c r="F87" s="4"/>
      <c r="G87" s="4"/>
      <c r="H87" s="4"/>
      <c r="I87" s="4"/>
      <c r="J87" s="4"/>
      <c r="K87" s="4"/>
      <c r="L87" s="4"/>
      <c r="M87" s="4"/>
      <c r="N87" s="4"/>
      <c r="O87" s="4"/>
      <c r="P87" s="4"/>
      <c r="Q87" s="4"/>
      <c r="R87" s="4"/>
      <c r="S87" s="4"/>
      <c r="V87" t="str">
        <f t="shared" si="5"/>
        <v/>
      </c>
      <c r="W87" t="str">
        <f t="shared" si="6"/>
        <v/>
      </c>
      <c r="X87" t="str">
        <f t="shared" si="7"/>
        <v/>
      </c>
      <c r="Y87" t="str">
        <f t="shared" si="8"/>
        <v/>
      </c>
      <c r="AG87" s="2"/>
      <c r="AH87" s="2"/>
      <c r="AI87" s="2"/>
      <c r="AJ87" s="2"/>
      <c r="AK87" s="2"/>
      <c r="AL87" s="2"/>
      <c r="AM87" s="2"/>
    </row>
    <row r="88" spans="1:78" x14ac:dyDescent="0.25">
      <c r="A88" s="5"/>
      <c r="B88" s="5"/>
      <c r="C88" s="4"/>
      <c r="D88" s="4"/>
      <c r="E88" s="4"/>
      <c r="F88" s="4"/>
      <c r="G88" s="4"/>
      <c r="H88" s="4"/>
      <c r="I88" s="4"/>
      <c r="J88" s="4"/>
      <c r="K88" s="4"/>
      <c r="L88" s="4"/>
      <c r="M88" s="4"/>
      <c r="N88" s="4"/>
      <c r="O88" s="4"/>
      <c r="P88" s="4"/>
      <c r="Q88" s="4"/>
      <c r="R88" s="4"/>
      <c r="S88" s="4"/>
      <c r="V88" t="str">
        <f t="shared" si="5"/>
        <v/>
      </c>
      <c r="W88" t="str">
        <f t="shared" si="6"/>
        <v/>
      </c>
      <c r="X88" t="str">
        <f t="shared" si="7"/>
        <v/>
      </c>
      <c r="Y88" t="str">
        <f t="shared" si="8"/>
        <v/>
      </c>
    </row>
    <row r="89" spans="1:78" x14ac:dyDescent="0.25">
      <c r="A89" s="5"/>
      <c r="B89" s="5"/>
      <c r="C89" s="4"/>
      <c r="D89" s="4"/>
      <c r="E89" s="4"/>
      <c r="F89" s="4"/>
      <c r="G89" s="4"/>
      <c r="H89" s="4"/>
      <c r="I89" s="4"/>
      <c r="J89" s="4"/>
      <c r="K89" s="4"/>
      <c r="L89" s="4"/>
      <c r="M89" s="4"/>
      <c r="N89" s="4"/>
      <c r="O89" s="4"/>
      <c r="P89" s="4"/>
      <c r="Q89" s="4"/>
      <c r="R89" s="4"/>
      <c r="S89" s="4"/>
      <c r="V89" t="str">
        <f t="shared" si="5"/>
        <v/>
      </c>
      <c r="W89" t="str">
        <f t="shared" si="6"/>
        <v/>
      </c>
      <c r="X89" t="str">
        <f t="shared" si="7"/>
        <v/>
      </c>
      <c r="Y89" t="str">
        <f t="shared" si="8"/>
        <v/>
      </c>
    </row>
    <row r="90" spans="1:78" x14ac:dyDescent="0.25">
      <c r="A90" s="5"/>
      <c r="B90" s="5"/>
      <c r="C90" s="4"/>
      <c r="D90" s="4"/>
      <c r="E90" s="4"/>
      <c r="F90" s="4"/>
      <c r="G90" s="4"/>
      <c r="H90" s="4"/>
      <c r="I90" s="4"/>
      <c r="J90" s="4"/>
      <c r="K90" s="4"/>
      <c r="L90" s="4"/>
      <c r="M90" s="4"/>
      <c r="N90" s="4"/>
      <c r="O90" s="4"/>
      <c r="P90" s="4"/>
      <c r="Q90" s="4"/>
      <c r="R90" s="4"/>
      <c r="S90" s="4"/>
      <c r="V90" t="str">
        <f t="shared" si="5"/>
        <v/>
      </c>
      <c r="W90" t="str">
        <f t="shared" si="6"/>
        <v/>
      </c>
      <c r="X90" t="str">
        <f t="shared" si="7"/>
        <v/>
      </c>
      <c r="Y90" t="str">
        <f t="shared" si="8"/>
        <v/>
      </c>
    </row>
    <row r="91" spans="1:78" x14ac:dyDescent="0.25">
      <c r="A91" s="5"/>
      <c r="B91" s="5"/>
      <c r="C91" s="4"/>
      <c r="D91" s="4"/>
      <c r="E91" s="4"/>
      <c r="F91" s="4"/>
      <c r="G91" s="4"/>
      <c r="H91" s="4"/>
      <c r="I91" s="4"/>
      <c r="J91" s="4"/>
      <c r="K91" s="4"/>
      <c r="L91" s="4"/>
      <c r="M91" s="4"/>
      <c r="N91" s="4"/>
      <c r="O91" s="4"/>
      <c r="P91" s="4"/>
      <c r="Q91" s="4"/>
      <c r="R91" s="4"/>
      <c r="S91" s="4"/>
      <c r="V91" t="str">
        <f t="shared" si="5"/>
        <v/>
      </c>
      <c r="W91" t="str">
        <f t="shared" si="6"/>
        <v/>
      </c>
      <c r="X91" t="str">
        <f t="shared" si="7"/>
        <v/>
      </c>
      <c r="Y91" t="str">
        <f t="shared" si="8"/>
        <v/>
      </c>
    </row>
    <row r="92" spans="1:78" x14ac:dyDescent="0.25">
      <c r="A92" s="5"/>
      <c r="B92" s="5"/>
      <c r="C92" s="4"/>
      <c r="D92" s="4"/>
      <c r="E92" s="4"/>
      <c r="F92" s="4"/>
      <c r="G92" s="4"/>
      <c r="H92" s="4"/>
      <c r="I92" s="4"/>
      <c r="J92" s="4"/>
      <c r="K92" s="4"/>
      <c r="L92" s="4"/>
      <c r="M92" s="4"/>
      <c r="N92" s="4"/>
      <c r="O92" s="4"/>
      <c r="P92" s="4"/>
      <c r="Q92" s="4"/>
      <c r="R92" s="4"/>
      <c r="S92" s="4"/>
      <c r="V92" t="str">
        <f t="shared" si="5"/>
        <v/>
      </c>
      <c r="W92" t="str">
        <f t="shared" si="6"/>
        <v/>
      </c>
      <c r="X92" t="str">
        <f t="shared" si="7"/>
        <v/>
      </c>
      <c r="Y92" t="str">
        <f t="shared" si="8"/>
        <v/>
      </c>
    </row>
    <row r="93" spans="1:78" x14ac:dyDescent="0.25">
      <c r="A93" s="5"/>
      <c r="B93" s="5"/>
      <c r="C93" s="4"/>
      <c r="D93" s="4"/>
      <c r="E93" s="4"/>
      <c r="F93" s="4"/>
      <c r="G93" s="4"/>
      <c r="H93" s="4"/>
      <c r="I93" s="4"/>
      <c r="J93" s="4"/>
      <c r="K93" s="4"/>
      <c r="L93" s="4"/>
      <c r="M93" s="4"/>
      <c r="N93" s="4"/>
      <c r="O93" s="4"/>
      <c r="P93" s="4"/>
      <c r="Q93" s="4"/>
      <c r="R93" s="4"/>
      <c r="S93" s="4"/>
      <c r="V93" t="str">
        <f t="shared" si="5"/>
        <v/>
      </c>
      <c r="W93" t="str">
        <f t="shared" si="6"/>
        <v/>
      </c>
      <c r="X93" t="str">
        <f t="shared" si="7"/>
        <v/>
      </c>
      <c r="Y93" t="str">
        <f t="shared" si="8"/>
        <v/>
      </c>
    </row>
    <row r="94" spans="1:78" x14ac:dyDescent="0.25">
      <c r="A94" s="5"/>
      <c r="B94" s="5"/>
      <c r="C94" s="4"/>
      <c r="D94" s="4"/>
      <c r="E94" s="4"/>
      <c r="F94" s="4"/>
      <c r="G94" s="4"/>
      <c r="H94" s="4"/>
      <c r="I94" s="4"/>
      <c r="J94" s="4"/>
      <c r="K94" s="4"/>
      <c r="L94" s="4"/>
      <c r="M94" s="4"/>
      <c r="N94" s="4"/>
      <c r="O94" s="4"/>
      <c r="P94" s="4"/>
      <c r="Q94" s="4"/>
      <c r="R94" s="4"/>
      <c r="S94" s="4"/>
      <c r="V94" t="str">
        <f t="shared" si="5"/>
        <v/>
      </c>
      <c r="W94" t="str">
        <f t="shared" si="6"/>
        <v/>
      </c>
      <c r="X94" t="str">
        <f t="shared" si="7"/>
        <v/>
      </c>
      <c r="Y94" t="str">
        <f t="shared" si="8"/>
        <v/>
      </c>
    </row>
    <row r="95" spans="1:78" x14ac:dyDescent="0.25">
      <c r="A95" s="5"/>
      <c r="B95" s="5"/>
      <c r="C95" s="4"/>
      <c r="D95" s="4"/>
      <c r="E95" s="4"/>
      <c r="F95" s="4"/>
      <c r="G95" s="4"/>
      <c r="H95" s="4"/>
      <c r="I95" s="4"/>
      <c r="J95" s="4"/>
      <c r="K95" s="4"/>
      <c r="L95" s="4"/>
      <c r="M95" s="4"/>
      <c r="N95" s="4"/>
      <c r="O95" s="4"/>
      <c r="P95" s="4"/>
      <c r="Q95" s="4"/>
      <c r="R95" s="4"/>
      <c r="S95" s="4"/>
      <c r="V95" t="str">
        <f t="shared" si="5"/>
        <v/>
      </c>
      <c r="W95" t="str">
        <f t="shared" si="6"/>
        <v/>
      </c>
      <c r="X95" t="str">
        <f t="shared" si="7"/>
        <v/>
      </c>
      <c r="Y95" t="str">
        <f t="shared" si="8"/>
        <v/>
      </c>
    </row>
    <row r="96" spans="1:78" x14ac:dyDescent="0.25">
      <c r="A96" s="5"/>
      <c r="B96" s="5"/>
      <c r="C96" s="4"/>
      <c r="D96" s="4"/>
      <c r="E96" s="4"/>
      <c r="F96" s="4"/>
      <c r="G96" s="4"/>
      <c r="H96" s="4"/>
      <c r="I96" s="4"/>
      <c r="J96" s="4"/>
      <c r="K96" s="4"/>
      <c r="L96" s="4"/>
      <c r="M96" s="4"/>
      <c r="N96" s="4"/>
      <c r="O96" s="4"/>
      <c r="P96" s="4"/>
      <c r="Q96" s="4"/>
      <c r="R96" s="4"/>
      <c r="S96" s="4"/>
      <c r="V96" t="str">
        <f t="shared" si="5"/>
        <v/>
      </c>
      <c r="W96" t="str">
        <f t="shared" si="6"/>
        <v/>
      </c>
      <c r="X96" t="str">
        <f t="shared" si="7"/>
        <v/>
      </c>
      <c r="Y96" t="str">
        <f t="shared" si="8"/>
        <v/>
      </c>
    </row>
    <row r="97" spans="1:41" x14ac:dyDescent="0.25">
      <c r="A97" s="5"/>
      <c r="B97" s="5"/>
      <c r="C97" s="4"/>
      <c r="D97" s="4"/>
      <c r="E97" s="4"/>
      <c r="F97" s="4"/>
      <c r="G97" s="4"/>
      <c r="H97" s="4"/>
      <c r="I97" s="4"/>
      <c r="J97" s="4"/>
      <c r="K97" s="4"/>
      <c r="L97" s="4"/>
      <c r="M97" s="4"/>
      <c r="N97" s="4"/>
      <c r="O97" s="4"/>
      <c r="P97" s="4"/>
      <c r="Q97" s="4"/>
      <c r="R97" s="4"/>
      <c r="S97" s="4"/>
      <c r="V97" t="str">
        <f t="shared" si="5"/>
        <v/>
      </c>
      <c r="W97" t="str">
        <f t="shared" si="6"/>
        <v/>
      </c>
      <c r="X97" t="str">
        <f t="shared" si="7"/>
        <v/>
      </c>
      <c r="Y97" t="str">
        <f t="shared" si="8"/>
        <v/>
      </c>
    </row>
    <row r="98" spans="1:41" x14ac:dyDescent="0.25">
      <c r="A98" s="5"/>
      <c r="B98" s="5"/>
      <c r="C98" s="4"/>
      <c r="D98" s="4"/>
      <c r="E98" s="4"/>
      <c r="F98" s="4"/>
      <c r="G98" s="4"/>
      <c r="H98" s="4"/>
      <c r="I98" s="4"/>
      <c r="J98" s="4"/>
      <c r="K98" s="4"/>
      <c r="L98" s="4"/>
      <c r="M98" s="4"/>
      <c r="N98" s="4"/>
      <c r="O98" s="4"/>
      <c r="P98" s="4"/>
      <c r="Q98" s="4"/>
      <c r="R98" s="4"/>
      <c r="S98" s="4"/>
      <c r="V98" t="str">
        <f t="shared" ref="V98:V129" si="9">IF(ISERR(SEARCH("RTL2",H98)),"","auditeurs RTL2")</f>
        <v/>
      </c>
      <c r="W98" t="str">
        <f t="shared" si="6"/>
        <v/>
      </c>
      <c r="X98" t="str">
        <f t="shared" si="7"/>
        <v/>
      </c>
      <c r="Y98" t="str">
        <f t="shared" si="8"/>
        <v/>
      </c>
    </row>
    <row r="99" spans="1:41" x14ac:dyDescent="0.25">
      <c r="A99" s="5"/>
      <c r="B99" s="5"/>
      <c r="C99" s="4"/>
      <c r="D99" s="4"/>
      <c r="E99" s="4"/>
      <c r="F99" s="4"/>
      <c r="G99" s="4"/>
      <c r="H99" s="4"/>
      <c r="I99" s="4"/>
      <c r="J99" s="4"/>
      <c r="K99" s="4"/>
      <c r="L99" s="4"/>
      <c r="M99" s="4"/>
      <c r="N99" s="4"/>
      <c r="O99" s="4"/>
      <c r="P99" s="4"/>
      <c r="Q99" s="4"/>
      <c r="R99" s="4"/>
      <c r="S99" s="4"/>
      <c r="V99" t="str">
        <f t="shared" si="9"/>
        <v/>
      </c>
      <c r="W99" t="str">
        <f t="shared" si="6"/>
        <v/>
      </c>
      <c r="X99" t="str">
        <f t="shared" si="7"/>
        <v/>
      </c>
      <c r="Y99" t="str">
        <f t="shared" si="8"/>
        <v/>
      </c>
    </row>
    <row r="100" spans="1:41" x14ac:dyDescent="0.25">
      <c r="A100" s="5"/>
      <c r="B100" s="5"/>
      <c r="C100" s="4"/>
      <c r="D100" s="4"/>
      <c r="E100" s="4"/>
      <c r="F100" s="4"/>
      <c r="G100" s="4"/>
      <c r="H100" s="4"/>
      <c r="I100" s="4"/>
      <c r="J100" s="4"/>
      <c r="K100" s="4"/>
      <c r="L100" s="4"/>
      <c r="M100" s="4"/>
      <c r="N100" s="4"/>
      <c r="O100" s="4"/>
      <c r="P100" s="4"/>
      <c r="Q100" s="4"/>
      <c r="R100" s="4"/>
      <c r="S100" s="4"/>
      <c r="V100" t="str">
        <f t="shared" si="9"/>
        <v/>
      </c>
      <c r="W100" t="str">
        <f t="shared" si="6"/>
        <v/>
      </c>
      <c r="X100" t="str">
        <f t="shared" si="7"/>
        <v/>
      </c>
      <c r="Y100" t="str">
        <f t="shared" si="8"/>
        <v/>
      </c>
    </row>
    <row r="101" spans="1:41" x14ac:dyDescent="0.25">
      <c r="A101" s="5"/>
      <c r="B101" s="5"/>
      <c r="C101" s="4"/>
      <c r="D101" s="4"/>
      <c r="E101" s="4"/>
      <c r="F101" s="4"/>
      <c r="G101" s="4"/>
      <c r="H101" s="4"/>
      <c r="I101" s="4"/>
      <c r="J101" s="4"/>
      <c r="K101" s="4"/>
      <c r="L101" s="4"/>
      <c r="M101" s="4"/>
      <c r="N101" s="4"/>
      <c r="O101" s="4"/>
      <c r="P101" s="4"/>
      <c r="Q101" s="4"/>
      <c r="R101" s="4"/>
      <c r="S101" s="4"/>
      <c r="V101" t="str">
        <f t="shared" si="9"/>
        <v/>
      </c>
      <c r="W101" t="str">
        <f t="shared" si="6"/>
        <v/>
      </c>
      <c r="X101" t="str">
        <f t="shared" si="7"/>
        <v/>
      </c>
      <c r="Y101" t="str">
        <f t="shared" si="8"/>
        <v/>
      </c>
    </row>
    <row r="102" spans="1:41" x14ac:dyDescent="0.25">
      <c r="A102" s="5"/>
      <c r="B102" s="5"/>
      <c r="C102" s="4"/>
      <c r="D102" s="4"/>
      <c r="E102" s="4"/>
      <c r="F102" s="4"/>
      <c r="G102" s="4"/>
      <c r="H102" s="4"/>
      <c r="I102" s="4"/>
      <c r="J102" s="4"/>
      <c r="K102" s="4"/>
      <c r="L102" s="4"/>
      <c r="M102" s="4"/>
      <c r="N102" s="4"/>
      <c r="O102" s="4"/>
      <c r="P102" s="4"/>
      <c r="Q102" s="4"/>
      <c r="R102" s="4"/>
      <c r="S102" s="4"/>
      <c r="V102" t="str">
        <f t="shared" si="9"/>
        <v/>
      </c>
      <c r="W102" t="str">
        <f t="shared" si="6"/>
        <v/>
      </c>
      <c r="X102" t="str">
        <f t="shared" si="7"/>
        <v/>
      </c>
      <c r="Y102" t="str">
        <f t="shared" si="8"/>
        <v/>
      </c>
    </row>
    <row r="103" spans="1:41" x14ac:dyDescent="0.25">
      <c r="A103" s="5"/>
      <c r="B103" s="5"/>
      <c r="C103" s="4"/>
      <c r="D103" s="4"/>
      <c r="E103" s="4"/>
      <c r="F103" s="4"/>
      <c r="G103" s="4"/>
      <c r="H103" s="4"/>
      <c r="I103" s="4"/>
      <c r="J103" s="4"/>
      <c r="K103" s="4"/>
      <c r="L103" s="4"/>
      <c r="M103" s="4"/>
      <c r="N103" s="4"/>
      <c r="O103" s="4"/>
      <c r="P103" s="4"/>
      <c r="Q103" s="4"/>
      <c r="R103" s="4"/>
      <c r="S103" s="4"/>
      <c r="V103" t="str">
        <f t="shared" si="9"/>
        <v/>
      </c>
      <c r="W103" t="str">
        <f t="shared" si="6"/>
        <v/>
      </c>
      <c r="X103" t="str">
        <f t="shared" si="7"/>
        <v/>
      </c>
      <c r="Y103" t="str">
        <f t="shared" si="8"/>
        <v/>
      </c>
    </row>
    <row r="104" spans="1:41" x14ac:dyDescent="0.25">
      <c r="A104" s="5"/>
      <c r="B104" s="5"/>
      <c r="C104" s="4"/>
      <c r="D104" s="4"/>
      <c r="E104" s="4"/>
      <c r="F104" s="4"/>
      <c r="G104" s="4"/>
      <c r="H104" s="4"/>
      <c r="I104" s="4"/>
      <c r="J104" s="4"/>
      <c r="K104" s="4"/>
      <c r="L104" s="4"/>
      <c r="M104" s="4"/>
      <c r="N104" s="4"/>
      <c r="O104" s="4"/>
      <c r="P104" s="4"/>
      <c r="Q104" s="4"/>
      <c r="R104" s="4"/>
      <c r="S104" s="4"/>
      <c r="V104" t="str">
        <f t="shared" si="9"/>
        <v/>
      </c>
      <c r="W104" t="str">
        <f t="shared" si="6"/>
        <v/>
      </c>
      <c r="X104" t="str">
        <f t="shared" si="7"/>
        <v/>
      </c>
      <c r="Y104" t="str">
        <f t="shared" si="8"/>
        <v/>
      </c>
    </row>
    <row r="105" spans="1:41" x14ac:dyDescent="0.25">
      <c r="A105" s="5"/>
      <c r="B105" s="5"/>
      <c r="C105" s="4"/>
      <c r="D105" s="4"/>
      <c r="E105" s="4"/>
      <c r="F105" s="4"/>
      <c r="G105" s="4"/>
      <c r="H105" s="4"/>
      <c r="I105" s="4"/>
      <c r="J105" s="4"/>
      <c r="K105" s="4"/>
      <c r="L105" s="4"/>
      <c r="M105" s="4"/>
      <c r="N105" s="4"/>
      <c r="O105" s="4"/>
      <c r="P105" s="4"/>
      <c r="Q105" s="4"/>
      <c r="R105" s="4"/>
      <c r="S105" s="4"/>
      <c r="V105" t="str">
        <f t="shared" si="9"/>
        <v/>
      </c>
      <c r="W105" t="str">
        <f t="shared" si="6"/>
        <v/>
      </c>
      <c r="X105" t="str">
        <f t="shared" si="7"/>
        <v/>
      </c>
      <c r="Y105" t="str">
        <f t="shared" si="8"/>
        <v/>
      </c>
    </row>
    <row r="106" spans="1:41" x14ac:dyDescent="0.25">
      <c r="A106" s="5"/>
      <c r="B106" s="5"/>
      <c r="C106" s="4"/>
      <c r="D106" s="4"/>
      <c r="E106" s="4"/>
      <c r="F106" s="4"/>
      <c r="G106" s="4"/>
      <c r="H106" s="4"/>
      <c r="I106" s="4"/>
      <c r="J106" s="4"/>
      <c r="K106" s="4"/>
      <c r="L106" s="4"/>
      <c r="M106" s="4"/>
      <c r="N106" s="4"/>
      <c r="O106" s="4"/>
      <c r="P106" s="4"/>
      <c r="Q106" s="4"/>
      <c r="R106" s="4"/>
      <c r="S106" s="4"/>
      <c r="V106" t="str">
        <f t="shared" si="9"/>
        <v/>
      </c>
      <c r="W106" t="str">
        <f t="shared" si="6"/>
        <v/>
      </c>
      <c r="X106" t="str">
        <f t="shared" si="7"/>
        <v/>
      </c>
      <c r="Y106" t="str">
        <f t="shared" si="8"/>
        <v/>
      </c>
    </row>
    <row r="107" spans="1:41" x14ac:dyDescent="0.25">
      <c r="A107" s="5"/>
      <c r="B107" s="5"/>
      <c r="C107" s="4"/>
      <c r="D107" s="4"/>
      <c r="E107" s="4"/>
      <c r="F107" s="4"/>
      <c r="G107" s="4"/>
      <c r="H107" s="4"/>
      <c r="I107" s="4"/>
      <c r="J107" s="4"/>
      <c r="K107" s="4"/>
      <c r="L107" s="4"/>
      <c r="M107" s="4"/>
      <c r="N107" s="4"/>
      <c r="O107" s="4"/>
      <c r="P107" s="4"/>
      <c r="Q107" s="4"/>
      <c r="R107" s="4"/>
      <c r="S107" s="4"/>
      <c r="V107" t="str">
        <f t="shared" si="9"/>
        <v/>
      </c>
      <c r="W107" t="str">
        <f t="shared" si="6"/>
        <v/>
      </c>
      <c r="X107" t="str">
        <f t="shared" si="7"/>
        <v/>
      </c>
      <c r="Y107" t="str">
        <f t="shared" si="8"/>
        <v/>
      </c>
    </row>
    <row r="108" spans="1:41" x14ac:dyDescent="0.25">
      <c r="A108" s="5"/>
      <c r="B108" s="5"/>
      <c r="C108" s="4"/>
      <c r="D108" s="4"/>
      <c r="E108" s="4"/>
      <c r="F108" s="4"/>
      <c r="G108" s="4"/>
      <c r="H108" s="4"/>
      <c r="I108" s="4"/>
      <c r="J108" s="4"/>
      <c r="K108" s="4"/>
      <c r="L108" s="4"/>
      <c r="M108" s="4"/>
      <c r="N108" s="4"/>
      <c r="O108" s="4"/>
      <c r="P108" s="4"/>
      <c r="Q108" s="4"/>
      <c r="R108" s="4"/>
      <c r="S108" s="4"/>
      <c r="V108" t="str">
        <f t="shared" si="9"/>
        <v/>
      </c>
      <c r="W108" t="str">
        <f t="shared" si="6"/>
        <v/>
      </c>
      <c r="X108" t="str">
        <f t="shared" si="7"/>
        <v/>
      </c>
      <c r="Y108" t="str">
        <f t="shared" si="8"/>
        <v/>
      </c>
    </row>
    <row r="109" spans="1:41" x14ac:dyDescent="0.25">
      <c r="A109" s="5"/>
      <c r="B109" s="5"/>
      <c r="C109" s="4"/>
      <c r="D109" s="4"/>
      <c r="E109" s="4"/>
      <c r="F109" s="4"/>
      <c r="G109" s="4"/>
      <c r="H109" s="4"/>
      <c r="I109" s="4"/>
      <c r="J109" s="4"/>
      <c r="K109" s="4"/>
      <c r="L109" s="4"/>
      <c r="M109" s="4"/>
      <c r="N109" s="4"/>
      <c r="O109" s="4"/>
      <c r="P109" s="4"/>
      <c r="Q109" s="4"/>
      <c r="R109" s="4"/>
      <c r="S109" s="4"/>
      <c r="V109" t="str">
        <f t="shared" si="9"/>
        <v/>
      </c>
      <c r="W109" t="str">
        <f t="shared" si="6"/>
        <v/>
      </c>
      <c r="X109" t="str">
        <f t="shared" si="7"/>
        <v/>
      </c>
      <c r="Y109" t="str">
        <f t="shared" si="8"/>
        <v/>
      </c>
    </row>
    <row r="110" spans="1:41" x14ac:dyDescent="0.25">
      <c r="A110" s="5"/>
      <c r="B110" s="5"/>
      <c r="C110" s="4"/>
      <c r="D110" s="4"/>
      <c r="E110" s="4"/>
      <c r="F110" s="4"/>
      <c r="G110" s="4"/>
      <c r="H110" s="4"/>
      <c r="I110" s="4"/>
      <c r="J110" s="4"/>
      <c r="K110" s="4"/>
      <c r="L110" s="4"/>
      <c r="M110" s="4"/>
      <c r="N110" s="4"/>
      <c r="O110" s="4"/>
      <c r="P110" s="4"/>
      <c r="Q110" s="4"/>
      <c r="R110" s="4"/>
      <c r="S110" s="4"/>
      <c r="V110" t="str">
        <f t="shared" si="9"/>
        <v/>
      </c>
      <c r="W110" t="str">
        <f t="shared" si="6"/>
        <v/>
      </c>
      <c r="X110" t="str">
        <f t="shared" si="7"/>
        <v/>
      </c>
      <c r="Y110" t="str">
        <f t="shared" si="8"/>
        <v/>
      </c>
      <c r="AF110" s="16"/>
    </row>
    <row r="111" spans="1:41" x14ac:dyDescent="0.25">
      <c r="A111" s="5"/>
      <c r="B111" s="5"/>
      <c r="C111" s="4"/>
      <c r="D111" s="4"/>
      <c r="E111" s="4"/>
      <c r="F111" s="4"/>
      <c r="G111" s="4"/>
      <c r="H111" s="4"/>
      <c r="I111" s="4"/>
      <c r="J111" s="4"/>
      <c r="K111" s="4"/>
      <c r="L111" s="4"/>
      <c r="M111" s="4"/>
      <c r="N111" s="4"/>
      <c r="O111" s="4"/>
      <c r="P111" s="4"/>
      <c r="Q111" s="4"/>
      <c r="R111" s="4"/>
      <c r="S111" s="4"/>
      <c r="V111" t="str">
        <f t="shared" si="9"/>
        <v/>
      </c>
      <c r="W111" t="str">
        <f t="shared" si="6"/>
        <v/>
      </c>
      <c r="X111" t="str">
        <f t="shared" si="7"/>
        <v/>
      </c>
      <c r="Y111" t="str">
        <f t="shared" si="8"/>
        <v/>
      </c>
      <c r="AG111" s="2"/>
      <c r="AH111" s="2"/>
      <c r="AI111" s="2"/>
      <c r="AJ111" s="2"/>
      <c r="AK111" s="2"/>
      <c r="AL111" s="2"/>
      <c r="AM111" s="2"/>
      <c r="AN111" s="1"/>
      <c r="AO111" s="1"/>
    </row>
    <row r="112" spans="1:41" x14ac:dyDescent="0.25">
      <c r="A112" s="5"/>
      <c r="B112" s="5"/>
      <c r="C112" s="4"/>
      <c r="D112" s="4"/>
      <c r="E112" s="4"/>
      <c r="F112" s="4"/>
      <c r="G112" s="4"/>
      <c r="H112" s="4"/>
      <c r="I112" s="4"/>
      <c r="J112" s="4"/>
      <c r="K112" s="4"/>
      <c r="L112" s="4"/>
      <c r="M112" s="4"/>
      <c r="N112" s="4"/>
      <c r="O112" s="4"/>
      <c r="P112" s="4"/>
      <c r="Q112" s="4"/>
      <c r="R112" s="4"/>
      <c r="S112" s="4"/>
      <c r="V112" t="str">
        <f t="shared" si="9"/>
        <v/>
      </c>
      <c r="W112" t="str">
        <f t="shared" si="6"/>
        <v/>
      </c>
      <c r="X112" t="str">
        <f t="shared" si="7"/>
        <v/>
      </c>
      <c r="Y112" t="str">
        <f t="shared" si="8"/>
        <v/>
      </c>
      <c r="AG112" s="2"/>
      <c r="AH112" s="2"/>
      <c r="AI112" s="2"/>
      <c r="AJ112" s="2"/>
      <c r="AK112" s="2"/>
      <c r="AL112" s="2"/>
      <c r="AM112" s="2"/>
      <c r="AN112" s="1"/>
      <c r="AO112" s="1"/>
    </row>
    <row r="113" spans="1:41" x14ac:dyDescent="0.25">
      <c r="A113" s="5"/>
      <c r="B113" s="5"/>
      <c r="C113" s="4"/>
      <c r="D113" s="4"/>
      <c r="E113" s="4"/>
      <c r="F113" s="4"/>
      <c r="G113" s="4"/>
      <c r="H113" s="4"/>
      <c r="I113" s="4"/>
      <c r="J113" s="4"/>
      <c r="K113" s="4"/>
      <c r="L113" s="4"/>
      <c r="M113" s="4"/>
      <c r="N113" s="4"/>
      <c r="O113" s="4"/>
      <c r="P113" s="4"/>
      <c r="Q113" s="4"/>
      <c r="R113" s="4"/>
      <c r="S113" s="4"/>
      <c r="V113" t="str">
        <f t="shared" si="9"/>
        <v/>
      </c>
      <c r="W113" t="str">
        <f t="shared" si="6"/>
        <v/>
      </c>
      <c r="X113" t="str">
        <f t="shared" si="7"/>
        <v/>
      </c>
      <c r="Y113" t="str">
        <f t="shared" si="8"/>
        <v/>
      </c>
      <c r="AG113" s="2"/>
      <c r="AH113" s="2"/>
      <c r="AI113" s="2"/>
      <c r="AJ113" s="2"/>
      <c r="AK113" s="2"/>
      <c r="AL113" s="2"/>
      <c r="AM113" s="2"/>
      <c r="AN113" s="1"/>
      <c r="AO113" s="1"/>
    </row>
    <row r="114" spans="1:41" x14ac:dyDescent="0.25">
      <c r="A114" s="5"/>
      <c r="B114" s="5"/>
      <c r="C114" s="4"/>
      <c r="D114" s="4"/>
      <c r="E114" s="4"/>
      <c r="F114" s="4"/>
      <c r="G114" s="4"/>
      <c r="H114" s="4"/>
      <c r="I114" s="4"/>
      <c r="J114" s="4"/>
      <c r="K114" s="4"/>
      <c r="L114" s="4"/>
      <c r="M114" s="4"/>
      <c r="N114" s="4"/>
      <c r="O114" s="4"/>
      <c r="P114" s="4"/>
      <c r="Q114" s="4"/>
      <c r="R114" s="4"/>
      <c r="S114" s="4"/>
      <c r="V114" t="str">
        <f t="shared" si="9"/>
        <v/>
      </c>
      <c r="W114" t="str">
        <f t="shared" si="6"/>
        <v/>
      </c>
      <c r="X114" t="str">
        <f t="shared" si="7"/>
        <v/>
      </c>
      <c r="Y114" t="str">
        <f t="shared" si="8"/>
        <v/>
      </c>
      <c r="AG114" s="2"/>
      <c r="AH114" s="2"/>
      <c r="AI114" s="2"/>
      <c r="AJ114" s="2"/>
      <c r="AK114" s="2"/>
      <c r="AL114" s="2"/>
      <c r="AM114" s="2"/>
      <c r="AN114" s="1"/>
      <c r="AO114" s="1"/>
    </row>
    <row r="115" spans="1:41" x14ac:dyDescent="0.25">
      <c r="A115" s="5"/>
      <c r="B115" s="5"/>
      <c r="C115" s="4"/>
      <c r="D115" s="4"/>
      <c r="E115" s="4"/>
      <c r="F115" s="4"/>
      <c r="G115" s="4"/>
      <c r="H115" s="4"/>
      <c r="I115" s="4"/>
      <c r="J115" s="4"/>
      <c r="K115" s="4"/>
      <c r="L115" s="4"/>
      <c r="M115" s="4"/>
      <c r="N115" s="4"/>
      <c r="O115" s="4"/>
      <c r="P115" s="4"/>
      <c r="Q115" s="4"/>
      <c r="R115" s="4"/>
      <c r="S115" s="4"/>
      <c r="V115" t="str">
        <f t="shared" si="9"/>
        <v/>
      </c>
      <c r="W115" t="str">
        <f t="shared" si="6"/>
        <v/>
      </c>
      <c r="X115" t="str">
        <f t="shared" si="7"/>
        <v/>
      </c>
      <c r="Y115" t="str">
        <f t="shared" si="8"/>
        <v/>
      </c>
      <c r="AG115" s="2"/>
      <c r="AH115" s="2"/>
      <c r="AI115" s="2"/>
      <c r="AJ115" s="2"/>
      <c r="AK115" s="2"/>
      <c r="AL115" s="2"/>
      <c r="AM115" s="2"/>
      <c r="AN115" s="1"/>
      <c r="AO115" s="1"/>
    </row>
    <row r="116" spans="1:41" x14ac:dyDescent="0.25">
      <c r="A116" s="5"/>
      <c r="B116" s="5"/>
      <c r="C116" s="4"/>
      <c r="D116" s="4"/>
      <c r="E116" s="4"/>
      <c r="F116" s="4"/>
      <c r="G116" s="4"/>
      <c r="H116" s="4"/>
      <c r="I116" s="4"/>
      <c r="J116" s="4"/>
      <c r="K116" s="4"/>
      <c r="L116" s="4"/>
      <c r="M116" s="4"/>
      <c r="N116" s="4"/>
      <c r="O116" s="4"/>
      <c r="P116" s="4"/>
      <c r="Q116" s="4"/>
      <c r="R116" s="4"/>
      <c r="S116" s="4"/>
      <c r="V116" t="str">
        <f t="shared" si="9"/>
        <v/>
      </c>
      <c r="W116" t="str">
        <f t="shared" si="6"/>
        <v/>
      </c>
      <c r="X116" t="str">
        <f t="shared" si="7"/>
        <v/>
      </c>
      <c r="Y116" t="str">
        <f t="shared" si="8"/>
        <v/>
      </c>
    </row>
    <row r="117" spans="1:41" x14ac:dyDescent="0.25">
      <c r="A117" s="5"/>
      <c r="B117" s="5"/>
      <c r="C117" s="4"/>
      <c r="D117" s="4"/>
      <c r="E117" s="4"/>
      <c r="F117" s="4"/>
      <c r="G117" s="4"/>
      <c r="H117" s="4"/>
      <c r="I117" s="4"/>
      <c r="J117" s="4"/>
      <c r="K117" s="4"/>
      <c r="L117" s="4"/>
      <c r="M117" s="4"/>
      <c r="N117" s="4"/>
      <c r="O117" s="4"/>
      <c r="P117" s="4"/>
      <c r="Q117" s="4"/>
      <c r="R117" s="4"/>
      <c r="S117" s="4"/>
      <c r="V117" t="str">
        <f t="shared" si="9"/>
        <v/>
      </c>
      <c r="W117" t="str">
        <f t="shared" si="6"/>
        <v/>
      </c>
      <c r="X117" t="str">
        <f t="shared" si="7"/>
        <v/>
      </c>
      <c r="Y117" t="str">
        <f t="shared" si="8"/>
        <v/>
      </c>
    </row>
    <row r="118" spans="1:41" x14ac:dyDescent="0.25">
      <c r="A118" s="5"/>
      <c r="B118" s="5"/>
      <c r="C118" s="4"/>
      <c r="D118" s="4"/>
      <c r="E118" s="4"/>
      <c r="F118" s="4"/>
      <c r="G118" s="4"/>
      <c r="H118" s="4"/>
      <c r="I118" s="4"/>
      <c r="J118" s="4"/>
      <c r="K118" s="4"/>
      <c r="L118" s="4"/>
      <c r="M118" s="4"/>
      <c r="N118" s="4"/>
      <c r="O118" s="4"/>
      <c r="P118" s="4"/>
      <c r="Q118" s="4"/>
      <c r="R118" s="4"/>
      <c r="S118" s="4"/>
      <c r="V118" t="str">
        <f t="shared" si="9"/>
        <v/>
      </c>
      <c r="W118" t="str">
        <f t="shared" si="6"/>
        <v/>
      </c>
      <c r="X118" t="str">
        <f t="shared" si="7"/>
        <v/>
      </c>
      <c r="Y118" t="str">
        <f t="shared" si="8"/>
        <v/>
      </c>
    </row>
    <row r="119" spans="1:41" x14ac:dyDescent="0.25">
      <c r="A119" s="5"/>
      <c r="B119" s="5"/>
      <c r="C119" s="4"/>
      <c r="D119" s="4"/>
      <c r="E119" s="4"/>
      <c r="F119" s="4"/>
      <c r="G119" s="4"/>
      <c r="H119" s="4"/>
      <c r="I119" s="4"/>
      <c r="J119" s="4"/>
      <c r="K119" s="4"/>
      <c r="L119" s="4"/>
      <c r="M119" s="4"/>
      <c r="N119" s="4"/>
      <c r="O119" s="4"/>
      <c r="P119" s="4"/>
      <c r="Q119" s="4"/>
      <c r="R119" s="4"/>
      <c r="S119" s="4"/>
      <c r="V119" t="str">
        <f t="shared" si="9"/>
        <v/>
      </c>
      <c r="W119" t="str">
        <f t="shared" si="6"/>
        <v/>
      </c>
      <c r="X119" t="str">
        <f t="shared" si="7"/>
        <v/>
      </c>
      <c r="Y119" t="str">
        <f t="shared" si="8"/>
        <v/>
      </c>
    </row>
    <row r="120" spans="1:41" x14ac:dyDescent="0.25">
      <c r="A120" s="5"/>
      <c r="B120" s="5"/>
      <c r="C120" s="4"/>
      <c r="D120" s="4"/>
      <c r="E120" s="4"/>
      <c r="F120" s="4"/>
      <c r="G120" s="4"/>
      <c r="H120" s="4"/>
      <c r="I120" s="4"/>
      <c r="J120" s="4"/>
      <c r="K120" s="4"/>
      <c r="L120" s="4"/>
      <c r="M120" s="4"/>
      <c r="N120" s="4"/>
      <c r="O120" s="4"/>
      <c r="P120" s="4"/>
      <c r="Q120" s="4"/>
      <c r="R120" s="4"/>
      <c r="S120" s="4"/>
      <c r="V120" t="str">
        <f t="shared" si="9"/>
        <v/>
      </c>
      <c r="W120" t="str">
        <f t="shared" si="6"/>
        <v/>
      </c>
      <c r="X120" t="str">
        <f t="shared" si="7"/>
        <v/>
      </c>
      <c r="Y120" t="str">
        <f t="shared" si="8"/>
        <v/>
      </c>
    </row>
    <row r="121" spans="1:41" x14ac:dyDescent="0.25">
      <c r="A121" s="5"/>
      <c r="B121" s="5"/>
      <c r="C121" s="4"/>
      <c r="D121" s="4"/>
      <c r="E121" s="4"/>
      <c r="F121" s="4"/>
      <c r="G121" s="4"/>
      <c r="H121" s="4"/>
      <c r="I121" s="4"/>
      <c r="J121" s="4"/>
      <c r="K121" s="4"/>
      <c r="L121" s="4"/>
      <c r="M121" s="4"/>
      <c r="N121" s="4"/>
      <c r="O121" s="4"/>
      <c r="P121" s="4"/>
      <c r="Q121" s="4"/>
      <c r="R121" s="4"/>
      <c r="S121" s="4"/>
      <c r="V121" t="str">
        <f t="shared" si="9"/>
        <v/>
      </c>
      <c r="W121" t="str">
        <f t="shared" si="6"/>
        <v/>
      </c>
      <c r="X121" t="str">
        <f t="shared" si="7"/>
        <v/>
      </c>
      <c r="Y121" t="str">
        <f t="shared" si="8"/>
        <v/>
      </c>
    </row>
    <row r="122" spans="1:41" x14ac:dyDescent="0.25">
      <c r="A122" s="5"/>
      <c r="B122" s="5"/>
      <c r="C122" s="4"/>
      <c r="D122" s="4"/>
      <c r="E122" s="4"/>
      <c r="F122" s="4"/>
      <c r="G122" s="4"/>
      <c r="H122" s="4"/>
      <c r="I122" s="4"/>
      <c r="J122" s="4"/>
      <c r="K122" s="4"/>
      <c r="L122" s="4"/>
      <c r="M122" s="4"/>
      <c r="N122" s="4"/>
      <c r="O122" s="4"/>
      <c r="P122" s="4"/>
      <c r="Q122" s="4"/>
      <c r="R122" s="4"/>
      <c r="S122" s="4"/>
      <c r="V122" t="str">
        <f t="shared" si="9"/>
        <v/>
      </c>
      <c r="W122" t="str">
        <f t="shared" si="6"/>
        <v/>
      </c>
      <c r="X122" t="str">
        <f t="shared" si="7"/>
        <v/>
      </c>
      <c r="Y122" t="str">
        <f t="shared" si="8"/>
        <v/>
      </c>
    </row>
    <row r="123" spans="1:41" x14ac:dyDescent="0.25">
      <c r="A123" s="5"/>
      <c r="B123" s="5"/>
      <c r="C123" s="4"/>
      <c r="D123" s="4"/>
      <c r="E123" s="4"/>
      <c r="F123" s="4"/>
      <c r="G123" s="4"/>
      <c r="H123" s="4"/>
      <c r="I123" s="4"/>
      <c r="J123" s="4"/>
      <c r="K123" s="4"/>
      <c r="L123" s="4"/>
      <c r="M123" s="4"/>
      <c r="N123" s="4"/>
      <c r="O123" s="4"/>
      <c r="P123" s="4"/>
      <c r="Q123" s="4"/>
      <c r="R123" s="4"/>
      <c r="S123" s="4"/>
      <c r="V123" t="str">
        <f t="shared" si="9"/>
        <v/>
      </c>
      <c r="W123" t="str">
        <f t="shared" si="6"/>
        <v/>
      </c>
      <c r="X123" t="str">
        <f t="shared" si="7"/>
        <v/>
      </c>
      <c r="Y123" t="str">
        <f t="shared" si="8"/>
        <v/>
      </c>
    </row>
    <row r="124" spans="1:41" x14ac:dyDescent="0.25">
      <c r="A124" s="5"/>
      <c r="B124" s="5"/>
      <c r="C124" s="4"/>
      <c r="D124" s="4"/>
      <c r="E124" s="4"/>
      <c r="F124" s="4"/>
      <c r="G124" s="4"/>
      <c r="H124" s="4"/>
      <c r="I124" s="4"/>
      <c r="J124" s="4"/>
      <c r="K124" s="4"/>
      <c r="L124" s="4"/>
      <c r="M124" s="4"/>
      <c r="N124" s="4"/>
      <c r="O124" s="4"/>
      <c r="P124" s="4"/>
      <c r="Q124" s="4"/>
      <c r="R124" s="4"/>
      <c r="S124" s="4"/>
      <c r="V124" t="str">
        <f t="shared" si="9"/>
        <v/>
      </c>
      <c r="W124" t="str">
        <f t="shared" si="6"/>
        <v/>
      </c>
      <c r="X124" t="str">
        <f t="shared" si="7"/>
        <v/>
      </c>
      <c r="Y124" t="str">
        <f t="shared" si="8"/>
        <v/>
      </c>
    </row>
    <row r="125" spans="1:41" x14ac:dyDescent="0.25">
      <c r="A125" s="5"/>
      <c r="B125" s="5"/>
      <c r="C125" s="4"/>
      <c r="D125" s="4"/>
      <c r="E125" s="4"/>
      <c r="F125" s="4"/>
      <c r="G125" s="4"/>
      <c r="H125" s="4"/>
      <c r="I125" s="4"/>
      <c r="J125" s="4"/>
      <c r="K125" s="4"/>
      <c r="L125" s="4"/>
      <c r="M125" s="4"/>
      <c r="N125" s="4"/>
      <c r="O125" s="4"/>
      <c r="P125" s="4"/>
      <c r="Q125" s="4"/>
      <c r="R125" s="4"/>
      <c r="S125" s="4"/>
      <c r="V125" t="str">
        <f t="shared" si="9"/>
        <v/>
      </c>
      <c r="W125" t="str">
        <f t="shared" si="6"/>
        <v/>
      </c>
      <c r="X125" t="str">
        <f t="shared" si="7"/>
        <v/>
      </c>
      <c r="Y125" t="str">
        <f t="shared" si="8"/>
        <v/>
      </c>
    </row>
    <row r="126" spans="1:41" x14ac:dyDescent="0.25">
      <c r="A126" s="5"/>
      <c r="B126" s="5"/>
      <c r="C126" s="4"/>
      <c r="D126" s="4"/>
      <c r="E126" s="4"/>
      <c r="F126" s="4"/>
      <c r="G126" s="4"/>
      <c r="H126" s="4"/>
      <c r="I126" s="4"/>
      <c r="J126" s="4"/>
      <c r="K126" s="4"/>
      <c r="L126" s="4"/>
      <c r="M126" s="4"/>
      <c r="N126" s="4"/>
      <c r="O126" s="4"/>
      <c r="P126" s="4"/>
      <c r="Q126" s="4"/>
      <c r="R126" s="4"/>
      <c r="S126" s="4"/>
      <c r="V126" t="str">
        <f t="shared" si="9"/>
        <v/>
      </c>
      <c r="W126" t="str">
        <f t="shared" si="6"/>
        <v/>
      </c>
      <c r="X126" t="str">
        <f t="shared" si="7"/>
        <v/>
      </c>
      <c r="Y126" t="str">
        <f t="shared" si="8"/>
        <v/>
      </c>
    </row>
    <row r="127" spans="1:41" x14ac:dyDescent="0.25">
      <c r="A127" s="5"/>
      <c r="B127" s="5"/>
      <c r="C127" s="4"/>
      <c r="D127" s="4"/>
      <c r="E127" s="4"/>
      <c r="F127" s="4"/>
      <c r="G127" s="4"/>
      <c r="H127" s="4"/>
      <c r="I127" s="4"/>
      <c r="J127" s="4"/>
      <c r="K127" s="4"/>
      <c r="L127" s="4"/>
      <c r="M127" s="4"/>
      <c r="N127" s="4"/>
      <c r="O127" s="4"/>
      <c r="P127" s="4"/>
      <c r="Q127" s="4"/>
      <c r="R127" s="4"/>
      <c r="S127" s="4"/>
      <c r="V127" t="str">
        <f t="shared" si="9"/>
        <v/>
      </c>
      <c r="W127" t="str">
        <f t="shared" si="6"/>
        <v/>
      </c>
      <c r="X127" t="str">
        <f t="shared" si="7"/>
        <v/>
      </c>
      <c r="Y127" t="str">
        <f t="shared" si="8"/>
        <v/>
      </c>
    </row>
    <row r="128" spans="1:41" x14ac:dyDescent="0.25">
      <c r="A128" s="5"/>
      <c r="B128" s="5"/>
      <c r="C128" s="4"/>
      <c r="D128" s="4"/>
      <c r="E128" s="4"/>
      <c r="F128" s="4"/>
      <c r="G128" s="4"/>
      <c r="H128" s="4"/>
      <c r="I128" s="4"/>
      <c r="J128" s="4"/>
      <c r="K128" s="4"/>
      <c r="L128" s="4"/>
      <c r="M128" s="4"/>
      <c r="N128" s="4"/>
      <c r="O128" s="4"/>
      <c r="P128" s="4"/>
      <c r="Q128" s="4"/>
      <c r="R128" s="4"/>
      <c r="S128" s="4"/>
      <c r="V128" t="str">
        <f t="shared" si="9"/>
        <v/>
      </c>
      <c r="W128" t="str">
        <f t="shared" si="6"/>
        <v/>
      </c>
      <c r="X128" t="str">
        <f t="shared" si="7"/>
        <v/>
      </c>
      <c r="Y128" t="str">
        <f t="shared" si="8"/>
        <v/>
      </c>
    </row>
    <row r="129" spans="1:25" x14ac:dyDescent="0.25">
      <c r="A129" s="5"/>
      <c r="B129" s="5"/>
      <c r="C129" s="4"/>
      <c r="D129" s="4"/>
      <c r="E129" s="4"/>
      <c r="F129" s="4"/>
      <c r="G129" s="4"/>
      <c r="H129" s="4"/>
      <c r="I129" s="4"/>
      <c r="J129" s="4"/>
      <c r="K129" s="4"/>
      <c r="L129" s="4"/>
      <c r="M129" s="4"/>
      <c r="N129" s="4"/>
      <c r="O129" s="4"/>
      <c r="P129" s="4"/>
      <c r="Q129" s="4"/>
      <c r="R129" s="4"/>
      <c r="S129" s="4"/>
      <c r="V129" t="str">
        <f t="shared" si="9"/>
        <v/>
      </c>
      <c r="W129" t="str">
        <f t="shared" si="6"/>
        <v/>
      </c>
      <c r="X129" t="str">
        <f t="shared" si="7"/>
        <v/>
      </c>
      <c r="Y129" t="str">
        <f t="shared" si="8"/>
        <v/>
      </c>
    </row>
    <row r="130" spans="1:25" x14ac:dyDescent="0.25">
      <c r="A130" s="5"/>
      <c r="B130" s="5"/>
      <c r="C130" s="4"/>
      <c r="D130" s="4"/>
      <c r="E130" s="4"/>
      <c r="F130" s="4"/>
      <c r="G130" s="4"/>
      <c r="H130" s="4"/>
      <c r="I130" s="4"/>
      <c r="J130" s="4"/>
      <c r="K130" s="4"/>
      <c r="L130" s="4"/>
      <c r="M130" s="4"/>
      <c r="N130" s="4"/>
      <c r="O130" s="4"/>
      <c r="P130" s="4"/>
      <c r="Q130" s="4"/>
      <c r="R130" s="4"/>
      <c r="S130" s="4"/>
      <c r="V130" t="str">
        <f t="shared" ref="V130:V161" si="10">IF(ISERR(SEARCH("RTL2",H130)),"","auditeurs RTL2")</f>
        <v/>
      </c>
      <c r="W130" t="str">
        <f t="shared" si="6"/>
        <v/>
      </c>
      <c r="X130" t="str">
        <f t="shared" si="7"/>
        <v/>
      </c>
      <c r="Y130" t="str">
        <f t="shared" si="8"/>
        <v/>
      </c>
    </row>
    <row r="131" spans="1:25" x14ac:dyDescent="0.25">
      <c r="A131" s="5"/>
      <c r="B131" s="5"/>
      <c r="C131" s="4"/>
      <c r="D131" s="4"/>
      <c r="E131" s="4"/>
      <c r="F131" s="4"/>
      <c r="G131" s="4"/>
      <c r="H131" s="4"/>
      <c r="I131" s="4"/>
      <c r="J131" s="4"/>
      <c r="K131" s="4"/>
      <c r="L131" s="4"/>
      <c r="M131" s="4"/>
      <c r="N131" s="4"/>
      <c r="O131" s="4"/>
      <c r="P131" s="4"/>
      <c r="Q131" s="4"/>
      <c r="R131" s="4"/>
      <c r="S131" s="4"/>
      <c r="V131" t="str">
        <f t="shared" si="10"/>
        <v/>
      </c>
      <c r="W131" t="str">
        <f t="shared" ref="W131:W171" si="11">IF(ISERR(SEARCH("chérie",H131)),"","auditeurs Chérie")</f>
        <v/>
      </c>
      <c r="X131" t="str">
        <f t="shared" ref="X131:X171" si="12">IF(ISERR(SEARCH("europe 2",H131)),"","auditeurs E2")</f>
        <v/>
      </c>
      <c r="Y131" t="str">
        <f t="shared" ref="Y131:Y172" si="13">IF(ISERR(SEARCH("RFM",H131)),"","auditeurs RFM")</f>
        <v/>
      </c>
    </row>
    <row r="132" spans="1:25" x14ac:dyDescent="0.25">
      <c r="A132" s="5"/>
      <c r="B132" s="5"/>
      <c r="C132" s="4"/>
      <c r="D132" s="4"/>
      <c r="E132" s="4"/>
      <c r="F132" s="4"/>
      <c r="G132" s="4"/>
      <c r="H132" s="4"/>
      <c r="I132" s="4"/>
      <c r="J132" s="4"/>
      <c r="K132" s="4"/>
      <c r="L132" s="4"/>
      <c r="M132" s="4"/>
      <c r="N132" s="4"/>
      <c r="O132" s="4"/>
      <c r="P132" s="4"/>
      <c r="Q132" s="4"/>
      <c r="R132" s="4"/>
      <c r="S132" s="4"/>
      <c r="V132" t="str">
        <f t="shared" si="10"/>
        <v/>
      </c>
      <c r="W132" t="str">
        <f t="shared" si="11"/>
        <v/>
      </c>
      <c r="X132" t="str">
        <f t="shared" si="12"/>
        <v/>
      </c>
      <c r="Y132" t="str">
        <f t="shared" si="13"/>
        <v/>
      </c>
    </row>
    <row r="133" spans="1:25" x14ac:dyDescent="0.25">
      <c r="A133" s="5"/>
      <c r="B133" s="5"/>
      <c r="C133" s="4"/>
      <c r="D133" s="4"/>
      <c r="E133" s="4"/>
      <c r="F133" s="4"/>
      <c r="G133" s="4"/>
      <c r="H133" s="4"/>
      <c r="I133" s="4"/>
      <c r="J133" s="4"/>
      <c r="K133" s="4"/>
      <c r="L133" s="4"/>
      <c r="M133" s="4"/>
      <c r="N133" s="4"/>
      <c r="O133" s="4"/>
      <c r="P133" s="4"/>
      <c r="Q133" s="4"/>
      <c r="R133" s="4"/>
      <c r="S133" s="4"/>
      <c r="V133" t="str">
        <f t="shared" si="10"/>
        <v/>
      </c>
      <c r="W133" t="str">
        <f t="shared" si="11"/>
        <v/>
      </c>
      <c r="X133" t="str">
        <f t="shared" si="12"/>
        <v/>
      </c>
      <c r="Y133" t="str">
        <f t="shared" si="13"/>
        <v/>
      </c>
    </row>
    <row r="134" spans="1:25" x14ac:dyDescent="0.25">
      <c r="A134" s="5"/>
      <c r="B134" s="5"/>
      <c r="C134" s="4"/>
      <c r="D134" s="4"/>
      <c r="E134" s="4"/>
      <c r="F134" s="4"/>
      <c r="G134" s="4"/>
      <c r="H134" s="4"/>
      <c r="I134" s="4"/>
      <c r="J134" s="4"/>
      <c r="K134" s="4"/>
      <c r="L134" s="4"/>
      <c r="M134" s="4"/>
      <c r="N134" s="4"/>
      <c r="O134" s="4"/>
      <c r="P134" s="4"/>
      <c r="Q134" s="4"/>
      <c r="R134" s="4"/>
      <c r="S134" s="4"/>
      <c r="V134" t="str">
        <f t="shared" si="10"/>
        <v/>
      </c>
      <c r="W134" t="str">
        <f t="shared" si="11"/>
        <v/>
      </c>
      <c r="X134" t="str">
        <f t="shared" si="12"/>
        <v/>
      </c>
      <c r="Y134" t="str">
        <f t="shared" si="13"/>
        <v/>
      </c>
    </row>
    <row r="135" spans="1:25" x14ac:dyDescent="0.25">
      <c r="A135" s="5"/>
      <c r="B135" s="5"/>
      <c r="C135" s="4"/>
      <c r="D135" s="4"/>
      <c r="E135" s="4"/>
      <c r="F135" s="4"/>
      <c r="G135" s="4"/>
      <c r="H135" s="4"/>
      <c r="I135" s="4"/>
      <c r="J135" s="4"/>
      <c r="K135" s="4"/>
      <c r="L135" s="4"/>
      <c r="M135" s="4"/>
      <c r="N135" s="4"/>
      <c r="O135" s="4"/>
      <c r="P135" s="4"/>
      <c r="Q135" s="4"/>
      <c r="R135" s="4"/>
      <c r="S135" s="4"/>
      <c r="V135" t="str">
        <f t="shared" si="10"/>
        <v/>
      </c>
      <c r="W135" t="str">
        <f t="shared" si="11"/>
        <v/>
      </c>
      <c r="X135" t="str">
        <f t="shared" si="12"/>
        <v/>
      </c>
      <c r="Y135" t="str">
        <f t="shared" si="13"/>
        <v/>
      </c>
    </row>
    <row r="136" spans="1:25" x14ac:dyDescent="0.25">
      <c r="A136" s="5"/>
      <c r="B136" s="5"/>
      <c r="C136" s="4"/>
      <c r="D136" s="4"/>
      <c r="E136" s="4"/>
      <c r="F136" s="4"/>
      <c r="G136" s="4"/>
      <c r="H136" s="4"/>
      <c r="I136" s="4"/>
      <c r="J136" s="4"/>
      <c r="K136" s="4"/>
      <c r="L136" s="4"/>
      <c r="M136" s="4"/>
      <c r="N136" s="4"/>
      <c r="O136" s="4"/>
      <c r="P136" s="4"/>
      <c r="Q136" s="4"/>
      <c r="R136" s="4"/>
      <c r="S136" s="4"/>
      <c r="V136" t="str">
        <f t="shared" si="10"/>
        <v/>
      </c>
      <c r="W136" t="str">
        <f t="shared" si="11"/>
        <v/>
      </c>
      <c r="X136" t="str">
        <f t="shared" si="12"/>
        <v/>
      </c>
      <c r="Y136" t="str">
        <f t="shared" si="13"/>
        <v/>
      </c>
    </row>
    <row r="137" spans="1:25" x14ac:dyDescent="0.25">
      <c r="A137" s="5"/>
      <c r="B137" s="5"/>
      <c r="C137" s="4"/>
      <c r="D137" s="4"/>
      <c r="E137" s="4"/>
      <c r="F137" s="4"/>
      <c r="G137" s="4"/>
      <c r="H137" s="4"/>
      <c r="I137" s="4"/>
      <c r="J137" s="4"/>
      <c r="K137" s="4"/>
      <c r="L137" s="4"/>
      <c r="M137" s="4"/>
      <c r="N137" s="4"/>
      <c r="O137" s="4"/>
      <c r="P137" s="4"/>
      <c r="Q137" s="4"/>
      <c r="R137" s="4"/>
      <c r="S137" s="4"/>
      <c r="V137" t="str">
        <f t="shared" si="10"/>
        <v/>
      </c>
      <c r="W137" t="str">
        <f t="shared" si="11"/>
        <v/>
      </c>
      <c r="X137" t="str">
        <f t="shared" si="12"/>
        <v/>
      </c>
      <c r="Y137" t="str">
        <f t="shared" si="13"/>
        <v/>
      </c>
    </row>
    <row r="138" spans="1:25" x14ac:dyDescent="0.25">
      <c r="A138" s="5"/>
      <c r="B138" s="5"/>
      <c r="C138" s="4"/>
      <c r="D138" s="4"/>
      <c r="E138" s="4"/>
      <c r="F138" s="4"/>
      <c r="G138" s="4"/>
      <c r="H138" s="4"/>
      <c r="I138" s="4"/>
      <c r="J138" s="4"/>
      <c r="K138" s="4"/>
      <c r="L138" s="4"/>
      <c r="M138" s="4"/>
      <c r="N138" s="4"/>
      <c r="O138" s="4"/>
      <c r="P138" s="4"/>
      <c r="Q138" s="4"/>
      <c r="R138" s="4"/>
      <c r="S138" s="4"/>
      <c r="V138" t="str">
        <f t="shared" si="10"/>
        <v/>
      </c>
      <c r="W138" t="str">
        <f t="shared" si="11"/>
        <v/>
      </c>
      <c r="X138" t="str">
        <f t="shared" si="12"/>
        <v/>
      </c>
      <c r="Y138" t="str">
        <f t="shared" si="13"/>
        <v/>
      </c>
    </row>
    <row r="139" spans="1:25" x14ac:dyDescent="0.25">
      <c r="A139" s="5"/>
      <c r="B139" s="5"/>
      <c r="C139" s="4"/>
      <c r="D139" s="4"/>
      <c r="E139" s="4"/>
      <c r="F139" s="4"/>
      <c r="G139" s="4"/>
      <c r="H139" s="4"/>
      <c r="I139" s="4"/>
      <c r="J139" s="4"/>
      <c r="K139" s="4"/>
      <c r="L139" s="4"/>
      <c r="M139" s="4"/>
      <c r="N139" s="4"/>
      <c r="O139" s="4"/>
      <c r="P139" s="4"/>
      <c r="Q139" s="4"/>
      <c r="R139" s="4"/>
      <c r="S139" s="4"/>
      <c r="V139" t="str">
        <f t="shared" si="10"/>
        <v/>
      </c>
      <c r="W139" t="str">
        <f t="shared" si="11"/>
        <v/>
      </c>
      <c r="X139" t="str">
        <f t="shared" si="12"/>
        <v/>
      </c>
      <c r="Y139" t="str">
        <f t="shared" si="13"/>
        <v/>
      </c>
    </row>
    <row r="140" spans="1:25" x14ac:dyDescent="0.25">
      <c r="A140" s="5"/>
      <c r="B140" s="5"/>
      <c r="C140" s="4"/>
      <c r="D140" s="4"/>
      <c r="E140" s="4"/>
      <c r="F140" s="4"/>
      <c r="G140" s="4"/>
      <c r="H140" s="4"/>
      <c r="I140" s="4"/>
      <c r="J140" s="4"/>
      <c r="K140" s="4"/>
      <c r="L140" s="4"/>
      <c r="M140" s="4"/>
      <c r="N140" s="4"/>
      <c r="O140" s="4"/>
      <c r="P140" s="4"/>
      <c r="Q140" s="4"/>
      <c r="R140" s="4"/>
      <c r="S140" s="4"/>
      <c r="V140" t="str">
        <f t="shared" si="10"/>
        <v/>
      </c>
      <c r="W140" t="str">
        <f t="shared" si="11"/>
        <v/>
      </c>
      <c r="X140" t="str">
        <f t="shared" si="12"/>
        <v/>
      </c>
      <c r="Y140" t="str">
        <f t="shared" si="13"/>
        <v/>
      </c>
    </row>
    <row r="141" spans="1:25" x14ac:dyDescent="0.25">
      <c r="A141" s="5"/>
      <c r="B141" s="5"/>
      <c r="C141" s="4"/>
      <c r="D141" s="4"/>
      <c r="E141" s="4"/>
      <c r="F141" s="4"/>
      <c r="G141" s="4"/>
      <c r="H141" s="4"/>
      <c r="I141" s="4"/>
      <c r="J141" s="4"/>
      <c r="K141" s="4"/>
      <c r="L141" s="4"/>
      <c r="M141" s="4"/>
      <c r="N141" s="4"/>
      <c r="O141" s="4"/>
      <c r="P141" s="4"/>
      <c r="Q141" s="4"/>
      <c r="R141" s="4"/>
      <c r="S141" s="4"/>
      <c r="V141" t="str">
        <f t="shared" si="10"/>
        <v/>
      </c>
      <c r="W141" t="str">
        <f t="shared" si="11"/>
        <v/>
      </c>
      <c r="X141" t="str">
        <f t="shared" si="12"/>
        <v/>
      </c>
      <c r="Y141" t="str">
        <f t="shared" si="13"/>
        <v/>
      </c>
    </row>
    <row r="142" spans="1:25" x14ac:dyDescent="0.25">
      <c r="A142" s="5"/>
      <c r="B142" s="5"/>
      <c r="C142" s="4"/>
      <c r="D142" s="4"/>
      <c r="E142" s="4"/>
      <c r="F142" s="4"/>
      <c r="G142" s="4"/>
      <c r="H142" s="4"/>
      <c r="I142" s="4"/>
      <c r="J142" s="4"/>
      <c r="K142" s="4"/>
      <c r="L142" s="4"/>
      <c r="M142" s="4"/>
      <c r="N142" s="4"/>
      <c r="O142" s="4"/>
      <c r="P142" s="4"/>
      <c r="Q142" s="4"/>
      <c r="R142" s="4"/>
      <c r="S142" s="4"/>
      <c r="V142" t="str">
        <f t="shared" si="10"/>
        <v/>
      </c>
      <c r="W142" t="str">
        <f t="shared" si="11"/>
        <v/>
      </c>
      <c r="X142" t="str">
        <f t="shared" si="12"/>
        <v/>
      </c>
      <c r="Y142" t="str">
        <f t="shared" si="13"/>
        <v/>
      </c>
    </row>
    <row r="143" spans="1:25" x14ac:dyDescent="0.25">
      <c r="A143" s="5"/>
      <c r="B143" s="5"/>
      <c r="C143" s="4"/>
      <c r="D143" s="4"/>
      <c r="E143" s="4"/>
      <c r="F143" s="4"/>
      <c r="G143" s="4"/>
      <c r="H143" s="4"/>
      <c r="I143" s="4"/>
      <c r="J143" s="4"/>
      <c r="K143" s="4"/>
      <c r="L143" s="4"/>
      <c r="M143" s="4"/>
      <c r="N143" s="4"/>
      <c r="O143" s="4"/>
      <c r="P143" s="4"/>
      <c r="Q143" s="4"/>
      <c r="R143" s="4"/>
      <c r="S143" s="4"/>
      <c r="V143" t="str">
        <f t="shared" si="10"/>
        <v/>
      </c>
      <c r="W143" t="str">
        <f t="shared" si="11"/>
        <v/>
      </c>
      <c r="X143" t="str">
        <f t="shared" si="12"/>
        <v/>
      </c>
      <c r="Y143" t="str">
        <f t="shared" si="13"/>
        <v/>
      </c>
    </row>
    <row r="144" spans="1:25" x14ac:dyDescent="0.25">
      <c r="A144" s="5"/>
      <c r="B144" s="5"/>
      <c r="C144" s="4"/>
      <c r="D144" s="4"/>
      <c r="E144" s="4"/>
      <c r="F144" s="4"/>
      <c r="G144" s="4"/>
      <c r="H144" s="4"/>
      <c r="I144" s="4"/>
      <c r="J144" s="4"/>
      <c r="K144" s="4"/>
      <c r="L144" s="4"/>
      <c r="M144" s="4"/>
      <c r="N144" s="4"/>
      <c r="O144" s="4"/>
      <c r="P144" s="4"/>
      <c r="Q144" s="4"/>
      <c r="R144" s="4"/>
      <c r="S144" s="4"/>
      <c r="V144" t="str">
        <f t="shared" si="10"/>
        <v/>
      </c>
      <c r="W144" t="str">
        <f t="shared" si="11"/>
        <v/>
      </c>
      <c r="X144" t="str">
        <f t="shared" si="12"/>
        <v/>
      </c>
      <c r="Y144" t="str">
        <f t="shared" si="13"/>
        <v/>
      </c>
    </row>
    <row r="145" spans="1:25" x14ac:dyDescent="0.25">
      <c r="A145" s="5"/>
      <c r="B145" s="5"/>
      <c r="C145" s="4"/>
      <c r="D145" s="4"/>
      <c r="E145" s="4"/>
      <c r="F145" s="4"/>
      <c r="G145" s="4"/>
      <c r="H145" s="4"/>
      <c r="I145" s="4"/>
      <c r="J145" s="4"/>
      <c r="K145" s="4"/>
      <c r="L145" s="4"/>
      <c r="M145" s="4"/>
      <c r="N145" s="4"/>
      <c r="O145" s="4"/>
      <c r="P145" s="4"/>
      <c r="Q145" s="4"/>
      <c r="R145" s="4"/>
      <c r="S145" s="4"/>
      <c r="V145" t="str">
        <f t="shared" si="10"/>
        <v/>
      </c>
      <c r="W145" t="str">
        <f t="shared" si="11"/>
        <v/>
      </c>
      <c r="X145" t="str">
        <f t="shared" si="12"/>
        <v/>
      </c>
      <c r="Y145" t="str">
        <f t="shared" si="13"/>
        <v/>
      </c>
    </row>
    <row r="146" spans="1:25" x14ac:dyDescent="0.25">
      <c r="A146" s="5"/>
      <c r="B146" s="5"/>
      <c r="C146" s="4"/>
      <c r="D146" s="4"/>
      <c r="E146" s="4"/>
      <c r="F146" s="4"/>
      <c r="G146" s="4"/>
      <c r="H146" s="4"/>
      <c r="I146" s="4"/>
      <c r="J146" s="4"/>
      <c r="K146" s="4"/>
      <c r="L146" s="4"/>
      <c r="M146" s="4"/>
      <c r="N146" s="4"/>
      <c r="O146" s="4"/>
      <c r="P146" s="4"/>
      <c r="Q146" s="4"/>
      <c r="R146" s="4"/>
      <c r="S146" s="4"/>
      <c r="V146" t="str">
        <f t="shared" si="10"/>
        <v/>
      </c>
      <c r="W146" t="str">
        <f t="shared" si="11"/>
        <v/>
      </c>
      <c r="X146" t="str">
        <f t="shared" si="12"/>
        <v/>
      </c>
      <c r="Y146" t="str">
        <f t="shared" si="13"/>
        <v/>
      </c>
    </row>
    <row r="147" spans="1:25" x14ac:dyDescent="0.25">
      <c r="A147" s="5"/>
      <c r="B147" s="5"/>
      <c r="C147" s="4"/>
      <c r="D147" s="4"/>
      <c r="E147" s="4"/>
      <c r="F147" s="4"/>
      <c r="G147" s="4"/>
      <c r="H147" s="4"/>
      <c r="I147" s="4"/>
      <c r="J147" s="4"/>
      <c r="K147" s="4"/>
      <c r="L147" s="4"/>
      <c r="M147" s="4"/>
      <c r="N147" s="4"/>
      <c r="O147" s="4"/>
      <c r="P147" s="4"/>
      <c r="Q147" s="4"/>
      <c r="R147" s="4"/>
      <c r="S147" s="4"/>
      <c r="V147" t="str">
        <f t="shared" si="10"/>
        <v/>
      </c>
      <c r="W147" t="str">
        <f t="shared" si="11"/>
        <v/>
      </c>
      <c r="X147" t="str">
        <f t="shared" si="12"/>
        <v/>
      </c>
      <c r="Y147" t="str">
        <f t="shared" si="13"/>
        <v/>
      </c>
    </row>
    <row r="148" spans="1:25" x14ac:dyDescent="0.25">
      <c r="A148" s="5"/>
      <c r="B148" s="5"/>
      <c r="C148" s="4"/>
      <c r="D148" s="4"/>
      <c r="E148" s="4"/>
      <c r="F148" s="4"/>
      <c r="G148" s="4"/>
      <c r="H148" s="4"/>
      <c r="I148" s="4"/>
      <c r="J148" s="4"/>
      <c r="K148" s="4"/>
      <c r="L148" s="4"/>
      <c r="M148" s="4"/>
      <c r="N148" s="4"/>
      <c r="O148" s="4"/>
      <c r="P148" s="4"/>
      <c r="Q148" s="4"/>
      <c r="R148" s="4"/>
      <c r="S148" s="4"/>
      <c r="V148" t="str">
        <f t="shared" si="10"/>
        <v/>
      </c>
      <c r="W148" t="str">
        <f t="shared" si="11"/>
        <v/>
      </c>
      <c r="X148" t="str">
        <f t="shared" si="12"/>
        <v/>
      </c>
      <c r="Y148" t="str">
        <f t="shared" si="13"/>
        <v/>
      </c>
    </row>
    <row r="149" spans="1:25" x14ac:dyDescent="0.25">
      <c r="A149" s="5"/>
      <c r="B149" s="5"/>
      <c r="C149" s="4"/>
      <c r="D149" s="4"/>
      <c r="E149" s="4"/>
      <c r="F149" s="4"/>
      <c r="G149" s="4"/>
      <c r="H149" s="4"/>
      <c r="I149" s="4"/>
      <c r="J149" s="4"/>
      <c r="K149" s="4"/>
      <c r="L149" s="4"/>
      <c r="M149" s="4"/>
      <c r="N149" s="4"/>
      <c r="O149" s="4"/>
      <c r="P149" s="4"/>
      <c r="Q149" s="4"/>
      <c r="R149" s="4"/>
      <c r="S149" s="4"/>
      <c r="V149" t="str">
        <f t="shared" si="10"/>
        <v/>
      </c>
      <c r="W149" t="str">
        <f t="shared" si="11"/>
        <v/>
      </c>
      <c r="X149" t="str">
        <f t="shared" si="12"/>
        <v/>
      </c>
      <c r="Y149" t="str">
        <f t="shared" si="13"/>
        <v/>
      </c>
    </row>
    <row r="150" spans="1:25" x14ac:dyDescent="0.25">
      <c r="A150" s="5"/>
      <c r="B150" s="5"/>
      <c r="C150" s="4"/>
      <c r="D150" s="4"/>
      <c r="E150" s="4"/>
      <c r="F150" s="4"/>
      <c r="G150" s="4"/>
      <c r="H150" s="4"/>
      <c r="I150" s="4"/>
      <c r="J150" s="4"/>
      <c r="K150" s="4"/>
      <c r="L150" s="4"/>
      <c r="M150" s="4"/>
      <c r="N150" s="4"/>
      <c r="O150" s="4"/>
      <c r="P150" s="4"/>
      <c r="Q150" s="4"/>
      <c r="R150" s="4"/>
      <c r="S150" s="4"/>
      <c r="V150" t="str">
        <f t="shared" si="10"/>
        <v/>
      </c>
      <c r="W150" t="str">
        <f t="shared" si="11"/>
        <v/>
      </c>
      <c r="X150" t="str">
        <f t="shared" si="12"/>
        <v/>
      </c>
      <c r="Y150" t="str">
        <f t="shared" si="13"/>
        <v/>
      </c>
    </row>
    <row r="151" spans="1:25" x14ac:dyDescent="0.25">
      <c r="A151" s="5"/>
      <c r="B151" s="5"/>
      <c r="C151" s="4"/>
      <c r="D151" s="4"/>
      <c r="E151" s="4"/>
      <c r="F151" s="4"/>
      <c r="G151" s="4"/>
      <c r="H151" s="4"/>
      <c r="I151" s="4"/>
      <c r="J151" s="4"/>
      <c r="K151" s="4"/>
      <c r="L151" s="4"/>
      <c r="M151" s="4"/>
      <c r="N151" s="4"/>
      <c r="O151" s="4"/>
      <c r="P151" s="4"/>
      <c r="Q151" s="4"/>
      <c r="R151" s="4"/>
      <c r="S151" s="4"/>
      <c r="V151" t="str">
        <f t="shared" si="10"/>
        <v/>
      </c>
      <c r="W151" t="str">
        <f t="shared" si="11"/>
        <v/>
      </c>
      <c r="X151" t="str">
        <f t="shared" si="12"/>
        <v/>
      </c>
      <c r="Y151" t="str">
        <f t="shared" si="13"/>
        <v/>
      </c>
    </row>
    <row r="152" spans="1:25" x14ac:dyDescent="0.25">
      <c r="A152" s="5"/>
      <c r="B152" s="5"/>
      <c r="C152" s="4"/>
      <c r="D152" s="4"/>
      <c r="E152" s="4"/>
      <c r="F152" s="4"/>
      <c r="G152" s="4"/>
      <c r="H152" s="4"/>
      <c r="I152" s="4"/>
      <c r="J152" s="4"/>
      <c r="K152" s="4"/>
      <c r="L152" s="4"/>
      <c r="M152" s="4"/>
      <c r="N152" s="4"/>
      <c r="O152" s="4"/>
      <c r="P152" s="4"/>
      <c r="Q152" s="4"/>
      <c r="R152" s="4"/>
      <c r="S152" s="4"/>
      <c r="V152" t="str">
        <f t="shared" si="10"/>
        <v/>
      </c>
      <c r="W152" t="str">
        <f t="shared" si="11"/>
        <v/>
      </c>
      <c r="X152" t="str">
        <f t="shared" si="12"/>
        <v/>
      </c>
      <c r="Y152" t="str">
        <f t="shared" si="13"/>
        <v/>
      </c>
    </row>
    <row r="153" spans="1:25" x14ac:dyDescent="0.25">
      <c r="A153" s="5"/>
      <c r="B153" s="5"/>
      <c r="C153" s="4"/>
      <c r="D153" s="4"/>
      <c r="E153" s="4"/>
      <c r="F153" s="4"/>
      <c r="G153" s="4"/>
      <c r="H153" s="4"/>
      <c r="I153" s="4"/>
      <c r="J153" s="4"/>
      <c r="K153" s="4"/>
      <c r="L153" s="4"/>
      <c r="M153" s="4"/>
      <c r="N153" s="4"/>
      <c r="O153" s="4"/>
      <c r="P153" s="4"/>
      <c r="Q153" s="4"/>
      <c r="R153" s="4"/>
      <c r="S153" s="4"/>
      <c r="V153" t="str">
        <f t="shared" si="10"/>
        <v/>
      </c>
      <c r="W153" t="str">
        <f t="shared" si="11"/>
        <v/>
      </c>
      <c r="X153" t="str">
        <f t="shared" si="12"/>
        <v/>
      </c>
      <c r="Y153" t="str">
        <f t="shared" si="13"/>
        <v/>
      </c>
    </row>
    <row r="154" spans="1:25" x14ac:dyDescent="0.25">
      <c r="A154" s="5"/>
      <c r="B154" s="5"/>
      <c r="C154" s="4"/>
      <c r="D154" s="4"/>
      <c r="E154" s="4"/>
      <c r="F154" s="4"/>
      <c r="G154" s="4"/>
      <c r="H154" s="4"/>
      <c r="I154" s="4"/>
      <c r="J154" s="4"/>
      <c r="K154" s="4"/>
      <c r="L154" s="4"/>
      <c r="M154" s="4"/>
      <c r="N154" s="4"/>
      <c r="O154" s="4"/>
      <c r="P154" s="4"/>
      <c r="Q154" s="4"/>
      <c r="R154" s="4"/>
      <c r="S154" s="4"/>
      <c r="V154" t="str">
        <f t="shared" si="10"/>
        <v/>
      </c>
      <c r="W154" t="str">
        <f t="shared" si="11"/>
        <v/>
      </c>
      <c r="X154" t="str">
        <f t="shared" si="12"/>
        <v/>
      </c>
      <c r="Y154" t="str">
        <f t="shared" si="13"/>
        <v/>
      </c>
    </row>
    <row r="155" spans="1:25" x14ac:dyDescent="0.25">
      <c r="A155" s="5"/>
      <c r="B155" s="5"/>
      <c r="C155" s="4"/>
      <c r="D155" s="4"/>
      <c r="E155" s="4"/>
      <c r="F155" s="4"/>
      <c r="G155" s="4"/>
      <c r="H155" s="4"/>
      <c r="I155" s="4"/>
      <c r="J155" s="4"/>
      <c r="K155" s="4"/>
      <c r="L155" s="4"/>
      <c r="M155" s="4"/>
      <c r="N155" s="4"/>
      <c r="O155" s="4"/>
      <c r="P155" s="4"/>
      <c r="Q155" s="4"/>
      <c r="R155" s="4"/>
      <c r="S155" s="4"/>
      <c r="V155" t="str">
        <f t="shared" si="10"/>
        <v/>
      </c>
      <c r="W155" t="str">
        <f t="shared" si="11"/>
        <v/>
      </c>
      <c r="X155" t="str">
        <f t="shared" si="12"/>
        <v/>
      </c>
      <c r="Y155" t="str">
        <f t="shared" si="13"/>
        <v/>
      </c>
    </row>
    <row r="156" spans="1:25" x14ac:dyDescent="0.25">
      <c r="A156" s="5"/>
      <c r="B156" s="5"/>
      <c r="C156" s="4"/>
      <c r="D156" s="4"/>
      <c r="E156" s="4"/>
      <c r="F156" s="4"/>
      <c r="G156" s="4"/>
      <c r="H156" s="4"/>
      <c r="I156" s="4"/>
      <c r="J156" s="4"/>
      <c r="K156" s="4"/>
      <c r="L156" s="4"/>
      <c r="M156" s="4"/>
      <c r="N156" s="4"/>
      <c r="O156" s="4"/>
      <c r="P156" s="4"/>
      <c r="Q156" s="4"/>
      <c r="R156" s="4"/>
      <c r="S156" s="4"/>
      <c r="V156" t="str">
        <f t="shared" si="10"/>
        <v/>
      </c>
      <c r="W156" t="str">
        <f t="shared" si="11"/>
        <v/>
      </c>
      <c r="X156" t="str">
        <f t="shared" si="12"/>
        <v/>
      </c>
      <c r="Y156" t="str">
        <f t="shared" si="13"/>
        <v/>
      </c>
    </row>
    <row r="157" spans="1:25" x14ac:dyDescent="0.25">
      <c r="A157" s="5"/>
      <c r="B157" s="5"/>
      <c r="C157" s="4"/>
      <c r="D157" s="4"/>
      <c r="E157" s="4"/>
      <c r="F157" s="4"/>
      <c r="G157" s="4"/>
      <c r="H157" s="4"/>
      <c r="I157" s="4"/>
      <c r="J157" s="4"/>
      <c r="K157" s="4"/>
      <c r="L157" s="4"/>
      <c r="M157" s="4"/>
      <c r="N157" s="4"/>
      <c r="O157" s="4"/>
      <c r="P157" s="4"/>
      <c r="Q157" s="4"/>
      <c r="R157" s="4"/>
      <c r="S157" s="4"/>
      <c r="V157" t="str">
        <f t="shared" si="10"/>
        <v/>
      </c>
      <c r="W157" t="str">
        <f t="shared" si="11"/>
        <v/>
      </c>
      <c r="X157" t="str">
        <f t="shared" si="12"/>
        <v/>
      </c>
      <c r="Y157" t="str">
        <f t="shared" si="13"/>
        <v/>
      </c>
    </row>
    <row r="158" spans="1:25" x14ac:dyDescent="0.25">
      <c r="A158" s="5"/>
      <c r="B158" s="5"/>
      <c r="C158" s="4"/>
      <c r="D158" s="4"/>
      <c r="E158" s="4"/>
      <c r="F158" s="4"/>
      <c r="G158" s="4"/>
      <c r="H158" s="4"/>
      <c r="I158" s="4"/>
      <c r="J158" s="4"/>
      <c r="K158" s="4"/>
      <c r="L158" s="4"/>
      <c r="M158" s="4"/>
      <c r="N158" s="4"/>
      <c r="O158" s="4"/>
      <c r="P158" s="4"/>
      <c r="Q158" s="4"/>
      <c r="R158" s="4"/>
      <c r="S158" s="4"/>
      <c r="V158" t="str">
        <f t="shared" si="10"/>
        <v/>
      </c>
      <c r="W158" t="str">
        <f t="shared" si="11"/>
        <v/>
      </c>
      <c r="X158" t="str">
        <f t="shared" si="12"/>
        <v/>
      </c>
      <c r="Y158" t="str">
        <f t="shared" si="13"/>
        <v/>
      </c>
    </row>
    <row r="159" spans="1:25" x14ac:dyDescent="0.25">
      <c r="A159" s="5"/>
      <c r="B159" s="5"/>
      <c r="C159" s="4"/>
      <c r="D159" s="4"/>
      <c r="E159" s="4"/>
      <c r="F159" s="4"/>
      <c r="G159" s="4"/>
      <c r="H159" s="4"/>
      <c r="I159" s="4"/>
      <c r="J159" s="4"/>
      <c r="K159" s="4"/>
      <c r="L159" s="4"/>
      <c r="M159" s="4"/>
      <c r="N159" s="4"/>
      <c r="O159" s="4"/>
      <c r="P159" s="4"/>
      <c r="Q159" s="4"/>
      <c r="R159" s="4"/>
      <c r="S159" s="4"/>
      <c r="V159" t="str">
        <f t="shared" si="10"/>
        <v/>
      </c>
      <c r="W159" t="str">
        <f t="shared" si="11"/>
        <v/>
      </c>
      <c r="X159" t="str">
        <f t="shared" si="12"/>
        <v/>
      </c>
      <c r="Y159" t="str">
        <f t="shared" si="13"/>
        <v/>
      </c>
    </row>
    <row r="160" spans="1:25" x14ac:dyDescent="0.25">
      <c r="A160" s="5"/>
      <c r="B160" s="5"/>
      <c r="C160" s="4"/>
      <c r="D160" s="4"/>
      <c r="E160" s="4"/>
      <c r="F160" s="4"/>
      <c r="G160" s="4"/>
      <c r="H160" s="4"/>
      <c r="I160" s="4"/>
      <c r="J160" s="4"/>
      <c r="K160" s="4"/>
      <c r="L160" s="4"/>
      <c r="M160" s="4"/>
      <c r="N160" s="4"/>
      <c r="O160" s="4"/>
      <c r="P160" s="4"/>
      <c r="Q160" s="4"/>
      <c r="R160" s="4"/>
      <c r="S160" s="4"/>
      <c r="V160" t="str">
        <f t="shared" si="10"/>
        <v/>
      </c>
      <c r="W160" t="str">
        <f t="shared" si="11"/>
        <v/>
      </c>
      <c r="X160" t="str">
        <f t="shared" si="12"/>
        <v/>
      </c>
      <c r="Y160" t="str">
        <f t="shared" si="13"/>
        <v/>
      </c>
    </row>
    <row r="161" spans="1:25" x14ac:dyDescent="0.25">
      <c r="A161" s="5"/>
      <c r="B161" s="5"/>
      <c r="C161" s="4"/>
      <c r="D161" s="4"/>
      <c r="E161" s="4"/>
      <c r="F161" s="4"/>
      <c r="G161" s="4"/>
      <c r="H161" s="4"/>
      <c r="I161" s="4"/>
      <c r="J161" s="4"/>
      <c r="K161" s="4"/>
      <c r="L161" s="4"/>
      <c r="M161" s="4"/>
      <c r="N161" s="4"/>
      <c r="O161" s="4"/>
      <c r="P161" s="4"/>
      <c r="Q161" s="4"/>
      <c r="R161" s="4"/>
      <c r="S161" s="4"/>
      <c r="V161" t="str">
        <f t="shared" si="10"/>
        <v/>
      </c>
      <c r="W161" t="str">
        <f t="shared" si="11"/>
        <v/>
      </c>
      <c r="X161" t="str">
        <f t="shared" si="12"/>
        <v/>
      </c>
      <c r="Y161" t="str">
        <f t="shared" si="13"/>
        <v/>
      </c>
    </row>
    <row r="162" spans="1:25" x14ac:dyDescent="0.25">
      <c r="A162" s="5"/>
      <c r="B162" s="5"/>
      <c r="C162" s="4"/>
      <c r="D162" s="4"/>
      <c r="E162" s="4"/>
      <c r="F162" s="4"/>
      <c r="G162" s="4"/>
      <c r="H162" s="4"/>
      <c r="I162" s="4"/>
      <c r="J162" s="4"/>
      <c r="K162" s="4"/>
      <c r="L162" s="4"/>
      <c r="M162" s="4"/>
      <c r="N162" s="4"/>
      <c r="O162" s="4"/>
      <c r="P162" s="4"/>
      <c r="Q162" s="4"/>
      <c r="R162" s="4"/>
      <c r="S162" s="4"/>
      <c r="V162" t="str">
        <f t="shared" ref="V162:V171" si="14">IF(ISERR(SEARCH("RTL2",H162)),"","auditeurs RTL2")</f>
        <v/>
      </c>
      <c r="W162" t="str">
        <f t="shared" si="11"/>
        <v/>
      </c>
      <c r="X162" t="str">
        <f t="shared" si="12"/>
        <v/>
      </c>
      <c r="Y162" t="str">
        <f t="shared" si="13"/>
        <v/>
      </c>
    </row>
    <row r="163" spans="1:25" x14ac:dyDescent="0.25">
      <c r="A163" s="5"/>
      <c r="B163" s="5"/>
      <c r="C163" s="4"/>
      <c r="D163" s="4"/>
      <c r="E163" s="4"/>
      <c r="F163" s="4"/>
      <c r="G163" s="4"/>
      <c r="H163" s="4"/>
      <c r="I163" s="4"/>
      <c r="J163" s="4"/>
      <c r="K163" s="4"/>
      <c r="L163" s="4"/>
      <c r="M163" s="4"/>
      <c r="N163" s="4"/>
      <c r="O163" s="4"/>
      <c r="P163" s="4"/>
      <c r="Q163" s="4"/>
      <c r="R163" s="4"/>
      <c r="S163" s="4"/>
      <c r="V163" t="str">
        <f t="shared" si="14"/>
        <v/>
      </c>
      <c r="W163" t="str">
        <f t="shared" si="11"/>
        <v/>
      </c>
      <c r="X163" t="str">
        <f t="shared" si="12"/>
        <v/>
      </c>
      <c r="Y163" t="str">
        <f t="shared" si="13"/>
        <v/>
      </c>
    </row>
    <row r="164" spans="1:25" x14ac:dyDescent="0.25">
      <c r="A164" s="5"/>
      <c r="B164" s="5"/>
      <c r="C164" s="4"/>
      <c r="D164" s="4"/>
      <c r="E164" s="4"/>
      <c r="F164" s="4"/>
      <c r="G164" s="4"/>
      <c r="H164" s="4"/>
      <c r="I164" s="4"/>
      <c r="J164" s="4"/>
      <c r="K164" s="4"/>
      <c r="L164" s="4"/>
      <c r="M164" s="4"/>
      <c r="N164" s="4"/>
      <c r="O164" s="4"/>
      <c r="P164" s="4"/>
      <c r="Q164" s="4"/>
      <c r="R164" s="4"/>
      <c r="S164" s="4"/>
      <c r="V164" t="str">
        <f t="shared" si="14"/>
        <v/>
      </c>
      <c r="W164" t="str">
        <f t="shared" si="11"/>
        <v/>
      </c>
      <c r="X164" t="str">
        <f t="shared" si="12"/>
        <v/>
      </c>
      <c r="Y164" t="str">
        <f t="shared" si="13"/>
        <v/>
      </c>
    </row>
    <row r="165" spans="1:25" x14ac:dyDescent="0.25">
      <c r="A165" s="5"/>
      <c r="B165" s="5"/>
      <c r="C165" s="4"/>
      <c r="D165" s="4"/>
      <c r="E165" s="4"/>
      <c r="F165" s="4"/>
      <c r="G165" s="4"/>
      <c r="H165" s="4"/>
      <c r="I165" s="4"/>
      <c r="J165" s="4"/>
      <c r="K165" s="4"/>
      <c r="L165" s="4"/>
      <c r="M165" s="4"/>
      <c r="N165" s="4"/>
      <c r="O165" s="4"/>
      <c r="P165" s="4"/>
      <c r="Q165" s="4"/>
      <c r="R165" s="4"/>
      <c r="S165" s="4"/>
      <c r="V165" t="str">
        <f t="shared" si="14"/>
        <v/>
      </c>
      <c r="W165" t="str">
        <f t="shared" si="11"/>
        <v/>
      </c>
      <c r="X165" t="str">
        <f t="shared" si="12"/>
        <v/>
      </c>
      <c r="Y165" t="str">
        <f t="shared" si="13"/>
        <v/>
      </c>
    </row>
    <row r="166" spans="1:25" x14ac:dyDescent="0.25">
      <c r="A166" s="5"/>
      <c r="B166" s="5"/>
      <c r="C166" s="4"/>
      <c r="D166" s="4"/>
      <c r="E166" s="4"/>
      <c r="F166" s="4"/>
      <c r="G166" s="4"/>
      <c r="H166" s="4"/>
      <c r="I166" s="4"/>
      <c r="J166" s="4"/>
      <c r="K166" s="4"/>
      <c r="L166" s="4"/>
      <c r="M166" s="4"/>
      <c r="N166" s="4"/>
      <c r="O166" s="4"/>
      <c r="P166" s="4"/>
      <c r="Q166" s="4"/>
      <c r="R166" s="4"/>
      <c r="S166" s="4"/>
      <c r="V166" t="str">
        <f t="shared" si="14"/>
        <v/>
      </c>
      <c r="W166" t="str">
        <f t="shared" si="11"/>
        <v/>
      </c>
      <c r="X166" t="str">
        <f t="shared" si="12"/>
        <v/>
      </c>
      <c r="Y166" t="str">
        <f t="shared" si="13"/>
        <v/>
      </c>
    </row>
    <row r="167" spans="1:25" x14ac:dyDescent="0.25">
      <c r="A167" s="5"/>
      <c r="B167" s="5"/>
      <c r="C167" s="4"/>
      <c r="D167" s="4"/>
      <c r="E167" s="4"/>
      <c r="F167" s="4"/>
      <c r="G167" s="4"/>
      <c r="H167" s="4"/>
      <c r="I167" s="4"/>
      <c r="J167" s="4"/>
      <c r="K167" s="4"/>
      <c r="L167" s="4"/>
      <c r="M167" s="4"/>
      <c r="N167" s="4"/>
      <c r="O167" s="4"/>
      <c r="P167" s="4"/>
      <c r="Q167" s="4"/>
      <c r="R167" s="4"/>
      <c r="S167" s="4"/>
      <c r="V167" t="str">
        <f t="shared" si="14"/>
        <v/>
      </c>
      <c r="W167" t="str">
        <f t="shared" si="11"/>
        <v/>
      </c>
      <c r="X167" t="str">
        <f t="shared" si="12"/>
        <v/>
      </c>
      <c r="Y167" t="str">
        <f t="shared" si="13"/>
        <v/>
      </c>
    </row>
    <row r="168" spans="1:25" x14ac:dyDescent="0.25">
      <c r="A168" s="5"/>
      <c r="B168" s="5"/>
      <c r="C168" s="4"/>
      <c r="D168" s="4"/>
      <c r="E168" s="4"/>
      <c r="F168" s="4"/>
      <c r="G168" s="4"/>
      <c r="H168" s="4"/>
      <c r="I168" s="4"/>
      <c r="J168" s="4"/>
      <c r="K168" s="4"/>
      <c r="L168" s="4"/>
      <c r="M168" s="4"/>
      <c r="N168" s="4"/>
      <c r="O168" s="4"/>
      <c r="P168" s="4"/>
      <c r="Q168" s="4"/>
      <c r="R168" s="4"/>
      <c r="S168" s="4"/>
      <c r="V168" t="str">
        <f t="shared" si="14"/>
        <v/>
      </c>
      <c r="W168" t="str">
        <f t="shared" si="11"/>
        <v/>
      </c>
      <c r="X168" t="str">
        <f t="shared" si="12"/>
        <v/>
      </c>
      <c r="Y168" t="str">
        <f t="shared" si="13"/>
        <v/>
      </c>
    </row>
    <row r="169" spans="1:25" x14ac:dyDescent="0.25">
      <c r="A169" s="5"/>
      <c r="B169" s="5"/>
      <c r="C169" s="4"/>
      <c r="D169" s="4"/>
      <c r="E169" s="4"/>
      <c r="F169" s="4"/>
      <c r="G169" s="4"/>
      <c r="H169" s="4"/>
      <c r="I169" s="4"/>
      <c r="J169" s="4"/>
      <c r="K169" s="4"/>
      <c r="L169" s="4"/>
      <c r="M169" s="4"/>
      <c r="N169" s="4"/>
      <c r="O169" s="4"/>
      <c r="P169" s="4"/>
      <c r="Q169" s="4"/>
      <c r="R169" s="4"/>
      <c r="S169" s="4"/>
      <c r="V169" t="str">
        <f t="shared" si="14"/>
        <v/>
      </c>
      <c r="W169" t="str">
        <f t="shared" si="11"/>
        <v/>
      </c>
      <c r="X169" t="str">
        <f t="shared" si="12"/>
        <v/>
      </c>
      <c r="Y169" t="str">
        <f t="shared" si="13"/>
        <v/>
      </c>
    </row>
    <row r="170" spans="1:25" x14ac:dyDescent="0.25">
      <c r="A170" s="5"/>
      <c r="B170" s="5"/>
      <c r="C170" s="4"/>
      <c r="D170" s="4"/>
      <c r="E170" s="4"/>
      <c r="F170" s="4"/>
      <c r="G170" s="4"/>
      <c r="H170" s="4"/>
      <c r="I170" s="4"/>
      <c r="J170" s="4"/>
      <c r="K170" s="4"/>
      <c r="L170" s="4"/>
      <c r="M170" s="4"/>
      <c r="N170" s="4"/>
      <c r="O170" s="4"/>
      <c r="P170" s="4"/>
      <c r="Q170" s="4"/>
      <c r="R170" s="4"/>
      <c r="S170" s="4"/>
      <c r="V170" t="str">
        <f t="shared" si="14"/>
        <v/>
      </c>
      <c r="W170" t="str">
        <f t="shared" si="11"/>
        <v/>
      </c>
      <c r="X170" t="str">
        <f t="shared" si="12"/>
        <v/>
      </c>
      <c r="Y170" t="str">
        <f t="shared" si="13"/>
        <v/>
      </c>
    </row>
    <row r="171" spans="1:25" x14ac:dyDescent="0.25">
      <c r="A171" s="5"/>
      <c r="B171" s="5"/>
      <c r="C171" s="4"/>
      <c r="D171" s="4"/>
      <c r="E171" s="4"/>
      <c r="F171" s="4"/>
      <c r="G171" s="4"/>
      <c r="H171" s="4"/>
      <c r="I171" s="4"/>
      <c r="J171" s="4"/>
      <c r="K171" s="4"/>
      <c r="L171" s="4"/>
      <c r="M171" s="4"/>
      <c r="N171" s="4"/>
      <c r="O171" s="4"/>
      <c r="P171" s="4"/>
      <c r="Q171" s="4"/>
      <c r="R171" s="4"/>
      <c r="S171" s="4"/>
      <c r="V171" t="str">
        <f>IF(ISERR(SEARCH("RTL2",H84)),"","auditeurs RTL2")</f>
        <v/>
      </c>
      <c r="W171" t="str">
        <f>IF(ISERR(SEARCH("chérie",H84)),"","auditeurs Chérie")</f>
        <v/>
      </c>
      <c r="X171" t="str">
        <f>IF(ISERR(SEARCH("europe 2",H84)),"","auditeurs E2")</f>
        <v/>
      </c>
      <c r="Y171" t="str">
        <f>IF(ISERR(SEARCH("RFM",H84)),"","auditeurs RFM")</f>
        <v/>
      </c>
    </row>
    <row r="172" spans="1:25" x14ac:dyDescent="0.25">
      <c r="W172" t="str">
        <f>IF(ISERR(SEARCH("chérie",H84)),"","auditeurs Chérie")</f>
        <v/>
      </c>
      <c r="X172" t="str">
        <f>IF(ISERR(SEARCH("europe 2",H84)),"","auditeurs E2")</f>
        <v/>
      </c>
      <c r="Y172" t="str">
        <f t="shared" si="13"/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B31AB6-1ED0-420F-A921-F9EEC8294F61}">
  <dimension ref="A1:B68"/>
  <sheetViews>
    <sheetView workbookViewId="0">
      <selection activeCell="F25" sqref="F25"/>
    </sheetView>
  </sheetViews>
  <sheetFormatPr baseColWidth="10" defaultRowHeight="15" x14ac:dyDescent="0.25"/>
  <sheetData>
    <row r="1" spans="1:2" x14ac:dyDescent="0.25">
      <c r="A1">
        <v>25</v>
      </c>
      <c r="B1" t="s">
        <v>121</v>
      </c>
    </row>
    <row r="2" spans="1:2" x14ac:dyDescent="0.25">
      <c r="A2">
        <v>26</v>
      </c>
      <c r="B2" t="s">
        <v>121</v>
      </c>
    </row>
    <row r="3" spans="1:2" x14ac:dyDescent="0.25">
      <c r="A3">
        <v>27</v>
      </c>
      <c r="B3" t="s">
        <v>121</v>
      </c>
    </row>
    <row r="4" spans="1:2" x14ac:dyDescent="0.25">
      <c r="A4">
        <v>28</v>
      </c>
      <c r="B4" t="s">
        <v>121</v>
      </c>
    </row>
    <row r="5" spans="1:2" x14ac:dyDescent="0.25">
      <c r="A5">
        <v>29</v>
      </c>
      <c r="B5" t="s">
        <v>121</v>
      </c>
    </row>
    <row r="6" spans="1:2" x14ac:dyDescent="0.25">
      <c r="A6">
        <v>30</v>
      </c>
      <c r="B6" t="s">
        <v>121</v>
      </c>
    </row>
    <row r="7" spans="1:2" x14ac:dyDescent="0.25">
      <c r="A7">
        <v>31</v>
      </c>
      <c r="B7" t="s">
        <v>121</v>
      </c>
    </row>
    <row r="8" spans="1:2" x14ac:dyDescent="0.25">
      <c r="A8">
        <v>32</v>
      </c>
      <c r="B8" t="s">
        <v>121</v>
      </c>
    </row>
    <row r="9" spans="1:2" x14ac:dyDescent="0.25">
      <c r="A9">
        <v>33</v>
      </c>
      <c r="B9" t="s">
        <v>121</v>
      </c>
    </row>
    <row r="10" spans="1:2" x14ac:dyDescent="0.25">
      <c r="A10">
        <v>34</v>
      </c>
      <c r="B10" t="s">
        <v>121</v>
      </c>
    </row>
    <row r="11" spans="1:2" x14ac:dyDescent="0.25">
      <c r="A11">
        <v>35</v>
      </c>
      <c r="B11" t="s">
        <v>121</v>
      </c>
    </row>
    <row r="12" spans="1:2" x14ac:dyDescent="0.25">
      <c r="A12">
        <v>36</v>
      </c>
      <c r="B12" t="s">
        <v>121</v>
      </c>
    </row>
    <row r="13" spans="1:2" x14ac:dyDescent="0.25">
      <c r="A13">
        <v>37</v>
      </c>
      <c r="B13" t="s">
        <v>122</v>
      </c>
    </row>
    <row r="14" spans="1:2" x14ac:dyDescent="0.25">
      <c r="A14">
        <v>38</v>
      </c>
      <c r="B14" t="s">
        <v>122</v>
      </c>
    </row>
    <row r="15" spans="1:2" x14ac:dyDescent="0.25">
      <c r="A15">
        <v>39</v>
      </c>
      <c r="B15" t="s">
        <v>122</v>
      </c>
    </row>
    <row r="16" spans="1:2" x14ac:dyDescent="0.25">
      <c r="A16">
        <v>40</v>
      </c>
      <c r="B16" t="s">
        <v>122</v>
      </c>
    </row>
    <row r="17" spans="1:2" x14ac:dyDescent="0.25">
      <c r="A17">
        <v>41</v>
      </c>
      <c r="B17" t="s">
        <v>122</v>
      </c>
    </row>
    <row r="18" spans="1:2" x14ac:dyDescent="0.25">
      <c r="A18">
        <v>42</v>
      </c>
      <c r="B18" t="s">
        <v>122</v>
      </c>
    </row>
    <row r="19" spans="1:2" x14ac:dyDescent="0.25">
      <c r="A19">
        <v>43</v>
      </c>
      <c r="B19" t="s">
        <v>122</v>
      </c>
    </row>
    <row r="20" spans="1:2" x14ac:dyDescent="0.25">
      <c r="A20">
        <v>44</v>
      </c>
      <c r="B20" t="s">
        <v>122</v>
      </c>
    </row>
    <row r="21" spans="1:2" x14ac:dyDescent="0.25">
      <c r="A21">
        <v>45</v>
      </c>
      <c r="B21" t="s">
        <v>122</v>
      </c>
    </row>
    <row r="22" spans="1:2" x14ac:dyDescent="0.25">
      <c r="A22">
        <v>46</v>
      </c>
      <c r="B22" t="s">
        <v>122</v>
      </c>
    </row>
    <row r="23" spans="1:2" x14ac:dyDescent="0.25">
      <c r="A23">
        <v>47</v>
      </c>
      <c r="B23" t="s">
        <v>122</v>
      </c>
    </row>
    <row r="24" spans="1:2" x14ac:dyDescent="0.25">
      <c r="A24">
        <v>48</v>
      </c>
      <c r="B24" t="s">
        <v>122</v>
      </c>
    </row>
    <row r="25" spans="1:2" x14ac:dyDescent="0.25">
      <c r="A25">
        <v>49</v>
      </c>
      <c r="B25" t="s">
        <v>129</v>
      </c>
    </row>
    <row r="26" spans="1:2" x14ac:dyDescent="0.25">
      <c r="A26">
        <v>50</v>
      </c>
      <c r="B26" t="s">
        <v>129</v>
      </c>
    </row>
    <row r="27" spans="1:2" x14ac:dyDescent="0.25">
      <c r="A27">
        <v>51</v>
      </c>
      <c r="B27" t="s">
        <v>129</v>
      </c>
    </row>
    <row r="28" spans="1:2" x14ac:dyDescent="0.25">
      <c r="A28">
        <v>52</v>
      </c>
      <c r="B28" t="s">
        <v>129</v>
      </c>
    </row>
    <row r="29" spans="1:2" x14ac:dyDescent="0.25">
      <c r="A29">
        <v>53</v>
      </c>
      <c r="B29" t="s">
        <v>129</v>
      </c>
    </row>
    <row r="30" spans="1:2" x14ac:dyDescent="0.25">
      <c r="A30">
        <v>54</v>
      </c>
      <c r="B30" t="s">
        <v>129</v>
      </c>
    </row>
    <row r="31" spans="1:2" x14ac:dyDescent="0.25">
      <c r="A31">
        <v>55</v>
      </c>
      <c r="B31" t="s">
        <v>129</v>
      </c>
    </row>
    <row r="32" spans="1:2" x14ac:dyDescent="0.25">
      <c r="A32">
        <v>56</v>
      </c>
      <c r="B32" t="s">
        <v>129</v>
      </c>
    </row>
    <row r="33" spans="1:2" x14ac:dyDescent="0.25">
      <c r="A33">
        <v>57</v>
      </c>
      <c r="B33" t="s">
        <v>129</v>
      </c>
    </row>
    <row r="34" spans="1:2" x14ac:dyDescent="0.25">
      <c r="A34">
        <v>58</v>
      </c>
      <c r="B34" t="s">
        <v>129</v>
      </c>
    </row>
    <row r="35" spans="1:2" x14ac:dyDescent="0.25">
      <c r="A35">
        <v>59</v>
      </c>
      <c r="B35" t="s">
        <v>129</v>
      </c>
    </row>
    <row r="36" spans="1:2" x14ac:dyDescent="0.25">
      <c r="A36">
        <v>60</v>
      </c>
      <c r="B36" t="s">
        <v>129</v>
      </c>
    </row>
    <row r="37" spans="1:2" x14ac:dyDescent="0.25">
      <c r="A37">
        <v>61</v>
      </c>
      <c r="B37" t="s">
        <v>129</v>
      </c>
    </row>
    <row r="38" spans="1:2" x14ac:dyDescent="0.25">
      <c r="A38">
        <v>62</v>
      </c>
      <c r="B38" t="s">
        <v>129</v>
      </c>
    </row>
    <row r="39" spans="1:2" x14ac:dyDescent="0.25">
      <c r="A39">
        <v>63</v>
      </c>
      <c r="B39" t="s">
        <v>129</v>
      </c>
    </row>
    <row r="40" spans="1:2" x14ac:dyDescent="0.25">
      <c r="A40">
        <v>64</v>
      </c>
      <c r="B40" t="s">
        <v>129</v>
      </c>
    </row>
    <row r="41" spans="1:2" x14ac:dyDescent="0.25">
      <c r="A41">
        <v>65</v>
      </c>
      <c r="B41" t="s">
        <v>129</v>
      </c>
    </row>
    <row r="42" spans="1:2" x14ac:dyDescent="0.25">
      <c r="A42">
        <v>66</v>
      </c>
      <c r="B42" t="s">
        <v>129</v>
      </c>
    </row>
    <row r="43" spans="1:2" x14ac:dyDescent="0.25">
      <c r="A43">
        <v>67</v>
      </c>
      <c r="B43" t="s">
        <v>129</v>
      </c>
    </row>
    <row r="44" spans="1:2" x14ac:dyDescent="0.25">
      <c r="A44">
        <v>68</v>
      </c>
      <c r="B44" t="s">
        <v>129</v>
      </c>
    </row>
    <row r="45" spans="1:2" x14ac:dyDescent="0.25">
      <c r="A45">
        <v>69</v>
      </c>
      <c r="B45" t="s">
        <v>129</v>
      </c>
    </row>
    <row r="46" spans="1:2" x14ac:dyDescent="0.25">
      <c r="A46">
        <v>70</v>
      </c>
      <c r="B46" t="s">
        <v>129</v>
      </c>
    </row>
    <row r="47" spans="1:2" x14ac:dyDescent="0.25">
      <c r="A47">
        <v>71</v>
      </c>
      <c r="B47" t="s">
        <v>129</v>
      </c>
    </row>
    <row r="48" spans="1:2" x14ac:dyDescent="0.25">
      <c r="A48">
        <v>72</v>
      </c>
      <c r="B48" t="s">
        <v>129</v>
      </c>
    </row>
    <row r="49" spans="1:2" x14ac:dyDescent="0.25">
      <c r="A49">
        <v>73</v>
      </c>
      <c r="B49" t="s">
        <v>129</v>
      </c>
    </row>
    <row r="50" spans="1:2" x14ac:dyDescent="0.25">
      <c r="A50">
        <v>74</v>
      </c>
      <c r="B50" t="s">
        <v>129</v>
      </c>
    </row>
    <row r="51" spans="1:2" x14ac:dyDescent="0.25">
      <c r="A51">
        <v>75</v>
      </c>
      <c r="B51" t="s">
        <v>129</v>
      </c>
    </row>
    <row r="52" spans="1:2" x14ac:dyDescent="0.25">
      <c r="A52">
        <v>76</v>
      </c>
      <c r="B52" t="s">
        <v>129</v>
      </c>
    </row>
    <row r="53" spans="1:2" x14ac:dyDescent="0.25">
      <c r="A53">
        <v>77</v>
      </c>
      <c r="B53" t="s">
        <v>129</v>
      </c>
    </row>
    <row r="54" spans="1:2" x14ac:dyDescent="0.25">
      <c r="A54">
        <v>78</v>
      </c>
      <c r="B54" t="s">
        <v>129</v>
      </c>
    </row>
    <row r="55" spans="1:2" x14ac:dyDescent="0.25">
      <c r="A55">
        <v>79</v>
      </c>
      <c r="B55" t="s">
        <v>129</v>
      </c>
    </row>
    <row r="56" spans="1:2" x14ac:dyDescent="0.25">
      <c r="A56">
        <v>80</v>
      </c>
      <c r="B56" t="s">
        <v>129</v>
      </c>
    </row>
    <row r="57" spans="1:2" x14ac:dyDescent="0.25">
      <c r="A57">
        <v>81</v>
      </c>
      <c r="B57" t="s">
        <v>129</v>
      </c>
    </row>
    <row r="58" spans="1:2" x14ac:dyDescent="0.25">
      <c r="A58">
        <v>82</v>
      </c>
      <c r="B58" t="s">
        <v>129</v>
      </c>
    </row>
    <row r="59" spans="1:2" x14ac:dyDescent="0.25">
      <c r="A59">
        <v>83</v>
      </c>
      <c r="B59" t="s">
        <v>129</v>
      </c>
    </row>
    <row r="60" spans="1:2" x14ac:dyDescent="0.25">
      <c r="A60">
        <v>84</v>
      </c>
      <c r="B60" t="s">
        <v>129</v>
      </c>
    </row>
    <row r="61" spans="1:2" x14ac:dyDescent="0.25">
      <c r="A61">
        <v>85</v>
      </c>
      <c r="B61" t="s">
        <v>129</v>
      </c>
    </row>
    <row r="62" spans="1:2" x14ac:dyDescent="0.25">
      <c r="A62">
        <v>86</v>
      </c>
      <c r="B62" t="s">
        <v>129</v>
      </c>
    </row>
    <row r="63" spans="1:2" x14ac:dyDescent="0.25">
      <c r="A63">
        <v>87</v>
      </c>
      <c r="B63" t="s">
        <v>129</v>
      </c>
    </row>
    <row r="64" spans="1:2" x14ac:dyDescent="0.25">
      <c r="A64">
        <v>88</v>
      </c>
      <c r="B64" t="s">
        <v>129</v>
      </c>
    </row>
    <row r="65" spans="1:2" x14ac:dyDescent="0.25">
      <c r="A65">
        <v>89</v>
      </c>
      <c r="B65" t="s">
        <v>129</v>
      </c>
    </row>
    <row r="66" spans="1:2" x14ac:dyDescent="0.25">
      <c r="A66">
        <v>90</v>
      </c>
      <c r="B66" t="s">
        <v>129</v>
      </c>
    </row>
    <row r="67" spans="1:2" x14ac:dyDescent="0.25">
      <c r="A67">
        <v>91</v>
      </c>
      <c r="B67" t="s">
        <v>129</v>
      </c>
    </row>
    <row r="68" spans="1:2" x14ac:dyDescent="0.25">
      <c r="A68">
        <v>92</v>
      </c>
      <c r="B68" t="s">
        <v>129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Feuil2</vt:lpstr>
      <vt:lpstr>Données</vt:lpstr>
      <vt:lpstr>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 LABEAU NICOLAS</dc:creator>
  <cp:lastModifiedBy>DE LABEAU NICOLAS</cp:lastModifiedBy>
  <dcterms:created xsi:type="dcterms:W3CDTF">2025-05-13T13:51:40Z</dcterms:created>
  <dcterms:modified xsi:type="dcterms:W3CDTF">2025-05-19T12:45:48Z</dcterms:modified>
</cp:coreProperties>
</file>