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astien\"/>
    </mc:Choice>
  </mc:AlternateContent>
  <xr:revisionPtr revIDLastSave="0" documentId="8_{FCD3FBB6-FCAE-4C07-B408-C19F1321F671}" xr6:coauthVersionLast="47" xr6:coauthVersionMax="47" xr10:uidLastSave="{00000000-0000-0000-0000-000000000000}"/>
  <bookViews>
    <workbookView xWindow="-108" yWindow="-108" windowWidth="23256" windowHeight="12456" xr2:uid="{1CAAAEE2-0004-4C2A-B647-C08410D396F0}"/>
  </bookViews>
  <sheets>
    <sheet name="TABLEAU" sheetId="1" r:id="rId1"/>
    <sheet name="LISTES DE CHOIX" sheetId="2" r:id="rId2"/>
    <sheet name="PROCESS" sheetId="3" r:id="rId3"/>
    <sheet name="LIMITES" sheetId="4" r:id="rId4"/>
  </sheets>
  <definedNames>
    <definedName name="_xlnm._FilterDatabase" localSheetId="0" hidden="1">TABLEAU!$B$2:$AF$104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9" i="1" l="1"/>
  <c r="AG52" i="1"/>
  <c r="AG53" i="1"/>
  <c r="AG54" i="1"/>
  <c r="AG55" i="1"/>
  <c r="AG56" i="1"/>
  <c r="AG57" i="1"/>
  <c r="AG58" i="1"/>
  <c r="AI39" i="1"/>
  <c r="AG39" i="1"/>
  <c r="AF39" i="1"/>
  <c r="AD39" i="1"/>
  <c r="AB39" i="1"/>
  <c r="G39" i="1"/>
  <c r="AH39" i="1" s="1"/>
  <c r="AG40" i="1"/>
  <c r="AG41" i="1"/>
  <c r="AG42" i="1"/>
  <c r="AG43" i="1"/>
  <c r="AG44" i="1"/>
  <c r="AG45" i="1"/>
  <c r="AG46" i="1"/>
  <c r="AG47" i="1"/>
  <c r="AG48" i="1"/>
  <c r="AG50" i="1"/>
  <c r="AG51" i="1"/>
  <c r="G53" i="1"/>
  <c r="G52" i="1"/>
  <c r="AG34" i="1"/>
  <c r="AH34" i="1"/>
  <c r="AI34" i="1"/>
  <c r="J48" i="1" l="1"/>
  <c r="W48" i="1"/>
  <c r="G45" i="1"/>
  <c r="AH45" i="1" s="1"/>
  <c r="G44" i="1"/>
  <c r="AH44" i="1" s="1"/>
  <c r="G46" i="1"/>
  <c r="AH46" i="1" s="1"/>
  <c r="G47" i="1"/>
  <c r="AH47" i="1" s="1"/>
  <c r="G48" i="1"/>
  <c r="AH48" i="1" s="1"/>
  <c r="G50" i="1"/>
  <c r="AH50" i="1" s="1"/>
  <c r="AI36" i="1"/>
  <c r="AI37" i="1"/>
  <c r="AI38" i="1"/>
  <c r="AI40" i="1"/>
  <c r="AI41" i="1"/>
  <c r="AI42" i="1"/>
  <c r="AI43" i="1"/>
  <c r="AI44" i="1"/>
  <c r="AG36" i="1"/>
  <c r="AG37" i="1"/>
  <c r="AG38" i="1"/>
  <c r="AI31" i="1"/>
  <c r="AH31" i="1"/>
  <c r="AG31" i="1"/>
  <c r="AG35" i="1"/>
  <c r="AG33" i="1"/>
  <c r="AG32" i="1"/>
  <c r="AG30" i="1"/>
  <c r="AG29" i="1"/>
  <c r="AG28" i="1"/>
  <c r="AG27" i="1"/>
  <c r="AG26" i="1"/>
  <c r="AG25" i="1"/>
  <c r="AG24" i="1"/>
  <c r="AG23" i="1"/>
  <c r="AG21" i="1"/>
  <c r="AG20" i="1"/>
  <c r="AG19" i="1"/>
  <c r="AG18" i="1"/>
  <c r="AG16" i="1"/>
  <c r="AG14" i="1"/>
  <c r="AG13" i="1"/>
  <c r="AI29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30" i="1"/>
  <c r="AI32" i="1"/>
  <c r="AI33" i="1"/>
  <c r="AI35" i="1"/>
  <c r="AI45" i="1"/>
  <c r="AI46" i="1"/>
  <c r="AI47" i="1"/>
  <c r="AI48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4" i="1"/>
  <c r="AI3" i="1"/>
  <c r="AG3" i="1"/>
  <c r="G28" i="1"/>
  <c r="AH28" i="1" s="1"/>
  <c r="G29" i="1"/>
  <c r="AH29" i="1" s="1"/>
  <c r="G30" i="1"/>
  <c r="AH30" i="1" s="1"/>
  <c r="G32" i="1"/>
  <c r="AH32" i="1" s="1"/>
  <c r="G33" i="1"/>
  <c r="AH33" i="1" s="1"/>
  <c r="G35" i="1"/>
  <c r="AH35" i="1" s="1"/>
  <c r="G36" i="1"/>
  <c r="AH36" i="1" s="1"/>
  <c r="G37" i="1"/>
  <c r="AH37" i="1" s="1"/>
  <c r="G38" i="1"/>
  <c r="AH38" i="1" s="1"/>
  <c r="G40" i="1"/>
  <c r="AH40" i="1" s="1"/>
  <c r="G41" i="1"/>
  <c r="AH41" i="1" s="1"/>
  <c r="G42" i="1"/>
  <c r="AH42" i="1" s="1"/>
  <c r="G43" i="1"/>
  <c r="AH43" i="1" s="1"/>
  <c r="G51" i="1"/>
  <c r="AH51" i="1" s="1"/>
  <c r="AH52" i="1"/>
  <c r="AH53" i="1"/>
  <c r="G54" i="1"/>
  <c r="AH54" i="1" s="1"/>
  <c r="G55" i="1"/>
  <c r="AH55" i="1" s="1"/>
  <c r="G56" i="1"/>
  <c r="AH56" i="1" s="1"/>
  <c r="G57" i="1"/>
  <c r="AH57" i="1" s="1"/>
  <c r="G58" i="1"/>
  <c r="AH58" i="1" s="1"/>
  <c r="G59" i="1"/>
  <c r="AH59" i="1" s="1"/>
  <c r="G60" i="1"/>
  <c r="AH60" i="1" s="1"/>
  <c r="G61" i="1"/>
  <c r="AH61" i="1" s="1"/>
  <c r="G62" i="1"/>
  <c r="AH62" i="1" s="1"/>
  <c r="G63" i="1"/>
  <c r="AH63" i="1" s="1"/>
  <c r="G64" i="1"/>
  <c r="AH64" i="1" s="1"/>
  <c r="G65" i="1"/>
  <c r="AH65" i="1" s="1"/>
  <c r="G66" i="1"/>
  <c r="AH66" i="1" s="1"/>
  <c r="G67" i="1"/>
  <c r="AH67" i="1" s="1"/>
  <c r="G68" i="1"/>
  <c r="AH68" i="1" s="1"/>
  <c r="G69" i="1"/>
  <c r="AH69" i="1" s="1"/>
  <c r="G70" i="1"/>
  <c r="AH70" i="1" s="1"/>
  <c r="G71" i="1"/>
  <c r="AH71" i="1" s="1"/>
  <c r="G72" i="1"/>
  <c r="AH72" i="1" s="1"/>
  <c r="G73" i="1"/>
  <c r="AH73" i="1" s="1"/>
  <c r="G74" i="1"/>
  <c r="AH74" i="1" s="1"/>
  <c r="G75" i="1"/>
  <c r="AH75" i="1" s="1"/>
  <c r="G76" i="1"/>
  <c r="AH76" i="1" s="1"/>
  <c r="G77" i="1"/>
  <c r="AH77" i="1" s="1"/>
  <c r="G78" i="1"/>
  <c r="AH78" i="1" s="1"/>
  <c r="G79" i="1"/>
  <c r="AH79" i="1" s="1"/>
  <c r="G80" i="1"/>
  <c r="AH80" i="1" s="1"/>
  <c r="G81" i="1"/>
  <c r="AH81" i="1" s="1"/>
  <c r="G82" i="1"/>
  <c r="AH82" i="1" s="1"/>
  <c r="G83" i="1"/>
  <c r="AH83" i="1" s="1"/>
  <c r="G84" i="1"/>
  <c r="AH84" i="1" s="1"/>
  <c r="G85" i="1"/>
  <c r="AH85" i="1" s="1"/>
  <c r="G86" i="1"/>
  <c r="AH86" i="1" s="1"/>
  <c r="G87" i="1"/>
  <c r="AH87" i="1" s="1"/>
  <c r="G88" i="1"/>
  <c r="AH88" i="1" s="1"/>
  <c r="G89" i="1"/>
  <c r="AH89" i="1" s="1"/>
  <c r="G90" i="1"/>
  <c r="AH90" i="1" s="1"/>
  <c r="G91" i="1"/>
  <c r="AH91" i="1" s="1"/>
  <c r="G92" i="1"/>
  <c r="AH92" i="1" s="1"/>
  <c r="G93" i="1"/>
  <c r="AH93" i="1" s="1"/>
  <c r="G94" i="1"/>
  <c r="AH94" i="1" s="1"/>
  <c r="G95" i="1"/>
  <c r="AH95" i="1" s="1"/>
  <c r="G96" i="1"/>
  <c r="AH96" i="1" s="1"/>
  <c r="G97" i="1"/>
  <c r="AH97" i="1" s="1"/>
  <c r="G98" i="1"/>
  <c r="AH98" i="1" s="1"/>
  <c r="G99" i="1"/>
  <c r="AH99" i="1" s="1"/>
  <c r="G100" i="1"/>
  <c r="AH100" i="1" s="1"/>
  <c r="G101" i="1"/>
  <c r="AH101" i="1" s="1"/>
  <c r="G102" i="1"/>
  <c r="AH102" i="1" s="1"/>
  <c r="G103" i="1"/>
  <c r="AH103" i="1" s="1"/>
  <c r="G104" i="1"/>
  <c r="AH104" i="1" s="1"/>
  <c r="G22" i="1"/>
  <c r="AH22" i="1" s="1"/>
  <c r="G23" i="1"/>
  <c r="AH23" i="1" s="1"/>
  <c r="G24" i="1"/>
  <c r="AH24" i="1" s="1"/>
  <c r="G4" i="1"/>
  <c r="AH4" i="1" s="1"/>
  <c r="G5" i="1"/>
  <c r="AH5" i="1" s="1"/>
  <c r="G6" i="1"/>
  <c r="AH6" i="1" s="1"/>
  <c r="G7" i="1"/>
  <c r="AH7" i="1" s="1"/>
  <c r="G8" i="1"/>
  <c r="AH8" i="1" s="1"/>
  <c r="G9" i="1"/>
  <c r="AH9" i="1" s="1"/>
  <c r="G10" i="1"/>
  <c r="AH10" i="1" s="1"/>
  <c r="G11" i="1"/>
  <c r="AH11" i="1" s="1"/>
  <c r="G12" i="1"/>
  <c r="AH12" i="1" s="1"/>
  <c r="G13" i="1"/>
  <c r="AH13" i="1" s="1"/>
  <c r="G14" i="1"/>
  <c r="AH14" i="1" s="1"/>
  <c r="G15" i="1"/>
  <c r="AH15" i="1" s="1"/>
  <c r="G16" i="1"/>
  <c r="AH16" i="1" s="1"/>
  <c r="G17" i="1"/>
  <c r="AH17" i="1" s="1"/>
  <c r="G18" i="1"/>
  <c r="AH18" i="1" s="1"/>
  <c r="G19" i="1"/>
  <c r="AH19" i="1" s="1"/>
  <c r="G20" i="1"/>
  <c r="AH20" i="1" s="1"/>
  <c r="G21" i="1"/>
  <c r="AH21" i="1" s="1"/>
  <c r="G25" i="1"/>
  <c r="AH25" i="1" s="1"/>
  <c r="G26" i="1"/>
  <c r="AH26" i="1" s="1"/>
  <c r="G27" i="1"/>
  <c r="AH27" i="1" s="1"/>
  <c r="G3" i="1"/>
  <c r="AH3" i="1" s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2" i="1"/>
  <c r="AF33" i="1"/>
  <c r="AF35" i="1"/>
  <c r="AF36" i="1"/>
  <c r="AF37" i="1"/>
  <c r="AF38" i="1"/>
  <c r="AF40" i="1"/>
  <c r="AF41" i="1"/>
  <c r="AF42" i="1"/>
  <c r="AF43" i="1"/>
  <c r="AF44" i="1"/>
  <c r="AF45" i="1"/>
  <c r="AF46" i="1"/>
  <c r="AF47" i="1"/>
  <c r="AF48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4" i="1"/>
  <c r="AF5" i="1"/>
  <c r="AF6" i="1"/>
  <c r="AF7" i="1"/>
  <c r="AF8" i="1"/>
  <c r="AF3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2" i="1"/>
  <c r="AD33" i="1"/>
  <c r="AD35" i="1"/>
  <c r="AD36" i="1"/>
  <c r="AD37" i="1"/>
  <c r="AD38" i="1"/>
  <c r="AD40" i="1"/>
  <c r="AD41" i="1"/>
  <c r="AD42" i="1"/>
  <c r="AD43" i="1"/>
  <c r="AD44" i="1"/>
  <c r="AD45" i="1"/>
  <c r="AD46" i="1"/>
  <c r="AD47" i="1"/>
  <c r="AD48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4" i="1"/>
  <c r="AD5" i="1"/>
  <c r="AD6" i="1"/>
  <c r="AD7" i="1"/>
  <c r="AD3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2" i="1"/>
  <c r="AB33" i="1"/>
  <c r="AB35" i="1"/>
  <c r="AB36" i="1"/>
  <c r="AB37" i="1"/>
  <c r="AB38" i="1"/>
  <c r="AB40" i="1"/>
  <c r="AB41" i="1"/>
  <c r="AB42" i="1"/>
  <c r="AB43" i="1"/>
  <c r="AB44" i="1"/>
  <c r="AB45" i="1"/>
  <c r="AB46" i="1"/>
  <c r="AB47" i="1"/>
  <c r="AB48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4" i="1"/>
  <c r="AB5" i="1"/>
  <c r="AB6" i="1"/>
  <c r="AB7" i="1"/>
  <c r="AB8" i="1"/>
  <c r="AB9" i="1"/>
  <c r="AB3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8" i="1"/>
  <c r="W29" i="1"/>
  <c r="W30" i="1"/>
  <c r="W32" i="1"/>
  <c r="W35" i="1"/>
  <c r="W36" i="1"/>
  <c r="W37" i="1"/>
  <c r="W38" i="1"/>
  <c r="W40" i="1"/>
  <c r="W41" i="1"/>
  <c r="W42" i="1"/>
  <c r="W43" i="1"/>
  <c r="W44" i="1"/>
  <c r="W45" i="1"/>
  <c r="W46" i="1"/>
  <c r="W47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6" i="1"/>
  <c r="W3" i="1"/>
  <c r="W4" i="1"/>
  <c r="W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Maxime Rabérin</author>
  </authors>
  <commentList>
    <comment ref="C4" authorId="0" shapeId="0" xr:uid="{4D19055A-70D8-4EC1-A60E-92CE8AD85A73}">
      <text>
        <r>
          <rPr>
            <sz val="9"/>
            <color indexed="81"/>
            <rFont val="Tahoma"/>
            <family val="2"/>
          </rPr>
          <t xml:space="preserve">A réaliser si premiere fois que l'on recoit cette variété + un contrôle tous les 6 lots
</t>
        </r>
      </text>
    </comment>
    <comment ref="G6" authorId="0" shapeId="0" xr:uid="{1FD5A4F9-8A16-433B-BBE5-F961C973F38A}">
      <text>
        <r>
          <rPr>
            <b/>
            <sz val="9"/>
            <color indexed="81"/>
            <rFont val="Tahoma"/>
            <family val="2"/>
          </rPr>
          <t>Si présence remarquée de radicelle</t>
        </r>
      </text>
    </comment>
    <comment ref="F7" authorId="0" shapeId="0" xr:uid="{866F0B7F-4859-4382-9CF4-ECE0398AFAC8}">
      <text>
        <r>
          <rPr>
            <b/>
            <sz val="9"/>
            <color indexed="81"/>
            <rFont val="Tahoma"/>
            <family val="2"/>
          </rPr>
          <t>Uniquement Si I.trempe J2&lt;300</t>
        </r>
      </text>
    </comment>
  </commentList>
</comments>
</file>

<file path=xl/sharedStrings.xml><?xml version="1.0" encoding="utf-8"?>
<sst xmlns="http://schemas.openxmlformats.org/spreadsheetml/2006/main" count="527" uniqueCount="146">
  <si>
    <t>DATE</t>
  </si>
  <si>
    <t xml:space="preserve">HEURE </t>
  </si>
  <si>
    <t>CÉRÉALE</t>
  </si>
  <si>
    <t>ORGE</t>
  </si>
  <si>
    <t>MALT</t>
  </si>
  <si>
    <t>DESSICATEUR</t>
  </si>
  <si>
    <t>I</t>
  </si>
  <si>
    <t>II</t>
  </si>
  <si>
    <t>RADICELLES (taille et couleur)</t>
  </si>
  <si>
    <t>1/4</t>
  </si>
  <si>
    <t>1/2</t>
  </si>
  <si>
    <t>3/4</t>
  </si>
  <si>
    <t xml:space="preserve">BLE </t>
  </si>
  <si>
    <t>AVOINE</t>
  </si>
  <si>
    <t>SEIGLE</t>
  </si>
  <si>
    <t>MAÏS</t>
  </si>
  <si>
    <t>MELANO</t>
  </si>
  <si>
    <t>VIENNE</t>
  </si>
  <si>
    <t>5/4</t>
  </si>
  <si>
    <t>6/4</t>
  </si>
  <si>
    <t>7/4</t>
  </si>
  <si>
    <t>CHOCO</t>
  </si>
  <si>
    <t>ÉTAPE</t>
  </si>
  <si>
    <t>GRAINS PIQUÉS (%)</t>
  </si>
  <si>
    <t>N° LOT</t>
  </si>
  <si>
    <t>DESSI CATEUR</t>
  </si>
  <si>
    <t>J1</t>
  </si>
  <si>
    <t>J2</t>
  </si>
  <si>
    <t>J3</t>
  </si>
  <si>
    <t>J4</t>
  </si>
  <si>
    <t>J5</t>
  </si>
  <si>
    <t>J6</t>
  </si>
  <si>
    <t>J7</t>
  </si>
  <si>
    <t>BAC</t>
  </si>
  <si>
    <t>SAC</t>
  </si>
  <si>
    <t>PRALINE</t>
  </si>
  <si>
    <t>SARRAS</t>
  </si>
  <si>
    <t>MAIS</t>
  </si>
  <si>
    <t>MUNIC</t>
  </si>
  <si>
    <t>MUNI 1</t>
  </si>
  <si>
    <t>MUNI 2</t>
  </si>
  <si>
    <t>MELELA</t>
  </si>
  <si>
    <t>CARA Y Y</t>
  </si>
  <si>
    <t>CARA T T</t>
  </si>
  <si>
    <t>CARA Z Z</t>
  </si>
  <si>
    <t>CARA X X</t>
  </si>
  <si>
    <t>CRYSTAL</t>
  </si>
  <si>
    <t>CARABIS</t>
  </si>
  <si>
    <t>TORREF</t>
  </si>
  <si>
    <t>BISCUIT</t>
  </si>
  <si>
    <t>SPECI Y</t>
  </si>
  <si>
    <t>BBLACK</t>
  </si>
  <si>
    <t>AMAIZ</t>
  </si>
  <si>
    <t>SARRA T</t>
  </si>
  <si>
    <t>FUMORG</t>
  </si>
  <si>
    <t>FUMBLE</t>
  </si>
  <si>
    <t>AMAIZE</t>
  </si>
  <si>
    <t>MOONIC</t>
  </si>
  <si>
    <t>PILS</t>
  </si>
  <si>
    <t xml:space="preserve">PALE </t>
  </si>
  <si>
    <t>SWT BBL</t>
  </si>
  <si>
    <t>HUMI DITÉ (%)</t>
  </si>
  <si>
    <t>SEIGLE T</t>
  </si>
  <si>
    <t>AVOIN T</t>
  </si>
  <si>
    <t>GD EPEAU</t>
  </si>
  <si>
    <t>GRAINS PIQUÉS</t>
  </si>
  <si>
    <t xml:space="preserve">HUMI DITÉ </t>
  </si>
  <si>
    <t>blanc</t>
  </si>
  <si>
    <t>jaune</t>
  </si>
  <si>
    <t>blanc/jaune</t>
  </si>
  <si>
    <t>HUSSA RDS (%)</t>
  </si>
  <si>
    <t xml:space="preserve">FRIABILITÉ                      pesée      %          </t>
  </si>
  <si>
    <t>NON GERMÉ      pesée       %</t>
  </si>
  <si>
    <t>-V1</t>
  </si>
  <si>
    <t>-V2</t>
  </si>
  <si>
    <t>-V3</t>
  </si>
  <si>
    <t>N° LOT LIGNE</t>
  </si>
  <si>
    <t>Semaine</t>
  </si>
  <si>
    <t>-T1</t>
  </si>
  <si>
    <t>-T2</t>
  </si>
  <si>
    <t>-T3</t>
  </si>
  <si>
    <t>-T4</t>
  </si>
  <si>
    <t>-T5</t>
  </si>
  <si>
    <t>rappel num lot a droite</t>
  </si>
  <si>
    <t>griser les lignes plutôt</t>
  </si>
  <si>
    <t>ajout couleur orge blé seigle</t>
  </si>
  <si>
    <t>bloquer affichage titres en déroulant</t>
  </si>
  <si>
    <t>recette malt qui se dupplique si num lot identique</t>
  </si>
  <si>
    <t>verouiller titres et  cases résultats</t>
  </si>
  <si>
    <t>date, heure et J auto</t>
  </si>
  <si>
    <t>virer les 0 lot répété</t>
  </si>
  <si>
    <t>GLASSY            pesée   %</t>
  </si>
  <si>
    <t xml:space="preserve">    INDICE DE TREMPE                   A I B I  C I D I 4 A+3B+2C+D</t>
  </si>
  <si>
    <t>inclure variété grain cru et recette</t>
  </si>
  <si>
    <t>coco rajoute de l'hitorique?</t>
  </si>
  <si>
    <t>=AUTO</t>
  </si>
  <si>
    <t>DIASTA</t>
  </si>
  <si>
    <t>ajout limites et voyant rouge</t>
  </si>
  <si>
    <t>le déroulement se fait de bas en haut, inverser les propositions les / courantes</t>
  </si>
  <si>
    <t>si um de lot identique alors recette identique</t>
  </si>
  <si>
    <t>SI SOMME id diff de 100 alors rouge</t>
  </si>
  <si>
    <t>ajout limites au fichier</t>
  </si>
  <si>
    <t>LOT BLEND 2</t>
  </si>
  <si>
    <t>LOT BLEND 3</t>
  </si>
  <si>
    <t>colonnes blend masquées</t>
  </si>
  <si>
    <r>
      <t xml:space="preserve">                                      ANALYSE     </t>
    </r>
    <r>
      <rPr>
        <b/>
        <sz val="11"/>
        <color theme="5" tint="0.79998168889431442"/>
        <rFont val="Calibri"/>
        <family val="2"/>
        <scheme val="minor"/>
      </rPr>
      <t xml:space="preserve">           ANALYSE                ANALYSE      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TEMPORALITE                        </t>
    </r>
    <r>
      <rPr>
        <b/>
        <sz val="11"/>
        <color theme="0"/>
        <rFont val="Calibri"/>
        <family val="2"/>
        <scheme val="minor"/>
      </rPr>
      <t xml:space="preserve">  </t>
    </r>
    <r>
      <rPr>
        <b/>
        <sz val="11"/>
        <color theme="5" tint="0.79998168889431442"/>
        <rFont val="Calibri"/>
        <family val="2"/>
        <scheme val="minor"/>
      </rPr>
      <t xml:space="preserve">.  </t>
    </r>
    <r>
      <rPr>
        <b/>
        <sz val="11"/>
        <color theme="0"/>
        <rFont val="Calibri"/>
        <family val="2"/>
        <scheme val="minor"/>
      </rPr>
      <t xml:space="preserve">              </t>
    </r>
    <r>
      <rPr>
        <b/>
        <sz val="11"/>
        <color theme="1"/>
        <rFont val="Calibri"/>
        <family val="2"/>
        <scheme val="minor"/>
      </rPr>
      <t xml:space="preserve">                                 </t>
    </r>
  </si>
  <si>
    <t>JMB</t>
  </si>
  <si>
    <t>HUMIDITÉ</t>
  </si>
  <si>
    <t>GRAIN PIQUÉ</t>
  </si>
  <si>
    <t>INDICE DE TREMPE</t>
  </si>
  <si>
    <t>RADICELLES</t>
  </si>
  <si>
    <t>HUSSARD (%)</t>
  </si>
  <si>
    <t>FRIABILITÉ</t>
  </si>
  <si>
    <t>NON GERMÉ</t>
  </si>
  <si>
    <t xml:space="preserve"> GLASSY</t>
  </si>
  <si>
    <t>J0 Chargement grain cru+trempe +mise sous eau</t>
  </si>
  <si>
    <t>X*1ere fois puis ts les 6 lots</t>
  </si>
  <si>
    <t>3 etapes dans la trempe, immersion,sous air(retire le bain,et soufflage air),aspersion</t>
  </si>
  <si>
    <t>J1 fin de trempe</t>
  </si>
  <si>
    <t>X</t>
  </si>
  <si>
    <t>X*si  déjà radicelles</t>
  </si>
  <si>
    <t>X*si J2 &lt;300</t>
  </si>
  <si>
    <t>J6 touraille en cours</t>
  </si>
  <si>
    <t>J7  post touraille</t>
  </si>
  <si>
    <t>BLÉ &amp; AUTRES CEREALES</t>
  </si>
  <si>
    <r>
      <t xml:space="preserve">                                      ANALYSE       </t>
    </r>
    <r>
      <rPr>
        <b/>
        <sz val="11"/>
        <color theme="3" tint="0.89999084444715716"/>
        <rFont val="Calibri"/>
        <family val="2"/>
        <scheme val="minor"/>
      </rPr>
      <t xml:space="preserve">         ANALYSE                ANALYSE      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TEMPORALITE                       </t>
    </r>
    <r>
      <rPr>
        <b/>
        <sz val="11"/>
        <color theme="3" tint="0.89999084444715716"/>
        <rFont val="Calibri"/>
        <family val="2"/>
        <scheme val="minor"/>
      </rPr>
      <t xml:space="preserve">   .</t>
    </r>
    <r>
      <rPr>
        <b/>
        <sz val="11"/>
        <color theme="0"/>
        <rFont val="Calibri"/>
        <family val="2"/>
        <scheme val="minor"/>
      </rPr>
      <t xml:space="preserve">                </t>
    </r>
    <r>
      <rPr>
        <b/>
        <sz val="11"/>
        <color theme="1"/>
        <rFont val="Calibri"/>
        <family val="2"/>
        <scheme val="minor"/>
      </rPr>
      <t xml:space="preserve">                                 </t>
    </r>
  </si>
  <si>
    <t>J0 déchargement grain cru</t>
  </si>
  <si>
    <t>J1 post mise sous eau</t>
  </si>
  <si>
    <t>J5  touraille en cours</t>
  </si>
  <si>
    <t>J6 post touraille</t>
  </si>
  <si>
    <r>
      <t xml:space="preserve">                                                 </t>
    </r>
    <r>
      <rPr>
        <b/>
        <sz val="11"/>
        <color theme="5" tint="0.79998168889431442"/>
        <rFont val="Calibri"/>
        <family val="2"/>
        <scheme val="minor"/>
      </rPr>
      <t>-</t>
    </r>
    <r>
      <rPr>
        <b/>
        <sz val="11"/>
        <color theme="1"/>
        <rFont val="Calibri"/>
        <family val="2"/>
        <scheme val="minor"/>
      </rPr>
      <t xml:space="preserve">                       ANALYSE      </t>
    </r>
    <r>
      <rPr>
        <b/>
        <sz val="11"/>
        <color theme="5" tint="0.79998168889431442"/>
        <rFont val="Calibri"/>
        <family val="2"/>
        <scheme val="minor"/>
      </rPr>
      <t>x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TEMPORALITE                                                                           </t>
    </r>
  </si>
  <si>
    <t>HUSSARDS (%)</t>
  </si>
  <si>
    <t>GLASSY</t>
  </si>
  <si>
    <t>MINI ACCEP</t>
  </si>
  <si>
    <t>MINI IDEAL</t>
  </si>
  <si>
    <t>MAXI IDEAL</t>
  </si>
  <si>
    <t>MAXI ACCEP</t>
  </si>
  <si>
    <t>J7 (post touraille)</t>
  </si>
  <si>
    <t>BLÉ</t>
  </si>
  <si>
    <r>
      <t xml:space="preserve">                                                 </t>
    </r>
    <r>
      <rPr>
        <b/>
        <sz val="11"/>
        <color theme="5" tint="0.79998168889431442"/>
        <rFont val="Calibri"/>
        <family val="2"/>
        <scheme val="minor"/>
      </rPr>
      <t>-</t>
    </r>
    <r>
      <rPr>
        <b/>
        <sz val="11"/>
        <color theme="1"/>
        <rFont val="Calibri"/>
        <family val="2"/>
        <scheme val="minor"/>
      </rPr>
      <t xml:space="preserve">                       ANALYSE      </t>
    </r>
    <r>
      <rPr>
        <b/>
        <sz val="11"/>
        <color theme="3" tint="0.89999084444715716"/>
        <rFont val="Calibri"/>
        <family val="2"/>
        <scheme val="minor"/>
      </rPr>
      <t>x</t>
    </r>
    <r>
      <rPr>
        <b/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TEMPORALITE                                                                           </t>
    </r>
  </si>
  <si>
    <t>J6 avant touraille</t>
  </si>
  <si>
    <t>J6 avant rouraille</t>
  </si>
  <si>
    <t>?</t>
  </si>
  <si>
    <t>J0</t>
  </si>
  <si>
    <t>chargement</t>
  </si>
  <si>
    <t>J8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</si>
</sst>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h:mm;@"/>
    <numFmt numFmtId="166" formatCode="General&quot;g&quot;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masis MT Pro Black"/>
      <family val="1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5" tint="0.79998168889431442"/>
      <name val="Calibri"/>
      <family val="2"/>
      <scheme val="minor"/>
    </font>
    <font>
      <b/>
      <sz val="11"/>
      <color theme="3" tint="0.89999084444715716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EDCB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 diagonalDown="1">
      <left style="thick">
        <color auto="1"/>
      </left>
      <right/>
      <top/>
      <bottom style="thin">
        <color auto="1"/>
      </bottom>
      <diagonal style="thin">
        <color auto="1"/>
      </diagonal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5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2" fillId="0" borderId="7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 wrapText="1"/>
    </xf>
    <xf numFmtId="0" fontId="0" fillId="0" borderId="0" xfId="0" applyAlignment="1">
      <alignment vertical="top"/>
    </xf>
    <xf numFmtId="165" fontId="0" fillId="0" borderId="1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2" xfId="0" applyBorder="1"/>
    <xf numFmtId="0" fontId="0" fillId="0" borderId="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16" fontId="0" fillId="0" borderId="3" xfId="0" quotePrefix="1" applyNumberFormat="1" applyBorder="1" applyAlignment="1">
      <alignment horizontal="center"/>
    </xf>
    <xf numFmtId="0" fontId="0" fillId="0" borderId="3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0" fillId="0" borderId="14" xfId="0" applyBorder="1"/>
    <xf numFmtId="0" fontId="0" fillId="0" borderId="16" xfId="0" applyBorder="1"/>
    <xf numFmtId="0" fontId="0" fillId="0" borderId="6" xfId="0" applyBorder="1" applyAlignment="1">
      <alignment horizontal="center" vertical="center"/>
    </xf>
    <xf numFmtId="0" fontId="0" fillId="0" borderId="17" xfId="0" applyBorder="1"/>
    <xf numFmtId="0" fontId="0" fillId="0" borderId="5" xfId="0" quotePrefix="1" applyBorder="1" applyAlignment="1">
      <alignment horizontal="center" vertical="center"/>
    </xf>
    <xf numFmtId="0" fontId="0" fillId="0" borderId="18" xfId="0" applyBorder="1" applyAlignment="1">
      <alignment horizontal="center"/>
    </xf>
    <xf numFmtId="1" fontId="0" fillId="2" borderId="1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top" wrapText="1"/>
    </xf>
    <xf numFmtId="1" fontId="0" fillId="3" borderId="18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3" borderId="13" xfId="0" applyNumberFormat="1" applyFill="1" applyBorder="1" applyAlignment="1">
      <alignment horizontal="right" vertical="center"/>
    </xf>
    <xf numFmtId="1" fontId="0" fillId="2" borderId="13" xfId="0" applyNumberFormat="1" applyFill="1" applyBorder="1" applyAlignment="1">
      <alignment horizontal="right" vertical="center"/>
    </xf>
    <xf numFmtId="0" fontId="0" fillId="3" borderId="13" xfId="0" applyFill="1" applyBorder="1" applyAlignment="1">
      <alignment horizontal="right" vertical="center"/>
    </xf>
    <xf numFmtId="0" fontId="0" fillId="2" borderId="13" xfId="0" applyFill="1" applyBorder="1" applyAlignment="1">
      <alignment horizontal="right" vertical="center"/>
    </xf>
    <xf numFmtId="0" fontId="0" fillId="2" borderId="21" xfId="0" applyFill="1" applyBorder="1" applyAlignment="1">
      <alignment horizontal="right" vertical="center"/>
    </xf>
    <xf numFmtId="49" fontId="0" fillId="3" borderId="20" xfId="0" quotePrefix="1" applyNumberFormat="1" applyFill="1" applyBorder="1" applyAlignment="1">
      <alignment horizontal="left" vertical="center"/>
    </xf>
    <xf numFmtId="49" fontId="0" fillId="2" borderId="20" xfId="0" quotePrefix="1" applyNumberForma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centerContinuous" vertical="top" wrapText="1"/>
    </xf>
    <xf numFmtId="0" fontId="2" fillId="0" borderId="10" xfId="0" applyFont="1" applyBorder="1" applyAlignment="1">
      <alignment horizontal="centerContinuous" vertical="top" wrapText="1"/>
    </xf>
    <xf numFmtId="1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0" fillId="3" borderId="11" xfId="0" applyNumberForma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1" xfId="0" applyNumberFormat="1" applyFill="1" applyBorder="1" applyAlignment="1" applyProtection="1">
      <alignment horizontal="center" vertical="center"/>
      <protection locked="0"/>
    </xf>
    <xf numFmtId="1" fontId="0" fillId="3" borderId="11" xfId="0" applyNumberFormat="1" applyFill="1" applyBorder="1" applyAlignment="1" applyProtection="1">
      <alignment horizontal="right" vertical="center"/>
      <protection locked="0"/>
    </xf>
    <xf numFmtId="1" fontId="0" fillId="3" borderId="18" xfId="0" applyNumberFormat="1" applyFill="1" applyBorder="1" applyAlignment="1" applyProtection="1">
      <alignment horizontal="center" vertical="center"/>
      <protection locked="0"/>
    </xf>
    <xf numFmtId="0" fontId="0" fillId="3" borderId="5" xfId="0" quotePrefix="1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9" fontId="0" fillId="3" borderId="1" xfId="0" applyNumberForma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 wrapText="1"/>
      <protection locked="0"/>
    </xf>
    <xf numFmtId="165" fontId="0" fillId="2" borderId="5" xfId="0" applyNumberFormat="1" applyFill="1" applyBorder="1" applyAlignment="1" applyProtection="1">
      <alignment horizontal="center" vertical="center"/>
      <protection locked="0"/>
    </xf>
    <xf numFmtId="165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right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5" xfId="0" quotePrefix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Protection="1">
      <protection locked="0"/>
    </xf>
    <xf numFmtId="0" fontId="0" fillId="2" borderId="1" xfId="0" applyFill="1" applyBorder="1" applyProtection="1">
      <protection locked="0"/>
    </xf>
    <xf numFmtId="166" fontId="0" fillId="3" borderId="1" xfId="0" applyNumberFormat="1" applyFill="1" applyBorder="1" applyAlignment="1" applyProtection="1">
      <alignment horizontal="center" vertical="center"/>
      <protection locked="0"/>
    </xf>
    <xf numFmtId="16" fontId="0" fillId="2" borderId="3" xfId="0" quotePrefix="1" applyNumberFormat="1" applyFill="1" applyBorder="1" applyAlignment="1" applyProtection="1">
      <alignment horizontal="center" vertical="center"/>
      <protection locked="0"/>
    </xf>
    <xf numFmtId="166" fontId="0" fillId="2" borderId="1" xfId="0" applyNumberFormat="1" applyFill="1" applyBorder="1" applyAlignment="1" applyProtection="1">
      <alignment horizontal="center" vertical="center"/>
      <protection locked="0"/>
    </xf>
    <xf numFmtId="0" fontId="0" fillId="3" borderId="3" xfId="0" quotePrefix="1" applyFill="1" applyBorder="1" applyAlignment="1" applyProtection="1">
      <alignment horizontal="center" vertical="center"/>
      <protection locked="0"/>
    </xf>
    <xf numFmtId="0" fontId="0" fillId="2" borderId="3" xfId="0" quotePrefix="1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0" fillId="5" borderId="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Continuous" vertical="top" wrapText="1"/>
    </xf>
    <xf numFmtId="0" fontId="2" fillId="8" borderId="9" xfId="0" applyFont="1" applyFill="1" applyBorder="1" applyAlignment="1">
      <alignment horizontal="centerContinuous" vertical="top" wrapText="1"/>
    </xf>
    <xf numFmtId="0" fontId="2" fillId="8" borderId="10" xfId="0" applyFont="1" applyFill="1" applyBorder="1" applyAlignment="1">
      <alignment horizontal="centerContinuous" vertical="top" wrapText="1"/>
    </xf>
    <xf numFmtId="0" fontId="2" fillId="0" borderId="8" xfId="0" applyFont="1" applyBorder="1" applyAlignment="1" applyProtection="1">
      <alignment horizontal="centerContinuous" vertical="top" wrapText="1"/>
      <protection locked="0"/>
    </xf>
    <xf numFmtId="0" fontId="2" fillId="8" borderId="9" xfId="0" applyFont="1" applyFill="1" applyBorder="1" applyAlignment="1" applyProtection="1">
      <alignment horizontal="centerContinuous" vertical="top" wrapText="1"/>
      <protection locked="0"/>
    </xf>
    <xf numFmtId="0" fontId="2" fillId="0" borderId="8" xfId="0" applyFont="1" applyBorder="1" applyAlignment="1">
      <alignment horizontal="centerContinuous" vertical="center" wrapText="1"/>
    </xf>
    <xf numFmtId="0" fontId="0" fillId="0" borderId="9" xfId="0" applyBorder="1" applyAlignment="1">
      <alignment horizontal="centerContinuous" vertical="center" wrapText="1"/>
    </xf>
    <xf numFmtId="0" fontId="0" fillId="8" borderId="10" xfId="0" applyFill="1" applyBorder="1" applyAlignment="1">
      <alignment horizontal="centerContinuous" vertical="center" wrapText="1"/>
    </xf>
    <xf numFmtId="0" fontId="1" fillId="8" borderId="0" xfId="0" applyFont="1" applyFill="1" applyAlignment="1">
      <alignment horizontal="center"/>
    </xf>
    <xf numFmtId="0" fontId="1" fillId="8" borderId="0" xfId="0" quotePrefix="1" applyFont="1" applyFill="1" applyAlignment="1">
      <alignment horizontal="right"/>
    </xf>
    <xf numFmtId="1" fontId="0" fillId="0" borderId="13" xfId="0" applyNumberFormat="1" applyBorder="1" applyAlignment="1">
      <alignment horizontal="right" vertical="center"/>
    </xf>
    <xf numFmtId="1" fontId="0" fillId="0" borderId="18" xfId="0" applyNumberFormat="1" applyBorder="1" applyAlignment="1">
      <alignment horizontal="center" vertical="center"/>
    </xf>
    <xf numFmtId="49" fontId="0" fillId="0" borderId="20" xfId="0" quotePrefix="1" applyNumberFormat="1" applyBorder="1" applyAlignment="1">
      <alignment horizontal="left" vertical="center"/>
    </xf>
    <xf numFmtId="165" fontId="0" fillId="0" borderId="5" xfId="0" applyNumberFormat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0" fontId="0" fillId="3" borderId="1" xfId="0" applyNumberFormat="1" applyFill="1" applyBorder="1" applyAlignment="1" applyProtection="1">
      <alignment horizontal="center" vertical="center"/>
      <protection locked="0"/>
    </xf>
    <xf numFmtId="10" fontId="0" fillId="2" borderId="1" xfId="0" applyNumberFormat="1" applyFill="1" applyBorder="1" applyAlignment="1" applyProtection="1">
      <alignment horizontal="center" vertical="center"/>
      <protection locked="0"/>
    </xf>
    <xf numFmtId="10" fontId="0" fillId="0" borderId="0" xfId="0" applyNumberFormat="1"/>
    <xf numFmtId="10" fontId="0" fillId="3" borderId="1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10" fontId="0" fillId="3" borderId="19" xfId="0" applyNumberFormat="1" applyFill="1" applyBorder="1" applyAlignment="1">
      <alignment horizontal="center" vertical="center"/>
    </xf>
    <xf numFmtId="10" fontId="0" fillId="2" borderId="3" xfId="0" applyNumberFormat="1" applyFill="1" applyBorder="1" applyAlignment="1">
      <alignment horizontal="center" vertical="center"/>
    </xf>
    <xf numFmtId="10" fontId="0" fillId="3" borderId="3" xfId="0" applyNumberFormat="1" applyFill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Alignment="1">
      <alignment wrapText="1"/>
    </xf>
    <xf numFmtId="0" fontId="2" fillId="9" borderId="26" xfId="0" applyFont="1" applyFill="1" applyBorder="1" applyAlignment="1">
      <alignment horizontal="center" wrapText="1"/>
    </xf>
    <xf numFmtId="0" fontId="2" fillId="9" borderId="1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" fillId="10" borderId="26" xfId="0" applyFont="1" applyFill="1" applyBorder="1" applyAlignment="1">
      <alignment horizontal="center" wrapText="1"/>
    </xf>
    <xf numFmtId="0" fontId="2" fillId="10" borderId="11" xfId="0" applyFon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 wrapText="1"/>
    </xf>
    <xf numFmtId="0" fontId="2" fillId="9" borderId="30" xfId="0" applyFont="1" applyFill="1" applyBorder="1" applyAlignment="1">
      <alignment horizontal="left" wrapText="1"/>
    </xf>
    <xf numFmtId="0" fontId="2" fillId="0" borderId="0" xfId="0" applyFont="1" applyAlignment="1">
      <alignment horizontal="center" vertical="center" wrapText="1"/>
    </xf>
    <xf numFmtId="0" fontId="2" fillId="9" borderId="37" xfId="0" applyFont="1" applyFill="1" applyBorder="1" applyAlignment="1">
      <alignment horizontal="center" wrapText="1"/>
    </xf>
    <xf numFmtId="0" fontId="11" fillId="9" borderId="38" xfId="0" applyFont="1" applyFill="1" applyBorder="1" applyAlignment="1">
      <alignment horizontal="center" vertical="center" wrapText="1"/>
    </xf>
    <xf numFmtId="0" fontId="11" fillId="9" borderId="39" xfId="0" applyFont="1" applyFill="1" applyBorder="1" applyAlignment="1">
      <alignment horizontal="center" vertical="center" wrapText="1"/>
    </xf>
    <xf numFmtId="0" fontId="11" fillId="9" borderId="40" xfId="0" applyFont="1" applyFill="1" applyBorder="1" applyAlignment="1">
      <alignment horizontal="center" vertical="center" wrapText="1"/>
    </xf>
    <xf numFmtId="0" fontId="11" fillId="9" borderId="41" xfId="0" applyFont="1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43" xfId="0" applyFont="1" applyFill="1" applyBorder="1" applyAlignment="1">
      <alignment horizontal="center" vertical="center" wrapText="1"/>
    </xf>
    <xf numFmtId="0" fontId="0" fillId="9" borderId="44" xfId="0" applyFill="1" applyBorder="1" applyAlignment="1">
      <alignment horizontal="center" vertical="center"/>
    </xf>
    <xf numFmtId="0" fontId="2" fillId="3" borderId="45" xfId="0" applyFont="1" applyFill="1" applyBorder="1" applyAlignment="1">
      <alignment horizontal="center" vertical="center" wrapText="1"/>
    </xf>
    <xf numFmtId="0" fontId="2" fillId="3" borderId="46" xfId="0" applyFont="1" applyFill="1" applyBorder="1" applyAlignment="1">
      <alignment horizontal="center" vertical="center" wrapText="1"/>
    </xf>
    <xf numFmtId="0" fontId="2" fillId="3" borderId="47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2" fillId="9" borderId="48" xfId="0" applyFont="1" applyFill="1" applyBorder="1" applyAlignment="1">
      <alignment horizontal="center" vertical="center" wrapText="1"/>
    </xf>
    <xf numFmtId="0" fontId="2" fillId="10" borderId="30" xfId="0" applyFont="1" applyFill="1" applyBorder="1" applyAlignment="1">
      <alignment horizontal="left" wrapText="1"/>
    </xf>
    <xf numFmtId="0" fontId="2" fillId="10" borderId="37" xfId="0" applyFont="1" applyFill="1" applyBorder="1" applyAlignment="1">
      <alignment horizontal="center" wrapText="1"/>
    </xf>
    <xf numFmtId="0" fontId="11" fillId="10" borderId="38" xfId="0" applyFont="1" applyFill="1" applyBorder="1" applyAlignment="1">
      <alignment horizontal="center" vertical="center" wrapText="1"/>
    </xf>
    <xf numFmtId="0" fontId="11" fillId="10" borderId="39" xfId="0" applyFont="1" applyFill="1" applyBorder="1" applyAlignment="1">
      <alignment horizontal="center" vertical="center" wrapText="1"/>
    </xf>
    <xf numFmtId="0" fontId="11" fillId="10" borderId="40" xfId="0" applyFont="1" applyFill="1" applyBorder="1" applyAlignment="1">
      <alignment horizontal="center" vertical="center" wrapText="1"/>
    </xf>
    <xf numFmtId="0" fontId="11" fillId="10" borderId="41" xfId="0" applyFont="1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17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2" fillId="0" borderId="8" xfId="0" applyFont="1" applyBorder="1" applyAlignment="1">
      <alignment horizontal="left" vertical="top" wrapText="1"/>
    </xf>
    <xf numFmtId="0" fontId="2" fillId="0" borderId="10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top" wrapText="1"/>
    </xf>
    <xf numFmtId="0" fontId="6" fillId="9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2" fillId="10" borderId="33" xfId="0" applyFont="1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10" borderId="35" xfId="0" applyFill="1" applyBorder="1" applyAlignment="1">
      <alignment horizontal="center" vertical="center" wrapText="1"/>
    </xf>
    <xf numFmtId="0" fontId="6" fillId="9" borderId="2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center" vertical="center"/>
    </xf>
    <xf numFmtId="0" fontId="0" fillId="9" borderId="28" xfId="0" applyFill="1" applyBorder="1"/>
    <xf numFmtId="0" fontId="0" fillId="9" borderId="29" xfId="0" applyFill="1" applyBorder="1"/>
    <xf numFmtId="0" fontId="2" fillId="9" borderId="3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2" fillId="9" borderId="33" xfId="0" applyFont="1" applyFill="1" applyBorder="1" applyAlignment="1">
      <alignment horizontal="center" vertical="center" wrapText="1"/>
    </xf>
    <xf numFmtId="0" fontId="0" fillId="9" borderId="34" xfId="0" applyFill="1" applyBorder="1" applyAlignment="1">
      <alignment horizontal="center" vertical="center" wrapText="1"/>
    </xf>
    <xf numFmtId="0" fontId="0" fillId="9" borderId="35" xfId="0" applyFill="1" applyBorder="1" applyAlignment="1">
      <alignment horizontal="center" vertical="center" wrapText="1"/>
    </xf>
    <xf numFmtId="0" fontId="6" fillId="10" borderId="27" xfId="0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0" fontId="0" fillId="10" borderId="28" xfId="0" applyFill="1" applyBorder="1"/>
    <xf numFmtId="0" fontId="0" fillId="10" borderId="29" xfId="0" applyFill="1" applyBorder="1"/>
    <xf numFmtId="0" fontId="2" fillId="10" borderId="31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0" fillId="10" borderId="36" xfId="0" applyFill="1" applyBorder="1" applyAlignment="1">
      <alignment horizontal="center" vertical="center" wrapText="1"/>
    </xf>
    <xf numFmtId="0" fontId="0" fillId="9" borderId="36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B00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6A499-74D5-4E4E-80E7-05D9450BFC09}">
  <sheetPr>
    <pageSetUpPr fitToPage="1"/>
  </sheetPr>
  <dimension ref="B1:AI110"/>
  <sheetViews>
    <sheetView tabSelected="1" workbookViewId="0">
      <pane ySplit="2" topLeftCell="A37" activePane="bottomLeft" state="frozen"/>
      <selection pane="bottomLeft" activeCell="B41" sqref="B41"/>
    </sheetView>
  </sheetViews>
  <sheetFormatPr baseColWidth="10" defaultRowHeight="14.4" x14ac:dyDescent="0.3"/>
  <cols>
    <col min="1" max="1" width="1.109375" customWidth="1"/>
    <col min="2" max="2" width="12.77734375" customWidth="1"/>
    <col min="3" max="3" width="10.5546875" customWidth="1"/>
    <col min="4" max="4" width="6.6640625" bestFit="1" customWidth="1"/>
    <col min="5" max="5" width="6.109375" customWidth="1"/>
    <col min="6" max="6" width="4.21875" customWidth="1"/>
    <col min="7" max="7" width="4.109375" customWidth="1"/>
    <col min="8" max="8" width="3.77734375" bestFit="1" customWidth="1"/>
    <col min="9" max="10" width="3.77734375" hidden="1" customWidth="1"/>
    <col min="11" max="11" width="4.33203125" hidden="1" customWidth="1"/>
    <col min="12" max="13" width="3.77734375" hidden="1" customWidth="1"/>
    <col min="14" max="14" width="5" hidden="1" customWidth="1"/>
    <col min="15" max="15" width="9.5546875" bestFit="1" customWidth="1"/>
    <col min="16" max="16" width="13.109375" customWidth="1"/>
    <col min="17" max="17" width="8.33203125" style="104" customWidth="1"/>
    <col min="18" max="18" width="8.77734375" customWidth="1"/>
    <col min="19" max="22" width="3.33203125" customWidth="1"/>
    <col min="23" max="23" width="14.44140625" customWidth="1"/>
    <col min="24" max="24" width="4.77734375" customWidth="1"/>
    <col min="25" max="25" width="11.77734375" customWidth="1"/>
    <col min="26" max="26" width="9.21875" customWidth="1"/>
    <col min="27" max="27" width="6.5546875" customWidth="1"/>
    <col min="28" max="28" width="8.21875" style="104" customWidth="1"/>
    <col min="29" max="29" width="5.88671875" customWidth="1"/>
    <col min="30" max="30" width="7" style="104" customWidth="1"/>
    <col min="31" max="31" width="6.109375" customWidth="1"/>
    <col min="32" max="32" width="6.5546875" style="104" customWidth="1"/>
    <col min="33" max="33" width="4.21875" customWidth="1"/>
    <col min="34" max="34" width="4.5546875" customWidth="1"/>
    <col min="35" max="35" width="3.77734375" bestFit="1" customWidth="1"/>
  </cols>
  <sheetData>
    <row r="1" spans="2:35" ht="16.05" customHeight="1" thickBot="1" x14ac:dyDescent="0.35">
      <c r="B1" s="10"/>
      <c r="C1" s="10"/>
      <c r="D1" s="10"/>
      <c r="E1" s="10"/>
      <c r="F1" s="10"/>
      <c r="G1" s="10" t="s">
        <v>104</v>
      </c>
      <c r="H1" s="10"/>
      <c r="I1" s="10"/>
      <c r="J1" s="10"/>
      <c r="K1" s="10"/>
      <c r="L1" s="10"/>
      <c r="M1" s="10"/>
      <c r="N1" s="10"/>
      <c r="O1" s="10"/>
      <c r="P1" s="95" t="s">
        <v>95</v>
      </c>
      <c r="Q1" s="94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</row>
    <row r="2" spans="2:35" s="15" customFormat="1" ht="31.8" customHeight="1" thickBot="1" x14ac:dyDescent="0.35">
      <c r="B2" s="48" t="s">
        <v>25</v>
      </c>
      <c r="C2" s="38" t="s">
        <v>0</v>
      </c>
      <c r="D2" s="14" t="s">
        <v>1</v>
      </c>
      <c r="E2" s="14" t="s">
        <v>22</v>
      </c>
      <c r="F2" s="49" t="s">
        <v>24</v>
      </c>
      <c r="G2" s="87"/>
      <c r="H2" s="50"/>
      <c r="I2" s="49" t="s">
        <v>102</v>
      </c>
      <c r="J2" s="87"/>
      <c r="K2" s="50"/>
      <c r="L2" s="49" t="s">
        <v>103</v>
      </c>
      <c r="M2" s="87"/>
      <c r="N2" s="50"/>
      <c r="O2" s="14" t="s">
        <v>2</v>
      </c>
      <c r="P2" s="14" t="s">
        <v>4</v>
      </c>
      <c r="Q2" s="48" t="s">
        <v>66</v>
      </c>
      <c r="R2" s="48" t="s">
        <v>65</v>
      </c>
      <c r="S2" s="91" t="s">
        <v>92</v>
      </c>
      <c r="T2" s="92"/>
      <c r="U2" s="92"/>
      <c r="V2" s="92"/>
      <c r="W2" s="93"/>
      <c r="X2" s="163" t="s">
        <v>8</v>
      </c>
      <c r="Y2" s="164"/>
      <c r="Z2" s="48" t="s">
        <v>70</v>
      </c>
      <c r="AA2" s="49" t="s">
        <v>71</v>
      </c>
      <c r="AB2" s="88"/>
      <c r="AC2" s="49" t="s">
        <v>72</v>
      </c>
      <c r="AD2" s="88"/>
      <c r="AE2" s="89" t="s">
        <v>91</v>
      </c>
      <c r="AF2" s="90"/>
      <c r="AG2" s="86" t="s">
        <v>24</v>
      </c>
      <c r="AH2" s="87"/>
      <c r="AI2" s="88"/>
    </row>
    <row r="3" spans="2:35" ht="16.05" customHeight="1" x14ac:dyDescent="0.3">
      <c r="B3" s="51" t="s">
        <v>6</v>
      </c>
      <c r="C3" s="52">
        <v>45776</v>
      </c>
      <c r="D3" s="53">
        <v>0.41666666666666702</v>
      </c>
      <c r="E3" s="54" t="s">
        <v>26</v>
      </c>
      <c r="F3" s="55">
        <v>18</v>
      </c>
      <c r="G3" s="56">
        <f>IF(COUNTA(B3),25,"")</f>
        <v>25</v>
      </c>
      <c r="H3" s="57" t="s">
        <v>73</v>
      </c>
      <c r="I3" s="57"/>
      <c r="J3" s="57"/>
      <c r="K3" s="57"/>
      <c r="L3" s="57"/>
      <c r="M3" s="57"/>
      <c r="N3" s="57"/>
      <c r="O3" s="58" t="s">
        <v>3</v>
      </c>
      <c r="P3" s="58"/>
      <c r="Q3" s="102">
        <v>0.34449999999999997</v>
      </c>
      <c r="R3" s="59">
        <v>0.1</v>
      </c>
      <c r="S3" s="58"/>
      <c r="T3" s="58"/>
      <c r="U3" s="58"/>
      <c r="V3" s="58"/>
      <c r="W3" s="40" t="str">
        <f t="shared" ref="W3:W4" si="0">IF(ISBLANK(V3), "",4*S3+3*T3+2*U3+V3)</f>
        <v/>
      </c>
      <c r="X3" s="58"/>
      <c r="Y3" s="59"/>
      <c r="Z3" s="59"/>
      <c r="AA3" s="76"/>
      <c r="AB3" s="105" t="str">
        <f>IF(ISBLANK(AA3),"",(100-(2*AA3))/100)</f>
        <v/>
      </c>
      <c r="AC3" s="76"/>
      <c r="AD3" s="105" t="str">
        <f>IF(ISBLANK(AC3),"",((2*AC3))/100)</f>
        <v/>
      </c>
      <c r="AE3" s="76"/>
      <c r="AF3" s="107" t="str">
        <f>IF(ISBLANK(AE3),"",((2*AE3))/100)</f>
        <v/>
      </c>
      <c r="AG3" s="41">
        <f>F3</f>
        <v>18</v>
      </c>
      <c r="AH3" s="39">
        <f>G3</f>
        <v>25</v>
      </c>
      <c r="AI3" s="46" t="str">
        <f>H3</f>
        <v>-V1</v>
      </c>
    </row>
    <row r="4" spans="2:35" ht="16.05" customHeight="1" x14ac:dyDescent="0.3">
      <c r="B4" s="60" t="s">
        <v>6</v>
      </c>
      <c r="C4" s="61">
        <v>45777</v>
      </c>
      <c r="D4" s="62">
        <v>0.45833333333333398</v>
      </c>
      <c r="E4" s="63" t="s">
        <v>27</v>
      </c>
      <c r="F4" s="64">
        <v>18</v>
      </c>
      <c r="G4" s="65">
        <f t="shared" ref="G4:G10" si="1">IF(COUNTA(B4),25,"")</f>
        <v>25</v>
      </c>
      <c r="H4" s="66" t="s">
        <v>73</v>
      </c>
      <c r="I4" s="66"/>
      <c r="J4" s="66"/>
      <c r="K4" s="66"/>
      <c r="L4" s="66"/>
      <c r="M4" s="66"/>
      <c r="N4" s="66"/>
      <c r="O4" s="67" t="s">
        <v>3</v>
      </c>
      <c r="P4" s="68"/>
      <c r="Q4" s="103">
        <v>0.45140000000000002</v>
      </c>
      <c r="R4" s="69">
        <v>0.75</v>
      </c>
      <c r="S4" s="67">
        <v>31</v>
      </c>
      <c r="T4" s="70">
        <v>20</v>
      </c>
      <c r="U4" s="70">
        <v>20</v>
      </c>
      <c r="V4" s="70">
        <v>29</v>
      </c>
      <c r="W4" s="37">
        <f t="shared" si="0"/>
        <v>253</v>
      </c>
      <c r="X4" s="77"/>
      <c r="Y4" s="70"/>
      <c r="Z4" s="69"/>
      <c r="AA4" s="78"/>
      <c r="AB4" s="106" t="str">
        <f t="shared" ref="AB4:AB71" si="2">IF(ISBLANK(AA4),"",(100-(2*AA4))/100)</f>
        <v/>
      </c>
      <c r="AC4" s="78"/>
      <c r="AD4" s="106" t="str">
        <f t="shared" ref="AD4:AD71" si="3">IF(ISBLANK(AC4),"",((2*AC4))/100)</f>
        <v/>
      </c>
      <c r="AE4" s="78"/>
      <c r="AF4" s="108" t="str">
        <f t="shared" ref="AF4:AF71" si="4">IF(ISBLANK(AE4),"",((2*AE4))/100)</f>
        <v/>
      </c>
      <c r="AG4" s="44">
        <v>18</v>
      </c>
      <c r="AH4" s="36">
        <f>G4</f>
        <v>25</v>
      </c>
      <c r="AI4" s="47" t="str">
        <f>H4</f>
        <v>-V1</v>
      </c>
    </row>
    <row r="5" spans="2:35" ht="16.05" customHeight="1" x14ac:dyDescent="0.3">
      <c r="B5" s="51" t="s">
        <v>7</v>
      </c>
      <c r="C5" s="52">
        <v>45779</v>
      </c>
      <c r="D5" s="53">
        <v>0.5</v>
      </c>
      <c r="E5" s="54" t="s">
        <v>29</v>
      </c>
      <c r="F5" s="55">
        <v>18</v>
      </c>
      <c r="G5" s="56">
        <f t="shared" si="1"/>
        <v>25</v>
      </c>
      <c r="H5" s="57" t="s">
        <v>73</v>
      </c>
      <c r="I5" s="57"/>
      <c r="J5" s="57"/>
      <c r="K5" s="57"/>
      <c r="L5" s="57"/>
      <c r="M5" s="57"/>
      <c r="N5" s="57"/>
      <c r="O5" s="58" t="s">
        <v>3</v>
      </c>
      <c r="P5" s="71"/>
      <c r="Q5" s="102">
        <v>0.43740000000000001</v>
      </c>
      <c r="R5" s="59"/>
      <c r="S5" s="58"/>
      <c r="T5" s="72"/>
      <c r="U5" s="72"/>
      <c r="V5" s="72"/>
      <c r="W5" s="40" t="str">
        <f>IF(ISBLANK(V5), "",4*S5+3*T5+2*U5+V5)</f>
        <v/>
      </c>
      <c r="X5" s="79" t="s">
        <v>11</v>
      </c>
      <c r="Y5" s="72" t="s">
        <v>69</v>
      </c>
      <c r="Z5" s="59"/>
      <c r="AA5" s="76"/>
      <c r="AB5" s="105" t="str">
        <f t="shared" si="2"/>
        <v/>
      </c>
      <c r="AC5" s="76"/>
      <c r="AD5" s="105" t="str">
        <f t="shared" si="3"/>
        <v/>
      </c>
      <c r="AE5" s="76"/>
      <c r="AF5" s="109" t="str">
        <f t="shared" si="4"/>
        <v/>
      </c>
      <c r="AG5" s="43">
        <v>18</v>
      </c>
      <c r="AH5" s="39">
        <f t="shared" ref="AH5:AH72" si="5">G5</f>
        <v>25</v>
      </c>
      <c r="AI5" s="46" t="str">
        <f t="shared" ref="AI5:AI72" si="6">H5</f>
        <v>-V1</v>
      </c>
    </row>
    <row r="6" spans="2:35" ht="16.05" customHeight="1" x14ac:dyDescent="0.3">
      <c r="B6" s="60" t="s">
        <v>6</v>
      </c>
      <c r="C6" s="61">
        <v>45779</v>
      </c>
      <c r="D6" s="62">
        <v>0.5</v>
      </c>
      <c r="E6" s="63" t="s">
        <v>26</v>
      </c>
      <c r="F6" s="64">
        <v>18</v>
      </c>
      <c r="G6" s="65">
        <f t="shared" si="1"/>
        <v>25</v>
      </c>
      <c r="H6" s="66" t="s">
        <v>74</v>
      </c>
      <c r="I6" s="66"/>
      <c r="J6" s="66"/>
      <c r="K6" s="66"/>
      <c r="L6" s="66"/>
      <c r="M6" s="66"/>
      <c r="N6" s="66"/>
      <c r="O6" s="67" t="s">
        <v>3</v>
      </c>
      <c r="P6" s="68"/>
      <c r="Q6" s="103">
        <v>0.4214</v>
      </c>
      <c r="R6" s="69">
        <v>0.92</v>
      </c>
      <c r="S6" s="67">
        <v>33</v>
      </c>
      <c r="T6" s="70">
        <v>20</v>
      </c>
      <c r="U6" s="70">
        <v>20</v>
      </c>
      <c r="V6" s="70">
        <v>27</v>
      </c>
      <c r="W6" s="37">
        <f t="shared" ref="W6:W73" si="7">IF(ISBLANK(V6), "",4*S6+3*T6+2*U6+V6)</f>
        <v>259</v>
      </c>
      <c r="X6" s="80"/>
      <c r="Y6" s="70"/>
      <c r="Z6" s="69"/>
      <c r="AA6" s="78"/>
      <c r="AB6" s="106" t="str">
        <f t="shared" si="2"/>
        <v/>
      </c>
      <c r="AC6" s="78"/>
      <c r="AD6" s="106" t="str">
        <f t="shared" si="3"/>
        <v/>
      </c>
      <c r="AE6" s="78"/>
      <c r="AF6" s="108" t="str">
        <f t="shared" si="4"/>
        <v/>
      </c>
      <c r="AG6" s="44">
        <v>18</v>
      </c>
      <c r="AH6" s="36">
        <f t="shared" si="5"/>
        <v>25</v>
      </c>
      <c r="AI6" s="47" t="str">
        <f t="shared" si="6"/>
        <v>-V2</v>
      </c>
    </row>
    <row r="7" spans="2:35" ht="16.05" customHeight="1" x14ac:dyDescent="0.3">
      <c r="B7" s="51" t="s">
        <v>7</v>
      </c>
      <c r="C7" s="52">
        <v>45779</v>
      </c>
      <c r="D7" s="53">
        <v>0.5</v>
      </c>
      <c r="E7" s="54" t="s">
        <v>26</v>
      </c>
      <c r="F7" s="55">
        <v>18</v>
      </c>
      <c r="G7" s="56">
        <f t="shared" si="1"/>
        <v>25</v>
      </c>
      <c r="H7" s="57" t="s">
        <v>75</v>
      </c>
      <c r="I7" s="57"/>
      <c r="J7" s="57"/>
      <c r="K7" s="57"/>
      <c r="L7" s="57"/>
      <c r="M7" s="57"/>
      <c r="N7" s="57"/>
      <c r="O7" s="58" t="s">
        <v>3</v>
      </c>
      <c r="P7" s="71"/>
      <c r="Q7" s="102">
        <v>0.31130000000000002</v>
      </c>
      <c r="R7" s="59"/>
      <c r="S7" s="58"/>
      <c r="T7" s="72"/>
      <c r="U7" s="72"/>
      <c r="V7" s="72"/>
      <c r="W7" s="40" t="str">
        <f t="shared" si="7"/>
        <v/>
      </c>
      <c r="X7" s="72"/>
      <c r="Y7" s="72"/>
      <c r="Z7" s="59"/>
      <c r="AA7" s="76"/>
      <c r="AB7" s="105" t="str">
        <f t="shared" si="2"/>
        <v/>
      </c>
      <c r="AC7" s="76"/>
      <c r="AD7" s="105" t="str">
        <f t="shared" si="3"/>
        <v/>
      </c>
      <c r="AE7" s="76"/>
      <c r="AF7" s="109" t="str">
        <f t="shared" si="4"/>
        <v/>
      </c>
      <c r="AG7" s="43">
        <v>18</v>
      </c>
      <c r="AH7" s="39">
        <f t="shared" si="5"/>
        <v>25</v>
      </c>
      <c r="AI7" s="46" t="str">
        <f t="shared" si="6"/>
        <v>-V3</v>
      </c>
    </row>
    <row r="8" spans="2:35" ht="16.05" customHeight="1" x14ac:dyDescent="0.3">
      <c r="B8" s="60" t="s">
        <v>7</v>
      </c>
      <c r="C8" s="61">
        <v>45782</v>
      </c>
      <c r="D8" s="62">
        <v>0.625</v>
      </c>
      <c r="E8" s="63" t="s">
        <v>29</v>
      </c>
      <c r="F8" s="64">
        <v>18</v>
      </c>
      <c r="G8" s="65">
        <f t="shared" si="1"/>
        <v>25</v>
      </c>
      <c r="H8" s="66" t="s">
        <v>74</v>
      </c>
      <c r="I8" s="66"/>
      <c r="J8" s="66"/>
      <c r="K8" s="66"/>
      <c r="L8" s="66"/>
      <c r="M8" s="66"/>
      <c r="N8" s="66"/>
      <c r="O8" s="67" t="s">
        <v>3</v>
      </c>
      <c r="P8" s="68"/>
      <c r="Q8" s="103">
        <v>0.41770000000000002</v>
      </c>
      <c r="R8" s="69"/>
      <c r="S8" s="67"/>
      <c r="T8" s="70"/>
      <c r="U8" s="70"/>
      <c r="V8" s="70"/>
      <c r="W8" s="37" t="str">
        <f t="shared" si="7"/>
        <v/>
      </c>
      <c r="X8" s="77" t="s">
        <v>10</v>
      </c>
      <c r="Y8" s="70" t="s">
        <v>69</v>
      </c>
      <c r="Z8" s="69">
        <v>0</v>
      </c>
      <c r="AA8" s="78"/>
      <c r="AB8" s="106" t="str">
        <f t="shared" si="2"/>
        <v/>
      </c>
      <c r="AC8" s="78"/>
      <c r="AD8" s="106" t="str">
        <f t="shared" si="3"/>
        <v/>
      </c>
      <c r="AE8" s="78"/>
      <c r="AF8" s="108" t="str">
        <f t="shared" si="4"/>
        <v/>
      </c>
      <c r="AG8" s="44">
        <v>18</v>
      </c>
      <c r="AH8" s="36">
        <f t="shared" si="5"/>
        <v>25</v>
      </c>
      <c r="AI8" s="47" t="str">
        <f t="shared" si="6"/>
        <v>-V2</v>
      </c>
    </row>
    <row r="9" spans="2:35" ht="16.05" customHeight="1" x14ac:dyDescent="0.3">
      <c r="B9" s="51" t="s">
        <v>6</v>
      </c>
      <c r="C9" s="52">
        <v>45782</v>
      </c>
      <c r="D9" s="53">
        <v>0.625</v>
      </c>
      <c r="E9" s="54" t="s">
        <v>29</v>
      </c>
      <c r="F9" s="55">
        <v>18</v>
      </c>
      <c r="G9" s="56">
        <f t="shared" si="1"/>
        <v>25</v>
      </c>
      <c r="H9" s="57" t="s">
        <v>75</v>
      </c>
      <c r="I9" s="57"/>
      <c r="J9" s="57"/>
      <c r="K9" s="57"/>
      <c r="L9" s="57"/>
      <c r="M9" s="57"/>
      <c r="N9" s="57"/>
      <c r="O9" s="58" t="s">
        <v>3</v>
      </c>
      <c r="P9" s="71"/>
      <c r="Q9" s="102">
        <v>0.44030000000000002</v>
      </c>
      <c r="R9" s="59"/>
      <c r="S9" s="58"/>
      <c r="T9" s="72"/>
      <c r="U9" s="72"/>
      <c r="V9" s="72"/>
      <c r="W9" s="40" t="str">
        <f t="shared" si="7"/>
        <v/>
      </c>
      <c r="X9" s="79" t="s">
        <v>11</v>
      </c>
      <c r="Y9" s="72" t="s">
        <v>67</v>
      </c>
      <c r="Z9" s="59">
        <v>0</v>
      </c>
      <c r="AA9" s="76"/>
      <c r="AB9" s="105" t="str">
        <f t="shared" si="2"/>
        <v/>
      </c>
      <c r="AC9" s="76"/>
      <c r="AD9" s="105" t="str">
        <f t="shared" si="3"/>
        <v/>
      </c>
      <c r="AE9" s="76"/>
      <c r="AF9" s="109" t="str">
        <f t="shared" si="4"/>
        <v/>
      </c>
      <c r="AG9" s="43">
        <v>18</v>
      </c>
      <c r="AH9" s="39">
        <f t="shared" si="5"/>
        <v>25</v>
      </c>
      <c r="AI9" s="46" t="str">
        <f t="shared" si="6"/>
        <v>-V3</v>
      </c>
    </row>
    <row r="10" spans="2:35" ht="16.05" customHeight="1" x14ac:dyDescent="0.3">
      <c r="B10" s="60" t="s">
        <v>7</v>
      </c>
      <c r="C10" s="61">
        <v>45782</v>
      </c>
      <c r="D10" s="62">
        <v>0.625</v>
      </c>
      <c r="E10" s="63" t="s">
        <v>32</v>
      </c>
      <c r="F10" s="64">
        <v>18</v>
      </c>
      <c r="G10" s="65">
        <f t="shared" si="1"/>
        <v>25</v>
      </c>
      <c r="H10" s="66" t="s">
        <v>73</v>
      </c>
      <c r="I10" s="66"/>
      <c r="J10" s="66"/>
      <c r="K10" s="66"/>
      <c r="L10" s="66"/>
      <c r="M10" s="66"/>
      <c r="N10" s="66"/>
      <c r="O10" s="67" t="s">
        <v>3</v>
      </c>
      <c r="P10" s="68"/>
      <c r="Q10" s="103">
        <v>4.5499999999999999E-2</v>
      </c>
      <c r="R10" s="69"/>
      <c r="S10" s="67"/>
      <c r="T10" s="70"/>
      <c r="U10" s="70"/>
      <c r="V10" s="70"/>
      <c r="W10" s="37" t="str">
        <f t="shared" si="7"/>
        <v/>
      </c>
      <c r="X10" s="80"/>
      <c r="Y10" s="70"/>
      <c r="Z10" s="69"/>
      <c r="AA10" s="78">
        <v>13</v>
      </c>
      <c r="AB10" s="106">
        <f t="shared" si="2"/>
        <v>0.74</v>
      </c>
      <c r="AC10" s="78">
        <v>7.3</v>
      </c>
      <c r="AD10" s="106">
        <f t="shared" si="3"/>
        <v>0.14599999999999999</v>
      </c>
      <c r="AE10" s="78">
        <v>4</v>
      </c>
      <c r="AF10" s="108">
        <f t="shared" si="4"/>
        <v>0.08</v>
      </c>
      <c r="AG10" s="44">
        <v>18</v>
      </c>
      <c r="AH10" s="36">
        <f t="shared" si="5"/>
        <v>25</v>
      </c>
      <c r="AI10" s="47" t="str">
        <f t="shared" si="6"/>
        <v>-V1</v>
      </c>
    </row>
    <row r="11" spans="2:35" ht="16.05" customHeight="1" x14ac:dyDescent="0.3">
      <c r="B11" s="51" t="s">
        <v>7</v>
      </c>
      <c r="C11" s="52">
        <v>45783</v>
      </c>
      <c r="D11" s="53">
        <v>0.375</v>
      </c>
      <c r="E11" s="54" t="s">
        <v>30</v>
      </c>
      <c r="F11" s="55">
        <v>18</v>
      </c>
      <c r="G11" s="56">
        <f t="shared" ref="G11:G78" si="8">IF(COUNTA(B11),25,"")</f>
        <v>25</v>
      </c>
      <c r="H11" s="57" t="s">
        <v>75</v>
      </c>
      <c r="I11" s="57"/>
      <c r="J11" s="57"/>
      <c r="K11" s="57"/>
      <c r="L11" s="57"/>
      <c r="M11" s="57"/>
      <c r="N11" s="57"/>
      <c r="O11" s="58" t="s">
        <v>3</v>
      </c>
      <c r="P11" s="71"/>
      <c r="Q11" s="102">
        <v>0.39750000000000002</v>
      </c>
      <c r="R11" s="59"/>
      <c r="S11" s="58"/>
      <c r="T11" s="72"/>
      <c r="U11" s="72"/>
      <c r="V11" s="72"/>
      <c r="W11" s="40" t="str">
        <f t="shared" si="7"/>
        <v/>
      </c>
      <c r="X11" s="72"/>
      <c r="Y11" s="72"/>
      <c r="Z11" s="59"/>
      <c r="AA11" s="76"/>
      <c r="AB11" s="105" t="str">
        <f t="shared" si="2"/>
        <v/>
      </c>
      <c r="AC11" s="76"/>
      <c r="AD11" s="105" t="str">
        <f t="shared" si="3"/>
        <v/>
      </c>
      <c r="AE11" s="76"/>
      <c r="AF11" s="109" t="str">
        <f t="shared" si="4"/>
        <v/>
      </c>
      <c r="AG11" s="43">
        <v>18</v>
      </c>
      <c r="AH11" s="39">
        <f t="shared" si="5"/>
        <v>25</v>
      </c>
      <c r="AI11" s="46" t="str">
        <f t="shared" si="6"/>
        <v>-V3</v>
      </c>
    </row>
    <row r="12" spans="2:35" ht="16.05" customHeight="1" x14ac:dyDescent="0.3">
      <c r="B12" s="60" t="s">
        <v>6</v>
      </c>
      <c r="C12" s="61">
        <v>45783</v>
      </c>
      <c r="D12" s="62">
        <v>0.375</v>
      </c>
      <c r="E12" s="63" t="s">
        <v>30</v>
      </c>
      <c r="F12" s="64">
        <v>18</v>
      </c>
      <c r="G12" s="65">
        <f t="shared" si="8"/>
        <v>25</v>
      </c>
      <c r="H12" s="66" t="s">
        <v>74</v>
      </c>
      <c r="I12" s="66"/>
      <c r="J12" s="66"/>
      <c r="K12" s="66"/>
      <c r="L12" s="66"/>
      <c r="M12" s="66"/>
      <c r="N12" s="66"/>
      <c r="O12" s="67" t="s">
        <v>3</v>
      </c>
      <c r="P12" s="68"/>
      <c r="Q12" s="103">
        <v>0.42130000000000001</v>
      </c>
      <c r="R12" s="69"/>
      <c r="S12" s="67"/>
      <c r="T12" s="70"/>
      <c r="U12" s="70"/>
      <c r="V12" s="70"/>
      <c r="W12" s="37" t="str">
        <f t="shared" si="7"/>
        <v/>
      </c>
      <c r="X12" s="70"/>
      <c r="Y12" s="70"/>
      <c r="Z12" s="69"/>
      <c r="AA12" s="78"/>
      <c r="AB12" s="106" t="str">
        <f t="shared" si="2"/>
        <v/>
      </c>
      <c r="AC12" s="78"/>
      <c r="AD12" s="106" t="str">
        <f t="shared" si="3"/>
        <v/>
      </c>
      <c r="AE12" s="78"/>
      <c r="AF12" s="108" t="str">
        <f t="shared" si="4"/>
        <v/>
      </c>
      <c r="AG12" s="44">
        <v>18</v>
      </c>
      <c r="AH12" s="36">
        <f t="shared" si="5"/>
        <v>25</v>
      </c>
      <c r="AI12" s="47" t="str">
        <f t="shared" si="6"/>
        <v>-V2</v>
      </c>
    </row>
    <row r="13" spans="2:35" ht="16.05" customHeight="1" x14ac:dyDescent="0.3">
      <c r="B13" s="51" t="s">
        <v>6</v>
      </c>
      <c r="C13" s="52">
        <v>45783</v>
      </c>
      <c r="D13" s="53">
        <v>0.375</v>
      </c>
      <c r="E13" s="54" t="s">
        <v>26</v>
      </c>
      <c r="F13" s="55">
        <v>19</v>
      </c>
      <c r="G13" s="56">
        <f t="shared" si="8"/>
        <v>25</v>
      </c>
      <c r="H13" s="57" t="s">
        <v>73</v>
      </c>
      <c r="I13" s="57"/>
      <c r="J13" s="57"/>
      <c r="K13" s="57"/>
      <c r="L13" s="57"/>
      <c r="M13" s="57"/>
      <c r="N13" s="57"/>
      <c r="O13" s="58" t="s">
        <v>3</v>
      </c>
      <c r="P13" s="71"/>
      <c r="Q13" s="102">
        <v>0.33689999999999998</v>
      </c>
      <c r="R13" s="59">
        <v>0.11</v>
      </c>
      <c r="S13" s="58"/>
      <c r="T13" s="72"/>
      <c r="U13" s="72"/>
      <c r="V13" s="72"/>
      <c r="W13" s="40" t="str">
        <f t="shared" si="7"/>
        <v/>
      </c>
      <c r="X13" s="72"/>
      <c r="Y13" s="72"/>
      <c r="Z13" s="59"/>
      <c r="AA13" s="76"/>
      <c r="AB13" s="105" t="str">
        <f t="shared" si="2"/>
        <v/>
      </c>
      <c r="AC13" s="76"/>
      <c r="AD13" s="105" t="str">
        <f t="shared" si="3"/>
        <v/>
      </c>
      <c r="AE13" s="76"/>
      <c r="AF13" s="109" t="str">
        <f t="shared" si="4"/>
        <v/>
      </c>
      <c r="AG13" s="41">
        <f>F13</f>
        <v>19</v>
      </c>
      <c r="AH13" s="39">
        <f t="shared" si="5"/>
        <v>25</v>
      </c>
      <c r="AI13" s="46" t="str">
        <f t="shared" si="6"/>
        <v>-V1</v>
      </c>
    </row>
    <row r="14" spans="2:35" ht="16.05" customHeight="1" x14ac:dyDescent="0.3">
      <c r="B14" s="60" t="s">
        <v>6</v>
      </c>
      <c r="C14" s="61">
        <v>45784</v>
      </c>
      <c r="D14" s="62">
        <v>0.375</v>
      </c>
      <c r="E14" s="63" t="s">
        <v>27</v>
      </c>
      <c r="F14" s="64">
        <v>19</v>
      </c>
      <c r="G14" s="65">
        <f t="shared" si="8"/>
        <v>25</v>
      </c>
      <c r="H14" s="66" t="s">
        <v>73</v>
      </c>
      <c r="I14" s="66"/>
      <c r="J14" s="66"/>
      <c r="K14" s="66"/>
      <c r="L14" s="66"/>
      <c r="M14" s="66"/>
      <c r="N14" s="66"/>
      <c r="O14" s="67" t="s">
        <v>3</v>
      </c>
      <c r="P14" s="68"/>
      <c r="Q14" s="103">
        <v>0.42549999999999999</v>
      </c>
      <c r="R14" s="69">
        <v>0.78</v>
      </c>
      <c r="S14" s="67">
        <v>22</v>
      </c>
      <c r="T14" s="70">
        <v>20</v>
      </c>
      <c r="U14" s="70">
        <v>20</v>
      </c>
      <c r="V14" s="70">
        <v>38</v>
      </c>
      <c r="W14" s="37">
        <f t="shared" si="7"/>
        <v>226</v>
      </c>
      <c r="X14" s="70"/>
      <c r="Y14" s="70"/>
      <c r="Z14" s="69"/>
      <c r="AA14" s="78"/>
      <c r="AB14" s="106" t="str">
        <f t="shared" si="2"/>
        <v/>
      </c>
      <c r="AC14" s="78"/>
      <c r="AD14" s="106" t="str">
        <f t="shared" si="3"/>
        <v/>
      </c>
      <c r="AE14" s="78"/>
      <c r="AF14" s="108" t="str">
        <f t="shared" si="4"/>
        <v/>
      </c>
      <c r="AG14" s="42">
        <f>F14</f>
        <v>19</v>
      </c>
      <c r="AH14" s="36">
        <f t="shared" si="5"/>
        <v>25</v>
      </c>
      <c r="AI14" s="47" t="str">
        <f t="shared" si="6"/>
        <v>-V1</v>
      </c>
    </row>
    <row r="15" spans="2:35" ht="16.05" customHeight="1" x14ac:dyDescent="0.3">
      <c r="B15" s="51" t="s">
        <v>7</v>
      </c>
      <c r="C15" s="52">
        <v>45784</v>
      </c>
      <c r="D15" s="53">
        <v>0.375</v>
      </c>
      <c r="E15" s="54" t="s">
        <v>31</v>
      </c>
      <c r="F15" s="55">
        <v>18</v>
      </c>
      <c r="G15" s="56">
        <f t="shared" si="8"/>
        <v>25</v>
      </c>
      <c r="H15" s="57" t="s">
        <v>75</v>
      </c>
      <c r="I15" s="57"/>
      <c r="J15" s="57"/>
      <c r="K15" s="57"/>
      <c r="L15" s="57"/>
      <c r="M15" s="57"/>
      <c r="N15" s="57"/>
      <c r="O15" s="58" t="s">
        <v>3</v>
      </c>
      <c r="P15" s="71"/>
      <c r="Q15" s="102">
        <v>0.41789999999999999</v>
      </c>
      <c r="R15" s="59"/>
      <c r="S15" s="58"/>
      <c r="T15" s="72"/>
      <c r="U15" s="72"/>
      <c r="V15" s="72"/>
      <c r="W15" s="40" t="str">
        <f t="shared" si="7"/>
        <v/>
      </c>
      <c r="X15" s="72"/>
      <c r="Y15" s="72"/>
      <c r="Z15" s="59"/>
      <c r="AA15" s="76"/>
      <c r="AB15" s="105" t="str">
        <f t="shared" si="2"/>
        <v/>
      </c>
      <c r="AC15" s="76"/>
      <c r="AD15" s="105" t="str">
        <f t="shared" si="3"/>
        <v/>
      </c>
      <c r="AE15" s="76"/>
      <c r="AF15" s="109" t="str">
        <f t="shared" si="4"/>
        <v/>
      </c>
      <c r="AG15" s="43">
        <v>18</v>
      </c>
      <c r="AH15" s="39">
        <f t="shared" si="5"/>
        <v>25</v>
      </c>
      <c r="AI15" s="46" t="str">
        <f t="shared" si="6"/>
        <v>-V3</v>
      </c>
    </row>
    <row r="16" spans="2:35" ht="16.05" customHeight="1" x14ac:dyDescent="0.3">
      <c r="B16" s="60" t="s">
        <v>6</v>
      </c>
      <c r="C16" s="61">
        <v>45785</v>
      </c>
      <c r="D16" s="62">
        <v>0.45833333333333298</v>
      </c>
      <c r="E16" s="63" t="s">
        <v>28</v>
      </c>
      <c r="F16" s="64">
        <v>19</v>
      </c>
      <c r="G16" s="65">
        <f t="shared" si="8"/>
        <v>25</v>
      </c>
      <c r="H16" s="66" t="s">
        <v>73</v>
      </c>
      <c r="I16" s="66"/>
      <c r="J16" s="66"/>
      <c r="K16" s="66"/>
      <c r="L16" s="66"/>
      <c r="M16" s="66"/>
      <c r="N16" s="66"/>
      <c r="O16" s="67" t="s">
        <v>3</v>
      </c>
      <c r="P16" s="68"/>
      <c r="Q16" s="103">
        <v>0.43540000000000001</v>
      </c>
      <c r="R16" s="69"/>
      <c r="S16" s="67"/>
      <c r="T16" s="70"/>
      <c r="U16" s="70"/>
      <c r="V16" s="70"/>
      <c r="W16" s="37" t="str">
        <f t="shared" si="7"/>
        <v/>
      </c>
      <c r="X16" s="70"/>
      <c r="Y16" s="70"/>
      <c r="Z16" s="69"/>
      <c r="AA16" s="78"/>
      <c r="AB16" s="106" t="str">
        <f t="shared" si="2"/>
        <v/>
      </c>
      <c r="AC16" s="78"/>
      <c r="AD16" s="106" t="str">
        <f t="shared" si="3"/>
        <v/>
      </c>
      <c r="AE16" s="78"/>
      <c r="AF16" s="108" t="str">
        <f t="shared" si="4"/>
        <v/>
      </c>
      <c r="AG16" s="42">
        <f>F16</f>
        <v>19</v>
      </c>
      <c r="AH16" s="36">
        <f t="shared" si="5"/>
        <v>25</v>
      </c>
      <c r="AI16" s="47" t="str">
        <f t="shared" si="6"/>
        <v>-V1</v>
      </c>
    </row>
    <row r="17" spans="2:35" ht="16.05" customHeight="1" x14ac:dyDescent="0.3">
      <c r="B17" s="51" t="s">
        <v>6</v>
      </c>
      <c r="C17" s="52">
        <v>45786</v>
      </c>
      <c r="D17" s="53">
        <v>0.5</v>
      </c>
      <c r="E17" s="54"/>
      <c r="F17" s="55">
        <v>18</v>
      </c>
      <c r="G17" s="56">
        <f t="shared" si="8"/>
        <v>25</v>
      </c>
      <c r="H17" s="57" t="s">
        <v>75</v>
      </c>
      <c r="I17" s="57"/>
      <c r="J17" s="57"/>
      <c r="K17" s="57"/>
      <c r="L17" s="57"/>
      <c r="M17" s="57"/>
      <c r="N17" s="57"/>
      <c r="O17" s="58" t="s">
        <v>3</v>
      </c>
      <c r="P17" s="71"/>
      <c r="Q17" s="102">
        <v>3.6900000000000002E-2</v>
      </c>
      <c r="R17" s="59"/>
      <c r="S17" s="58"/>
      <c r="T17" s="72"/>
      <c r="U17" s="72"/>
      <c r="V17" s="72"/>
      <c r="W17" s="40" t="str">
        <f t="shared" si="7"/>
        <v/>
      </c>
      <c r="X17" s="72"/>
      <c r="Y17" s="72"/>
      <c r="Z17" s="59"/>
      <c r="AA17" s="76">
        <v>7.3</v>
      </c>
      <c r="AB17" s="105">
        <f t="shared" si="2"/>
        <v>0.85400000000000009</v>
      </c>
      <c r="AC17" s="76">
        <v>3</v>
      </c>
      <c r="AD17" s="105">
        <f t="shared" si="3"/>
        <v>0.06</v>
      </c>
      <c r="AE17" s="76">
        <v>1.1000000000000001</v>
      </c>
      <c r="AF17" s="109">
        <f t="shared" si="4"/>
        <v>2.2000000000000002E-2</v>
      </c>
      <c r="AG17" s="43">
        <v>18</v>
      </c>
      <c r="AH17" s="39">
        <f t="shared" si="5"/>
        <v>25</v>
      </c>
      <c r="AI17" s="46" t="str">
        <f t="shared" si="6"/>
        <v>-V3</v>
      </c>
    </row>
    <row r="18" spans="2:35" ht="16.05" customHeight="1" x14ac:dyDescent="0.3">
      <c r="B18" s="60" t="s">
        <v>7</v>
      </c>
      <c r="C18" s="61">
        <v>45786</v>
      </c>
      <c r="D18" s="62">
        <v>0.5</v>
      </c>
      <c r="E18" s="63"/>
      <c r="F18" s="64">
        <v>19</v>
      </c>
      <c r="G18" s="65">
        <f t="shared" si="8"/>
        <v>25</v>
      </c>
      <c r="H18" s="66" t="s">
        <v>74</v>
      </c>
      <c r="I18" s="66"/>
      <c r="J18" s="66"/>
      <c r="K18" s="66"/>
      <c r="L18" s="66"/>
      <c r="M18" s="66"/>
      <c r="N18" s="66"/>
      <c r="O18" s="67" t="s">
        <v>14</v>
      </c>
      <c r="P18" s="68"/>
      <c r="Q18" s="103">
        <v>0.43890000000000001</v>
      </c>
      <c r="R18" s="69"/>
      <c r="S18" s="67"/>
      <c r="T18" s="70"/>
      <c r="U18" s="70"/>
      <c r="V18" s="70"/>
      <c r="W18" s="37" t="str">
        <f t="shared" si="7"/>
        <v/>
      </c>
      <c r="X18" s="70"/>
      <c r="Y18" s="70"/>
      <c r="Z18" s="69"/>
      <c r="AA18" s="78"/>
      <c r="AB18" s="106" t="str">
        <f t="shared" si="2"/>
        <v/>
      </c>
      <c r="AC18" s="78"/>
      <c r="AD18" s="106" t="str">
        <f t="shared" si="3"/>
        <v/>
      </c>
      <c r="AE18" s="78"/>
      <c r="AF18" s="108" t="str">
        <f t="shared" si="4"/>
        <v/>
      </c>
      <c r="AG18" s="42">
        <f t="shared" ref="AG18:AG21" si="9">F18</f>
        <v>19</v>
      </c>
      <c r="AH18" s="36">
        <f t="shared" si="5"/>
        <v>25</v>
      </c>
      <c r="AI18" s="47" t="str">
        <f t="shared" si="6"/>
        <v>-V2</v>
      </c>
    </row>
    <row r="19" spans="2:35" ht="16.05" customHeight="1" x14ac:dyDescent="0.3">
      <c r="B19" s="51" t="s">
        <v>6</v>
      </c>
      <c r="C19" s="52">
        <v>45786</v>
      </c>
      <c r="D19" s="53">
        <v>0.5</v>
      </c>
      <c r="E19" s="54"/>
      <c r="F19" s="55">
        <v>19</v>
      </c>
      <c r="G19" s="56">
        <f t="shared" si="8"/>
        <v>25</v>
      </c>
      <c r="H19" s="57" t="s">
        <v>73</v>
      </c>
      <c r="I19" s="57"/>
      <c r="J19" s="57"/>
      <c r="K19" s="57"/>
      <c r="L19" s="57"/>
      <c r="M19" s="57"/>
      <c r="N19" s="57"/>
      <c r="O19" s="58" t="s">
        <v>3</v>
      </c>
      <c r="P19" s="71"/>
      <c r="Q19" s="102">
        <v>0.4103</v>
      </c>
      <c r="R19" s="59"/>
      <c r="S19" s="58"/>
      <c r="T19" s="72"/>
      <c r="U19" s="72"/>
      <c r="V19" s="72"/>
      <c r="W19" s="40" t="str">
        <f t="shared" si="7"/>
        <v/>
      </c>
      <c r="X19" s="72" t="s">
        <v>11</v>
      </c>
      <c r="Y19" s="72" t="s">
        <v>67</v>
      </c>
      <c r="Z19" s="59"/>
      <c r="AA19" s="76"/>
      <c r="AB19" s="105" t="str">
        <f t="shared" si="2"/>
        <v/>
      </c>
      <c r="AC19" s="76"/>
      <c r="AD19" s="105" t="str">
        <f t="shared" si="3"/>
        <v/>
      </c>
      <c r="AE19" s="76"/>
      <c r="AF19" s="109" t="str">
        <f t="shared" si="4"/>
        <v/>
      </c>
      <c r="AG19" s="41">
        <f t="shared" si="9"/>
        <v>19</v>
      </c>
      <c r="AH19" s="39">
        <f t="shared" si="5"/>
        <v>25</v>
      </c>
      <c r="AI19" s="46" t="str">
        <f t="shared" si="6"/>
        <v>-V1</v>
      </c>
    </row>
    <row r="20" spans="2:35" ht="16.05" customHeight="1" x14ac:dyDescent="0.3">
      <c r="B20" s="60" t="s">
        <v>6</v>
      </c>
      <c r="C20" s="61">
        <v>45789</v>
      </c>
      <c r="D20" s="62">
        <v>0.625</v>
      </c>
      <c r="E20" s="63"/>
      <c r="F20" s="64">
        <v>19</v>
      </c>
      <c r="G20" s="65">
        <f t="shared" si="8"/>
        <v>25</v>
      </c>
      <c r="H20" s="66" t="s">
        <v>73</v>
      </c>
      <c r="I20" s="66"/>
      <c r="J20" s="66"/>
      <c r="K20" s="66"/>
      <c r="L20" s="66"/>
      <c r="M20" s="66"/>
      <c r="N20" s="66"/>
      <c r="O20" s="67" t="s">
        <v>3</v>
      </c>
      <c r="P20" s="68"/>
      <c r="Q20" s="103">
        <v>4.48E-2</v>
      </c>
      <c r="R20" s="69"/>
      <c r="S20" s="67"/>
      <c r="T20" s="70"/>
      <c r="U20" s="70"/>
      <c r="V20" s="70"/>
      <c r="W20" s="37" t="str">
        <f t="shared" si="7"/>
        <v/>
      </c>
      <c r="X20" s="70"/>
      <c r="Y20" s="70"/>
      <c r="Z20" s="69"/>
      <c r="AA20" s="78">
        <v>14.7</v>
      </c>
      <c r="AB20" s="106">
        <f t="shared" si="2"/>
        <v>0.70599999999999996</v>
      </c>
      <c r="AC20" s="78">
        <v>6.6</v>
      </c>
      <c r="AD20" s="106">
        <f t="shared" si="3"/>
        <v>0.13200000000000001</v>
      </c>
      <c r="AE20" s="78">
        <v>2</v>
      </c>
      <c r="AF20" s="108">
        <f t="shared" si="4"/>
        <v>0.04</v>
      </c>
      <c r="AG20" s="42">
        <f t="shared" si="9"/>
        <v>19</v>
      </c>
      <c r="AH20" s="36">
        <f t="shared" si="5"/>
        <v>25</v>
      </c>
      <c r="AI20" s="47" t="str">
        <f t="shared" si="6"/>
        <v>-V1</v>
      </c>
    </row>
    <row r="21" spans="2:35" ht="16.05" customHeight="1" x14ac:dyDescent="0.3">
      <c r="B21" s="51" t="s">
        <v>7</v>
      </c>
      <c r="C21" s="52">
        <v>45789</v>
      </c>
      <c r="D21" s="53">
        <v>0.625</v>
      </c>
      <c r="E21" s="54"/>
      <c r="F21" s="55">
        <v>19</v>
      </c>
      <c r="G21" s="56">
        <f t="shared" si="8"/>
        <v>25</v>
      </c>
      <c r="H21" s="57" t="s">
        <v>74</v>
      </c>
      <c r="I21" s="57"/>
      <c r="J21" s="57"/>
      <c r="K21" s="57"/>
      <c r="L21" s="57"/>
      <c r="M21" s="57"/>
      <c r="N21" s="57"/>
      <c r="O21" s="58" t="s">
        <v>14</v>
      </c>
      <c r="P21" s="71"/>
      <c r="Q21" s="102">
        <v>0.41839999999999999</v>
      </c>
      <c r="R21" s="59"/>
      <c r="S21" s="58"/>
      <c r="T21" s="72"/>
      <c r="U21" s="72"/>
      <c r="V21" s="72"/>
      <c r="W21" s="40" t="str">
        <f t="shared" si="7"/>
        <v/>
      </c>
      <c r="X21" s="72"/>
      <c r="Y21" s="72"/>
      <c r="Z21" s="59"/>
      <c r="AA21" s="76"/>
      <c r="AB21" s="105" t="str">
        <f t="shared" si="2"/>
        <v/>
      </c>
      <c r="AC21" s="76"/>
      <c r="AD21" s="105" t="str">
        <f t="shared" si="3"/>
        <v/>
      </c>
      <c r="AE21" s="76"/>
      <c r="AF21" s="109" t="str">
        <f t="shared" si="4"/>
        <v/>
      </c>
      <c r="AG21" s="41">
        <f t="shared" si="9"/>
        <v>19</v>
      </c>
      <c r="AH21" s="39">
        <f t="shared" si="5"/>
        <v>25</v>
      </c>
      <c r="AI21" s="46" t="str">
        <f t="shared" si="6"/>
        <v>-V2</v>
      </c>
    </row>
    <row r="22" spans="2:35" ht="16.05" customHeight="1" x14ac:dyDescent="0.3">
      <c r="B22" s="60" t="s">
        <v>6</v>
      </c>
      <c r="C22" s="61">
        <v>45784</v>
      </c>
      <c r="D22" s="62">
        <v>0.375</v>
      </c>
      <c r="E22" s="63"/>
      <c r="F22" s="64">
        <v>18</v>
      </c>
      <c r="G22" s="65">
        <f t="shared" si="8"/>
        <v>25</v>
      </c>
      <c r="H22" s="66" t="s">
        <v>74</v>
      </c>
      <c r="I22" s="66"/>
      <c r="J22" s="66"/>
      <c r="K22" s="66"/>
      <c r="L22" s="66"/>
      <c r="M22" s="66"/>
      <c r="N22" s="66"/>
      <c r="O22" s="68" t="s">
        <v>3</v>
      </c>
      <c r="P22" s="68"/>
      <c r="Q22" s="103">
        <v>3.5099999999999999E-2</v>
      </c>
      <c r="R22" s="69"/>
      <c r="S22" s="67"/>
      <c r="T22" s="70"/>
      <c r="U22" s="70"/>
      <c r="V22" s="70"/>
      <c r="W22" s="37" t="str">
        <f t="shared" si="7"/>
        <v/>
      </c>
      <c r="X22" s="70"/>
      <c r="Y22" s="70"/>
      <c r="Z22" s="69"/>
      <c r="AA22" s="78"/>
      <c r="AB22" s="106" t="str">
        <f t="shared" si="2"/>
        <v/>
      </c>
      <c r="AC22" s="78"/>
      <c r="AD22" s="106" t="str">
        <f t="shared" si="3"/>
        <v/>
      </c>
      <c r="AE22" s="78"/>
      <c r="AF22" s="108" t="str">
        <f t="shared" si="4"/>
        <v/>
      </c>
      <c r="AG22" s="44">
        <v>18</v>
      </c>
      <c r="AH22" s="36">
        <f t="shared" si="5"/>
        <v>25</v>
      </c>
      <c r="AI22" s="47" t="str">
        <f t="shared" si="6"/>
        <v>-V2</v>
      </c>
    </row>
    <row r="23" spans="2:35" ht="16.05" customHeight="1" x14ac:dyDescent="0.3">
      <c r="B23" s="51" t="s">
        <v>7</v>
      </c>
      <c r="C23" s="52">
        <v>45789</v>
      </c>
      <c r="D23" s="53">
        <v>0.41666666666666702</v>
      </c>
      <c r="E23" s="54"/>
      <c r="F23" s="55">
        <v>19</v>
      </c>
      <c r="G23" s="56">
        <f t="shared" si="8"/>
        <v>25</v>
      </c>
      <c r="H23" s="57" t="s">
        <v>75</v>
      </c>
      <c r="I23" s="57"/>
      <c r="J23" s="57"/>
      <c r="K23" s="57"/>
      <c r="L23" s="57"/>
      <c r="M23" s="57"/>
      <c r="N23" s="57"/>
      <c r="O23" s="71" t="s">
        <v>14</v>
      </c>
      <c r="P23" s="71"/>
      <c r="Q23" s="102">
        <v>0.42759999999999998</v>
      </c>
      <c r="R23" s="59"/>
      <c r="S23" s="58"/>
      <c r="T23" s="72"/>
      <c r="U23" s="72"/>
      <c r="V23" s="72"/>
      <c r="W23" s="40" t="str">
        <f t="shared" si="7"/>
        <v/>
      </c>
      <c r="X23" s="72"/>
      <c r="Y23" s="72"/>
      <c r="Z23" s="59"/>
      <c r="AA23" s="76"/>
      <c r="AB23" s="105" t="str">
        <f t="shared" si="2"/>
        <v/>
      </c>
      <c r="AC23" s="76"/>
      <c r="AD23" s="105" t="str">
        <f t="shared" si="3"/>
        <v/>
      </c>
      <c r="AE23" s="76"/>
      <c r="AF23" s="109" t="str">
        <f t="shared" si="4"/>
        <v/>
      </c>
      <c r="AG23" s="41">
        <f t="shared" ref="AG23:AG58" si="10">F23</f>
        <v>19</v>
      </c>
      <c r="AH23" s="39">
        <f t="shared" si="5"/>
        <v>25</v>
      </c>
      <c r="AI23" s="46" t="str">
        <f t="shared" si="6"/>
        <v>-V3</v>
      </c>
    </row>
    <row r="24" spans="2:35" ht="16.05" customHeight="1" x14ac:dyDescent="0.3">
      <c r="B24" s="60" t="s">
        <v>6</v>
      </c>
      <c r="C24" s="61">
        <v>45790</v>
      </c>
      <c r="D24" s="62">
        <v>0.5</v>
      </c>
      <c r="E24" s="63"/>
      <c r="F24" s="64">
        <v>20</v>
      </c>
      <c r="G24" s="65">
        <f t="shared" si="8"/>
        <v>25</v>
      </c>
      <c r="H24" s="66" t="s">
        <v>73</v>
      </c>
      <c r="I24" s="66"/>
      <c r="J24" s="66"/>
      <c r="K24" s="66"/>
      <c r="L24" s="66"/>
      <c r="M24" s="66"/>
      <c r="N24" s="66"/>
      <c r="O24" s="67" t="s">
        <v>3</v>
      </c>
      <c r="P24" s="68"/>
      <c r="Q24" s="103">
        <v>0.39960000000000001</v>
      </c>
      <c r="R24" s="69">
        <v>0.02</v>
      </c>
      <c r="S24" s="67"/>
      <c r="T24" s="70"/>
      <c r="U24" s="70"/>
      <c r="V24" s="70"/>
      <c r="W24" s="37" t="str">
        <f t="shared" si="7"/>
        <v/>
      </c>
      <c r="X24" s="70"/>
      <c r="Y24" s="70"/>
      <c r="Z24" s="69"/>
      <c r="AA24" s="78"/>
      <c r="AB24" s="106" t="str">
        <f t="shared" si="2"/>
        <v/>
      </c>
      <c r="AC24" s="78"/>
      <c r="AD24" s="106" t="str">
        <f t="shared" si="3"/>
        <v/>
      </c>
      <c r="AE24" s="78"/>
      <c r="AF24" s="108" t="str">
        <f t="shared" si="4"/>
        <v/>
      </c>
      <c r="AG24" s="42">
        <f t="shared" si="10"/>
        <v>20</v>
      </c>
      <c r="AH24" s="36">
        <f t="shared" si="5"/>
        <v>25</v>
      </c>
      <c r="AI24" s="47" t="str">
        <f t="shared" si="6"/>
        <v>-V1</v>
      </c>
    </row>
    <row r="25" spans="2:35" ht="16.05" customHeight="1" x14ac:dyDescent="0.3">
      <c r="B25" s="51" t="s">
        <v>7</v>
      </c>
      <c r="C25" s="52">
        <v>45790</v>
      </c>
      <c r="D25" s="53">
        <v>0.5</v>
      </c>
      <c r="E25" s="54"/>
      <c r="F25" s="55">
        <v>19</v>
      </c>
      <c r="G25" s="56">
        <f t="shared" si="8"/>
        <v>25</v>
      </c>
      <c r="H25" s="57" t="s">
        <v>75</v>
      </c>
      <c r="I25" s="57"/>
      <c r="J25" s="57"/>
      <c r="K25" s="57"/>
      <c r="L25" s="57"/>
      <c r="M25" s="57"/>
      <c r="N25" s="57"/>
      <c r="O25" s="58" t="s">
        <v>14</v>
      </c>
      <c r="P25" s="71"/>
      <c r="Q25" s="102">
        <v>0.4173</v>
      </c>
      <c r="R25" s="59"/>
      <c r="S25" s="58"/>
      <c r="T25" s="72"/>
      <c r="U25" s="72"/>
      <c r="V25" s="72"/>
      <c r="W25" s="40" t="str">
        <f t="shared" si="7"/>
        <v/>
      </c>
      <c r="X25" s="72"/>
      <c r="Y25" s="72"/>
      <c r="Z25" s="59"/>
      <c r="AA25" s="76"/>
      <c r="AB25" s="105" t="str">
        <f t="shared" si="2"/>
        <v/>
      </c>
      <c r="AC25" s="76"/>
      <c r="AD25" s="105" t="str">
        <f t="shared" si="3"/>
        <v/>
      </c>
      <c r="AE25" s="76"/>
      <c r="AF25" s="109" t="str">
        <f t="shared" si="4"/>
        <v/>
      </c>
      <c r="AG25" s="41">
        <f t="shared" si="10"/>
        <v>19</v>
      </c>
      <c r="AH25" s="39">
        <f t="shared" si="5"/>
        <v>25</v>
      </c>
      <c r="AI25" s="46" t="str">
        <f t="shared" si="6"/>
        <v>-V3</v>
      </c>
    </row>
    <row r="26" spans="2:35" ht="16.05" customHeight="1" x14ac:dyDescent="0.3">
      <c r="B26" s="60" t="s">
        <v>6</v>
      </c>
      <c r="C26" s="61">
        <v>45790</v>
      </c>
      <c r="D26" s="62">
        <v>0.5</v>
      </c>
      <c r="E26" s="63"/>
      <c r="F26" s="64">
        <v>19</v>
      </c>
      <c r="G26" s="65">
        <f t="shared" si="8"/>
        <v>25</v>
      </c>
      <c r="H26" s="66" t="s">
        <v>74</v>
      </c>
      <c r="I26" s="66"/>
      <c r="J26" s="66"/>
      <c r="K26" s="66"/>
      <c r="L26" s="66"/>
      <c r="M26" s="66"/>
      <c r="N26" s="66"/>
      <c r="O26" s="67" t="s">
        <v>14</v>
      </c>
      <c r="P26" s="68"/>
      <c r="Q26" s="103">
        <v>3.2300000000000002E-2</v>
      </c>
      <c r="R26" s="69"/>
      <c r="S26" s="67"/>
      <c r="T26" s="70"/>
      <c r="U26" s="70"/>
      <c r="V26" s="70"/>
      <c r="W26" s="37" t="str">
        <f t="shared" si="7"/>
        <v/>
      </c>
      <c r="X26" s="70"/>
      <c r="Y26" s="70"/>
      <c r="Z26" s="69"/>
      <c r="AA26" s="78"/>
      <c r="AB26" s="106" t="str">
        <f t="shared" si="2"/>
        <v/>
      </c>
      <c r="AC26" s="78"/>
      <c r="AD26" s="106" t="str">
        <f t="shared" si="3"/>
        <v/>
      </c>
      <c r="AE26" s="78"/>
      <c r="AF26" s="108" t="str">
        <f t="shared" si="4"/>
        <v/>
      </c>
      <c r="AG26" s="42">
        <f t="shared" si="10"/>
        <v>19</v>
      </c>
      <c r="AH26" s="36">
        <f t="shared" si="5"/>
        <v>25</v>
      </c>
      <c r="AI26" s="47" t="str">
        <f t="shared" si="6"/>
        <v>-V2</v>
      </c>
    </row>
    <row r="27" spans="2:35" ht="16.05" customHeight="1" x14ac:dyDescent="0.3">
      <c r="B27" s="51" t="s">
        <v>6</v>
      </c>
      <c r="C27" s="52">
        <v>45791</v>
      </c>
      <c r="D27" s="53">
        <v>0.33333333333333298</v>
      </c>
      <c r="E27" s="54"/>
      <c r="F27" s="55">
        <v>20</v>
      </c>
      <c r="G27" s="56">
        <f t="shared" si="8"/>
        <v>25</v>
      </c>
      <c r="H27" s="57" t="s">
        <v>73</v>
      </c>
      <c r="I27" s="57"/>
      <c r="J27" s="57"/>
      <c r="K27" s="57"/>
      <c r="L27" s="57"/>
      <c r="M27" s="57"/>
      <c r="N27" s="57"/>
      <c r="O27" s="71" t="s">
        <v>3</v>
      </c>
      <c r="P27" s="71"/>
      <c r="Q27" s="102">
        <v>0.46529999999999999</v>
      </c>
      <c r="R27" s="59">
        <v>0.82</v>
      </c>
      <c r="S27" s="58"/>
      <c r="T27" s="72"/>
      <c r="U27" s="72"/>
      <c r="V27" s="72"/>
      <c r="W27" s="40">
        <v>271</v>
      </c>
      <c r="X27" s="72"/>
      <c r="Y27" s="72"/>
      <c r="Z27" s="59"/>
      <c r="AA27" s="76"/>
      <c r="AB27" s="105" t="str">
        <f t="shared" si="2"/>
        <v/>
      </c>
      <c r="AC27" s="76"/>
      <c r="AD27" s="105" t="str">
        <f t="shared" si="3"/>
        <v/>
      </c>
      <c r="AE27" s="76"/>
      <c r="AF27" s="109" t="str">
        <f t="shared" si="4"/>
        <v/>
      </c>
      <c r="AG27" s="41">
        <f t="shared" si="10"/>
        <v>20</v>
      </c>
      <c r="AH27" s="39">
        <f t="shared" si="5"/>
        <v>25</v>
      </c>
      <c r="AI27" s="46" t="str">
        <f t="shared" si="6"/>
        <v>-V1</v>
      </c>
    </row>
    <row r="28" spans="2:35" ht="16.05" customHeight="1" x14ac:dyDescent="0.3">
      <c r="B28" s="60" t="s">
        <v>7</v>
      </c>
      <c r="C28" s="61">
        <v>45791</v>
      </c>
      <c r="D28" s="62">
        <v>0.375</v>
      </c>
      <c r="E28" s="63"/>
      <c r="F28" s="64">
        <v>20</v>
      </c>
      <c r="G28" s="65">
        <f t="shared" si="8"/>
        <v>25</v>
      </c>
      <c r="H28" s="66" t="s">
        <v>74</v>
      </c>
      <c r="I28" s="66"/>
      <c r="J28" s="66"/>
      <c r="K28" s="66"/>
      <c r="L28" s="66"/>
      <c r="M28" s="66"/>
      <c r="N28" s="66"/>
      <c r="O28" s="68" t="s">
        <v>3</v>
      </c>
      <c r="P28" s="68"/>
      <c r="Q28" s="103">
        <v>0.37569999999999998</v>
      </c>
      <c r="R28" s="69">
        <v>0.12</v>
      </c>
      <c r="S28" s="67"/>
      <c r="T28" s="70"/>
      <c r="U28" s="70"/>
      <c r="V28" s="70"/>
      <c r="W28" s="37" t="str">
        <f t="shared" si="7"/>
        <v/>
      </c>
      <c r="X28" s="70"/>
      <c r="Y28" s="70"/>
      <c r="Z28" s="69"/>
      <c r="AA28" s="78"/>
      <c r="AB28" s="106" t="str">
        <f t="shared" si="2"/>
        <v/>
      </c>
      <c r="AC28" s="78"/>
      <c r="AD28" s="106" t="str">
        <f t="shared" si="3"/>
        <v/>
      </c>
      <c r="AE28" s="78"/>
      <c r="AF28" s="108" t="str">
        <f t="shared" si="4"/>
        <v/>
      </c>
      <c r="AG28" s="42">
        <f t="shared" si="10"/>
        <v>20</v>
      </c>
      <c r="AH28" s="36">
        <f t="shared" si="5"/>
        <v>25</v>
      </c>
      <c r="AI28" s="47" t="str">
        <f t="shared" si="6"/>
        <v>-V2</v>
      </c>
    </row>
    <row r="29" spans="2:35" ht="16.05" customHeight="1" x14ac:dyDescent="0.3">
      <c r="B29" s="51" t="s">
        <v>7</v>
      </c>
      <c r="C29" s="52">
        <v>45792</v>
      </c>
      <c r="D29" s="53">
        <v>0.33333333333333298</v>
      </c>
      <c r="E29" s="54"/>
      <c r="F29" s="55">
        <v>20</v>
      </c>
      <c r="G29" s="56">
        <f t="shared" si="8"/>
        <v>25</v>
      </c>
      <c r="H29" s="57" t="s">
        <v>73</v>
      </c>
      <c r="I29" s="57"/>
      <c r="J29" s="57"/>
      <c r="K29" s="57"/>
      <c r="L29" s="57"/>
      <c r="M29" s="57"/>
      <c r="N29" s="57"/>
      <c r="O29" s="71" t="s">
        <v>3</v>
      </c>
      <c r="P29" s="71"/>
      <c r="Q29" s="102">
        <v>0.46010000000000001</v>
      </c>
      <c r="R29" s="73"/>
      <c r="S29" s="58"/>
      <c r="T29" s="72"/>
      <c r="U29" s="72"/>
      <c r="V29" s="72"/>
      <c r="W29" s="40" t="str">
        <f t="shared" si="7"/>
        <v/>
      </c>
      <c r="X29" s="72" t="s">
        <v>11</v>
      </c>
      <c r="Y29" s="72" t="s">
        <v>67</v>
      </c>
      <c r="Z29" s="59"/>
      <c r="AA29" s="76"/>
      <c r="AB29" s="105" t="str">
        <f t="shared" si="2"/>
        <v/>
      </c>
      <c r="AC29" s="76"/>
      <c r="AD29" s="105" t="str">
        <f t="shared" si="3"/>
        <v/>
      </c>
      <c r="AE29" s="76"/>
      <c r="AF29" s="109" t="str">
        <f t="shared" si="4"/>
        <v/>
      </c>
      <c r="AG29" s="41">
        <f t="shared" si="10"/>
        <v>20</v>
      </c>
      <c r="AH29" s="39">
        <f t="shared" si="5"/>
        <v>25</v>
      </c>
      <c r="AI29" s="46" t="str">
        <f t="shared" si="6"/>
        <v>-V1</v>
      </c>
    </row>
    <row r="30" spans="2:35" ht="16.05" customHeight="1" x14ac:dyDescent="0.3">
      <c r="B30" s="60" t="s">
        <v>6</v>
      </c>
      <c r="C30" s="61">
        <v>45792</v>
      </c>
      <c r="D30" s="62">
        <v>0.33333333333333298</v>
      </c>
      <c r="E30" s="63"/>
      <c r="F30" s="64">
        <v>20</v>
      </c>
      <c r="G30" s="65">
        <f t="shared" si="8"/>
        <v>25</v>
      </c>
      <c r="H30" s="66" t="s">
        <v>74</v>
      </c>
      <c r="I30" s="66"/>
      <c r="J30" s="66"/>
      <c r="K30" s="66"/>
      <c r="L30" s="66"/>
      <c r="M30" s="66"/>
      <c r="N30" s="66"/>
      <c r="O30" s="68" t="s">
        <v>3</v>
      </c>
      <c r="P30" s="68"/>
      <c r="Q30" s="103">
        <v>0.45450000000000002</v>
      </c>
      <c r="R30" s="69">
        <v>0.52</v>
      </c>
      <c r="S30" s="67"/>
      <c r="T30" s="70"/>
      <c r="U30" s="70"/>
      <c r="V30" s="70"/>
      <c r="W30" s="37" t="str">
        <f t="shared" si="7"/>
        <v/>
      </c>
      <c r="X30" s="70"/>
      <c r="Y30" s="70"/>
      <c r="Z30" s="69"/>
      <c r="AA30" s="78"/>
      <c r="AB30" s="106" t="str">
        <f t="shared" si="2"/>
        <v/>
      </c>
      <c r="AC30" s="78"/>
      <c r="AD30" s="106" t="str">
        <f t="shared" si="3"/>
        <v/>
      </c>
      <c r="AE30" s="78"/>
      <c r="AF30" s="108" t="str">
        <f t="shared" si="4"/>
        <v/>
      </c>
      <c r="AG30" s="42">
        <f t="shared" si="10"/>
        <v>20</v>
      </c>
      <c r="AH30" s="36">
        <f t="shared" si="5"/>
        <v>25</v>
      </c>
      <c r="AI30" s="47" t="str">
        <f t="shared" si="6"/>
        <v>-V2</v>
      </c>
    </row>
    <row r="31" spans="2:35" ht="16.05" customHeight="1" x14ac:dyDescent="0.3">
      <c r="B31" s="60" t="s">
        <v>7</v>
      </c>
      <c r="C31" s="61">
        <v>45792</v>
      </c>
      <c r="D31" s="62"/>
      <c r="E31" s="63"/>
      <c r="F31" s="64">
        <v>19</v>
      </c>
      <c r="G31" s="65">
        <v>25</v>
      </c>
      <c r="H31" s="66" t="s">
        <v>75</v>
      </c>
      <c r="I31" s="66"/>
      <c r="J31" s="66"/>
      <c r="K31" s="66"/>
      <c r="L31" s="66"/>
      <c r="M31" s="66"/>
      <c r="N31" s="66"/>
      <c r="O31" s="68" t="s">
        <v>14</v>
      </c>
      <c r="P31" s="68"/>
      <c r="Q31" s="103">
        <v>3.15E-2</v>
      </c>
      <c r="R31" s="69"/>
      <c r="S31" s="67"/>
      <c r="T31" s="70"/>
      <c r="U31" s="70"/>
      <c r="V31" s="70"/>
      <c r="W31" s="37"/>
      <c r="X31" s="70"/>
      <c r="Y31" s="70"/>
      <c r="Z31" s="69"/>
      <c r="AA31" s="78"/>
      <c r="AB31" s="106"/>
      <c r="AC31" s="78"/>
      <c r="AD31" s="106"/>
      <c r="AE31" s="78"/>
      <c r="AF31" s="108"/>
      <c r="AG31" s="42">
        <f t="shared" si="10"/>
        <v>19</v>
      </c>
      <c r="AH31" s="36">
        <f t="shared" si="5"/>
        <v>25</v>
      </c>
      <c r="AI31" s="47" t="str">
        <f t="shared" si="6"/>
        <v>-V3</v>
      </c>
    </row>
    <row r="32" spans="2:35" ht="16.05" customHeight="1" x14ac:dyDescent="0.3">
      <c r="B32" s="51" t="s">
        <v>7</v>
      </c>
      <c r="C32" s="52">
        <v>45793</v>
      </c>
      <c r="D32" s="53">
        <v>0.29166666666666669</v>
      </c>
      <c r="E32" s="54"/>
      <c r="F32" s="55">
        <v>20</v>
      </c>
      <c r="G32" s="56">
        <f t="shared" si="8"/>
        <v>25</v>
      </c>
      <c r="H32" s="57" t="s">
        <v>73</v>
      </c>
      <c r="I32" s="57"/>
      <c r="J32" s="57"/>
      <c r="K32" s="57"/>
      <c r="L32" s="57"/>
      <c r="M32" s="57"/>
      <c r="N32" s="57"/>
      <c r="O32" s="71" t="s">
        <v>3</v>
      </c>
      <c r="P32" s="71"/>
      <c r="Q32" s="102">
        <v>0.44109999999999999</v>
      </c>
      <c r="R32" s="59"/>
      <c r="S32" s="58"/>
      <c r="T32" s="72"/>
      <c r="U32" s="72"/>
      <c r="V32" s="72"/>
      <c r="W32" s="40" t="str">
        <f t="shared" si="7"/>
        <v/>
      </c>
      <c r="X32" s="72" t="s">
        <v>11</v>
      </c>
      <c r="Y32" s="72" t="s">
        <v>68</v>
      </c>
      <c r="Z32" s="59"/>
      <c r="AA32" s="76"/>
      <c r="AB32" s="105" t="str">
        <f t="shared" si="2"/>
        <v/>
      </c>
      <c r="AC32" s="76"/>
      <c r="AD32" s="105" t="str">
        <f t="shared" si="3"/>
        <v/>
      </c>
      <c r="AE32" s="76"/>
      <c r="AF32" s="109" t="str">
        <f t="shared" si="4"/>
        <v/>
      </c>
      <c r="AG32" s="41">
        <f t="shared" si="10"/>
        <v>20</v>
      </c>
      <c r="AH32" s="39">
        <f t="shared" si="5"/>
        <v>25</v>
      </c>
      <c r="AI32" s="46" t="str">
        <f t="shared" si="6"/>
        <v>-V1</v>
      </c>
    </row>
    <row r="33" spans="2:35" ht="16.05" customHeight="1" x14ac:dyDescent="0.3">
      <c r="B33" s="60" t="s">
        <v>6</v>
      </c>
      <c r="C33" s="61">
        <v>45793</v>
      </c>
      <c r="D33" s="99">
        <v>0.29166666666666669</v>
      </c>
      <c r="E33" s="63"/>
      <c r="F33" s="64">
        <v>20</v>
      </c>
      <c r="G33" s="65">
        <f t="shared" si="8"/>
        <v>25</v>
      </c>
      <c r="H33" s="66" t="s">
        <v>74</v>
      </c>
      <c r="I33" s="66"/>
      <c r="J33" s="66"/>
      <c r="K33" s="66"/>
      <c r="L33" s="66"/>
      <c r="M33" s="66"/>
      <c r="N33" s="66"/>
      <c r="O33" s="68" t="s">
        <v>3</v>
      </c>
      <c r="P33" s="68"/>
      <c r="Q33" s="103">
        <v>0.45250000000000001</v>
      </c>
      <c r="R33" s="69"/>
      <c r="S33" s="67"/>
      <c r="T33" s="70"/>
      <c r="U33" s="70"/>
      <c r="V33" s="70"/>
      <c r="W33" s="37">
        <v>288</v>
      </c>
      <c r="X33" s="70"/>
      <c r="Y33" s="70"/>
      <c r="Z33" s="69"/>
      <c r="AA33" s="78"/>
      <c r="AB33" s="106" t="str">
        <f t="shared" si="2"/>
        <v/>
      </c>
      <c r="AC33" s="78"/>
      <c r="AD33" s="106" t="str">
        <f t="shared" si="3"/>
        <v/>
      </c>
      <c r="AE33" s="78"/>
      <c r="AF33" s="108" t="str">
        <f t="shared" si="4"/>
        <v/>
      </c>
      <c r="AG33" s="42">
        <f t="shared" si="10"/>
        <v>20</v>
      </c>
      <c r="AH33" s="36">
        <f t="shared" si="5"/>
        <v>25</v>
      </c>
      <c r="AI33" s="47" t="str">
        <f t="shared" si="6"/>
        <v>-V2</v>
      </c>
    </row>
    <row r="34" spans="2:35" ht="16.05" customHeight="1" x14ac:dyDescent="0.3">
      <c r="B34" s="60" t="s">
        <v>144</v>
      </c>
      <c r="C34" s="61">
        <v>45792</v>
      </c>
      <c r="D34" s="99">
        <v>0.41666666666666702</v>
      </c>
      <c r="E34" s="63" t="s">
        <v>143</v>
      </c>
      <c r="F34" s="64">
        <v>20</v>
      </c>
      <c r="G34" s="65">
        <v>25</v>
      </c>
      <c r="H34" s="66" t="s">
        <v>75</v>
      </c>
      <c r="I34" s="66"/>
      <c r="J34" s="66"/>
      <c r="K34" s="66"/>
      <c r="L34" s="66"/>
      <c r="M34" s="66"/>
      <c r="N34" s="66"/>
      <c r="O34" s="68" t="s">
        <v>3</v>
      </c>
      <c r="P34" s="68" t="s">
        <v>59</v>
      </c>
      <c r="Q34" s="103"/>
      <c r="R34" s="69"/>
      <c r="S34" s="67"/>
      <c r="T34" s="70"/>
      <c r="U34" s="70"/>
      <c r="V34" s="70"/>
      <c r="W34" s="37"/>
      <c r="X34" s="70"/>
      <c r="Y34" s="70"/>
      <c r="Z34" s="69"/>
      <c r="AA34" s="78"/>
      <c r="AB34" s="106"/>
      <c r="AC34" s="78"/>
      <c r="AD34" s="106"/>
      <c r="AE34" s="78"/>
      <c r="AF34" s="108"/>
      <c r="AG34" s="42">
        <f t="shared" ref="AG34" si="11">F34</f>
        <v>20</v>
      </c>
      <c r="AH34" s="36">
        <f t="shared" ref="AH34" si="12">G34</f>
        <v>25</v>
      </c>
      <c r="AI34" s="47" t="str">
        <f t="shared" ref="AI34" si="13">H34</f>
        <v>-V3</v>
      </c>
    </row>
    <row r="35" spans="2:35" ht="16.05" customHeight="1" x14ac:dyDescent="0.3">
      <c r="B35" s="51" t="s">
        <v>7</v>
      </c>
      <c r="C35" s="52">
        <v>45793</v>
      </c>
      <c r="D35" s="53">
        <v>0.29166666666666669</v>
      </c>
      <c r="E35" s="54" t="s">
        <v>26</v>
      </c>
      <c r="F35" s="55">
        <v>20</v>
      </c>
      <c r="G35" s="56">
        <f t="shared" si="8"/>
        <v>25</v>
      </c>
      <c r="H35" s="57" t="s">
        <v>75</v>
      </c>
      <c r="I35" s="57"/>
      <c r="J35" s="57"/>
      <c r="K35" s="57"/>
      <c r="L35" s="57"/>
      <c r="M35" s="57"/>
      <c r="N35" s="57"/>
      <c r="O35" s="71" t="s">
        <v>3</v>
      </c>
      <c r="P35" s="71" t="s">
        <v>59</v>
      </c>
      <c r="Q35" s="102">
        <v>0.36199999999999999</v>
      </c>
      <c r="R35" s="59"/>
      <c r="S35" s="58"/>
      <c r="T35" s="72"/>
      <c r="U35" s="72"/>
      <c r="V35" s="72"/>
      <c r="W35" s="40" t="str">
        <f t="shared" si="7"/>
        <v/>
      </c>
      <c r="X35" s="72"/>
      <c r="Y35" s="72"/>
      <c r="Z35" s="59"/>
      <c r="AA35" s="76"/>
      <c r="AB35" s="105" t="str">
        <f t="shared" si="2"/>
        <v/>
      </c>
      <c r="AC35" s="76"/>
      <c r="AD35" s="105" t="str">
        <f t="shared" si="3"/>
        <v/>
      </c>
      <c r="AE35" s="76"/>
      <c r="AF35" s="109" t="str">
        <f t="shared" si="4"/>
        <v/>
      </c>
      <c r="AG35" s="41">
        <f t="shared" si="10"/>
        <v>20</v>
      </c>
      <c r="AH35" s="39">
        <f t="shared" si="5"/>
        <v>25</v>
      </c>
      <c r="AI35" s="46" t="str">
        <f t="shared" si="6"/>
        <v>-V3</v>
      </c>
    </row>
    <row r="36" spans="2:35" ht="16.05" customHeight="1" x14ac:dyDescent="0.3">
      <c r="B36" s="60" t="s">
        <v>7</v>
      </c>
      <c r="C36" s="61">
        <v>45796</v>
      </c>
      <c r="D36" s="62">
        <v>0.29166666666666669</v>
      </c>
      <c r="E36" s="63"/>
      <c r="F36" s="64">
        <v>20</v>
      </c>
      <c r="G36" s="65">
        <f t="shared" si="8"/>
        <v>25</v>
      </c>
      <c r="H36" s="66" t="s">
        <v>74</v>
      </c>
      <c r="I36" s="66"/>
      <c r="J36" s="66"/>
      <c r="K36" s="66"/>
      <c r="L36" s="66"/>
      <c r="M36" s="66"/>
      <c r="N36" s="66"/>
      <c r="O36" s="68" t="s">
        <v>3</v>
      </c>
      <c r="P36" s="68" t="s">
        <v>46</v>
      </c>
      <c r="Q36" s="103">
        <v>0.40500000000000003</v>
      </c>
      <c r="R36" s="69"/>
      <c r="S36" s="67"/>
      <c r="T36" s="70"/>
      <c r="U36" s="70"/>
      <c r="V36" s="70"/>
      <c r="W36" s="37" t="str">
        <f t="shared" si="7"/>
        <v/>
      </c>
      <c r="X36" s="70" t="s">
        <v>11</v>
      </c>
      <c r="Y36" s="70" t="s">
        <v>68</v>
      </c>
      <c r="Z36" s="69">
        <v>0.02</v>
      </c>
      <c r="AA36" s="78"/>
      <c r="AB36" s="106" t="str">
        <f t="shared" si="2"/>
        <v/>
      </c>
      <c r="AC36" s="78"/>
      <c r="AD36" s="106" t="str">
        <f t="shared" si="3"/>
        <v/>
      </c>
      <c r="AE36" s="78"/>
      <c r="AF36" s="108" t="str">
        <f t="shared" si="4"/>
        <v/>
      </c>
      <c r="AG36" s="96">
        <f t="shared" si="10"/>
        <v>20</v>
      </c>
      <c r="AH36" s="97">
        <f t="shared" si="5"/>
        <v>25</v>
      </c>
      <c r="AI36" s="98" t="str">
        <f t="shared" si="6"/>
        <v>-V2</v>
      </c>
    </row>
    <row r="37" spans="2:35" ht="16.05" customHeight="1" x14ac:dyDescent="0.3">
      <c r="B37" s="51" t="s">
        <v>6</v>
      </c>
      <c r="C37" s="52">
        <v>45796</v>
      </c>
      <c r="D37" s="53">
        <v>0.29166666666666669</v>
      </c>
      <c r="E37" s="54" t="s">
        <v>29</v>
      </c>
      <c r="F37" s="55">
        <v>20</v>
      </c>
      <c r="G37" s="56">
        <f t="shared" si="8"/>
        <v>25</v>
      </c>
      <c r="H37" s="57" t="s">
        <v>75</v>
      </c>
      <c r="I37" s="57"/>
      <c r="J37" s="57"/>
      <c r="K37" s="57"/>
      <c r="L37" s="57"/>
      <c r="M37" s="57"/>
      <c r="N37" s="57"/>
      <c r="O37" s="71" t="s">
        <v>3</v>
      </c>
      <c r="P37" s="71" t="s">
        <v>59</v>
      </c>
      <c r="Q37" s="102">
        <v>0.45600000000000002</v>
      </c>
      <c r="R37" s="59"/>
      <c r="S37" s="58"/>
      <c r="T37" s="72"/>
      <c r="U37" s="72"/>
      <c r="V37" s="72"/>
      <c r="W37" s="40" t="str">
        <f t="shared" si="7"/>
        <v/>
      </c>
      <c r="X37" s="72" t="s">
        <v>11</v>
      </c>
      <c r="Y37" s="72" t="s">
        <v>67</v>
      </c>
      <c r="Z37" s="59"/>
      <c r="AA37" s="76"/>
      <c r="AB37" s="105" t="str">
        <f t="shared" si="2"/>
        <v/>
      </c>
      <c r="AC37" s="76"/>
      <c r="AD37" s="105" t="str">
        <f t="shared" si="3"/>
        <v/>
      </c>
      <c r="AE37" s="76"/>
      <c r="AF37" s="109" t="str">
        <f t="shared" si="4"/>
        <v/>
      </c>
      <c r="AG37" s="41">
        <f t="shared" si="10"/>
        <v>20</v>
      </c>
      <c r="AH37" s="39">
        <f t="shared" si="5"/>
        <v>25</v>
      </c>
      <c r="AI37" s="46" t="str">
        <f t="shared" si="6"/>
        <v>-V3</v>
      </c>
    </row>
    <row r="38" spans="2:35" ht="16.05" customHeight="1" x14ac:dyDescent="0.3">
      <c r="B38" s="60" t="s">
        <v>7</v>
      </c>
      <c r="C38" s="61">
        <v>45796</v>
      </c>
      <c r="D38" s="62">
        <v>0.41666666666666702</v>
      </c>
      <c r="E38" s="63"/>
      <c r="F38" s="64">
        <v>20</v>
      </c>
      <c r="G38" s="65">
        <f t="shared" si="8"/>
        <v>25</v>
      </c>
      <c r="H38" s="66" t="s">
        <v>73</v>
      </c>
      <c r="I38" s="66"/>
      <c r="J38" s="66"/>
      <c r="K38" s="66"/>
      <c r="L38" s="66"/>
      <c r="M38" s="66"/>
      <c r="N38" s="66"/>
      <c r="O38" s="68" t="s">
        <v>3</v>
      </c>
      <c r="P38" s="68" t="s">
        <v>96</v>
      </c>
      <c r="Q38" s="103">
        <v>4.2900000000000001E-2</v>
      </c>
      <c r="R38" s="69"/>
      <c r="S38" s="67"/>
      <c r="T38" s="70"/>
      <c r="U38" s="70"/>
      <c r="V38" s="70"/>
      <c r="W38" s="37" t="str">
        <f t="shared" si="7"/>
        <v/>
      </c>
      <c r="X38" s="70"/>
      <c r="Y38" s="70"/>
      <c r="Z38" s="69"/>
      <c r="AA38" s="78">
        <v>5.3</v>
      </c>
      <c r="AB38" s="106">
        <f t="shared" si="2"/>
        <v>0.89400000000000002</v>
      </c>
      <c r="AC38" s="78">
        <v>2.1</v>
      </c>
      <c r="AD38" s="106">
        <f t="shared" si="3"/>
        <v>4.2000000000000003E-2</v>
      </c>
      <c r="AE38" s="78">
        <v>0.6</v>
      </c>
      <c r="AF38" s="108">
        <f t="shared" si="4"/>
        <v>1.2E-2</v>
      </c>
      <c r="AG38" s="96">
        <f t="shared" si="10"/>
        <v>20</v>
      </c>
      <c r="AH38" s="97">
        <f t="shared" si="5"/>
        <v>25</v>
      </c>
      <c r="AI38" s="98" t="str">
        <f t="shared" si="6"/>
        <v>-V1</v>
      </c>
    </row>
    <row r="39" spans="2:35" ht="16.05" customHeight="1" x14ac:dyDescent="0.3">
      <c r="B39" s="51" t="s">
        <v>144</v>
      </c>
      <c r="C39" s="101">
        <v>45796</v>
      </c>
      <c r="D39" s="53"/>
      <c r="E39" s="54" t="s">
        <v>143</v>
      </c>
      <c r="F39" s="55">
        <v>21</v>
      </c>
      <c r="G39" s="56">
        <f t="shared" ref="G39" si="14">IF(COUNTA(B39),25,"")</f>
        <v>25</v>
      </c>
      <c r="H39" s="57" t="s">
        <v>73</v>
      </c>
      <c r="I39" s="57"/>
      <c r="J39" s="57"/>
      <c r="K39" s="57"/>
      <c r="L39" s="57"/>
      <c r="M39" s="57"/>
      <c r="N39" s="57"/>
      <c r="O39" s="71" t="s">
        <v>3</v>
      </c>
      <c r="P39" s="71" t="s">
        <v>96</v>
      </c>
      <c r="Q39" s="102"/>
      <c r="R39" s="59"/>
      <c r="S39" s="58"/>
      <c r="T39" s="72"/>
      <c r="U39" s="72"/>
      <c r="V39" s="72"/>
      <c r="W39" s="40"/>
      <c r="X39" s="72"/>
      <c r="Y39" s="72"/>
      <c r="Z39" s="59"/>
      <c r="AA39" s="76"/>
      <c r="AB39" s="105" t="str">
        <f t="shared" ref="AB39" si="15">IF(ISBLANK(AA39),"",(100-(2*AA39))/100)</f>
        <v/>
      </c>
      <c r="AC39" s="76"/>
      <c r="AD39" s="105" t="str">
        <f t="shared" ref="AD39" si="16">IF(ISBLANK(AC39),"",((2*AC39))/100)</f>
        <v/>
      </c>
      <c r="AE39" s="76"/>
      <c r="AF39" s="109" t="str">
        <f t="shared" ref="AF39" si="17">IF(ISBLANK(AE39),"",((2*AE39))/100)</f>
        <v/>
      </c>
      <c r="AG39" s="41">
        <f t="shared" ref="AG39" si="18">F39</f>
        <v>21</v>
      </c>
      <c r="AH39" s="39">
        <f t="shared" ref="AH39" si="19">G39</f>
        <v>25</v>
      </c>
      <c r="AI39" s="46" t="str">
        <f t="shared" ref="AI39" si="20">H39</f>
        <v>-V1</v>
      </c>
    </row>
    <row r="40" spans="2:35" ht="16.05" customHeight="1" x14ac:dyDescent="0.3">
      <c r="B40" s="51" t="s">
        <v>6</v>
      </c>
      <c r="C40" s="101">
        <v>45797</v>
      </c>
      <c r="D40" s="53">
        <v>0.33333333333333298</v>
      </c>
      <c r="E40" s="54" t="s">
        <v>26</v>
      </c>
      <c r="F40" s="55">
        <v>21</v>
      </c>
      <c r="G40" s="56">
        <f t="shared" si="8"/>
        <v>25</v>
      </c>
      <c r="H40" s="57" t="s">
        <v>73</v>
      </c>
      <c r="I40" s="57"/>
      <c r="J40" s="57"/>
      <c r="K40" s="57"/>
      <c r="L40" s="57"/>
      <c r="M40" s="57"/>
      <c r="N40" s="57"/>
      <c r="O40" s="71" t="s">
        <v>3</v>
      </c>
      <c r="P40" s="71" t="s">
        <v>96</v>
      </c>
      <c r="Q40" s="102">
        <v>0.40679999999999999</v>
      </c>
      <c r="R40" s="59">
        <v>7.0000000000000007E-2</v>
      </c>
      <c r="S40" s="58"/>
      <c r="T40" s="72"/>
      <c r="U40" s="72"/>
      <c r="V40" s="72"/>
      <c r="W40" s="40" t="str">
        <f t="shared" si="7"/>
        <v/>
      </c>
      <c r="X40" s="72" t="s">
        <v>11</v>
      </c>
      <c r="Y40" s="72" t="s">
        <v>68</v>
      </c>
      <c r="Z40" s="59">
        <v>0.04</v>
      </c>
      <c r="AA40" s="76"/>
      <c r="AB40" s="105" t="str">
        <f t="shared" si="2"/>
        <v/>
      </c>
      <c r="AC40" s="76"/>
      <c r="AD40" s="105" t="str">
        <f t="shared" si="3"/>
        <v/>
      </c>
      <c r="AE40" s="76"/>
      <c r="AF40" s="109" t="str">
        <f t="shared" si="4"/>
        <v/>
      </c>
      <c r="AG40" s="41">
        <f t="shared" si="10"/>
        <v>21</v>
      </c>
      <c r="AH40" s="39">
        <f t="shared" si="5"/>
        <v>25</v>
      </c>
      <c r="AI40" s="46" t="str">
        <f t="shared" si="6"/>
        <v>-V1</v>
      </c>
    </row>
    <row r="41" spans="2:35" ht="16.05" customHeight="1" x14ac:dyDescent="0.3">
      <c r="B41" s="60" t="s">
        <v>7</v>
      </c>
      <c r="C41" s="100">
        <v>45797</v>
      </c>
      <c r="D41" s="62">
        <v>0.33333333333333298</v>
      </c>
      <c r="E41" s="63" t="s">
        <v>30</v>
      </c>
      <c r="F41" s="64">
        <v>20</v>
      </c>
      <c r="G41" s="65">
        <f t="shared" si="8"/>
        <v>25</v>
      </c>
      <c r="H41" s="66" t="s">
        <v>75</v>
      </c>
      <c r="I41" s="66"/>
      <c r="J41" s="66"/>
      <c r="K41" s="66"/>
      <c r="L41" s="66"/>
      <c r="M41" s="66"/>
      <c r="N41" s="66"/>
      <c r="O41" s="68" t="s">
        <v>3</v>
      </c>
      <c r="P41" s="68" t="s">
        <v>59</v>
      </c>
      <c r="Q41" s="103">
        <v>0.45329999999999998</v>
      </c>
      <c r="R41" s="69"/>
      <c r="S41" s="67"/>
      <c r="T41" s="70"/>
      <c r="U41" s="70"/>
      <c r="V41" s="70"/>
      <c r="W41" s="37" t="str">
        <f t="shared" si="7"/>
        <v/>
      </c>
      <c r="X41" s="70"/>
      <c r="Y41" s="70"/>
      <c r="Z41" s="69"/>
      <c r="AA41" s="78"/>
      <c r="AB41" s="106" t="str">
        <f t="shared" si="2"/>
        <v/>
      </c>
      <c r="AC41" s="78"/>
      <c r="AD41" s="106" t="str">
        <f t="shared" si="3"/>
        <v/>
      </c>
      <c r="AE41" s="78"/>
      <c r="AF41" s="108" t="str">
        <f t="shared" si="4"/>
        <v/>
      </c>
      <c r="AG41" s="96">
        <f t="shared" si="10"/>
        <v>20</v>
      </c>
      <c r="AH41" s="97">
        <f t="shared" si="5"/>
        <v>25</v>
      </c>
      <c r="AI41" s="98" t="str">
        <f t="shared" si="6"/>
        <v>-V3</v>
      </c>
    </row>
    <row r="42" spans="2:35" ht="16.05" customHeight="1" x14ac:dyDescent="0.3">
      <c r="B42" s="51" t="s">
        <v>7</v>
      </c>
      <c r="C42" s="101">
        <v>45798</v>
      </c>
      <c r="D42" s="53">
        <v>0.375</v>
      </c>
      <c r="E42" s="54"/>
      <c r="F42" s="55">
        <v>20</v>
      </c>
      <c r="G42" s="56">
        <f t="shared" si="8"/>
        <v>25</v>
      </c>
      <c r="H42" s="57" t="s">
        <v>74</v>
      </c>
      <c r="I42" s="57"/>
      <c r="J42" s="57"/>
      <c r="K42" s="57"/>
      <c r="L42" s="57"/>
      <c r="M42" s="57"/>
      <c r="N42" s="57"/>
      <c r="O42" s="71" t="s">
        <v>3</v>
      </c>
      <c r="P42" s="71" t="s">
        <v>46</v>
      </c>
      <c r="Q42" s="102">
        <v>3.8899999999999997E-2</v>
      </c>
      <c r="R42" s="59"/>
      <c r="S42" s="58"/>
      <c r="T42" s="72"/>
      <c r="U42" s="72"/>
      <c r="V42" s="72"/>
      <c r="W42" s="40" t="str">
        <f t="shared" si="7"/>
        <v/>
      </c>
      <c r="X42" s="72"/>
      <c r="Y42" s="72"/>
      <c r="Z42" s="59"/>
      <c r="AA42" s="76"/>
      <c r="AB42" s="105" t="str">
        <f t="shared" si="2"/>
        <v/>
      </c>
      <c r="AC42" s="76"/>
      <c r="AD42" s="105" t="str">
        <f t="shared" si="3"/>
        <v/>
      </c>
      <c r="AE42" s="76"/>
      <c r="AF42" s="109" t="str">
        <f t="shared" si="4"/>
        <v/>
      </c>
      <c r="AG42" s="41">
        <f t="shared" si="10"/>
        <v>20</v>
      </c>
      <c r="AH42" s="39">
        <f t="shared" si="5"/>
        <v>25</v>
      </c>
      <c r="AI42" s="46" t="str">
        <f t="shared" si="6"/>
        <v>-V2</v>
      </c>
    </row>
    <row r="43" spans="2:35" ht="16.05" customHeight="1" x14ac:dyDescent="0.3">
      <c r="B43" s="60" t="s">
        <v>6</v>
      </c>
      <c r="C43" s="100">
        <v>45798</v>
      </c>
      <c r="D43" s="62">
        <v>0.375</v>
      </c>
      <c r="E43" s="63" t="s">
        <v>27</v>
      </c>
      <c r="F43" s="64">
        <v>21</v>
      </c>
      <c r="G43" s="65">
        <f t="shared" si="8"/>
        <v>25</v>
      </c>
      <c r="H43" s="66" t="s">
        <v>73</v>
      </c>
      <c r="I43" s="66"/>
      <c r="J43" s="66"/>
      <c r="K43" s="66"/>
      <c r="L43" s="66"/>
      <c r="M43" s="66"/>
      <c r="N43" s="66"/>
      <c r="O43" s="68" t="s">
        <v>3</v>
      </c>
      <c r="P43" s="68" t="s">
        <v>96</v>
      </c>
      <c r="Q43" s="103">
        <v>0.4728</v>
      </c>
      <c r="R43" s="69">
        <v>0.74</v>
      </c>
      <c r="S43" s="67">
        <v>46</v>
      </c>
      <c r="T43" s="70">
        <v>21</v>
      </c>
      <c r="U43" s="70">
        <v>18</v>
      </c>
      <c r="V43" s="70">
        <v>10</v>
      </c>
      <c r="W43" s="37">
        <f t="shared" si="7"/>
        <v>293</v>
      </c>
      <c r="X43" s="70"/>
      <c r="Y43" s="70"/>
      <c r="Z43" s="69"/>
      <c r="AA43" s="78"/>
      <c r="AB43" s="106" t="str">
        <f t="shared" si="2"/>
        <v/>
      </c>
      <c r="AC43" s="78"/>
      <c r="AD43" s="106" t="str">
        <f t="shared" si="3"/>
        <v/>
      </c>
      <c r="AE43" s="78"/>
      <c r="AF43" s="108" t="str">
        <f t="shared" si="4"/>
        <v/>
      </c>
      <c r="AG43" s="96">
        <f t="shared" si="10"/>
        <v>21</v>
      </c>
      <c r="AH43" s="97">
        <f t="shared" si="5"/>
        <v>25</v>
      </c>
      <c r="AI43" s="98" t="str">
        <f t="shared" si="6"/>
        <v>-V1</v>
      </c>
    </row>
    <row r="44" spans="2:35" ht="16.05" customHeight="1" x14ac:dyDescent="0.3">
      <c r="B44" s="51" t="s">
        <v>7</v>
      </c>
      <c r="C44" s="101">
        <v>45798</v>
      </c>
      <c r="D44" s="53">
        <v>0.375</v>
      </c>
      <c r="E44" s="54" t="s">
        <v>31</v>
      </c>
      <c r="F44" s="55">
        <v>20</v>
      </c>
      <c r="G44" s="56">
        <f t="shared" si="8"/>
        <v>25</v>
      </c>
      <c r="H44" s="57" t="s">
        <v>75</v>
      </c>
      <c r="I44" s="57"/>
      <c r="J44" s="57"/>
      <c r="K44" s="57"/>
      <c r="L44" s="57"/>
      <c r="M44" s="57"/>
      <c r="N44" s="57"/>
      <c r="O44" s="71" t="s">
        <v>3</v>
      </c>
      <c r="P44" s="71" t="s">
        <v>59</v>
      </c>
      <c r="Q44" s="102">
        <v>0.41489999999999999</v>
      </c>
      <c r="R44" s="59"/>
      <c r="S44" s="58"/>
      <c r="T44" s="72"/>
      <c r="U44" s="72"/>
      <c r="V44" s="72"/>
      <c r="W44" s="40" t="str">
        <f t="shared" si="7"/>
        <v/>
      </c>
      <c r="X44" s="72"/>
      <c r="Y44" s="72"/>
      <c r="Z44" s="59"/>
      <c r="AA44" s="76"/>
      <c r="AB44" s="105" t="str">
        <f t="shared" si="2"/>
        <v/>
      </c>
      <c r="AC44" s="76"/>
      <c r="AD44" s="105" t="str">
        <f t="shared" si="3"/>
        <v/>
      </c>
      <c r="AE44" s="76"/>
      <c r="AF44" s="109" t="str">
        <f t="shared" si="4"/>
        <v/>
      </c>
      <c r="AG44" s="41">
        <f t="shared" si="10"/>
        <v>20</v>
      </c>
      <c r="AH44" s="39">
        <f t="shared" si="5"/>
        <v>25</v>
      </c>
      <c r="AI44" s="46" t="str">
        <f t="shared" si="6"/>
        <v>-V3</v>
      </c>
    </row>
    <row r="45" spans="2:35" ht="16.05" customHeight="1" x14ac:dyDescent="0.3">
      <c r="B45" s="60" t="s">
        <v>6</v>
      </c>
      <c r="C45" s="100">
        <v>45798</v>
      </c>
      <c r="D45" s="62">
        <v>0.45833333333333298</v>
      </c>
      <c r="E45" s="63"/>
      <c r="F45" s="64">
        <v>16</v>
      </c>
      <c r="G45" s="56">
        <f t="shared" si="8"/>
        <v>25</v>
      </c>
      <c r="H45" s="66" t="s">
        <v>73</v>
      </c>
      <c r="I45" s="66"/>
      <c r="J45" s="66"/>
      <c r="K45" s="66"/>
      <c r="L45" s="66"/>
      <c r="M45" s="66"/>
      <c r="N45" s="66"/>
      <c r="O45" s="68" t="s">
        <v>3</v>
      </c>
      <c r="P45" s="68" t="s">
        <v>58</v>
      </c>
      <c r="Q45" s="103">
        <v>3.6700000000000003E-2</v>
      </c>
      <c r="R45" s="69"/>
      <c r="S45" s="67"/>
      <c r="T45" s="70"/>
      <c r="U45" s="70"/>
      <c r="V45" s="70"/>
      <c r="W45" s="37" t="str">
        <f t="shared" si="7"/>
        <v/>
      </c>
      <c r="X45" s="70"/>
      <c r="Y45" s="70"/>
      <c r="Z45" s="69"/>
      <c r="AA45" s="78">
        <v>5.0999999999999996</v>
      </c>
      <c r="AB45" s="106">
        <f t="shared" si="2"/>
        <v>0.89800000000000002</v>
      </c>
      <c r="AC45" s="78">
        <v>1.5</v>
      </c>
      <c r="AD45" s="106">
        <f t="shared" si="3"/>
        <v>0.03</v>
      </c>
      <c r="AE45" s="78">
        <v>0.8</v>
      </c>
      <c r="AF45" s="108">
        <f t="shared" si="4"/>
        <v>1.6E-2</v>
      </c>
      <c r="AG45" s="96">
        <f t="shared" si="10"/>
        <v>16</v>
      </c>
      <c r="AH45" s="36">
        <f t="shared" si="5"/>
        <v>25</v>
      </c>
      <c r="AI45" s="47" t="str">
        <f t="shared" si="6"/>
        <v>-V1</v>
      </c>
    </row>
    <row r="46" spans="2:35" ht="16.05" customHeight="1" x14ac:dyDescent="0.3">
      <c r="B46" s="51" t="s">
        <v>7</v>
      </c>
      <c r="C46" s="101">
        <v>45798</v>
      </c>
      <c r="D46" s="53">
        <v>0.45833333333333298</v>
      </c>
      <c r="E46" s="54"/>
      <c r="F46" s="55">
        <v>16</v>
      </c>
      <c r="G46" s="56">
        <f t="shared" si="8"/>
        <v>25</v>
      </c>
      <c r="H46" s="57" t="s">
        <v>74</v>
      </c>
      <c r="I46" s="57"/>
      <c r="J46" s="57"/>
      <c r="K46" s="57"/>
      <c r="L46" s="57"/>
      <c r="M46" s="57"/>
      <c r="N46" s="57"/>
      <c r="O46" s="71" t="s">
        <v>3</v>
      </c>
      <c r="P46" s="71" t="s">
        <v>58</v>
      </c>
      <c r="Q46" s="102">
        <v>4.2900000000000001E-2</v>
      </c>
      <c r="R46" s="59"/>
      <c r="S46" s="58"/>
      <c r="T46" s="72"/>
      <c r="U46" s="72"/>
      <c r="V46" s="72"/>
      <c r="W46" s="40" t="str">
        <f t="shared" si="7"/>
        <v/>
      </c>
      <c r="X46" s="72"/>
      <c r="Y46" s="72"/>
      <c r="Z46" s="59"/>
      <c r="AA46" s="76">
        <v>3.6</v>
      </c>
      <c r="AB46" s="105">
        <f t="shared" si="2"/>
        <v>0.92799999999999994</v>
      </c>
      <c r="AC46" s="76">
        <v>0.8</v>
      </c>
      <c r="AD46" s="105">
        <f t="shared" si="3"/>
        <v>1.6E-2</v>
      </c>
      <c r="AE46" s="76">
        <v>0.3</v>
      </c>
      <c r="AF46" s="109">
        <f t="shared" si="4"/>
        <v>6.0000000000000001E-3</v>
      </c>
      <c r="AG46" s="41">
        <f t="shared" si="10"/>
        <v>16</v>
      </c>
      <c r="AH46" s="39">
        <f t="shared" si="5"/>
        <v>25</v>
      </c>
      <c r="AI46" s="46" t="str">
        <f t="shared" si="6"/>
        <v>-V2</v>
      </c>
    </row>
    <row r="47" spans="2:35" ht="16.05" customHeight="1" x14ac:dyDescent="0.3">
      <c r="B47" s="60" t="s">
        <v>6</v>
      </c>
      <c r="C47" s="100">
        <v>45798</v>
      </c>
      <c r="D47" s="62">
        <v>0.45833333333333298</v>
      </c>
      <c r="E47" s="63"/>
      <c r="F47" s="64">
        <v>17</v>
      </c>
      <c r="G47" s="65">
        <f t="shared" si="8"/>
        <v>25</v>
      </c>
      <c r="H47" s="66" t="s">
        <v>74</v>
      </c>
      <c r="I47" s="66"/>
      <c r="J47" s="66"/>
      <c r="K47" s="66"/>
      <c r="L47" s="66"/>
      <c r="M47" s="66"/>
      <c r="N47" s="66"/>
      <c r="O47" s="68" t="s">
        <v>3</v>
      </c>
      <c r="P47" s="68" t="s">
        <v>58</v>
      </c>
      <c r="Q47" s="103">
        <v>4.0800000000000003E-2</v>
      </c>
      <c r="R47" s="69"/>
      <c r="S47" s="67"/>
      <c r="T47" s="70"/>
      <c r="U47" s="70"/>
      <c r="V47" s="70"/>
      <c r="W47" s="37" t="str">
        <f t="shared" si="7"/>
        <v/>
      </c>
      <c r="X47" s="70"/>
      <c r="Y47" s="70"/>
      <c r="Z47" s="69"/>
      <c r="AA47" s="78">
        <v>19.899999999999999</v>
      </c>
      <c r="AB47" s="106">
        <f t="shared" si="2"/>
        <v>0.60199999999999998</v>
      </c>
      <c r="AC47" s="78">
        <v>13.7</v>
      </c>
      <c r="AD47" s="106">
        <f t="shared" si="3"/>
        <v>0.27399999999999997</v>
      </c>
      <c r="AE47" s="78">
        <v>2.4</v>
      </c>
      <c r="AF47" s="108">
        <f t="shared" si="4"/>
        <v>4.8000000000000001E-2</v>
      </c>
      <c r="AG47" s="96">
        <f t="shared" si="10"/>
        <v>17</v>
      </c>
      <c r="AH47" s="36">
        <f t="shared" si="5"/>
        <v>25</v>
      </c>
      <c r="AI47" s="47" t="str">
        <f t="shared" si="6"/>
        <v>-V2</v>
      </c>
    </row>
    <row r="48" spans="2:35" ht="16.05" customHeight="1" x14ac:dyDescent="0.3">
      <c r="B48" s="51" t="s">
        <v>7</v>
      </c>
      <c r="C48" s="101">
        <v>45798</v>
      </c>
      <c r="D48" s="53">
        <v>0.45833333333333298</v>
      </c>
      <c r="E48" s="54" t="s">
        <v>34</v>
      </c>
      <c r="F48" s="55">
        <v>18</v>
      </c>
      <c r="G48" s="56">
        <f t="shared" si="8"/>
        <v>25</v>
      </c>
      <c r="H48" s="57" t="s">
        <v>74</v>
      </c>
      <c r="I48" s="55">
        <v>18</v>
      </c>
      <c r="J48" s="56">
        <f>IF(E48="SAC",25,"")</f>
        <v>25</v>
      </c>
      <c r="K48" s="57" t="s">
        <v>75</v>
      </c>
      <c r="L48" s="57"/>
      <c r="M48" s="57"/>
      <c r="N48" s="57"/>
      <c r="O48" s="71" t="s">
        <v>3</v>
      </c>
      <c r="P48" s="71" t="s">
        <v>59</v>
      </c>
      <c r="Q48" s="102">
        <v>4.1000000000000002E-2</v>
      </c>
      <c r="R48" s="59"/>
      <c r="S48" s="58"/>
      <c r="T48" s="72"/>
      <c r="U48" s="72"/>
      <c r="V48" s="72"/>
      <c r="W48" s="40" t="str">
        <f t="shared" si="7"/>
        <v/>
      </c>
      <c r="X48" s="72"/>
      <c r="Y48" s="72"/>
      <c r="Z48" s="59"/>
      <c r="AA48" s="76">
        <v>9.6999999999999993</v>
      </c>
      <c r="AB48" s="105">
        <f t="shared" si="2"/>
        <v>0.80599999999999994</v>
      </c>
      <c r="AC48" s="76">
        <v>4.0999999999999996</v>
      </c>
      <c r="AD48" s="105">
        <f t="shared" si="3"/>
        <v>8.199999999999999E-2</v>
      </c>
      <c r="AE48" s="76">
        <v>0.6</v>
      </c>
      <c r="AF48" s="109">
        <f t="shared" si="4"/>
        <v>1.2E-2</v>
      </c>
      <c r="AG48" s="41">
        <f t="shared" si="10"/>
        <v>18</v>
      </c>
      <c r="AH48" s="39">
        <f t="shared" si="5"/>
        <v>25</v>
      </c>
      <c r="AI48" s="46" t="str">
        <f t="shared" si="6"/>
        <v>-V2</v>
      </c>
    </row>
    <row r="49" spans="2:35" ht="16.05" customHeight="1" x14ac:dyDescent="0.3">
      <c r="B49" s="51" t="s">
        <v>144</v>
      </c>
      <c r="C49" s="101">
        <v>45798</v>
      </c>
      <c r="D49" s="53"/>
      <c r="E49" s="54" t="s">
        <v>143</v>
      </c>
      <c r="F49" s="55">
        <v>21</v>
      </c>
      <c r="G49" s="56">
        <f t="shared" ref="G49" si="21">IF(COUNTA(B49),25,"")</f>
        <v>25</v>
      </c>
      <c r="H49" s="57" t="s">
        <v>74</v>
      </c>
      <c r="I49" s="57"/>
      <c r="J49" s="57"/>
      <c r="K49" s="57"/>
      <c r="L49" s="57"/>
      <c r="M49" s="57"/>
      <c r="N49" s="57"/>
      <c r="O49" s="71" t="s">
        <v>13</v>
      </c>
      <c r="P49" s="71" t="s">
        <v>58</v>
      </c>
      <c r="Q49" s="102"/>
      <c r="R49" s="59"/>
      <c r="S49" s="58"/>
      <c r="T49" s="72"/>
      <c r="U49" s="72"/>
      <c r="V49" s="72"/>
      <c r="W49" s="40"/>
      <c r="X49" s="72"/>
      <c r="Y49" s="72"/>
      <c r="Z49" s="59"/>
      <c r="AA49" s="76"/>
      <c r="AB49" s="105"/>
      <c r="AC49" s="76"/>
      <c r="AD49" s="105"/>
      <c r="AE49" s="76"/>
      <c r="AF49" s="109"/>
      <c r="AG49" s="41"/>
      <c r="AH49" s="39"/>
      <c r="AI49" s="46"/>
    </row>
    <row r="50" spans="2:35" ht="16.05" customHeight="1" x14ac:dyDescent="0.3">
      <c r="B50" s="60" t="s">
        <v>6</v>
      </c>
      <c r="C50" s="100">
        <v>45799</v>
      </c>
      <c r="D50" s="62">
        <v>0.375</v>
      </c>
      <c r="E50" s="63" t="s">
        <v>28</v>
      </c>
      <c r="F50" s="64">
        <v>21</v>
      </c>
      <c r="G50" s="65">
        <f t="shared" si="8"/>
        <v>25</v>
      </c>
      <c r="H50" s="66" t="s">
        <v>73</v>
      </c>
      <c r="I50" s="66"/>
      <c r="J50" s="66"/>
      <c r="K50" s="66"/>
      <c r="L50" s="66"/>
      <c r="M50" s="66"/>
      <c r="N50" s="66"/>
      <c r="O50" s="68" t="s">
        <v>3</v>
      </c>
      <c r="P50" s="68" t="s">
        <v>96</v>
      </c>
      <c r="Q50" s="103">
        <v>0.47299999999999998</v>
      </c>
      <c r="R50" s="69"/>
      <c r="S50" s="67"/>
      <c r="T50" s="70"/>
      <c r="U50" s="70"/>
      <c r="V50" s="70"/>
      <c r="W50" s="37" t="str">
        <f t="shared" si="7"/>
        <v/>
      </c>
      <c r="X50" s="70"/>
      <c r="Y50" s="70"/>
      <c r="Z50" s="69"/>
      <c r="AA50" s="78"/>
      <c r="AB50" s="106" t="str">
        <f t="shared" si="2"/>
        <v/>
      </c>
      <c r="AC50" s="78"/>
      <c r="AD50" s="106" t="str">
        <f t="shared" si="3"/>
        <v/>
      </c>
      <c r="AE50" s="78"/>
      <c r="AF50" s="108" t="str">
        <f t="shared" si="4"/>
        <v/>
      </c>
      <c r="AG50" s="96">
        <f t="shared" si="10"/>
        <v>21</v>
      </c>
      <c r="AH50" s="36">
        <f t="shared" si="5"/>
        <v>25</v>
      </c>
      <c r="AI50" s="47" t="str">
        <f t="shared" si="6"/>
        <v>-V1</v>
      </c>
    </row>
    <row r="51" spans="2:35" ht="16.05" customHeight="1" x14ac:dyDescent="0.3">
      <c r="B51" s="51" t="s">
        <v>7</v>
      </c>
      <c r="C51" s="101">
        <v>45799</v>
      </c>
      <c r="D51" s="53">
        <v>0.375</v>
      </c>
      <c r="E51" s="54" t="s">
        <v>26</v>
      </c>
      <c r="F51" s="55">
        <v>21</v>
      </c>
      <c r="G51" s="56">
        <f t="shared" si="8"/>
        <v>25</v>
      </c>
      <c r="H51" s="57" t="s">
        <v>74</v>
      </c>
      <c r="I51" s="57"/>
      <c r="J51" s="57"/>
      <c r="K51" s="57"/>
      <c r="L51" s="57"/>
      <c r="M51" s="57"/>
      <c r="N51" s="57"/>
      <c r="O51" s="71" t="s">
        <v>13</v>
      </c>
      <c r="P51" s="71" t="s">
        <v>58</v>
      </c>
      <c r="Q51" s="102">
        <v>0.42282999999999998</v>
      </c>
      <c r="R51" s="59"/>
      <c r="S51" s="58"/>
      <c r="T51" s="72"/>
      <c r="U51" s="72"/>
      <c r="V51" s="72"/>
      <c r="W51" s="40" t="str">
        <f t="shared" si="7"/>
        <v/>
      </c>
      <c r="X51" s="72"/>
      <c r="Y51" s="72"/>
      <c r="Z51" s="59"/>
      <c r="AA51" s="76"/>
      <c r="AB51" s="105" t="str">
        <f t="shared" si="2"/>
        <v/>
      </c>
      <c r="AC51" s="76"/>
      <c r="AD51" s="105" t="str">
        <f t="shared" si="3"/>
        <v/>
      </c>
      <c r="AE51" s="76"/>
      <c r="AF51" s="109" t="str">
        <f t="shared" si="4"/>
        <v/>
      </c>
      <c r="AG51" s="41">
        <f t="shared" si="10"/>
        <v>21</v>
      </c>
      <c r="AH51" s="39">
        <f t="shared" si="5"/>
        <v>25</v>
      </c>
      <c r="AI51" s="46" t="str">
        <f t="shared" si="6"/>
        <v>-V2</v>
      </c>
    </row>
    <row r="52" spans="2:35" ht="16.05" customHeight="1" x14ac:dyDescent="0.3">
      <c r="B52" s="60" t="s">
        <v>6</v>
      </c>
      <c r="C52" s="101">
        <v>45800</v>
      </c>
      <c r="D52" s="62">
        <v>0.41666666666666702</v>
      </c>
      <c r="E52" s="63" t="s">
        <v>29</v>
      </c>
      <c r="F52" s="64">
        <v>21</v>
      </c>
      <c r="G52" s="65">
        <f t="shared" ref="G52:G53" si="22">IF(COUNTA(B52),25,"")</f>
        <v>25</v>
      </c>
      <c r="H52" s="66" t="s">
        <v>73</v>
      </c>
      <c r="I52" s="66"/>
      <c r="J52" s="66"/>
      <c r="K52" s="66"/>
      <c r="L52" s="66"/>
      <c r="M52" s="66"/>
      <c r="N52" s="66"/>
      <c r="O52" s="68" t="s">
        <v>3</v>
      </c>
      <c r="P52" s="68" t="s">
        <v>96</v>
      </c>
      <c r="Q52" s="103">
        <v>0.46</v>
      </c>
      <c r="R52" s="69"/>
      <c r="S52" s="67"/>
      <c r="T52" s="70"/>
      <c r="U52" s="70"/>
      <c r="V52" s="70"/>
      <c r="W52" s="37" t="str">
        <f t="shared" si="7"/>
        <v/>
      </c>
      <c r="X52" s="70"/>
      <c r="Y52" s="70"/>
      <c r="Z52" s="69"/>
      <c r="AA52" s="78"/>
      <c r="AB52" s="106" t="str">
        <f t="shared" si="2"/>
        <v/>
      </c>
      <c r="AC52" s="78"/>
      <c r="AD52" s="106" t="str">
        <f t="shared" si="3"/>
        <v/>
      </c>
      <c r="AE52" s="78"/>
      <c r="AF52" s="108" t="str">
        <f t="shared" si="4"/>
        <v/>
      </c>
      <c r="AG52" s="41">
        <f t="shared" si="10"/>
        <v>21</v>
      </c>
      <c r="AH52" s="36">
        <f t="shared" si="5"/>
        <v>25</v>
      </c>
      <c r="AI52" s="47" t="str">
        <f t="shared" si="6"/>
        <v>-V1</v>
      </c>
    </row>
    <row r="53" spans="2:35" ht="16.05" customHeight="1" x14ac:dyDescent="0.3">
      <c r="B53" s="51" t="s">
        <v>7</v>
      </c>
      <c r="C53" s="101">
        <v>45800</v>
      </c>
      <c r="D53" s="53">
        <v>0.41666666666666702</v>
      </c>
      <c r="E53" s="54" t="s">
        <v>27</v>
      </c>
      <c r="F53" s="55">
        <v>21</v>
      </c>
      <c r="G53" s="56">
        <f t="shared" si="22"/>
        <v>25</v>
      </c>
      <c r="H53" s="57" t="s">
        <v>74</v>
      </c>
      <c r="I53" s="57"/>
      <c r="J53" s="57"/>
      <c r="K53" s="57"/>
      <c r="L53" s="57"/>
      <c r="M53" s="57"/>
      <c r="N53" s="57"/>
      <c r="O53" s="71" t="s">
        <v>13</v>
      </c>
      <c r="P53" s="71" t="s">
        <v>58</v>
      </c>
      <c r="Q53" s="102">
        <v>0.46060000000000001</v>
      </c>
      <c r="R53" s="59"/>
      <c r="S53" s="58"/>
      <c r="T53" s="72"/>
      <c r="U53" s="72"/>
      <c r="V53" s="72"/>
      <c r="W53" s="40" t="str">
        <f t="shared" si="7"/>
        <v/>
      </c>
      <c r="X53" s="72"/>
      <c r="Y53" s="72"/>
      <c r="Z53" s="59"/>
      <c r="AA53" s="76"/>
      <c r="AB53" s="105" t="str">
        <f t="shared" si="2"/>
        <v/>
      </c>
      <c r="AC53" s="76"/>
      <c r="AD53" s="105" t="str">
        <f t="shared" si="3"/>
        <v/>
      </c>
      <c r="AE53" s="76"/>
      <c r="AF53" s="109" t="str">
        <f t="shared" si="4"/>
        <v/>
      </c>
      <c r="AG53" s="41">
        <f t="shared" si="10"/>
        <v>21</v>
      </c>
      <c r="AH53" s="39">
        <f t="shared" si="5"/>
        <v>25</v>
      </c>
      <c r="AI53" s="46" t="str">
        <f t="shared" si="6"/>
        <v>-V2</v>
      </c>
    </row>
    <row r="54" spans="2:35" ht="16.05" customHeight="1" x14ac:dyDescent="0.3">
      <c r="B54" s="60" t="s">
        <v>6</v>
      </c>
      <c r="C54" s="101">
        <v>45800</v>
      </c>
      <c r="D54" s="62"/>
      <c r="E54" s="63"/>
      <c r="F54" s="64">
        <v>20</v>
      </c>
      <c r="G54" s="65">
        <f t="shared" si="8"/>
        <v>25</v>
      </c>
      <c r="H54" s="66" t="s">
        <v>75</v>
      </c>
      <c r="I54" s="66"/>
      <c r="J54" s="66"/>
      <c r="K54" s="66"/>
      <c r="L54" s="66"/>
      <c r="M54" s="66"/>
      <c r="N54" s="66"/>
      <c r="O54" s="68" t="s">
        <v>3</v>
      </c>
      <c r="P54" s="68" t="s">
        <v>58</v>
      </c>
      <c r="Q54" s="103"/>
      <c r="R54" s="69"/>
      <c r="S54" s="67"/>
      <c r="T54" s="70"/>
      <c r="U54" s="70"/>
      <c r="V54" s="70"/>
      <c r="W54" s="37" t="str">
        <f t="shared" si="7"/>
        <v/>
      </c>
      <c r="X54" s="70"/>
      <c r="Y54" s="70"/>
      <c r="Z54" s="69"/>
      <c r="AA54" s="78"/>
      <c r="AB54" s="106" t="str">
        <f t="shared" si="2"/>
        <v/>
      </c>
      <c r="AC54" s="78"/>
      <c r="AD54" s="106" t="str">
        <f t="shared" si="3"/>
        <v/>
      </c>
      <c r="AE54" s="78"/>
      <c r="AF54" s="108" t="str">
        <f t="shared" si="4"/>
        <v/>
      </c>
      <c r="AG54" s="41">
        <f t="shared" si="10"/>
        <v>20</v>
      </c>
      <c r="AH54" s="36">
        <f t="shared" si="5"/>
        <v>25</v>
      </c>
      <c r="AI54" s="47" t="str">
        <f t="shared" si="6"/>
        <v>-V3</v>
      </c>
    </row>
    <row r="55" spans="2:35" ht="16.05" customHeight="1" x14ac:dyDescent="0.3">
      <c r="B55" s="51" t="s">
        <v>144</v>
      </c>
      <c r="C55" s="101">
        <v>45800</v>
      </c>
      <c r="D55" s="53"/>
      <c r="E55" s="54"/>
      <c r="F55" s="55">
        <v>21</v>
      </c>
      <c r="G55" s="56">
        <f t="shared" si="8"/>
        <v>25</v>
      </c>
      <c r="H55" s="57" t="s">
        <v>75</v>
      </c>
      <c r="I55" s="57"/>
      <c r="J55" s="57"/>
      <c r="K55" s="57"/>
      <c r="L55" s="57"/>
      <c r="M55" s="57"/>
      <c r="N55" s="57"/>
      <c r="O55" s="71"/>
      <c r="P55" s="71"/>
      <c r="Q55" s="102"/>
      <c r="R55" s="59"/>
      <c r="S55" s="58"/>
      <c r="T55" s="72"/>
      <c r="U55" s="72"/>
      <c r="V55" s="72"/>
      <c r="W55" s="40" t="str">
        <f t="shared" si="7"/>
        <v/>
      </c>
      <c r="X55" s="72"/>
      <c r="Y55" s="72"/>
      <c r="Z55" s="59"/>
      <c r="AA55" s="76"/>
      <c r="AB55" s="105" t="str">
        <f t="shared" si="2"/>
        <v/>
      </c>
      <c r="AC55" s="76"/>
      <c r="AD55" s="105" t="str">
        <f t="shared" si="3"/>
        <v/>
      </c>
      <c r="AE55" s="76"/>
      <c r="AF55" s="109" t="str">
        <f t="shared" si="4"/>
        <v/>
      </c>
      <c r="AG55" s="41">
        <f t="shared" si="10"/>
        <v>21</v>
      </c>
      <c r="AH55" s="39">
        <f t="shared" si="5"/>
        <v>25</v>
      </c>
      <c r="AI55" s="46" t="str">
        <f t="shared" si="6"/>
        <v>-V3</v>
      </c>
    </row>
    <row r="56" spans="2:35" ht="16.05" customHeight="1" x14ac:dyDescent="0.3">
      <c r="B56" s="60"/>
      <c r="C56" s="75"/>
      <c r="D56" s="62"/>
      <c r="E56" s="63"/>
      <c r="F56" s="64"/>
      <c r="G56" s="65" t="str">
        <f t="shared" si="8"/>
        <v/>
      </c>
      <c r="H56" s="66"/>
      <c r="I56" s="66"/>
      <c r="J56" s="66"/>
      <c r="K56" s="66"/>
      <c r="L56" s="66"/>
      <c r="M56" s="66"/>
      <c r="N56" s="66"/>
      <c r="O56" s="68"/>
      <c r="P56" s="68"/>
      <c r="Q56" s="103"/>
      <c r="R56" s="69"/>
      <c r="S56" s="67"/>
      <c r="T56" s="70"/>
      <c r="U56" s="70"/>
      <c r="V56" s="70"/>
      <c r="W56" s="37" t="str">
        <f t="shared" si="7"/>
        <v/>
      </c>
      <c r="X56" s="70"/>
      <c r="Y56" s="70"/>
      <c r="Z56" s="69"/>
      <c r="AA56" s="78"/>
      <c r="AB56" s="106" t="str">
        <f t="shared" si="2"/>
        <v/>
      </c>
      <c r="AC56" s="78"/>
      <c r="AD56" s="106" t="str">
        <f t="shared" si="3"/>
        <v/>
      </c>
      <c r="AE56" s="78"/>
      <c r="AF56" s="108" t="str">
        <f t="shared" si="4"/>
        <v/>
      </c>
      <c r="AG56" s="41">
        <f t="shared" si="10"/>
        <v>0</v>
      </c>
      <c r="AH56" s="36" t="str">
        <f t="shared" si="5"/>
        <v/>
      </c>
      <c r="AI56" s="47">
        <f t="shared" si="6"/>
        <v>0</v>
      </c>
    </row>
    <row r="57" spans="2:35" ht="16.05" customHeight="1" x14ac:dyDescent="0.3">
      <c r="B57" s="51"/>
      <c r="C57" s="74"/>
      <c r="D57" s="53"/>
      <c r="E57" s="54"/>
      <c r="F57" s="55"/>
      <c r="G57" s="56" t="str">
        <f t="shared" si="8"/>
        <v/>
      </c>
      <c r="H57" s="57"/>
      <c r="I57" s="57"/>
      <c r="J57" s="57"/>
      <c r="K57" s="57"/>
      <c r="L57" s="57"/>
      <c r="M57" s="57"/>
      <c r="N57" s="57"/>
      <c r="O57" s="71"/>
      <c r="P57" s="71"/>
      <c r="Q57" s="102"/>
      <c r="R57" s="59"/>
      <c r="S57" s="58"/>
      <c r="T57" s="72"/>
      <c r="U57" s="72"/>
      <c r="V57" s="72"/>
      <c r="W57" s="40" t="str">
        <f t="shared" si="7"/>
        <v/>
      </c>
      <c r="X57" s="72"/>
      <c r="Y57" s="72"/>
      <c r="Z57" s="59"/>
      <c r="AA57" s="76"/>
      <c r="AB57" s="105" t="str">
        <f t="shared" si="2"/>
        <v/>
      </c>
      <c r="AC57" s="76"/>
      <c r="AD57" s="105" t="str">
        <f t="shared" si="3"/>
        <v/>
      </c>
      <c r="AE57" s="76"/>
      <c r="AF57" s="109" t="str">
        <f t="shared" si="4"/>
        <v/>
      </c>
      <c r="AG57" s="41">
        <f t="shared" si="10"/>
        <v>0</v>
      </c>
      <c r="AH57" s="39" t="str">
        <f t="shared" si="5"/>
        <v/>
      </c>
      <c r="AI57" s="46">
        <f t="shared" si="6"/>
        <v>0</v>
      </c>
    </row>
    <row r="58" spans="2:35" ht="16.05" customHeight="1" x14ac:dyDescent="0.3">
      <c r="B58" s="60"/>
      <c r="C58" s="75"/>
      <c r="D58" s="62"/>
      <c r="E58" s="63"/>
      <c r="F58" s="64"/>
      <c r="G58" s="65" t="str">
        <f t="shared" si="8"/>
        <v/>
      </c>
      <c r="H58" s="66"/>
      <c r="I58" s="66"/>
      <c r="J58" s="66"/>
      <c r="K58" s="66"/>
      <c r="L58" s="66"/>
      <c r="M58" s="66"/>
      <c r="N58" s="66"/>
      <c r="O58" s="68"/>
      <c r="P58" s="68"/>
      <c r="Q58" s="103"/>
      <c r="R58" s="69"/>
      <c r="S58" s="67"/>
      <c r="T58" s="70"/>
      <c r="U58" s="70"/>
      <c r="V58" s="70"/>
      <c r="W58" s="37" t="str">
        <f t="shared" si="7"/>
        <v/>
      </c>
      <c r="X58" s="70"/>
      <c r="Y58" s="70"/>
      <c r="Z58" s="69"/>
      <c r="AA58" s="78"/>
      <c r="AB58" s="106" t="str">
        <f t="shared" si="2"/>
        <v/>
      </c>
      <c r="AC58" s="78"/>
      <c r="AD58" s="106" t="str">
        <f t="shared" si="3"/>
        <v/>
      </c>
      <c r="AE58" s="78"/>
      <c r="AF58" s="108" t="str">
        <f t="shared" si="4"/>
        <v/>
      </c>
      <c r="AG58" s="41">
        <f t="shared" si="10"/>
        <v>0</v>
      </c>
      <c r="AH58" s="36" t="str">
        <f t="shared" si="5"/>
        <v/>
      </c>
      <c r="AI58" s="47">
        <f t="shared" si="6"/>
        <v>0</v>
      </c>
    </row>
    <row r="59" spans="2:35" ht="16.05" customHeight="1" x14ac:dyDescent="0.3">
      <c r="B59" s="51"/>
      <c r="C59" s="74"/>
      <c r="D59" s="53"/>
      <c r="E59" s="54"/>
      <c r="F59" s="55"/>
      <c r="G59" s="56" t="str">
        <f t="shared" si="8"/>
        <v/>
      </c>
      <c r="H59" s="57"/>
      <c r="I59" s="57"/>
      <c r="J59" s="57"/>
      <c r="K59" s="57"/>
      <c r="L59" s="57"/>
      <c r="M59" s="57"/>
      <c r="N59" s="57"/>
      <c r="O59" s="71"/>
      <c r="P59" s="71"/>
      <c r="Q59" s="102"/>
      <c r="R59" s="59"/>
      <c r="S59" s="58"/>
      <c r="T59" s="72"/>
      <c r="U59" s="72"/>
      <c r="V59" s="72"/>
      <c r="W59" s="40" t="str">
        <f t="shared" si="7"/>
        <v/>
      </c>
      <c r="X59" s="72"/>
      <c r="Y59" s="72"/>
      <c r="Z59" s="59"/>
      <c r="AA59" s="76"/>
      <c r="AB59" s="105" t="str">
        <f t="shared" si="2"/>
        <v/>
      </c>
      <c r="AC59" s="76"/>
      <c r="AD59" s="105" t="str">
        <f t="shared" si="3"/>
        <v/>
      </c>
      <c r="AE59" s="76"/>
      <c r="AF59" s="109" t="str">
        <f t="shared" si="4"/>
        <v/>
      </c>
      <c r="AG59" s="43"/>
      <c r="AH59" s="39" t="str">
        <f t="shared" si="5"/>
        <v/>
      </c>
      <c r="AI59" s="46">
        <f t="shared" si="6"/>
        <v>0</v>
      </c>
    </row>
    <row r="60" spans="2:35" ht="16.05" customHeight="1" x14ac:dyDescent="0.3">
      <c r="B60" s="60"/>
      <c r="C60" s="75"/>
      <c r="D60" s="62"/>
      <c r="E60" s="63"/>
      <c r="F60" s="64"/>
      <c r="G60" s="65" t="str">
        <f t="shared" si="8"/>
        <v/>
      </c>
      <c r="H60" s="66"/>
      <c r="I60" s="66"/>
      <c r="J60" s="66"/>
      <c r="K60" s="66"/>
      <c r="L60" s="66"/>
      <c r="M60" s="66"/>
      <c r="N60" s="66"/>
      <c r="O60" s="68"/>
      <c r="P60" s="68"/>
      <c r="Q60" s="103"/>
      <c r="R60" s="69"/>
      <c r="S60" s="67"/>
      <c r="T60" s="70"/>
      <c r="U60" s="70"/>
      <c r="V60" s="70"/>
      <c r="W60" s="37" t="str">
        <f t="shared" si="7"/>
        <v/>
      </c>
      <c r="X60" s="70"/>
      <c r="Y60" s="70"/>
      <c r="Z60" s="69"/>
      <c r="AA60" s="78"/>
      <c r="AB60" s="106" t="str">
        <f t="shared" si="2"/>
        <v/>
      </c>
      <c r="AC60" s="78"/>
      <c r="AD60" s="106" t="str">
        <f t="shared" si="3"/>
        <v/>
      </c>
      <c r="AE60" s="78"/>
      <c r="AF60" s="108" t="str">
        <f t="shared" si="4"/>
        <v/>
      </c>
      <c r="AG60" s="44"/>
      <c r="AH60" s="36" t="str">
        <f t="shared" si="5"/>
        <v/>
      </c>
      <c r="AI60" s="47">
        <f t="shared" si="6"/>
        <v>0</v>
      </c>
    </row>
    <row r="61" spans="2:35" ht="16.05" customHeight="1" x14ac:dyDescent="0.3">
      <c r="B61" s="51"/>
      <c r="C61" s="74"/>
      <c r="D61" s="53"/>
      <c r="E61" s="54"/>
      <c r="F61" s="55"/>
      <c r="G61" s="56" t="str">
        <f t="shared" si="8"/>
        <v/>
      </c>
      <c r="H61" s="57"/>
      <c r="I61" s="57"/>
      <c r="J61" s="57"/>
      <c r="K61" s="57"/>
      <c r="L61" s="57"/>
      <c r="M61" s="57"/>
      <c r="N61" s="57"/>
      <c r="O61" s="71"/>
      <c r="P61" s="71"/>
      <c r="Q61" s="102"/>
      <c r="R61" s="59"/>
      <c r="S61" s="58"/>
      <c r="T61" s="72"/>
      <c r="U61" s="72"/>
      <c r="V61" s="72"/>
      <c r="W61" s="40" t="str">
        <f t="shared" si="7"/>
        <v/>
      </c>
      <c r="X61" s="72"/>
      <c r="Y61" s="72"/>
      <c r="Z61" s="59"/>
      <c r="AA61" s="76"/>
      <c r="AB61" s="105" t="str">
        <f t="shared" si="2"/>
        <v/>
      </c>
      <c r="AC61" s="76"/>
      <c r="AD61" s="105" t="str">
        <f t="shared" si="3"/>
        <v/>
      </c>
      <c r="AE61" s="76"/>
      <c r="AF61" s="109" t="str">
        <f t="shared" si="4"/>
        <v/>
      </c>
      <c r="AG61" s="43"/>
      <c r="AH61" s="39" t="str">
        <f t="shared" si="5"/>
        <v/>
      </c>
      <c r="AI61" s="46">
        <f t="shared" si="6"/>
        <v>0</v>
      </c>
    </row>
    <row r="62" spans="2:35" ht="16.05" customHeight="1" x14ac:dyDescent="0.3">
      <c r="B62" s="60"/>
      <c r="C62" s="75"/>
      <c r="D62" s="62"/>
      <c r="E62" s="63"/>
      <c r="F62" s="64"/>
      <c r="G62" s="65" t="str">
        <f t="shared" si="8"/>
        <v/>
      </c>
      <c r="H62" s="66"/>
      <c r="I62" s="66"/>
      <c r="J62" s="66"/>
      <c r="K62" s="66"/>
      <c r="L62" s="66"/>
      <c r="M62" s="66"/>
      <c r="N62" s="66"/>
      <c r="O62" s="68"/>
      <c r="P62" s="68"/>
      <c r="Q62" s="103"/>
      <c r="R62" s="69"/>
      <c r="S62" s="67"/>
      <c r="T62" s="70"/>
      <c r="U62" s="70"/>
      <c r="V62" s="70"/>
      <c r="W62" s="37" t="str">
        <f t="shared" si="7"/>
        <v/>
      </c>
      <c r="X62" s="70"/>
      <c r="Y62" s="70"/>
      <c r="Z62" s="69"/>
      <c r="AA62" s="78"/>
      <c r="AB62" s="106" t="str">
        <f t="shared" si="2"/>
        <v/>
      </c>
      <c r="AC62" s="78"/>
      <c r="AD62" s="106" t="str">
        <f t="shared" si="3"/>
        <v/>
      </c>
      <c r="AE62" s="78"/>
      <c r="AF62" s="108" t="str">
        <f t="shared" si="4"/>
        <v/>
      </c>
      <c r="AG62" s="44"/>
      <c r="AH62" s="36" t="str">
        <f t="shared" si="5"/>
        <v/>
      </c>
      <c r="AI62" s="47">
        <f t="shared" si="6"/>
        <v>0</v>
      </c>
    </row>
    <row r="63" spans="2:35" ht="16.05" customHeight="1" x14ac:dyDescent="0.3">
      <c r="B63" s="51"/>
      <c r="C63" s="74"/>
      <c r="D63" s="53"/>
      <c r="E63" s="54"/>
      <c r="F63" s="55"/>
      <c r="G63" s="56" t="str">
        <f t="shared" si="8"/>
        <v/>
      </c>
      <c r="H63" s="57"/>
      <c r="I63" s="57"/>
      <c r="J63" s="57"/>
      <c r="K63" s="57"/>
      <c r="L63" s="57"/>
      <c r="M63" s="57"/>
      <c r="N63" s="57"/>
      <c r="O63" s="71"/>
      <c r="P63" s="71"/>
      <c r="Q63" s="102"/>
      <c r="R63" s="59"/>
      <c r="S63" s="58"/>
      <c r="T63" s="72"/>
      <c r="U63" s="72"/>
      <c r="V63" s="72"/>
      <c r="W63" s="40" t="str">
        <f t="shared" si="7"/>
        <v/>
      </c>
      <c r="X63" s="72"/>
      <c r="Y63" s="72"/>
      <c r="Z63" s="59"/>
      <c r="AA63" s="76"/>
      <c r="AB63" s="105" t="str">
        <f t="shared" si="2"/>
        <v/>
      </c>
      <c r="AC63" s="76"/>
      <c r="AD63" s="105" t="str">
        <f t="shared" si="3"/>
        <v/>
      </c>
      <c r="AE63" s="76"/>
      <c r="AF63" s="109" t="str">
        <f t="shared" si="4"/>
        <v/>
      </c>
      <c r="AG63" s="43"/>
      <c r="AH63" s="39" t="str">
        <f t="shared" si="5"/>
        <v/>
      </c>
      <c r="AI63" s="46">
        <f t="shared" si="6"/>
        <v>0</v>
      </c>
    </row>
    <row r="64" spans="2:35" ht="16.05" customHeight="1" x14ac:dyDescent="0.3">
      <c r="B64" s="60"/>
      <c r="C64" s="75"/>
      <c r="D64" s="62"/>
      <c r="E64" s="63"/>
      <c r="F64" s="64"/>
      <c r="G64" s="65" t="str">
        <f t="shared" si="8"/>
        <v/>
      </c>
      <c r="H64" s="66"/>
      <c r="I64" s="66"/>
      <c r="J64" s="66"/>
      <c r="K64" s="66"/>
      <c r="L64" s="66"/>
      <c r="M64" s="66"/>
      <c r="N64" s="66"/>
      <c r="O64" s="68"/>
      <c r="P64" s="68"/>
      <c r="Q64" s="103"/>
      <c r="R64" s="69"/>
      <c r="S64" s="67"/>
      <c r="T64" s="70"/>
      <c r="U64" s="70"/>
      <c r="V64" s="70"/>
      <c r="W64" s="37" t="str">
        <f t="shared" si="7"/>
        <v/>
      </c>
      <c r="X64" s="70"/>
      <c r="Y64" s="70"/>
      <c r="Z64" s="69"/>
      <c r="AA64" s="78"/>
      <c r="AB64" s="106" t="str">
        <f t="shared" si="2"/>
        <v/>
      </c>
      <c r="AC64" s="78"/>
      <c r="AD64" s="106" t="str">
        <f t="shared" si="3"/>
        <v/>
      </c>
      <c r="AE64" s="78"/>
      <c r="AF64" s="108" t="str">
        <f t="shared" si="4"/>
        <v/>
      </c>
      <c r="AG64" s="44"/>
      <c r="AH64" s="36" t="str">
        <f t="shared" si="5"/>
        <v/>
      </c>
      <c r="AI64" s="47">
        <f t="shared" si="6"/>
        <v>0</v>
      </c>
    </row>
    <row r="65" spans="2:35" ht="16.05" customHeight="1" x14ac:dyDescent="0.3">
      <c r="B65" s="51"/>
      <c r="C65" s="74"/>
      <c r="D65" s="53"/>
      <c r="E65" s="54"/>
      <c r="F65" s="55"/>
      <c r="G65" s="56" t="str">
        <f t="shared" si="8"/>
        <v/>
      </c>
      <c r="H65" s="57"/>
      <c r="I65" s="57"/>
      <c r="J65" s="57"/>
      <c r="K65" s="57"/>
      <c r="L65" s="57"/>
      <c r="M65" s="57"/>
      <c r="N65" s="57"/>
      <c r="O65" s="71"/>
      <c r="P65" s="71"/>
      <c r="Q65" s="102"/>
      <c r="R65" s="59"/>
      <c r="S65" s="58"/>
      <c r="T65" s="72"/>
      <c r="U65" s="72"/>
      <c r="V65" s="72"/>
      <c r="W65" s="40" t="str">
        <f t="shared" si="7"/>
        <v/>
      </c>
      <c r="X65" s="72"/>
      <c r="Y65" s="72"/>
      <c r="Z65" s="59"/>
      <c r="AA65" s="76"/>
      <c r="AB65" s="105" t="str">
        <f t="shared" si="2"/>
        <v/>
      </c>
      <c r="AC65" s="76"/>
      <c r="AD65" s="105" t="str">
        <f t="shared" si="3"/>
        <v/>
      </c>
      <c r="AE65" s="76"/>
      <c r="AF65" s="109" t="str">
        <f t="shared" si="4"/>
        <v/>
      </c>
      <c r="AG65" s="43"/>
      <c r="AH65" s="39" t="str">
        <f t="shared" si="5"/>
        <v/>
      </c>
      <c r="AI65" s="46">
        <f t="shared" si="6"/>
        <v>0</v>
      </c>
    </row>
    <row r="66" spans="2:35" ht="16.05" customHeight="1" x14ac:dyDescent="0.3">
      <c r="B66" s="60"/>
      <c r="C66" s="75"/>
      <c r="D66" s="62"/>
      <c r="E66" s="63"/>
      <c r="F66" s="64"/>
      <c r="G66" s="65" t="str">
        <f t="shared" si="8"/>
        <v/>
      </c>
      <c r="H66" s="66"/>
      <c r="I66" s="66"/>
      <c r="J66" s="66"/>
      <c r="K66" s="66"/>
      <c r="L66" s="66"/>
      <c r="M66" s="66"/>
      <c r="N66" s="66"/>
      <c r="O66" s="68"/>
      <c r="P66" s="68"/>
      <c r="Q66" s="103"/>
      <c r="R66" s="69"/>
      <c r="S66" s="67"/>
      <c r="T66" s="70"/>
      <c r="U66" s="70"/>
      <c r="V66" s="70"/>
      <c r="W66" s="37" t="str">
        <f t="shared" si="7"/>
        <v/>
      </c>
      <c r="X66" s="70"/>
      <c r="Y66" s="70"/>
      <c r="Z66" s="69"/>
      <c r="AA66" s="78"/>
      <c r="AB66" s="106" t="str">
        <f t="shared" si="2"/>
        <v/>
      </c>
      <c r="AC66" s="78"/>
      <c r="AD66" s="106" t="str">
        <f t="shared" si="3"/>
        <v/>
      </c>
      <c r="AE66" s="78"/>
      <c r="AF66" s="108" t="str">
        <f t="shared" si="4"/>
        <v/>
      </c>
      <c r="AG66" s="44"/>
      <c r="AH66" s="36" t="str">
        <f t="shared" si="5"/>
        <v/>
      </c>
      <c r="AI66" s="47">
        <f t="shared" si="6"/>
        <v>0</v>
      </c>
    </row>
    <row r="67" spans="2:35" ht="16.05" customHeight="1" x14ac:dyDescent="0.3">
      <c r="B67" s="51"/>
      <c r="C67" s="74"/>
      <c r="D67" s="53"/>
      <c r="E67" s="54"/>
      <c r="F67" s="55"/>
      <c r="G67" s="56" t="str">
        <f t="shared" si="8"/>
        <v/>
      </c>
      <c r="H67" s="57"/>
      <c r="I67" s="57"/>
      <c r="J67" s="57"/>
      <c r="K67" s="57"/>
      <c r="L67" s="57"/>
      <c r="M67" s="57"/>
      <c r="N67" s="57"/>
      <c r="O67" s="71"/>
      <c r="P67" s="71"/>
      <c r="Q67" s="102"/>
      <c r="R67" s="59"/>
      <c r="S67" s="58"/>
      <c r="T67" s="72"/>
      <c r="U67" s="72"/>
      <c r="V67" s="72"/>
      <c r="W67" s="40" t="str">
        <f t="shared" si="7"/>
        <v/>
      </c>
      <c r="X67" s="72"/>
      <c r="Y67" s="72"/>
      <c r="Z67" s="59"/>
      <c r="AA67" s="76"/>
      <c r="AB67" s="105" t="str">
        <f t="shared" si="2"/>
        <v/>
      </c>
      <c r="AC67" s="76"/>
      <c r="AD67" s="105" t="str">
        <f t="shared" si="3"/>
        <v/>
      </c>
      <c r="AE67" s="76"/>
      <c r="AF67" s="109" t="str">
        <f t="shared" si="4"/>
        <v/>
      </c>
      <c r="AG67" s="43"/>
      <c r="AH67" s="39" t="str">
        <f t="shared" si="5"/>
        <v/>
      </c>
      <c r="AI67" s="46">
        <f t="shared" si="6"/>
        <v>0</v>
      </c>
    </row>
    <row r="68" spans="2:35" ht="16.05" customHeight="1" x14ac:dyDescent="0.3">
      <c r="B68" s="60"/>
      <c r="C68" s="75"/>
      <c r="D68" s="62"/>
      <c r="E68" s="63"/>
      <c r="F68" s="64"/>
      <c r="G68" s="65" t="str">
        <f t="shared" si="8"/>
        <v/>
      </c>
      <c r="H68" s="66"/>
      <c r="I68" s="66"/>
      <c r="J68" s="66"/>
      <c r="K68" s="66"/>
      <c r="L68" s="66"/>
      <c r="M68" s="66"/>
      <c r="N68" s="66"/>
      <c r="O68" s="68"/>
      <c r="P68" s="68"/>
      <c r="Q68" s="103"/>
      <c r="R68" s="69"/>
      <c r="S68" s="67"/>
      <c r="T68" s="70"/>
      <c r="U68" s="70"/>
      <c r="V68" s="70"/>
      <c r="W68" s="37" t="str">
        <f t="shared" si="7"/>
        <v/>
      </c>
      <c r="X68" s="70"/>
      <c r="Y68" s="70"/>
      <c r="Z68" s="69"/>
      <c r="AA68" s="78"/>
      <c r="AB68" s="106" t="str">
        <f t="shared" si="2"/>
        <v/>
      </c>
      <c r="AC68" s="78"/>
      <c r="AD68" s="106" t="str">
        <f t="shared" si="3"/>
        <v/>
      </c>
      <c r="AE68" s="78"/>
      <c r="AF68" s="108" t="str">
        <f t="shared" si="4"/>
        <v/>
      </c>
      <c r="AG68" s="44"/>
      <c r="AH68" s="36" t="str">
        <f t="shared" si="5"/>
        <v/>
      </c>
      <c r="AI68" s="47">
        <f t="shared" si="6"/>
        <v>0</v>
      </c>
    </row>
    <row r="69" spans="2:35" ht="16.05" customHeight="1" x14ac:dyDescent="0.3">
      <c r="B69" s="51"/>
      <c r="C69" s="74"/>
      <c r="D69" s="53"/>
      <c r="E69" s="54"/>
      <c r="F69" s="55"/>
      <c r="G69" s="56" t="str">
        <f t="shared" si="8"/>
        <v/>
      </c>
      <c r="H69" s="57"/>
      <c r="I69" s="57"/>
      <c r="J69" s="57"/>
      <c r="K69" s="57"/>
      <c r="L69" s="57"/>
      <c r="M69" s="57"/>
      <c r="N69" s="57"/>
      <c r="O69" s="71"/>
      <c r="P69" s="71"/>
      <c r="Q69" s="102"/>
      <c r="R69" s="59"/>
      <c r="S69" s="58"/>
      <c r="T69" s="72"/>
      <c r="U69" s="72"/>
      <c r="V69" s="72"/>
      <c r="W69" s="40" t="str">
        <f t="shared" si="7"/>
        <v/>
      </c>
      <c r="X69" s="72"/>
      <c r="Y69" s="72"/>
      <c r="Z69" s="59"/>
      <c r="AA69" s="76"/>
      <c r="AB69" s="105" t="str">
        <f t="shared" si="2"/>
        <v/>
      </c>
      <c r="AC69" s="76"/>
      <c r="AD69" s="105" t="str">
        <f t="shared" si="3"/>
        <v/>
      </c>
      <c r="AE69" s="76"/>
      <c r="AF69" s="109" t="str">
        <f t="shared" si="4"/>
        <v/>
      </c>
      <c r="AG69" s="43"/>
      <c r="AH69" s="39" t="str">
        <f t="shared" si="5"/>
        <v/>
      </c>
      <c r="AI69" s="46">
        <f t="shared" si="6"/>
        <v>0</v>
      </c>
    </row>
    <row r="70" spans="2:35" ht="16.05" customHeight="1" x14ac:dyDescent="0.3">
      <c r="B70" s="60"/>
      <c r="C70" s="75"/>
      <c r="D70" s="62"/>
      <c r="E70" s="63"/>
      <c r="F70" s="64"/>
      <c r="G70" s="65" t="str">
        <f t="shared" si="8"/>
        <v/>
      </c>
      <c r="H70" s="66"/>
      <c r="I70" s="66"/>
      <c r="J70" s="66"/>
      <c r="K70" s="66"/>
      <c r="L70" s="66"/>
      <c r="M70" s="66"/>
      <c r="N70" s="66"/>
      <c r="O70" s="68"/>
      <c r="P70" s="68"/>
      <c r="Q70" s="103"/>
      <c r="R70" s="69"/>
      <c r="S70" s="67"/>
      <c r="T70" s="70"/>
      <c r="U70" s="70"/>
      <c r="V70" s="70"/>
      <c r="W70" s="37" t="str">
        <f t="shared" si="7"/>
        <v/>
      </c>
      <c r="X70" s="70"/>
      <c r="Y70" s="70"/>
      <c r="Z70" s="69"/>
      <c r="AA70" s="78"/>
      <c r="AB70" s="106" t="str">
        <f t="shared" si="2"/>
        <v/>
      </c>
      <c r="AC70" s="78"/>
      <c r="AD70" s="106" t="str">
        <f t="shared" si="3"/>
        <v/>
      </c>
      <c r="AE70" s="78"/>
      <c r="AF70" s="108" t="str">
        <f t="shared" si="4"/>
        <v/>
      </c>
      <c r="AG70" s="44"/>
      <c r="AH70" s="36" t="str">
        <f t="shared" si="5"/>
        <v/>
      </c>
      <c r="AI70" s="47">
        <f t="shared" si="6"/>
        <v>0</v>
      </c>
    </row>
    <row r="71" spans="2:35" ht="16.05" customHeight="1" x14ac:dyDescent="0.3">
      <c r="B71" s="51"/>
      <c r="C71" s="74"/>
      <c r="D71" s="53"/>
      <c r="E71" s="54"/>
      <c r="F71" s="55"/>
      <c r="G71" s="56" t="str">
        <f t="shared" si="8"/>
        <v/>
      </c>
      <c r="H71" s="57"/>
      <c r="I71" s="57"/>
      <c r="J71" s="57"/>
      <c r="K71" s="57"/>
      <c r="L71" s="57"/>
      <c r="M71" s="57"/>
      <c r="N71" s="57"/>
      <c r="O71" s="71"/>
      <c r="P71" s="71"/>
      <c r="Q71" s="102"/>
      <c r="R71" s="59"/>
      <c r="S71" s="58"/>
      <c r="T71" s="72"/>
      <c r="U71" s="72"/>
      <c r="V71" s="72"/>
      <c r="W71" s="40" t="str">
        <f t="shared" si="7"/>
        <v/>
      </c>
      <c r="X71" s="72"/>
      <c r="Y71" s="72"/>
      <c r="Z71" s="59"/>
      <c r="AA71" s="76"/>
      <c r="AB71" s="105" t="str">
        <f t="shared" si="2"/>
        <v/>
      </c>
      <c r="AC71" s="76"/>
      <c r="AD71" s="105" t="str">
        <f t="shared" si="3"/>
        <v/>
      </c>
      <c r="AE71" s="76"/>
      <c r="AF71" s="109" t="str">
        <f t="shared" si="4"/>
        <v/>
      </c>
      <c r="AG71" s="43"/>
      <c r="AH71" s="39" t="str">
        <f t="shared" si="5"/>
        <v/>
      </c>
      <c r="AI71" s="46">
        <f t="shared" si="6"/>
        <v>0</v>
      </c>
    </row>
    <row r="72" spans="2:35" ht="16.05" customHeight="1" x14ac:dyDescent="0.3">
      <c r="B72" s="60"/>
      <c r="C72" s="75"/>
      <c r="D72" s="62"/>
      <c r="E72" s="63"/>
      <c r="F72" s="64"/>
      <c r="G72" s="65" t="str">
        <f t="shared" si="8"/>
        <v/>
      </c>
      <c r="H72" s="66"/>
      <c r="I72" s="66"/>
      <c r="J72" s="66"/>
      <c r="K72" s="66"/>
      <c r="L72" s="66"/>
      <c r="M72" s="66"/>
      <c r="N72" s="66"/>
      <c r="O72" s="68"/>
      <c r="P72" s="68"/>
      <c r="Q72" s="103"/>
      <c r="R72" s="69"/>
      <c r="S72" s="67"/>
      <c r="T72" s="70"/>
      <c r="U72" s="70"/>
      <c r="V72" s="70"/>
      <c r="W72" s="37" t="str">
        <f t="shared" si="7"/>
        <v/>
      </c>
      <c r="X72" s="70"/>
      <c r="Y72" s="70"/>
      <c r="Z72" s="69"/>
      <c r="AA72" s="78"/>
      <c r="AB72" s="106" t="str">
        <f t="shared" ref="AB72:AB104" si="23">IF(ISBLANK(AA72),"",(100-(2*AA72))/100)</f>
        <v/>
      </c>
      <c r="AC72" s="78"/>
      <c r="AD72" s="106" t="str">
        <f t="shared" ref="AD72:AD104" si="24">IF(ISBLANK(AC72),"",((2*AC72))/100)</f>
        <v/>
      </c>
      <c r="AE72" s="78"/>
      <c r="AF72" s="108" t="str">
        <f t="shared" ref="AF72:AF104" si="25">IF(ISBLANK(AE72),"",((2*AE72))/100)</f>
        <v/>
      </c>
      <c r="AG72" s="44"/>
      <c r="AH72" s="36" t="str">
        <f t="shared" si="5"/>
        <v/>
      </c>
      <c r="AI72" s="47">
        <f t="shared" si="6"/>
        <v>0</v>
      </c>
    </row>
    <row r="73" spans="2:35" ht="16.05" customHeight="1" x14ac:dyDescent="0.3">
      <c r="B73" s="51"/>
      <c r="C73" s="74"/>
      <c r="D73" s="53"/>
      <c r="E73" s="54"/>
      <c r="F73" s="55"/>
      <c r="G73" s="56" t="str">
        <f t="shared" si="8"/>
        <v/>
      </c>
      <c r="H73" s="57"/>
      <c r="I73" s="57"/>
      <c r="J73" s="57"/>
      <c r="K73" s="57"/>
      <c r="L73" s="57"/>
      <c r="M73" s="57"/>
      <c r="N73" s="57"/>
      <c r="O73" s="71"/>
      <c r="P73" s="71"/>
      <c r="Q73" s="102"/>
      <c r="R73" s="59"/>
      <c r="S73" s="58"/>
      <c r="T73" s="72"/>
      <c r="U73" s="72"/>
      <c r="V73" s="72"/>
      <c r="W73" s="40" t="str">
        <f t="shared" si="7"/>
        <v/>
      </c>
      <c r="X73" s="72"/>
      <c r="Y73" s="72"/>
      <c r="Z73" s="59"/>
      <c r="AA73" s="76"/>
      <c r="AB73" s="105" t="str">
        <f t="shared" si="23"/>
        <v/>
      </c>
      <c r="AC73" s="76"/>
      <c r="AD73" s="105" t="str">
        <f t="shared" si="24"/>
        <v/>
      </c>
      <c r="AE73" s="76"/>
      <c r="AF73" s="109" t="str">
        <f t="shared" si="25"/>
        <v/>
      </c>
      <c r="AG73" s="43"/>
      <c r="AH73" s="39" t="str">
        <f t="shared" ref="AH73:AH104" si="26">G73</f>
        <v/>
      </c>
      <c r="AI73" s="46">
        <f t="shared" ref="AI73:AI104" si="27">H73</f>
        <v>0</v>
      </c>
    </row>
    <row r="74" spans="2:35" ht="16.05" customHeight="1" x14ac:dyDescent="0.3">
      <c r="B74" s="60"/>
      <c r="C74" s="75"/>
      <c r="D74" s="62"/>
      <c r="E74" s="63"/>
      <c r="F74" s="64"/>
      <c r="G74" s="65" t="str">
        <f t="shared" si="8"/>
        <v/>
      </c>
      <c r="H74" s="66"/>
      <c r="I74" s="66"/>
      <c r="J74" s="66"/>
      <c r="K74" s="66"/>
      <c r="L74" s="66"/>
      <c r="M74" s="66"/>
      <c r="N74" s="66"/>
      <c r="O74" s="68"/>
      <c r="P74" s="68"/>
      <c r="Q74" s="103"/>
      <c r="R74" s="69"/>
      <c r="S74" s="67"/>
      <c r="T74" s="70"/>
      <c r="U74" s="70"/>
      <c r="V74" s="70"/>
      <c r="W74" s="37" t="str">
        <f t="shared" ref="W74:W104" si="28">IF(ISBLANK(V74), "",4*S74+3*T74+2*U74+V74)</f>
        <v/>
      </c>
      <c r="X74" s="70"/>
      <c r="Y74" s="70"/>
      <c r="Z74" s="69"/>
      <c r="AA74" s="78"/>
      <c r="AB74" s="106" t="str">
        <f t="shared" si="23"/>
        <v/>
      </c>
      <c r="AC74" s="78"/>
      <c r="AD74" s="106" t="str">
        <f t="shared" si="24"/>
        <v/>
      </c>
      <c r="AE74" s="78"/>
      <c r="AF74" s="108" t="str">
        <f t="shared" si="25"/>
        <v/>
      </c>
      <c r="AG74" s="44"/>
      <c r="AH74" s="36" t="str">
        <f t="shared" si="26"/>
        <v/>
      </c>
      <c r="AI74" s="47">
        <f t="shared" si="27"/>
        <v>0</v>
      </c>
    </row>
    <row r="75" spans="2:35" ht="16.05" customHeight="1" x14ac:dyDescent="0.3">
      <c r="B75" s="51"/>
      <c r="C75" s="74"/>
      <c r="D75" s="53"/>
      <c r="E75" s="54"/>
      <c r="F75" s="55"/>
      <c r="G75" s="56" t="str">
        <f t="shared" si="8"/>
        <v/>
      </c>
      <c r="H75" s="57"/>
      <c r="I75" s="57"/>
      <c r="J75" s="57"/>
      <c r="K75" s="57"/>
      <c r="L75" s="57"/>
      <c r="M75" s="57"/>
      <c r="N75" s="57"/>
      <c r="O75" s="71"/>
      <c r="P75" s="71"/>
      <c r="Q75" s="102"/>
      <c r="R75" s="59"/>
      <c r="S75" s="58"/>
      <c r="T75" s="72"/>
      <c r="U75" s="72"/>
      <c r="V75" s="72"/>
      <c r="W75" s="40" t="str">
        <f t="shared" si="28"/>
        <v/>
      </c>
      <c r="X75" s="72"/>
      <c r="Y75" s="72"/>
      <c r="Z75" s="59"/>
      <c r="AA75" s="76"/>
      <c r="AB75" s="105" t="str">
        <f t="shared" si="23"/>
        <v/>
      </c>
      <c r="AC75" s="76"/>
      <c r="AD75" s="105" t="str">
        <f t="shared" si="24"/>
        <v/>
      </c>
      <c r="AE75" s="76"/>
      <c r="AF75" s="109" t="str">
        <f t="shared" si="25"/>
        <v/>
      </c>
      <c r="AG75" s="43"/>
      <c r="AH75" s="39" t="str">
        <f t="shared" si="26"/>
        <v/>
      </c>
      <c r="AI75" s="46">
        <f t="shared" si="27"/>
        <v>0</v>
      </c>
    </row>
    <row r="76" spans="2:35" ht="16.05" customHeight="1" x14ac:dyDescent="0.3">
      <c r="B76" s="60"/>
      <c r="C76" s="75"/>
      <c r="D76" s="62"/>
      <c r="E76" s="63"/>
      <c r="F76" s="64"/>
      <c r="G76" s="65" t="str">
        <f t="shared" si="8"/>
        <v/>
      </c>
      <c r="H76" s="66"/>
      <c r="I76" s="66"/>
      <c r="J76" s="66"/>
      <c r="K76" s="66"/>
      <c r="L76" s="66"/>
      <c r="M76" s="66"/>
      <c r="N76" s="66"/>
      <c r="O76" s="68"/>
      <c r="P76" s="68"/>
      <c r="Q76" s="103"/>
      <c r="R76" s="69"/>
      <c r="S76" s="67"/>
      <c r="T76" s="70"/>
      <c r="U76" s="70"/>
      <c r="V76" s="70"/>
      <c r="W76" s="37" t="str">
        <f t="shared" si="28"/>
        <v/>
      </c>
      <c r="X76" s="70"/>
      <c r="Y76" s="70"/>
      <c r="Z76" s="69"/>
      <c r="AA76" s="78"/>
      <c r="AB76" s="106" t="str">
        <f t="shared" si="23"/>
        <v/>
      </c>
      <c r="AC76" s="78"/>
      <c r="AD76" s="106" t="str">
        <f t="shared" si="24"/>
        <v/>
      </c>
      <c r="AE76" s="78"/>
      <c r="AF76" s="108" t="str">
        <f t="shared" si="25"/>
        <v/>
      </c>
      <c r="AG76" s="44"/>
      <c r="AH76" s="36" t="str">
        <f t="shared" si="26"/>
        <v/>
      </c>
      <c r="AI76" s="47">
        <f t="shared" si="27"/>
        <v>0</v>
      </c>
    </row>
    <row r="77" spans="2:35" ht="16.05" customHeight="1" x14ac:dyDescent="0.3">
      <c r="B77" s="51"/>
      <c r="C77" s="74"/>
      <c r="D77" s="53"/>
      <c r="E77" s="54"/>
      <c r="F77" s="55"/>
      <c r="G77" s="56" t="str">
        <f t="shared" si="8"/>
        <v/>
      </c>
      <c r="H77" s="57"/>
      <c r="I77" s="57"/>
      <c r="J77" s="57"/>
      <c r="K77" s="57"/>
      <c r="L77" s="57"/>
      <c r="M77" s="57"/>
      <c r="N77" s="57"/>
      <c r="O77" s="71"/>
      <c r="P77" s="71"/>
      <c r="Q77" s="102"/>
      <c r="R77" s="59"/>
      <c r="S77" s="58"/>
      <c r="T77" s="72"/>
      <c r="U77" s="72"/>
      <c r="V77" s="72"/>
      <c r="W77" s="40" t="str">
        <f t="shared" si="28"/>
        <v/>
      </c>
      <c r="X77" s="72"/>
      <c r="Y77" s="72"/>
      <c r="Z77" s="59"/>
      <c r="AA77" s="76"/>
      <c r="AB77" s="105" t="str">
        <f t="shared" si="23"/>
        <v/>
      </c>
      <c r="AC77" s="76"/>
      <c r="AD77" s="105" t="str">
        <f t="shared" si="24"/>
        <v/>
      </c>
      <c r="AE77" s="76"/>
      <c r="AF77" s="109" t="str">
        <f t="shared" si="25"/>
        <v/>
      </c>
      <c r="AG77" s="43"/>
      <c r="AH77" s="39" t="str">
        <f t="shared" si="26"/>
        <v/>
      </c>
      <c r="AI77" s="46">
        <f t="shared" si="27"/>
        <v>0</v>
      </c>
    </row>
    <row r="78" spans="2:35" ht="16.05" customHeight="1" x14ac:dyDescent="0.3">
      <c r="B78" s="60"/>
      <c r="C78" s="75"/>
      <c r="D78" s="62"/>
      <c r="E78" s="63"/>
      <c r="F78" s="64"/>
      <c r="G78" s="65" t="str">
        <f t="shared" si="8"/>
        <v/>
      </c>
      <c r="H78" s="66"/>
      <c r="I78" s="66"/>
      <c r="J78" s="66"/>
      <c r="K78" s="66"/>
      <c r="L78" s="66"/>
      <c r="M78" s="66"/>
      <c r="N78" s="66"/>
      <c r="O78" s="68"/>
      <c r="P78" s="68"/>
      <c r="Q78" s="103"/>
      <c r="R78" s="69"/>
      <c r="S78" s="67"/>
      <c r="T78" s="70"/>
      <c r="U78" s="70"/>
      <c r="V78" s="70"/>
      <c r="W78" s="37" t="str">
        <f t="shared" si="28"/>
        <v/>
      </c>
      <c r="X78" s="70"/>
      <c r="Y78" s="70"/>
      <c r="Z78" s="69"/>
      <c r="AA78" s="78"/>
      <c r="AB78" s="106" t="str">
        <f t="shared" si="23"/>
        <v/>
      </c>
      <c r="AC78" s="78"/>
      <c r="AD78" s="106" t="str">
        <f t="shared" si="24"/>
        <v/>
      </c>
      <c r="AE78" s="78"/>
      <c r="AF78" s="108" t="str">
        <f t="shared" si="25"/>
        <v/>
      </c>
      <c r="AG78" s="44"/>
      <c r="AH78" s="36" t="str">
        <f t="shared" si="26"/>
        <v/>
      </c>
      <c r="AI78" s="47">
        <f t="shared" si="27"/>
        <v>0</v>
      </c>
    </row>
    <row r="79" spans="2:35" ht="16.05" customHeight="1" x14ac:dyDescent="0.3">
      <c r="B79" s="51"/>
      <c r="C79" s="74"/>
      <c r="D79" s="53"/>
      <c r="E79" s="54"/>
      <c r="F79" s="55"/>
      <c r="G79" s="56" t="str">
        <f t="shared" ref="G79:G104" si="29">IF(COUNTA(B79),25,"")</f>
        <v/>
      </c>
      <c r="H79" s="57"/>
      <c r="I79" s="57"/>
      <c r="J79" s="57"/>
      <c r="K79" s="57"/>
      <c r="L79" s="57"/>
      <c r="M79" s="57"/>
      <c r="N79" s="57"/>
      <c r="O79" s="71"/>
      <c r="P79" s="71"/>
      <c r="Q79" s="102"/>
      <c r="R79" s="59"/>
      <c r="S79" s="58"/>
      <c r="T79" s="72"/>
      <c r="U79" s="72"/>
      <c r="V79" s="72"/>
      <c r="W79" s="40" t="str">
        <f t="shared" si="28"/>
        <v/>
      </c>
      <c r="X79" s="72"/>
      <c r="Y79" s="72"/>
      <c r="Z79" s="59"/>
      <c r="AA79" s="76"/>
      <c r="AB79" s="105" t="str">
        <f t="shared" si="23"/>
        <v/>
      </c>
      <c r="AC79" s="76"/>
      <c r="AD79" s="105" t="str">
        <f t="shared" si="24"/>
        <v/>
      </c>
      <c r="AE79" s="76"/>
      <c r="AF79" s="109" t="str">
        <f t="shared" si="25"/>
        <v/>
      </c>
      <c r="AG79" s="43"/>
      <c r="AH79" s="39" t="str">
        <f t="shared" si="26"/>
        <v/>
      </c>
      <c r="AI79" s="46">
        <f t="shared" si="27"/>
        <v>0</v>
      </c>
    </row>
    <row r="80" spans="2:35" ht="16.05" customHeight="1" x14ac:dyDescent="0.3">
      <c r="B80" s="60"/>
      <c r="C80" s="75"/>
      <c r="D80" s="62"/>
      <c r="E80" s="63"/>
      <c r="F80" s="64"/>
      <c r="G80" s="65" t="str">
        <f t="shared" si="29"/>
        <v/>
      </c>
      <c r="H80" s="66"/>
      <c r="I80" s="66"/>
      <c r="J80" s="66"/>
      <c r="K80" s="66"/>
      <c r="L80" s="66"/>
      <c r="M80" s="66"/>
      <c r="N80" s="66"/>
      <c r="O80" s="68"/>
      <c r="P80" s="68"/>
      <c r="Q80" s="103"/>
      <c r="R80" s="69"/>
      <c r="S80" s="67"/>
      <c r="T80" s="70"/>
      <c r="U80" s="70"/>
      <c r="V80" s="70"/>
      <c r="W80" s="37" t="str">
        <f t="shared" si="28"/>
        <v/>
      </c>
      <c r="X80" s="70"/>
      <c r="Y80" s="70"/>
      <c r="Z80" s="69"/>
      <c r="AA80" s="78"/>
      <c r="AB80" s="106" t="str">
        <f t="shared" si="23"/>
        <v/>
      </c>
      <c r="AC80" s="78"/>
      <c r="AD80" s="106" t="str">
        <f t="shared" si="24"/>
        <v/>
      </c>
      <c r="AE80" s="78"/>
      <c r="AF80" s="108" t="str">
        <f t="shared" si="25"/>
        <v/>
      </c>
      <c r="AG80" s="44"/>
      <c r="AH80" s="36" t="str">
        <f t="shared" si="26"/>
        <v/>
      </c>
      <c r="AI80" s="47">
        <f t="shared" si="27"/>
        <v>0</v>
      </c>
    </row>
    <row r="81" spans="2:35" ht="16.05" customHeight="1" x14ac:dyDescent="0.3">
      <c r="B81" s="51"/>
      <c r="C81" s="74"/>
      <c r="D81" s="53"/>
      <c r="E81" s="54"/>
      <c r="F81" s="55"/>
      <c r="G81" s="56" t="str">
        <f t="shared" si="29"/>
        <v/>
      </c>
      <c r="H81" s="57"/>
      <c r="I81" s="57"/>
      <c r="J81" s="57"/>
      <c r="K81" s="57"/>
      <c r="L81" s="57"/>
      <c r="M81" s="57"/>
      <c r="N81" s="57"/>
      <c r="O81" s="71"/>
      <c r="P81" s="71"/>
      <c r="Q81" s="102"/>
      <c r="R81" s="59"/>
      <c r="S81" s="58"/>
      <c r="T81" s="72"/>
      <c r="U81" s="72"/>
      <c r="V81" s="72"/>
      <c r="W81" s="40" t="str">
        <f t="shared" si="28"/>
        <v/>
      </c>
      <c r="X81" s="72"/>
      <c r="Y81" s="72"/>
      <c r="Z81" s="59"/>
      <c r="AA81" s="76"/>
      <c r="AB81" s="105" t="str">
        <f t="shared" si="23"/>
        <v/>
      </c>
      <c r="AC81" s="76"/>
      <c r="AD81" s="105" t="str">
        <f t="shared" si="24"/>
        <v/>
      </c>
      <c r="AE81" s="76"/>
      <c r="AF81" s="109" t="str">
        <f t="shared" si="25"/>
        <v/>
      </c>
      <c r="AG81" s="43"/>
      <c r="AH81" s="39" t="str">
        <f t="shared" si="26"/>
        <v/>
      </c>
      <c r="AI81" s="46">
        <f t="shared" si="27"/>
        <v>0</v>
      </c>
    </row>
    <row r="82" spans="2:35" ht="16.05" customHeight="1" x14ac:dyDescent="0.3">
      <c r="B82" s="60"/>
      <c r="C82" s="75"/>
      <c r="D82" s="62"/>
      <c r="E82" s="63"/>
      <c r="F82" s="64"/>
      <c r="G82" s="65" t="str">
        <f t="shared" si="29"/>
        <v/>
      </c>
      <c r="H82" s="66"/>
      <c r="I82" s="66"/>
      <c r="J82" s="66"/>
      <c r="K82" s="66"/>
      <c r="L82" s="66"/>
      <c r="M82" s="66"/>
      <c r="N82" s="66"/>
      <c r="O82" s="68"/>
      <c r="P82" s="68"/>
      <c r="Q82" s="103"/>
      <c r="R82" s="69"/>
      <c r="S82" s="67"/>
      <c r="T82" s="70"/>
      <c r="U82" s="70"/>
      <c r="V82" s="70"/>
      <c r="W82" s="37" t="str">
        <f t="shared" si="28"/>
        <v/>
      </c>
      <c r="X82" s="70"/>
      <c r="Y82" s="70"/>
      <c r="Z82" s="69"/>
      <c r="AA82" s="78"/>
      <c r="AB82" s="106" t="str">
        <f t="shared" si="23"/>
        <v/>
      </c>
      <c r="AC82" s="78"/>
      <c r="AD82" s="106" t="str">
        <f t="shared" si="24"/>
        <v/>
      </c>
      <c r="AE82" s="78"/>
      <c r="AF82" s="108" t="str">
        <f t="shared" si="25"/>
        <v/>
      </c>
      <c r="AG82" s="44"/>
      <c r="AH82" s="36" t="str">
        <f t="shared" si="26"/>
        <v/>
      </c>
      <c r="AI82" s="47">
        <f t="shared" si="27"/>
        <v>0</v>
      </c>
    </row>
    <row r="83" spans="2:35" ht="16.05" customHeight="1" x14ac:dyDescent="0.3">
      <c r="B83" s="51"/>
      <c r="C83" s="74"/>
      <c r="D83" s="53"/>
      <c r="E83" s="54"/>
      <c r="F83" s="55"/>
      <c r="G83" s="56" t="str">
        <f t="shared" si="29"/>
        <v/>
      </c>
      <c r="H83" s="57"/>
      <c r="I83" s="57"/>
      <c r="J83" s="57"/>
      <c r="K83" s="57"/>
      <c r="L83" s="57"/>
      <c r="M83" s="57"/>
      <c r="N83" s="57"/>
      <c r="O83" s="71"/>
      <c r="P83" s="71"/>
      <c r="Q83" s="102"/>
      <c r="R83" s="59"/>
      <c r="S83" s="58"/>
      <c r="T83" s="72"/>
      <c r="U83" s="72"/>
      <c r="V83" s="72"/>
      <c r="W83" s="40" t="str">
        <f t="shared" si="28"/>
        <v/>
      </c>
      <c r="X83" s="72"/>
      <c r="Y83" s="72"/>
      <c r="Z83" s="59"/>
      <c r="AA83" s="76"/>
      <c r="AB83" s="105" t="str">
        <f t="shared" si="23"/>
        <v/>
      </c>
      <c r="AC83" s="76"/>
      <c r="AD83" s="105" t="str">
        <f t="shared" si="24"/>
        <v/>
      </c>
      <c r="AE83" s="76"/>
      <c r="AF83" s="109" t="str">
        <f t="shared" si="25"/>
        <v/>
      </c>
      <c r="AG83" s="43"/>
      <c r="AH83" s="39" t="str">
        <f t="shared" si="26"/>
        <v/>
      </c>
      <c r="AI83" s="46">
        <f t="shared" si="27"/>
        <v>0</v>
      </c>
    </row>
    <row r="84" spans="2:35" ht="16.05" customHeight="1" x14ac:dyDescent="0.3">
      <c r="B84" s="60"/>
      <c r="C84" s="75"/>
      <c r="D84" s="62"/>
      <c r="E84" s="63"/>
      <c r="F84" s="64"/>
      <c r="G84" s="65" t="str">
        <f t="shared" si="29"/>
        <v/>
      </c>
      <c r="H84" s="66"/>
      <c r="I84" s="66"/>
      <c r="J84" s="66"/>
      <c r="K84" s="66"/>
      <c r="L84" s="66"/>
      <c r="M84" s="66"/>
      <c r="N84" s="66"/>
      <c r="O84" s="68"/>
      <c r="P84" s="68"/>
      <c r="Q84" s="103"/>
      <c r="R84" s="69"/>
      <c r="S84" s="67"/>
      <c r="T84" s="70"/>
      <c r="U84" s="70"/>
      <c r="V84" s="70"/>
      <c r="W84" s="37" t="str">
        <f t="shared" si="28"/>
        <v/>
      </c>
      <c r="X84" s="70"/>
      <c r="Y84" s="70"/>
      <c r="Z84" s="69"/>
      <c r="AA84" s="78"/>
      <c r="AB84" s="106" t="str">
        <f t="shared" si="23"/>
        <v/>
      </c>
      <c r="AC84" s="78"/>
      <c r="AD84" s="106" t="str">
        <f t="shared" si="24"/>
        <v/>
      </c>
      <c r="AE84" s="78"/>
      <c r="AF84" s="108" t="str">
        <f t="shared" si="25"/>
        <v/>
      </c>
      <c r="AG84" s="44"/>
      <c r="AH84" s="36" t="str">
        <f t="shared" si="26"/>
        <v/>
      </c>
      <c r="AI84" s="47">
        <f t="shared" si="27"/>
        <v>0</v>
      </c>
    </row>
    <row r="85" spans="2:35" ht="16.05" customHeight="1" x14ac:dyDescent="0.3">
      <c r="B85" s="51"/>
      <c r="C85" s="74"/>
      <c r="D85" s="53"/>
      <c r="E85" s="54"/>
      <c r="F85" s="55"/>
      <c r="G85" s="56" t="str">
        <f t="shared" si="29"/>
        <v/>
      </c>
      <c r="H85" s="57"/>
      <c r="I85" s="57"/>
      <c r="J85" s="57"/>
      <c r="K85" s="57"/>
      <c r="L85" s="57"/>
      <c r="M85" s="57"/>
      <c r="N85" s="57"/>
      <c r="O85" s="71"/>
      <c r="P85" s="71"/>
      <c r="Q85" s="102"/>
      <c r="R85" s="59"/>
      <c r="S85" s="58"/>
      <c r="T85" s="72"/>
      <c r="U85" s="72"/>
      <c r="V85" s="72"/>
      <c r="W85" s="40" t="str">
        <f t="shared" si="28"/>
        <v/>
      </c>
      <c r="X85" s="72"/>
      <c r="Y85" s="72"/>
      <c r="Z85" s="59"/>
      <c r="AA85" s="76"/>
      <c r="AB85" s="105" t="str">
        <f t="shared" si="23"/>
        <v/>
      </c>
      <c r="AC85" s="76"/>
      <c r="AD85" s="105" t="str">
        <f t="shared" si="24"/>
        <v/>
      </c>
      <c r="AE85" s="76"/>
      <c r="AF85" s="109" t="str">
        <f t="shared" si="25"/>
        <v/>
      </c>
      <c r="AG85" s="43"/>
      <c r="AH85" s="39" t="str">
        <f t="shared" si="26"/>
        <v/>
      </c>
      <c r="AI85" s="46">
        <f t="shared" si="27"/>
        <v>0</v>
      </c>
    </row>
    <row r="86" spans="2:35" ht="16.05" customHeight="1" x14ac:dyDescent="0.3">
      <c r="B86" s="60"/>
      <c r="C86" s="75"/>
      <c r="D86" s="62"/>
      <c r="E86" s="63"/>
      <c r="F86" s="64"/>
      <c r="G86" s="65" t="str">
        <f t="shared" si="29"/>
        <v/>
      </c>
      <c r="H86" s="66"/>
      <c r="I86" s="66"/>
      <c r="J86" s="66"/>
      <c r="K86" s="66"/>
      <c r="L86" s="66"/>
      <c r="M86" s="66"/>
      <c r="N86" s="66"/>
      <c r="O86" s="68"/>
      <c r="P86" s="68"/>
      <c r="Q86" s="103"/>
      <c r="R86" s="69"/>
      <c r="S86" s="67"/>
      <c r="T86" s="70"/>
      <c r="U86" s="70"/>
      <c r="V86" s="70"/>
      <c r="W86" s="37" t="str">
        <f t="shared" si="28"/>
        <v/>
      </c>
      <c r="X86" s="70"/>
      <c r="Y86" s="70"/>
      <c r="Z86" s="69"/>
      <c r="AA86" s="78"/>
      <c r="AB86" s="106" t="str">
        <f t="shared" si="23"/>
        <v/>
      </c>
      <c r="AC86" s="78"/>
      <c r="AD86" s="106" t="str">
        <f t="shared" si="24"/>
        <v/>
      </c>
      <c r="AE86" s="78"/>
      <c r="AF86" s="108" t="str">
        <f t="shared" si="25"/>
        <v/>
      </c>
      <c r="AG86" s="44"/>
      <c r="AH86" s="36" t="str">
        <f t="shared" si="26"/>
        <v/>
      </c>
      <c r="AI86" s="47">
        <f t="shared" si="27"/>
        <v>0</v>
      </c>
    </row>
    <row r="87" spans="2:35" ht="16.05" customHeight="1" x14ac:dyDescent="0.3">
      <c r="B87" s="51"/>
      <c r="C87" s="74"/>
      <c r="D87" s="53"/>
      <c r="E87" s="54"/>
      <c r="F87" s="55"/>
      <c r="G87" s="56" t="str">
        <f t="shared" si="29"/>
        <v/>
      </c>
      <c r="H87" s="57"/>
      <c r="I87" s="57"/>
      <c r="J87" s="57"/>
      <c r="K87" s="57"/>
      <c r="L87" s="57"/>
      <c r="M87" s="57"/>
      <c r="N87" s="57"/>
      <c r="O87" s="71"/>
      <c r="P87" s="71"/>
      <c r="Q87" s="102"/>
      <c r="R87" s="59"/>
      <c r="S87" s="58"/>
      <c r="T87" s="72"/>
      <c r="U87" s="72"/>
      <c r="V87" s="72"/>
      <c r="W87" s="40" t="str">
        <f t="shared" si="28"/>
        <v/>
      </c>
      <c r="X87" s="72"/>
      <c r="Y87" s="72"/>
      <c r="Z87" s="59"/>
      <c r="AA87" s="76"/>
      <c r="AB87" s="105" t="str">
        <f t="shared" si="23"/>
        <v/>
      </c>
      <c r="AC87" s="76"/>
      <c r="AD87" s="105" t="str">
        <f t="shared" si="24"/>
        <v/>
      </c>
      <c r="AE87" s="76"/>
      <c r="AF87" s="109" t="str">
        <f t="shared" si="25"/>
        <v/>
      </c>
      <c r="AG87" s="43"/>
      <c r="AH87" s="39" t="str">
        <f t="shared" si="26"/>
        <v/>
      </c>
      <c r="AI87" s="46">
        <f t="shared" si="27"/>
        <v>0</v>
      </c>
    </row>
    <row r="88" spans="2:35" ht="16.05" customHeight="1" x14ac:dyDescent="0.3">
      <c r="B88" s="60"/>
      <c r="C88" s="75"/>
      <c r="D88" s="62"/>
      <c r="E88" s="63"/>
      <c r="F88" s="64"/>
      <c r="G88" s="65" t="str">
        <f t="shared" si="29"/>
        <v/>
      </c>
      <c r="H88" s="66"/>
      <c r="I88" s="66"/>
      <c r="J88" s="66"/>
      <c r="K88" s="66"/>
      <c r="L88" s="66"/>
      <c r="M88" s="66"/>
      <c r="N88" s="66"/>
      <c r="O88" s="68"/>
      <c r="P88" s="68"/>
      <c r="Q88" s="103"/>
      <c r="R88" s="69"/>
      <c r="S88" s="67"/>
      <c r="T88" s="70"/>
      <c r="U88" s="70"/>
      <c r="V88" s="70"/>
      <c r="W88" s="37" t="str">
        <f t="shared" si="28"/>
        <v/>
      </c>
      <c r="X88" s="70"/>
      <c r="Y88" s="70"/>
      <c r="Z88" s="69"/>
      <c r="AA88" s="78"/>
      <c r="AB88" s="106" t="str">
        <f t="shared" si="23"/>
        <v/>
      </c>
      <c r="AC88" s="78"/>
      <c r="AD88" s="106" t="str">
        <f t="shared" si="24"/>
        <v/>
      </c>
      <c r="AE88" s="78"/>
      <c r="AF88" s="108" t="str">
        <f t="shared" si="25"/>
        <v/>
      </c>
      <c r="AG88" s="44"/>
      <c r="AH88" s="36" t="str">
        <f t="shared" si="26"/>
        <v/>
      </c>
      <c r="AI88" s="47">
        <f t="shared" si="27"/>
        <v>0</v>
      </c>
    </row>
    <row r="89" spans="2:35" ht="16.05" customHeight="1" x14ac:dyDescent="0.3">
      <c r="B89" s="51"/>
      <c r="C89" s="74"/>
      <c r="D89" s="53"/>
      <c r="E89" s="54"/>
      <c r="F89" s="55"/>
      <c r="G89" s="56" t="str">
        <f t="shared" si="29"/>
        <v/>
      </c>
      <c r="H89" s="57"/>
      <c r="I89" s="57"/>
      <c r="J89" s="57"/>
      <c r="K89" s="57"/>
      <c r="L89" s="57"/>
      <c r="M89" s="57"/>
      <c r="N89" s="57"/>
      <c r="O89" s="71"/>
      <c r="P89" s="71"/>
      <c r="Q89" s="102"/>
      <c r="R89" s="59"/>
      <c r="S89" s="58"/>
      <c r="T89" s="72"/>
      <c r="U89" s="72"/>
      <c r="V89" s="72"/>
      <c r="W89" s="40" t="str">
        <f t="shared" si="28"/>
        <v/>
      </c>
      <c r="X89" s="72"/>
      <c r="Y89" s="72"/>
      <c r="Z89" s="59"/>
      <c r="AA89" s="76"/>
      <c r="AB89" s="105" t="str">
        <f t="shared" si="23"/>
        <v/>
      </c>
      <c r="AC89" s="76"/>
      <c r="AD89" s="105" t="str">
        <f t="shared" si="24"/>
        <v/>
      </c>
      <c r="AE89" s="76"/>
      <c r="AF89" s="109" t="str">
        <f t="shared" si="25"/>
        <v/>
      </c>
      <c r="AG89" s="43"/>
      <c r="AH89" s="39" t="str">
        <f t="shared" si="26"/>
        <v/>
      </c>
      <c r="AI89" s="46">
        <f t="shared" si="27"/>
        <v>0</v>
      </c>
    </row>
    <row r="90" spans="2:35" ht="16.05" customHeight="1" x14ac:dyDescent="0.3">
      <c r="B90" s="60"/>
      <c r="C90" s="75"/>
      <c r="D90" s="62"/>
      <c r="E90" s="63"/>
      <c r="F90" s="64"/>
      <c r="G90" s="65" t="str">
        <f t="shared" si="29"/>
        <v/>
      </c>
      <c r="H90" s="66"/>
      <c r="I90" s="66"/>
      <c r="J90" s="66"/>
      <c r="K90" s="66"/>
      <c r="L90" s="66"/>
      <c r="M90" s="66"/>
      <c r="N90" s="66"/>
      <c r="O90" s="68"/>
      <c r="P90" s="68"/>
      <c r="Q90" s="103"/>
      <c r="R90" s="69"/>
      <c r="S90" s="67"/>
      <c r="T90" s="70"/>
      <c r="U90" s="70"/>
      <c r="V90" s="70"/>
      <c r="W90" s="37" t="str">
        <f t="shared" si="28"/>
        <v/>
      </c>
      <c r="X90" s="70"/>
      <c r="Y90" s="70"/>
      <c r="Z90" s="69"/>
      <c r="AA90" s="78"/>
      <c r="AB90" s="106" t="str">
        <f t="shared" si="23"/>
        <v/>
      </c>
      <c r="AC90" s="78"/>
      <c r="AD90" s="106" t="str">
        <f t="shared" si="24"/>
        <v/>
      </c>
      <c r="AE90" s="78"/>
      <c r="AF90" s="108" t="str">
        <f t="shared" si="25"/>
        <v/>
      </c>
      <c r="AG90" s="44"/>
      <c r="AH90" s="36" t="str">
        <f t="shared" si="26"/>
        <v/>
      </c>
      <c r="AI90" s="47">
        <f t="shared" si="27"/>
        <v>0</v>
      </c>
    </row>
    <row r="91" spans="2:35" ht="16.05" customHeight="1" x14ac:dyDescent="0.3">
      <c r="B91" s="51"/>
      <c r="C91" s="74"/>
      <c r="D91" s="53"/>
      <c r="E91" s="54"/>
      <c r="F91" s="55"/>
      <c r="G91" s="56" t="str">
        <f t="shared" si="29"/>
        <v/>
      </c>
      <c r="H91" s="57"/>
      <c r="I91" s="57"/>
      <c r="J91" s="57"/>
      <c r="K91" s="57"/>
      <c r="L91" s="57"/>
      <c r="M91" s="57"/>
      <c r="N91" s="57"/>
      <c r="O91" s="71"/>
      <c r="P91" s="71"/>
      <c r="Q91" s="102"/>
      <c r="R91" s="59"/>
      <c r="S91" s="58"/>
      <c r="T91" s="72"/>
      <c r="U91" s="72"/>
      <c r="V91" s="72"/>
      <c r="W91" s="40" t="str">
        <f t="shared" si="28"/>
        <v/>
      </c>
      <c r="X91" s="72"/>
      <c r="Y91" s="72"/>
      <c r="Z91" s="59"/>
      <c r="AA91" s="76"/>
      <c r="AB91" s="105" t="str">
        <f t="shared" si="23"/>
        <v/>
      </c>
      <c r="AC91" s="76"/>
      <c r="AD91" s="105" t="str">
        <f t="shared" si="24"/>
        <v/>
      </c>
      <c r="AE91" s="76"/>
      <c r="AF91" s="109" t="str">
        <f t="shared" si="25"/>
        <v/>
      </c>
      <c r="AG91" s="43"/>
      <c r="AH91" s="39" t="str">
        <f t="shared" si="26"/>
        <v/>
      </c>
      <c r="AI91" s="46">
        <f t="shared" si="27"/>
        <v>0</v>
      </c>
    </row>
    <row r="92" spans="2:35" ht="16.05" customHeight="1" x14ac:dyDescent="0.3">
      <c r="B92" s="60"/>
      <c r="C92" s="75"/>
      <c r="D92" s="62"/>
      <c r="E92" s="63"/>
      <c r="F92" s="64"/>
      <c r="G92" s="65" t="str">
        <f t="shared" si="29"/>
        <v/>
      </c>
      <c r="H92" s="66"/>
      <c r="I92" s="66"/>
      <c r="J92" s="66"/>
      <c r="K92" s="66"/>
      <c r="L92" s="66"/>
      <c r="M92" s="66"/>
      <c r="N92" s="66"/>
      <c r="O92" s="68"/>
      <c r="P92" s="68"/>
      <c r="Q92" s="103"/>
      <c r="R92" s="69"/>
      <c r="S92" s="67"/>
      <c r="T92" s="70"/>
      <c r="U92" s="70"/>
      <c r="V92" s="70"/>
      <c r="W92" s="37" t="str">
        <f t="shared" si="28"/>
        <v/>
      </c>
      <c r="X92" s="70"/>
      <c r="Y92" s="70"/>
      <c r="Z92" s="69"/>
      <c r="AA92" s="78"/>
      <c r="AB92" s="106" t="str">
        <f t="shared" si="23"/>
        <v/>
      </c>
      <c r="AC92" s="78"/>
      <c r="AD92" s="106" t="str">
        <f t="shared" si="24"/>
        <v/>
      </c>
      <c r="AE92" s="78"/>
      <c r="AF92" s="108" t="str">
        <f t="shared" si="25"/>
        <v/>
      </c>
      <c r="AG92" s="44"/>
      <c r="AH92" s="36" t="str">
        <f t="shared" si="26"/>
        <v/>
      </c>
      <c r="AI92" s="47">
        <f t="shared" si="27"/>
        <v>0</v>
      </c>
    </row>
    <row r="93" spans="2:35" ht="16.05" customHeight="1" x14ac:dyDescent="0.3">
      <c r="B93" s="51"/>
      <c r="C93" s="74"/>
      <c r="D93" s="53"/>
      <c r="E93" s="54"/>
      <c r="F93" s="55"/>
      <c r="G93" s="56" t="str">
        <f t="shared" si="29"/>
        <v/>
      </c>
      <c r="H93" s="57"/>
      <c r="I93" s="57"/>
      <c r="J93" s="57"/>
      <c r="K93" s="57"/>
      <c r="L93" s="57"/>
      <c r="M93" s="57"/>
      <c r="N93" s="57"/>
      <c r="O93" s="71"/>
      <c r="P93" s="71"/>
      <c r="Q93" s="102"/>
      <c r="R93" s="59"/>
      <c r="S93" s="58"/>
      <c r="T93" s="72"/>
      <c r="U93" s="72"/>
      <c r="V93" s="72"/>
      <c r="W93" s="40" t="str">
        <f t="shared" si="28"/>
        <v/>
      </c>
      <c r="X93" s="72"/>
      <c r="Y93" s="72"/>
      <c r="Z93" s="59"/>
      <c r="AA93" s="76"/>
      <c r="AB93" s="105" t="str">
        <f t="shared" si="23"/>
        <v/>
      </c>
      <c r="AC93" s="76"/>
      <c r="AD93" s="105" t="str">
        <f t="shared" si="24"/>
        <v/>
      </c>
      <c r="AE93" s="76"/>
      <c r="AF93" s="109" t="str">
        <f t="shared" si="25"/>
        <v/>
      </c>
      <c r="AG93" s="43"/>
      <c r="AH93" s="39" t="str">
        <f t="shared" si="26"/>
        <v/>
      </c>
      <c r="AI93" s="46">
        <f t="shared" si="27"/>
        <v>0</v>
      </c>
    </row>
    <row r="94" spans="2:35" ht="16.05" customHeight="1" x14ac:dyDescent="0.3">
      <c r="B94" s="60"/>
      <c r="C94" s="75"/>
      <c r="D94" s="62"/>
      <c r="E94" s="63"/>
      <c r="F94" s="64"/>
      <c r="G94" s="65" t="str">
        <f t="shared" si="29"/>
        <v/>
      </c>
      <c r="H94" s="66"/>
      <c r="I94" s="66"/>
      <c r="J94" s="66"/>
      <c r="K94" s="66"/>
      <c r="L94" s="66"/>
      <c r="M94" s="66"/>
      <c r="N94" s="66"/>
      <c r="O94" s="68"/>
      <c r="P94" s="68"/>
      <c r="Q94" s="103"/>
      <c r="R94" s="69"/>
      <c r="S94" s="67"/>
      <c r="T94" s="70"/>
      <c r="U94" s="70"/>
      <c r="V94" s="70"/>
      <c r="W94" s="37" t="str">
        <f t="shared" si="28"/>
        <v/>
      </c>
      <c r="X94" s="70"/>
      <c r="Y94" s="70"/>
      <c r="Z94" s="69"/>
      <c r="AA94" s="78"/>
      <c r="AB94" s="106" t="str">
        <f t="shared" si="23"/>
        <v/>
      </c>
      <c r="AC94" s="78"/>
      <c r="AD94" s="106" t="str">
        <f t="shared" si="24"/>
        <v/>
      </c>
      <c r="AE94" s="78"/>
      <c r="AF94" s="108" t="str">
        <f t="shared" si="25"/>
        <v/>
      </c>
      <c r="AG94" s="44"/>
      <c r="AH94" s="36" t="str">
        <f t="shared" si="26"/>
        <v/>
      </c>
      <c r="AI94" s="47">
        <f t="shared" si="27"/>
        <v>0</v>
      </c>
    </row>
    <row r="95" spans="2:35" ht="16.05" customHeight="1" x14ac:dyDescent="0.3">
      <c r="B95" s="51"/>
      <c r="C95" s="74"/>
      <c r="D95" s="53"/>
      <c r="E95" s="54"/>
      <c r="F95" s="55"/>
      <c r="G95" s="56" t="str">
        <f t="shared" si="29"/>
        <v/>
      </c>
      <c r="H95" s="57"/>
      <c r="I95" s="57"/>
      <c r="J95" s="57"/>
      <c r="K95" s="57"/>
      <c r="L95" s="57"/>
      <c r="M95" s="57"/>
      <c r="N95" s="57"/>
      <c r="O95" s="71"/>
      <c r="P95" s="71"/>
      <c r="Q95" s="102"/>
      <c r="R95" s="59"/>
      <c r="S95" s="58"/>
      <c r="T95" s="72"/>
      <c r="U95" s="72"/>
      <c r="V95" s="72"/>
      <c r="W95" s="40" t="str">
        <f t="shared" si="28"/>
        <v/>
      </c>
      <c r="X95" s="72"/>
      <c r="Y95" s="72"/>
      <c r="Z95" s="59"/>
      <c r="AA95" s="76"/>
      <c r="AB95" s="105" t="str">
        <f t="shared" si="23"/>
        <v/>
      </c>
      <c r="AC95" s="76"/>
      <c r="AD95" s="105" t="str">
        <f t="shared" si="24"/>
        <v/>
      </c>
      <c r="AE95" s="76"/>
      <c r="AF95" s="109" t="str">
        <f t="shared" si="25"/>
        <v/>
      </c>
      <c r="AG95" s="43"/>
      <c r="AH95" s="39" t="str">
        <f t="shared" si="26"/>
        <v/>
      </c>
      <c r="AI95" s="46">
        <f t="shared" si="27"/>
        <v>0</v>
      </c>
    </row>
    <row r="96" spans="2:35" ht="16.05" customHeight="1" x14ac:dyDescent="0.3">
      <c r="B96" s="60"/>
      <c r="C96" s="75"/>
      <c r="D96" s="62"/>
      <c r="E96" s="63"/>
      <c r="F96" s="64"/>
      <c r="G96" s="65" t="str">
        <f t="shared" si="29"/>
        <v/>
      </c>
      <c r="H96" s="66"/>
      <c r="I96" s="66"/>
      <c r="J96" s="66"/>
      <c r="K96" s="66"/>
      <c r="L96" s="66"/>
      <c r="M96" s="66"/>
      <c r="N96" s="66"/>
      <c r="O96" s="68"/>
      <c r="P96" s="68"/>
      <c r="Q96" s="103"/>
      <c r="R96" s="69"/>
      <c r="S96" s="67"/>
      <c r="T96" s="70"/>
      <c r="U96" s="70"/>
      <c r="V96" s="70"/>
      <c r="W96" s="37" t="str">
        <f t="shared" si="28"/>
        <v/>
      </c>
      <c r="X96" s="70"/>
      <c r="Y96" s="70"/>
      <c r="Z96" s="69"/>
      <c r="AA96" s="78"/>
      <c r="AB96" s="106" t="str">
        <f t="shared" si="23"/>
        <v/>
      </c>
      <c r="AC96" s="78"/>
      <c r="AD96" s="106" t="str">
        <f t="shared" si="24"/>
        <v/>
      </c>
      <c r="AE96" s="78"/>
      <c r="AF96" s="108" t="str">
        <f t="shared" si="25"/>
        <v/>
      </c>
      <c r="AG96" s="44"/>
      <c r="AH96" s="36" t="str">
        <f t="shared" si="26"/>
        <v/>
      </c>
      <c r="AI96" s="47">
        <f t="shared" si="27"/>
        <v>0</v>
      </c>
    </row>
    <row r="97" spans="2:35" ht="16.05" customHeight="1" x14ac:dyDescent="0.3">
      <c r="B97" s="51"/>
      <c r="C97" s="74"/>
      <c r="D97" s="53"/>
      <c r="E97" s="54"/>
      <c r="F97" s="55"/>
      <c r="G97" s="56" t="str">
        <f t="shared" si="29"/>
        <v/>
      </c>
      <c r="H97" s="57"/>
      <c r="I97" s="57"/>
      <c r="J97" s="57"/>
      <c r="K97" s="57"/>
      <c r="L97" s="57"/>
      <c r="M97" s="57"/>
      <c r="N97" s="57"/>
      <c r="O97" s="71"/>
      <c r="P97" s="71"/>
      <c r="Q97" s="102"/>
      <c r="R97" s="59"/>
      <c r="S97" s="58"/>
      <c r="T97" s="72"/>
      <c r="U97" s="72"/>
      <c r="V97" s="72"/>
      <c r="W97" s="40" t="str">
        <f t="shared" si="28"/>
        <v/>
      </c>
      <c r="X97" s="72"/>
      <c r="Y97" s="72"/>
      <c r="Z97" s="59"/>
      <c r="AA97" s="76"/>
      <c r="AB97" s="105" t="str">
        <f t="shared" si="23"/>
        <v/>
      </c>
      <c r="AC97" s="76"/>
      <c r="AD97" s="105" t="str">
        <f t="shared" si="24"/>
        <v/>
      </c>
      <c r="AE97" s="76"/>
      <c r="AF97" s="109" t="str">
        <f t="shared" si="25"/>
        <v/>
      </c>
      <c r="AG97" s="43"/>
      <c r="AH97" s="39" t="str">
        <f t="shared" si="26"/>
        <v/>
      </c>
      <c r="AI97" s="46">
        <f t="shared" si="27"/>
        <v>0</v>
      </c>
    </row>
    <row r="98" spans="2:35" ht="16.05" customHeight="1" x14ac:dyDescent="0.3">
      <c r="B98" s="60"/>
      <c r="C98" s="75"/>
      <c r="D98" s="62"/>
      <c r="E98" s="63"/>
      <c r="F98" s="64"/>
      <c r="G98" s="65" t="str">
        <f t="shared" si="29"/>
        <v/>
      </c>
      <c r="H98" s="66"/>
      <c r="I98" s="66"/>
      <c r="J98" s="66"/>
      <c r="K98" s="66"/>
      <c r="L98" s="66"/>
      <c r="M98" s="66"/>
      <c r="N98" s="66"/>
      <c r="O98" s="68"/>
      <c r="P98" s="68"/>
      <c r="Q98" s="103"/>
      <c r="R98" s="69"/>
      <c r="S98" s="67"/>
      <c r="T98" s="70"/>
      <c r="U98" s="70"/>
      <c r="V98" s="70"/>
      <c r="W98" s="37" t="str">
        <f t="shared" si="28"/>
        <v/>
      </c>
      <c r="X98" s="70"/>
      <c r="Y98" s="70"/>
      <c r="Z98" s="69"/>
      <c r="AA98" s="78"/>
      <c r="AB98" s="106" t="str">
        <f t="shared" si="23"/>
        <v/>
      </c>
      <c r="AC98" s="78"/>
      <c r="AD98" s="106" t="str">
        <f t="shared" si="24"/>
        <v/>
      </c>
      <c r="AE98" s="78"/>
      <c r="AF98" s="108" t="str">
        <f t="shared" si="25"/>
        <v/>
      </c>
      <c r="AG98" s="44"/>
      <c r="AH98" s="36" t="str">
        <f t="shared" si="26"/>
        <v/>
      </c>
      <c r="AI98" s="47">
        <f t="shared" si="27"/>
        <v>0</v>
      </c>
    </row>
    <row r="99" spans="2:35" ht="16.05" customHeight="1" x14ac:dyDescent="0.3">
      <c r="B99" s="51"/>
      <c r="C99" s="74"/>
      <c r="D99" s="53"/>
      <c r="E99" s="54"/>
      <c r="F99" s="55"/>
      <c r="G99" s="56" t="str">
        <f t="shared" si="29"/>
        <v/>
      </c>
      <c r="H99" s="57"/>
      <c r="I99" s="57"/>
      <c r="J99" s="57"/>
      <c r="K99" s="57"/>
      <c r="L99" s="57"/>
      <c r="M99" s="57"/>
      <c r="N99" s="57"/>
      <c r="O99" s="71"/>
      <c r="P99" s="71"/>
      <c r="Q99" s="102"/>
      <c r="R99" s="59"/>
      <c r="S99" s="58"/>
      <c r="T99" s="72"/>
      <c r="U99" s="72"/>
      <c r="V99" s="72"/>
      <c r="W99" s="40" t="str">
        <f t="shared" si="28"/>
        <v/>
      </c>
      <c r="X99" s="72"/>
      <c r="Y99" s="72"/>
      <c r="Z99" s="59"/>
      <c r="AA99" s="76"/>
      <c r="AB99" s="105" t="str">
        <f t="shared" si="23"/>
        <v/>
      </c>
      <c r="AC99" s="76"/>
      <c r="AD99" s="105" t="str">
        <f t="shared" si="24"/>
        <v/>
      </c>
      <c r="AE99" s="76"/>
      <c r="AF99" s="109" t="str">
        <f t="shared" si="25"/>
        <v/>
      </c>
      <c r="AG99" s="43"/>
      <c r="AH99" s="39" t="str">
        <f t="shared" si="26"/>
        <v/>
      </c>
      <c r="AI99" s="46">
        <f t="shared" si="27"/>
        <v>0</v>
      </c>
    </row>
    <row r="100" spans="2:35" ht="16.05" customHeight="1" x14ac:dyDescent="0.3">
      <c r="B100" s="60"/>
      <c r="C100" s="75"/>
      <c r="D100" s="62"/>
      <c r="E100" s="63"/>
      <c r="F100" s="64"/>
      <c r="G100" s="65" t="str">
        <f t="shared" si="29"/>
        <v/>
      </c>
      <c r="H100" s="66"/>
      <c r="I100" s="66"/>
      <c r="J100" s="66"/>
      <c r="K100" s="66"/>
      <c r="L100" s="66"/>
      <c r="M100" s="66"/>
      <c r="N100" s="66"/>
      <c r="O100" s="68"/>
      <c r="P100" s="68"/>
      <c r="Q100" s="103"/>
      <c r="R100" s="69"/>
      <c r="S100" s="67"/>
      <c r="T100" s="70"/>
      <c r="U100" s="70"/>
      <c r="V100" s="70"/>
      <c r="W100" s="37" t="str">
        <f t="shared" si="28"/>
        <v/>
      </c>
      <c r="X100" s="70"/>
      <c r="Y100" s="70"/>
      <c r="Z100" s="69"/>
      <c r="AA100" s="78"/>
      <c r="AB100" s="106" t="str">
        <f t="shared" si="23"/>
        <v/>
      </c>
      <c r="AC100" s="78"/>
      <c r="AD100" s="106" t="str">
        <f t="shared" si="24"/>
        <v/>
      </c>
      <c r="AE100" s="78"/>
      <c r="AF100" s="108" t="str">
        <f t="shared" si="25"/>
        <v/>
      </c>
      <c r="AG100" s="44"/>
      <c r="AH100" s="36" t="str">
        <f t="shared" si="26"/>
        <v/>
      </c>
      <c r="AI100" s="47">
        <f t="shared" si="27"/>
        <v>0</v>
      </c>
    </row>
    <row r="101" spans="2:35" ht="16.05" customHeight="1" x14ac:dyDescent="0.3">
      <c r="B101" s="51"/>
      <c r="C101" s="74"/>
      <c r="D101" s="53"/>
      <c r="E101" s="54"/>
      <c r="F101" s="55"/>
      <c r="G101" s="56" t="str">
        <f t="shared" si="29"/>
        <v/>
      </c>
      <c r="H101" s="57"/>
      <c r="I101" s="57"/>
      <c r="J101" s="57"/>
      <c r="K101" s="57"/>
      <c r="L101" s="57"/>
      <c r="M101" s="57"/>
      <c r="N101" s="57"/>
      <c r="O101" s="71"/>
      <c r="P101" s="71"/>
      <c r="Q101" s="102"/>
      <c r="R101" s="59"/>
      <c r="S101" s="58"/>
      <c r="T101" s="72"/>
      <c r="U101" s="72"/>
      <c r="V101" s="72"/>
      <c r="W101" s="40" t="str">
        <f t="shared" si="28"/>
        <v/>
      </c>
      <c r="X101" s="72"/>
      <c r="Y101" s="72"/>
      <c r="Z101" s="59"/>
      <c r="AA101" s="76"/>
      <c r="AB101" s="105" t="str">
        <f t="shared" si="23"/>
        <v/>
      </c>
      <c r="AC101" s="76"/>
      <c r="AD101" s="105" t="str">
        <f t="shared" si="24"/>
        <v/>
      </c>
      <c r="AE101" s="76"/>
      <c r="AF101" s="109" t="str">
        <f t="shared" si="25"/>
        <v/>
      </c>
      <c r="AG101" s="43"/>
      <c r="AH101" s="39" t="str">
        <f t="shared" si="26"/>
        <v/>
      </c>
      <c r="AI101" s="46">
        <f t="shared" si="27"/>
        <v>0</v>
      </c>
    </row>
    <row r="102" spans="2:35" ht="16.05" customHeight="1" x14ac:dyDescent="0.3">
      <c r="B102" s="60"/>
      <c r="C102" s="75"/>
      <c r="D102" s="62"/>
      <c r="E102" s="63"/>
      <c r="F102" s="64"/>
      <c r="G102" s="65" t="str">
        <f t="shared" si="29"/>
        <v/>
      </c>
      <c r="H102" s="66"/>
      <c r="I102" s="66"/>
      <c r="J102" s="66"/>
      <c r="K102" s="66"/>
      <c r="L102" s="66"/>
      <c r="M102" s="66"/>
      <c r="N102" s="66"/>
      <c r="O102" s="68"/>
      <c r="P102" s="68"/>
      <c r="Q102" s="103"/>
      <c r="R102" s="69"/>
      <c r="S102" s="67"/>
      <c r="T102" s="70"/>
      <c r="U102" s="70"/>
      <c r="V102" s="70"/>
      <c r="W102" s="37" t="str">
        <f t="shared" si="28"/>
        <v/>
      </c>
      <c r="X102" s="70"/>
      <c r="Y102" s="70"/>
      <c r="Z102" s="69"/>
      <c r="AA102" s="78"/>
      <c r="AB102" s="106" t="str">
        <f t="shared" si="23"/>
        <v/>
      </c>
      <c r="AC102" s="78"/>
      <c r="AD102" s="106" t="str">
        <f t="shared" si="24"/>
        <v/>
      </c>
      <c r="AE102" s="78"/>
      <c r="AF102" s="108" t="str">
        <f t="shared" si="25"/>
        <v/>
      </c>
      <c r="AG102" s="44"/>
      <c r="AH102" s="36" t="str">
        <f t="shared" si="26"/>
        <v/>
      </c>
      <c r="AI102" s="47">
        <f t="shared" si="27"/>
        <v>0</v>
      </c>
    </row>
    <row r="103" spans="2:35" ht="16.05" customHeight="1" x14ac:dyDescent="0.3">
      <c r="B103" s="51"/>
      <c r="C103" s="74"/>
      <c r="D103" s="53"/>
      <c r="E103" s="54"/>
      <c r="F103" s="55"/>
      <c r="G103" s="56" t="str">
        <f t="shared" si="29"/>
        <v/>
      </c>
      <c r="H103" s="57"/>
      <c r="I103" s="57"/>
      <c r="J103" s="57"/>
      <c r="K103" s="57"/>
      <c r="L103" s="57"/>
      <c r="M103" s="57"/>
      <c r="N103" s="57"/>
      <c r="O103" s="71"/>
      <c r="P103" s="71"/>
      <c r="Q103" s="102"/>
      <c r="R103" s="59"/>
      <c r="S103" s="58"/>
      <c r="T103" s="72"/>
      <c r="U103" s="72"/>
      <c r="V103" s="72"/>
      <c r="W103" s="40" t="str">
        <f t="shared" si="28"/>
        <v/>
      </c>
      <c r="X103" s="72"/>
      <c r="Y103" s="72"/>
      <c r="Z103" s="59"/>
      <c r="AA103" s="76"/>
      <c r="AB103" s="105" t="str">
        <f t="shared" si="23"/>
        <v/>
      </c>
      <c r="AC103" s="76"/>
      <c r="AD103" s="105" t="str">
        <f t="shared" si="24"/>
        <v/>
      </c>
      <c r="AE103" s="76"/>
      <c r="AF103" s="109" t="str">
        <f t="shared" si="25"/>
        <v/>
      </c>
      <c r="AG103" s="43"/>
      <c r="AH103" s="39" t="str">
        <f t="shared" si="26"/>
        <v/>
      </c>
      <c r="AI103" s="46">
        <f t="shared" si="27"/>
        <v>0</v>
      </c>
    </row>
    <row r="104" spans="2:35" ht="16.05" customHeight="1" thickBot="1" x14ac:dyDescent="0.35">
      <c r="B104" s="60"/>
      <c r="C104" s="75"/>
      <c r="D104" s="62"/>
      <c r="E104" s="63"/>
      <c r="F104" s="64"/>
      <c r="G104" s="65" t="str">
        <f t="shared" si="29"/>
        <v/>
      </c>
      <c r="H104" s="66"/>
      <c r="I104" s="66"/>
      <c r="J104" s="66"/>
      <c r="K104" s="66"/>
      <c r="L104" s="66"/>
      <c r="M104" s="66"/>
      <c r="N104" s="66"/>
      <c r="O104" s="68"/>
      <c r="P104" s="68"/>
      <c r="Q104" s="103"/>
      <c r="R104" s="69"/>
      <c r="S104" s="67"/>
      <c r="T104" s="70"/>
      <c r="U104" s="70"/>
      <c r="V104" s="70"/>
      <c r="W104" s="37" t="str">
        <f t="shared" si="28"/>
        <v/>
      </c>
      <c r="X104" s="70"/>
      <c r="Y104" s="70"/>
      <c r="Z104" s="69"/>
      <c r="AA104" s="78"/>
      <c r="AB104" s="106" t="str">
        <f t="shared" si="23"/>
        <v/>
      </c>
      <c r="AC104" s="78"/>
      <c r="AD104" s="106" t="str">
        <f t="shared" si="24"/>
        <v/>
      </c>
      <c r="AE104" s="78"/>
      <c r="AF104" s="108" t="str">
        <f t="shared" si="25"/>
        <v/>
      </c>
      <c r="AG104" s="45"/>
      <c r="AH104" s="36" t="str">
        <f t="shared" si="26"/>
        <v/>
      </c>
      <c r="AI104" s="47">
        <f t="shared" si="27"/>
        <v>0</v>
      </c>
    </row>
    <row r="105" spans="2:35" ht="16.05" customHeight="1" x14ac:dyDescent="0.3"/>
    <row r="106" spans="2:35" ht="16.05" customHeight="1" x14ac:dyDescent="0.3">
      <c r="Q106"/>
    </row>
    <row r="107" spans="2:35" ht="16.05" customHeight="1" x14ac:dyDescent="0.3">
      <c r="Q107"/>
    </row>
    <row r="108" spans="2:35" ht="16.05" customHeight="1" x14ac:dyDescent="0.3">
      <c r="Q108"/>
    </row>
    <row r="109" spans="2:35" ht="16.05" customHeight="1" x14ac:dyDescent="0.3">
      <c r="Q109"/>
    </row>
    <row r="110" spans="2:35" x14ac:dyDescent="0.3">
      <c r="Q110"/>
    </row>
  </sheetData>
  <autoFilter ref="B2:AF104" xr:uid="{0F36A499-74D5-4E4E-80E7-05D9450BFC09}">
    <filterColumn colId="17" showButton="0"/>
    <filterColumn colId="18" showButton="0"/>
    <filterColumn colId="19" showButton="0"/>
    <filterColumn colId="20" showButton="0"/>
    <filterColumn colId="22" showButton="0"/>
    <filterColumn colId="25" showButton="0"/>
    <filterColumn colId="27" showButton="0"/>
    <filterColumn colId="29" showButton="0"/>
  </autoFilter>
  <mergeCells count="1">
    <mergeCell ref="X2:Y2"/>
  </mergeCells>
  <phoneticPr fontId="4" type="noConversion"/>
  <dataValidations count="1">
    <dataValidation type="list" allowBlank="1" showInputMessage="1" showErrorMessage="1" sqref="B105:B1048576" xr:uid="{CC02E124-C11F-4889-AF19-7E5B783EE718}">
      <formula1>"I,II"</formula1>
    </dataValidation>
  </dataValidations>
  <pageMargins left="0.25" right="0.25" top="0.75" bottom="0.75" header="0.3" footer="0.3"/>
  <pageSetup paperSize="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 xr:uid="{7368D0B2-0CA9-4ED8-8805-89F218E27F8B}">
          <x14:formula1>
            <xm:f>'LISTES DE CHOIX'!$B$3:$B$5</xm:f>
          </x14:formula1>
          <xm:sqref>B3:B104</xm:sqref>
        </x14:dataValidation>
        <x14:dataValidation type="list" allowBlank="1" showInputMessage="1" showErrorMessage="1" xr:uid="{17B5E819-C040-4B6F-8F60-905F7C83D7C7}">
          <x14:formula1>
            <xm:f>'LISTES DE CHOIX'!$C$3:$C$15</xm:f>
          </x14:formula1>
          <xm:sqref>D3:D104</xm:sqref>
        </x14:dataValidation>
        <x14:dataValidation type="list" allowBlank="1" showInputMessage="1" showErrorMessage="1" xr:uid="{AE5EC7AE-71BD-4883-A9C2-00D292913A67}">
          <x14:formula1>
            <xm:f>'LISTES DE CHOIX'!$D$3:$D$11</xm:f>
          </x14:formula1>
          <xm:sqref>E3:E104</xm:sqref>
        </x14:dataValidation>
        <x14:dataValidation type="list" allowBlank="1" showInputMessage="1" showErrorMessage="1" xr:uid="{2D79EC0E-BC0C-49BA-9D3C-CE1D3198BC32}">
          <x14:formula1>
            <xm:f>'LISTES DE CHOIX'!$K$3:$K$11</xm:f>
          </x14:formula1>
          <xm:sqref>X3:X104</xm:sqref>
        </x14:dataValidation>
        <x14:dataValidation type="list" allowBlank="1" showInputMessage="1" showErrorMessage="1" xr:uid="{61B991D9-59EC-443D-9A27-53A5FD29ABA3}">
          <x14:formula1>
            <xm:f>'LISTES DE CHOIX'!$L$3:$L$5</xm:f>
          </x14:formula1>
          <xm:sqref>Y3:Y104</xm:sqref>
        </x14:dataValidation>
        <x14:dataValidation type="list" allowBlank="1" showInputMessage="1" showErrorMessage="1" xr:uid="{A8A57F5C-FE33-4864-845B-F1B5C2550249}">
          <x14:formula1>
            <xm:f>'LISTES DE CHOIX'!$F$3:$F$18</xm:f>
          </x14:formula1>
          <xm:sqref>I49:K104 I3:K47 L3:N104 H3:H104 K48</xm:sqref>
        </x14:dataValidation>
        <x14:dataValidation type="list" allowBlank="1" showInputMessage="1" showErrorMessage="1" xr:uid="{0E8942A5-4048-4D58-9C38-17A68F72CB05}">
          <x14:formula1>
            <xm:f>'LISTES DE CHOIX'!$H$3:$H$38</xm:f>
          </x14:formula1>
          <xm:sqref>P4:P104</xm:sqref>
        </x14:dataValidation>
        <x14:dataValidation type="list" allowBlank="1" showInputMessage="1" showErrorMessage="1" xr:uid="{C902CDB6-44E3-4421-91A1-65E083767D12}">
          <x14:formula1>
            <xm:f>'LISTES DE CHOIX'!$H$3:$H$57</xm:f>
          </x14:formula1>
          <xm:sqref>P3</xm:sqref>
        </x14:dataValidation>
        <x14:dataValidation type="list" allowBlank="1" showInputMessage="1" showErrorMessage="1" xr:uid="{D90BA947-07AF-4121-948F-EB54C3ADA213}">
          <x14:formula1>
            <xm:f>'LISTES DE CHOIX'!$G$3:$G$12</xm:f>
          </x14:formula1>
          <xm:sqref>O3:O104</xm:sqref>
        </x14:dataValidation>
        <x14:dataValidation type="list" allowBlank="1" showInputMessage="1" showErrorMessage="1" xr:uid="{361AC46E-915E-4A14-8E5C-A150191A86D1}">
          <x14:formula1>
            <xm:f>'LISTES DE CHOIX'!$E$3:$E$54</xm:f>
          </x14:formula1>
          <xm:sqref>I48 F3:F44 F46:F1048576</xm:sqref>
        </x14:dataValidation>
        <x14:dataValidation type="list" allowBlank="1" showInputMessage="1" showErrorMessage="1" xr:uid="{3976FC4F-A116-4557-B770-17AA53E76004}">
          <x14:formula1>
            <xm:f>'LISTES DE CHOIX'!$E$3:$E$60</xm:f>
          </x14:formula1>
          <xm:sqref>F45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0CB97-44C1-4DA8-A406-75B14E75A515}">
  <dimension ref="B1:L75"/>
  <sheetViews>
    <sheetView workbookViewId="0">
      <selection activeCell="D15" sqref="D15"/>
    </sheetView>
  </sheetViews>
  <sheetFormatPr baseColWidth="10" defaultRowHeight="14.4" x14ac:dyDescent="0.3"/>
  <cols>
    <col min="1" max="1" width="3.109375" customWidth="1"/>
    <col min="2" max="2" width="12.88671875" customWidth="1"/>
    <col min="9" max="9" width="8.5546875" customWidth="1"/>
    <col min="11" max="11" width="3.77734375" bestFit="1" customWidth="1"/>
  </cols>
  <sheetData>
    <row r="1" spans="2:12" ht="15" thickBot="1" x14ac:dyDescent="0.35"/>
    <row r="2" spans="2:12" ht="29.4" thickBot="1" x14ac:dyDescent="0.35">
      <c r="B2" s="13" t="s">
        <v>5</v>
      </c>
      <c r="C2" s="14" t="s">
        <v>1</v>
      </c>
      <c r="D2" s="14" t="s">
        <v>22</v>
      </c>
      <c r="E2" s="14" t="s">
        <v>77</v>
      </c>
      <c r="F2" s="14" t="s">
        <v>76</v>
      </c>
      <c r="G2" s="14" t="s">
        <v>2</v>
      </c>
      <c r="H2" s="14" t="s">
        <v>4</v>
      </c>
      <c r="I2" s="14" t="s">
        <v>61</v>
      </c>
      <c r="J2" s="14" t="s">
        <v>23</v>
      </c>
      <c r="K2" s="165" t="s">
        <v>8</v>
      </c>
      <c r="L2" s="166"/>
    </row>
    <row r="3" spans="2:12" x14ac:dyDescent="0.3">
      <c r="B3" s="25" t="s">
        <v>6</v>
      </c>
      <c r="C3" s="12">
        <v>0.29166666666666669</v>
      </c>
      <c r="D3" s="16" t="s">
        <v>143</v>
      </c>
      <c r="E3" s="35">
        <v>1</v>
      </c>
      <c r="F3" s="34" t="s">
        <v>73</v>
      </c>
      <c r="G3" s="82" t="s">
        <v>3</v>
      </c>
      <c r="H3" s="7" t="s">
        <v>58</v>
      </c>
      <c r="I3" s="8"/>
      <c r="J3" s="9">
        <v>0.44</v>
      </c>
      <c r="K3" s="17">
        <v>0</v>
      </c>
      <c r="L3" s="26" t="s">
        <v>67</v>
      </c>
    </row>
    <row r="4" spans="2:12" x14ac:dyDescent="0.3">
      <c r="B4" s="27" t="s">
        <v>7</v>
      </c>
      <c r="C4" s="12">
        <v>0.33333333333333298</v>
      </c>
      <c r="D4" s="16" t="s">
        <v>26</v>
      </c>
      <c r="E4" s="35">
        <v>2</v>
      </c>
      <c r="F4" s="34" t="s">
        <v>74</v>
      </c>
      <c r="G4" s="83" t="s">
        <v>12</v>
      </c>
      <c r="H4" s="7" t="s">
        <v>59</v>
      </c>
      <c r="I4" s="1"/>
      <c r="J4" s="1"/>
      <c r="K4" s="22" t="s">
        <v>9</v>
      </c>
      <c r="L4" s="28" t="s">
        <v>68</v>
      </c>
    </row>
    <row r="5" spans="2:12" x14ac:dyDescent="0.3">
      <c r="B5" s="162" t="s">
        <v>144</v>
      </c>
      <c r="C5" s="12">
        <v>0.375</v>
      </c>
      <c r="D5" s="16" t="s">
        <v>27</v>
      </c>
      <c r="E5" s="35">
        <v>3</v>
      </c>
      <c r="F5" s="34" t="s">
        <v>75</v>
      </c>
      <c r="G5" s="11" t="s">
        <v>13</v>
      </c>
      <c r="H5" s="7" t="s">
        <v>13</v>
      </c>
      <c r="I5" s="1"/>
      <c r="J5" s="1"/>
      <c r="K5" s="23" t="s">
        <v>10</v>
      </c>
      <c r="L5" s="28" t="s">
        <v>69</v>
      </c>
    </row>
    <row r="6" spans="2:12" x14ac:dyDescent="0.3">
      <c r="B6" s="29"/>
      <c r="C6" s="12">
        <v>0.41666666666666702</v>
      </c>
      <c r="D6" s="16" t="s">
        <v>28</v>
      </c>
      <c r="E6" s="35">
        <v>4</v>
      </c>
      <c r="F6" s="34" t="s">
        <v>78</v>
      </c>
      <c r="G6" s="11" t="s">
        <v>36</v>
      </c>
      <c r="H6" s="7" t="s">
        <v>36</v>
      </c>
      <c r="I6" s="1"/>
      <c r="J6" s="1"/>
      <c r="K6" s="23" t="s">
        <v>11</v>
      </c>
      <c r="L6" s="28"/>
    </row>
    <row r="7" spans="2:12" x14ac:dyDescent="0.3">
      <c r="B7" s="29"/>
      <c r="C7" s="12">
        <v>0.45833333333333298</v>
      </c>
      <c r="D7" s="16" t="s">
        <v>29</v>
      </c>
      <c r="E7" s="35">
        <v>5</v>
      </c>
      <c r="F7" s="34" t="s">
        <v>79</v>
      </c>
      <c r="G7" s="84" t="s">
        <v>14</v>
      </c>
      <c r="H7" s="7" t="s">
        <v>14</v>
      </c>
      <c r="I7" s="1"/>
      <c r="J7" s="1"/>
      <c r="K7" s="24">
        <v>1</v>
      </c>
      <c r="L7" s="28"/>
    </row>
    <row r="8" spans="2:12" x14ac:dyDescent="0.3">
      <c r="B8" s="29"/>
      <c r="C8" s="12">
        <v>0.5</v>
      </c>
      <c r="D8" s="16" t="s">
        <v>30</v>
      </c>
      <c r="E8" s="35">
        <v>6</v>
      </c>
      <c r="F8" s="34" t="s">
        <v>80</v>
      </c>
      <c r="G8" s="85" t="s">
        <v>15</v>
      </c>
      <c r="H8" s="7" t="s">
        <v>37</v>
      </c>
      <c r="I8" s="1"/>
      <c r="J8" s="1"/>
      <c r="K8" s="22" t="s">
        <v>18</v>
      </c>
      <c r="L8" s="30"/>
    </row>
    <row r="9" spans="2:12" x14ac:dyDescent="0.3">
      <c r="B9" s="29"/>
      <c r="C9" s="12">
        <v>0.54166666666666696</v>
      </c>
      <c r="D9" s="16" t="s">
        <v>31</v>
      </c>
      <c r="E9" s="35">
        <v>7</v>
      </c>
      <c r="F9" s="34" t="s">
        <v>81</v>
      </c>
      <c r="G9" s="11" t="s">
        <v>64</v>
      </c>
      <c r="H9" s="11" t="s">
        <v>16</v>
      </c>
      <c r="I9" s="1"/>
      <c r="J9" s="1"/>
      <c r="K9" s="23" t="s">
        <v>19</v>
      </c>
      <c r="L9" s="30"/>
    </row>
    <row r="10" spans="2:12" x14ac:dyDescent="0.3">
      <c r="B10" s="29"/>
      <c r="C10" s="12">
        <v>0.58333333333333304</v>
      </c>
      <c r="D10" s="16" t="s">
        <v>32</v>
      </c>
      <c r="E10" s="35">
        <v>8</v>
      </c>
      <c r="F10" s="34" t="s">
        <v>82</v>
      </c>
      <c r="G10" s="11"/>
      <c r="H10" s="7" t="s">
        <v>38</v>
      </c>
      <c r="I10" s="1"/>
      <c r="J10" s="1"/>
      <c r="K10" s="23" t="s">
        <v>20</v>
      </c>
      <c r="L10" s="30"/>
    </row>
    <row r="11" spans="2:12" x14ac:dyDescent="0.3">
      <c r="B11" s="29"/>
      <c r="C11" s="12">
        <v>0.625</v>
      </c>
      <c r="D11" s="16" t="s">
        <v>145</v>
      </c>
      <c r="E11" s="35">
        <v>9</v>
      </c>
      <c r="F11" s="5"/>
      <c r="G11" s="11"/>
      <c r="H11" s="7" t="s">
        <v>39</v>
      </c>
      <c r="I11" s="1"/>
      <c r="J11" s="1"/>
      <c r="K11" s="24">
        <v>2</v>
      </c>
      <c r="L11" s="30"/>
    </row>
    <row r="12" spans="2:12" x14ac:dyDescent="0.3">
      <c r="B12" s="29"/>
      <c r="C12" s="12">
        <v>0.66666666666666696</v>
      </c>
      <c r="D12" s="17" t="s">
        <v>33</v>
      </c>
      <c r="E12" s="35">
        <v>10</v>
      </c>
      <c r="F12" s="5"/>
      <c r="G12" s="11"/>
      <c r="H12" s="7" t="s">
        <v>40</v>
      </c>
      <c r="I12" s="5"/>
      <c r="J12" s="1"/>
      <c r="K12" s="3"/>
      <c r="L12" s="30"/>
    </row>
    <row r="13" spans="2:12" x14ac:dyDescent="0.3">
      <c r="B13" s="29"/>
      <c r="C13" s="12">
        <v>0.70833333333333304</v>
      </c>
      <c r="D13" s="17" t="s">
        <v>34</v>
      </c>
      <c r="E13" s="35">
        <v>11</v>
      </c>
      <c r="F13" s="5"/>
      <c r="G13" s="5"/>
      <c r="H13" s="7" t="s">
        <v>41</v>
      </c>
      <c r="I13" s="1"/>
      <c r="J13" s="1"/>
      <c r="K13" s="3"/>
      <c r="L13" s="30"/>
    </row>
    <row r="14" spans="2:12" x14ac:dyDescent="0.3">
      <c r="B14" s="29"/>
      <c r="C14" s="12">
        <v>0.75</v>
      </c>
      <c r="D14" s="1"/>
      <c r="E14" s="35">
        <v>12</v>
      </c>
      <c r="F14" s="5"/>
      <c r="G14" s="5"/>
      <c r="H14" s="7" t="s">
        <v>17</v>
      </c>
      <c r="I14" s="1"/>
      <c r="J14" s="1"/>
      <c r="K14" s="3"/>
      <c r="L14" s="30"/>
    </row>
    <row r="15" spans="2:12" x14ac:dyDescent="0.3">
      <c r="B15" s="29"/>
      <c r="C15" s="12">
        <v>0.79166666666666696</v>
      </c>
      <c r="D15" s="1"/>
      <c r="E15" s="35">
        <v>13</v>
      </c>
      <c r="F15" s="5"/>
      <c r="G15" s="5"/>
      <c r="H15" s="11" t="s">
        <v>96</v>
      </c>
      <c r="I15" s="1"/>
      <c r="J15" s="1"/>
      <c r="K15" s="3"/>
      <c r="L15" s="30"/>
    </row>
    <row r="16" spans="2:12" x14ac:dyDescent="0.3">
      <c r="B16" s="29"/>
      <c r="C16" s="1"/>
      <c r="D16" s="1"/>
      <c r="E16" s="35">
        <v>14</v>
      </c>
      <c r="F16" s="5"/>
      <c r="G16" s="5"/>
      <c r="H16" s="7" t="s">
        <v>42</v>
      </c>
      <c r="I16" s="1"/>
      <c r="J16" s="1"/>
      <c r="K16" s="3"/>
      <c r="L16" s="30"/>
    </row>
    <row r="17" spans="2:12" x14ac:dyDescent="0.3">
      <c r="B17" s="29"/>
      <c r="C17" s="1"/>
      <c r="D17" s="1"/>
      <c r="E17" s="35">
        <v>15</v>
      </c>
      <c r="F17" s="5"/>
      <c r="G17" s="5"/>
      <c r="H17" s="7" t="s">
        <v>43</v>
      </c>
      <c r="I17" s="1"/>
      <c r="J17" s="1"/>
      <c r="K17" s="3"/>
      <c r="L17" s="30"/>
    </row>
    <row r="18" spans="2:12" x14ac:dyDescent="0.3">
      <c r="B18" s="29"/>
      <c r="C18" s="1"/>
      <c r="D18" s="1"/>
      <c r="E18" s="35">
        <v>16</v>
      </c>
      <c r="F18" s="5"/>
      <c r="G18" s="5"/>
      <c r="H18" s="7" t="s">
        <v>44</v>
      </c>
      <c r="I18" s="1"/>
      <c r="J18" s="1"/>
      <c r="K18" s="3"/>
      <c r="L18" s="30"/>
    </row>
    <row r="19" spans="2:12" x14ac:dyDescent="0.3">
      <c r="B19" s="29"/>
      <c r="C19" s="1"/>
      <c r="D19" s="1"/>
      <c r="E19" s="35">
        <v>17</v>
      </c>
      <c r="F19" s="5"/>
      <c r="G19" s="5"/>
      <c r="H19" s="7" t="s">
        <v>45</v>
      </c>
      <c r="I19" s="1"/>
      <c r="J19" s="1"/>
      <c r="K19" s="3"/>
      <c r="L19" s="30"/>
    </row>
    <row r="20" spans="2:12" x14ac:dyDescent="0.3">
      <c r="B20" s="29"/>
      <c r="C20" s="1"/>
      <c r="D20" s="1"/>
      <c r="E20" s="35">
        <v>18</v>
      </c>
      <c r="F20" s="5"/>
      <c r="G20" s="5"/>
      <c r="H20" s="7" t="s">
        <v>46</v>
      </c>
      <c r="I20" s="1"/>
      <c r="J20" s="1"/>
      <c r="K20" s="3"/>
      <c r="L20" s="30"/>
    </row>
    <row r="21" spans="2:12" x14ac:dyDescent="0.3">
      <c r="B21" s="29"/>
      <c r="C21" s="1"/>
      <c r="D21" s="1"/>
      <c r="E21" s="35">
        <v>19</v>
      </c>
      <c r="F21" s="5"/>
      <c r="G21" s="5"/>
      <c r="H21" s="7" t="s">
        <v>47</v>
      </c>
      <c r="I21" s="1"/>
      <c r="J21" s="1"/>
      <c r="K21" s="3"/>
      <c r="L21" s="30"/>
    </row>
    <row r="22" spans="2:12" x14ac:dyDescent="0.3">
      <c r="B22" s="29"/>
      <c r="C22" s="1"/>
      <c r="D22" s="1"/>
      <c r="E22" s="35">
        <v>20</v>
      </c>
      <c r="F22" s="5"/>
      <c r="G22" s="5"/>
      <c r="H22" s="7" t="s">
        <v>48</v>
      </c>
      <c r="I22" s="1"/>
      <c r="J22" s="1"/>
      <c r="K22" s="3"/>
      <c r="L22" s="30"/>
    </row>
    <row r="23" spans="2:12" x14ac:dyDescent="0.3">
      <c r="B23" s="29"/>
      <c r="C23" s="1"/>
      <c r="D23" s="1"/>
      <c r="E23" s="35">
        <v>21</v>
      </c>
      <c r="F23" s="5"/>
      <c r="G23" s="5"/>
      <c r="H23" s="7" t="s">
        <v>49</v>
      </c>
      <c r="I23" s="1"/>
      <c r="J23" s="1"/>
      <c r="K23" s="3"/>
      <c r="L23" s="30"/>
    </row>
    <row r="24" spans="2:12" x14ac:dyDescent="0.3">
      <c r="B24" s="29"/>
      <c r="C24" s="1"/>
      <c r="D24" s="1"/>
      <c r="E24" s="35">
        <v>22</v>
      </c>
      <c r="F24" s="5"/>
      <c r="G24" s="5"/>
      <c r="H24" s="7" t="s">
        <v>50</v>
      </c>
      <c r="I24" s="1"/>
      <c r="J24" s="1"/>
      <c r="K24" s="3"/>
      <c r="L24" s="30"/>
    </row>
    <row r="25" spans="2:12" x14ac:dyDescent="0.3">
      <c r="B25" s="29"/>
      <c r="C25" s="1"/>
      <c r="D25" s="1"/>
      <c r="E25" s="35">
        <v>23</v>
      </c>
      <c r="F25" s="5"/>
      <c r="G25" s="5"/>
      <c r="H25" s="7" t="s">
        <v>21</v>
      </c>
      <c r="I25" s="1"/>
      <c r="J25" s="1"/>
      <c r="K25" s="3"/>
      <c r="L25" s="30"/>
    </row>
    <row r="26" spans="2:12" x14ac:dyDescent="0.3">
      <c r="B26" s="29"/>
      <c r="C26" s="1"/>
      <c r="D26" s="1"/>
      <c r="E26" s="35">
        <v>24</v>
      </c>
      <c r="F26" s="5"/>
      <c r="G26" s="5"/>
      <c r="H26" s="7" t="s">
        <v>35</v>
      </c>
      <c r="I26" s="1"/>
      <c r="J26" s="1"/>
      <c r="K26" s="3"/>
      <c r="L26" s="30"/>
    </row>
    <row r="27" spans="2:12" x14ac:dyDescent="0.3">
      <c r="B27" s="29"/>
      <c r="C27" s="1"/>
      <c r="D27" s="1"/>
      <c r="E27" s="35">
        <v>25</v>
      </c>
      <c r="F27" s="5"/>
      <c r="G27" s="5"/>
      <c r="H27" s="7" t="s">
        <v>51</v>
      </c>
      <c r="I27" s="1"/>
      <c r="J27" s="1"/>
      <c r="K27" s="3"/>
      <c r="L27" s="30"/>
    </row>
    <row r="28" spans="2:12" x14ac:dyDescent="0.3">
      <c r="B28" s="29"/>
      <c r="C28" s="1"/>
      <c r="D28" s="1"/>
      <c r="E28" s="35">
        <v>26</v>
      </c>
      <c r="F28" s="5"/>
      <c r="G28" s="5"/>
      <c r="H28" s="7" t="s">
        <v>52</v>
      </c>
      <c r="I28" s="1"/>
      <c r="J28" s="1"/>
      <c r="K28" s="3"/>
      <c r="L28" s="30"/>
    </row>
    <row r="29" spans="2:12" x14ac:dyDescent="0.3">
      <c r="B29" s="29"/>
      <c r="C29" s="1"/>
      <c r="D29" s="1"/>
      <c r="E29" s="35">
        <v>27</v>
      </c>
      <c r="F29" s="5"/>
      <c r="G29" s="5"/>
      <c r="H29" s="20" t="s">
        <v>60</v>
      </c>
      <c r="I29" s="1"/>
      <c r="J29" s="1"/>
      <c r="K29" s="3"/>
      <c r="L29" s="30"/>
    </row>
    <row r="30" spans="2:12" x14ac:dyDescent="0.3">
      <c r="B30" s="29"/>
      <c r="C30" s="1"/>
      <c r="D30" s="1"/>
      <c r="E30" s="35">
        <v>28</v>
      </c>
      <c r="F30" s="5"/>
      <c r="G30" s="5"/>
      <c r="H30" s="7" t="s">
        <v>53</v>
      </c>
      <c r="I30" s="1"/>
      <c r="J30" s="1"/>
      <c r="K30" s="3"/>
      <c r="L30" s="30"/>
    </row>
    <row r="31" spans="2:12" x14ac:dyDescent="0.3">
      <c r="B31" s="29"/>
      <c r="C31" s="1"/>
      <c r="D31" s="1"/>
      <c r="E31" s="35">
        <v>29</v>
      </c>
      <c r="F31" s="5"/>
      <c r="G31" s="5"/>
      <c r="H31" s="11" t="s">
        <v>62</v>
      </c>
      <c r="I31" s="1"/>
      <c r="J31" s="1"/>
      <c r="K31" s="3"/>
      <c r="L31" s="30"/>
    </row>
    <row r="32" spans="2:12" x14ac:dyDescent="0.3">
      <c r="B32" s="29"/>
      <c r="C32" s="1"/>
      <c r="D32" s="1"/>
      <c r="E32" s="35">
        <v>30</v>
      </c>
      <c r="F32" s="5"/>
      <c r="G32" s="5"/>
      <c r="H32" s="21" t="s">
        <v>63</v>
      </c>
      <c r="I32" s="18"/>
      <c r="J32" s="1"/>
      <c r="K32" s="3"/>
      <c r="L32" s="30"/>
    </row>
    <row r="33" spans="2:12" x14ac:dyDescent="0.3">
      <c r="B33" s="29"/>
      <c r="C33" s="1"/>
      <c r="D33" s="1"/>
      <c r="E33" s="35">
        <v>31</v>
      </c>
      <c r="F33" s="5"/>
      <c r="G33" s="5"/>
      <c r="H33" s="7" t="s">
        <v>54</v>
      </c>
      <c r="I33" s="1"/>
      <c r="J33" s="1"/>
      <c r="K33" s="3"/>
      <c r="L33" s="30"/>
    </row>
    <row r="34" spans="2:12" x14ac:dyDescent="0.3">
      <c r="B34" s="29"/>
      <c r="C34" s="1"/>
      <c r="D34" s="1"/>
      <c r="E34" s="35">
        <v>32</v>
      </c>
      <c r="F34" s="5"/>
      <c r="G34" s="5"/>
      <c r="H34" s="7" t="s">
        <v>55</v>
      </c>
      <c r="I34" s="5"/>
      <c r="J34" s="1"/>
      <c r="K34" s="3"/>
      <c r="L34" s="30"/>
    </row>
    <row r="35" spans="2:12" x14ac:dyDescent="0.3">
      <c r="B35" s="29"/>
      <c r="C35" s="1"/>
      <c r="D35" s="1"/>
      <c r="E35" s="35">
        <v>33</v>
      </c>
      <c r="F35" s="5"/>
      <c r="G35" s="5"/>
      <c r="H35" s="7" t="s">
        <v>56</v>
      </c>
      <c r="I35" s="19"/>
      <c r="J35" s="1"/>
      <c r="K35" s="3"/>
      <c r="L35" s="30"/>
    </row>
    <row r="36" spans="2:12" x14ac:dyDescent="0.3">
      <c r="B36" s="29"/>
      <c r="C36" s="1"/>
      <c r="D36" s="1"/>
      <c r="E36" s="35">
        <v>34</v>
      </c>
      <c r="F36" s="5"/>
      <c r="G36" s="5"/>
      <c r="H36" s="7" t="s">
        <v>64</v>
      </c>
      <c r="I36" s="1"/>
      <c r="J36" s="1"/>
      <c r="K36" s="3"/>
      <c r="L36" s="30"/>
    </row>
    <row r="37" spans="2:12" x14ac:dyDescent="0.3">
      <c r="B37" s="29"/>
      <c r="C37" s="1"/>
      <c r="D37" s="1"/>
      <c r="E37" s="35">
        <v>35</v>
      </c>
      <c r="F37" s="5"/>
      <c r="G37" s="5"/>
      <c r="H37" s="7" t="s">
        <v>15</v>
      </c>
      <c r="I37" s="1"/>
      <c r="J37" s="1"/>
      <c r="K37" s="3"/>
      <c r="L37" s="30"/>
    </row>
    <row r="38" spans="2:12" x14ac:dyDescent="0.3">
      <c r="B38" s="29"/>
      <c r="C38" s="1"/>
      <c r="D38" s="1"/>
      <c r="E38" s="35">
        <v>36</v>
      </c>
      <c r="F38" s="5"/>
      <c r="G38" s="5"/>
      <c r="H38" s="7" t="s">
        <v>57</v>
      </c>
      <c r="I38" s="1"/>
      <c r="J38" s="1"/>
      <c r="K38" s="3"/>
      <c r="L38" s="30"/>
    </row>
    <row r="39" spans="2:12" x14ac:dyDescent="0.3">
      <c r="B39" s="29"/>
      <c r="C39" s="1"/>
      <c r="D39" s="1"/>
      <c r="E39" s="35">
        <v>37</v>
      </c>
      <c r="F39" s="5"/>
      <c r="G39" s="5"/>
      <c r="H39" s="1"/>
      <c r="I39" s="1"/>
      <c r="J39" s="1"/>
      <c r="K39" s="3"/>
      <c r="L39" s="30"/>
    </row>
    <row r="40" spans="2:12" x14ac:dyDescent="0.3">
      <c r="B40" s="29"/>
      <c r="C40" s="110"/>
      <c r="D40" s="110"/>
      <c r="E40" s="35">
        <v>38</v>
      </c>
      <c r="F40" s="111"/>
      <c r="G40" s="111"/>
      <c r="H40" s="1"/>
      <c r="I40" s="110"/>
      <c r="J40" s="110"/>
      <c r="K40" s="112"/>
      <c r="L40" s="113"/>
    </row>
    <row r="41" spans="2:12" x14ac:dyDescent="0.3">
      <c r="B41" s="29"/>
      <c r="C41" s="110"/>
      <c r="D41" s="110"/>
      <c r="E41" s="35">
        <v>39</v>
      </c>
      <c r="F41" s="111"/>
      <c r="G41" s="111"/>
      <c r="H41" s="1"/>
      <c r="I41" s="110"/>
      <c r="J41" s="110"/>
      <c r="K41" s="112"/>
      <c r="L41" s="113"/>
    </row>
    <row r="42" spans="2:12" x14ac:dyDescent="0.3">
      <c r="B42" s="29"/>
      <c r="C42" s="110"/>
      <c r="D42" s="110"/>
      <c r="E42" s="35">
        <v>40</v>
      </c>
      <c r="F42" s="111"/>
      <c r="G42" s="111"/>
      <c r="H42" s="1"/>
      <c r="I42" s="110"/>
      <c r="J42" s="110"/>
      <c r="K42" s="112"/>
      <c r="L42" s="113"/>
    </row>
    <row r="43" spans="2:12" x14ac:dyDescent="0.3">
      <c r="B43" s="29"/>
      <c r="C43" s="110"/>
      <c r="D43" s="110"/>
      <c r="E43" s="35">
        <v>41</v>
      </c>
      <c r="F43" s="111"/>
      <c r="G43" s="111"/>
      <c r="H43" s="1"/>
      <c r="I43" s="110"/>
      <c r="J43" s="110"/>
      <c r="K43" s="112"/>
      <c r="L43" s="113"/>
    </row>
    <row r="44" spans="2:12" x14ac:dyDescent="0.3">
      <c r="B44" s="29"/>
      <c r="C44" s="110"/>
      <c r="D44" s="110"/>
      <c r="E44" s="35">
        <v>42</v>
      </c>
      <c r="F44" s="111"/>
      <c r="G44" s="111"/>
      <c r="H44" s="1"/>
      <c r="I44" s="110"/>
      <c r="J44" s="110"/>
      <c r="K44" s="112"/>
      <c r="L44" s="113"/>
    </row>
    <row r="45" spans="2:12" x14ac:dyDescent="0.3">
      <c r="B45" s="29"/>
      <c r="C45" s="110"/>
      <c r="D45" s="110"/>
      <c r="E45" s="35">
        <v>43</v>
      </c>
      <c r="F45" s="111"/>
      <c r="G45" s="111"/>
      <c r="H45" s="1"/>
      <c r="I45" s="110"/>
      <c r="J45" s="110"/>
      <c r="K45" s="112"/>
      <c r="L45" s="113"/>
    </row>
    <row r="46" spans="2:12" x14ac:dyDescent="0.3">
      <c r="B46" s="29"/>
      <c r="C46" s="110"/>
      <c r="D46" s="110"/>
      <c r="E46" s="35">
        <v>44</v>
      </c>
      <c r="F46" s="111"/>
      <c r="G46" s="111"/>
      <c r="H46" s="1"/>
      <c r="I46" s="110"/>
      <c r="J46" s="110"/>
      <c r="K46" s="112"/>
      <c r="L46" s="113"/>
    </row>
    <row r="47" spans="2:12" x14ac:dyDescent="0.3">
      <c r="B47" s="29"/>
      <c r="C47" s="110"/>
      <c r="D47" s="110"/>
      <c r="E47" s="35">
        <v>45</v>
      </c>
      <c r="F47" s="111"/>
      <c r="G47" s="111"/>
      <c r="H47" s="1"/>
      <c r="I47" s="110"/>
      <c r="J47" s="110"/>
      <c r="K47" s="112"/>
      <c r="L47" s="113"/>
    </row>
    <row r="48" spans="2:12" x14ac:dyDescent="0.3">
      <c r="B48" s="29"/>
      <c r="C48" s="110"/>
      <c r="D48" s="110"/>
      <c r="E48" s="35">
        <v>46</v>
      </c>
      <c r="F48" s="111"/>
      <c r="G48" s="111"/>
      <c r="H48" s="1"/>
      <c r="I48" s="110"/>
      <c r="J48" s="110"/>
      <c r="K48" s="112"/>
      <c r="L48" s="113"/>
    </row>
    <row r="49" spans="2:12" x14ac:dyDescent="0.3">
      <c r="B49" s="29"/>
      <c r="C49" s="110"/>
      <c r="D49" s="110"/>
      <c r="E49" s="35">
        <v>47</v>
      </c>
      <c r="F49" s="111"/>
      <c r="G49" s="111"/>
      <c r="H49" s="1"/>
      <c r="I49" s="110"/>
      <c r="J49" s="110"/>
      <c r="K49" s="112"/>
      <c r="L49" s="113"/>
    </row>
    <row r="50" spans="2:12" x14ac:dyDescent="0.3">
      <c r="B50" s="29"/>
      <c r="C50" s="110"/>
      <c r="D50" s="110"/>
      <c r="E50" s="35">
        <v>48</v>
      </c>
      <c r="F50" s="111"/>
      <c r="G50" s="111"/>
      <c r="H50" s="1"/>
      <c r="I50" s="110"/>
      <c r="J50" s="110"/>
      <c r="K50" s="112"/>
      <c r="L50" s="113"/>
    </row>
    <row r="51" spans="2:12" x14ac:dyDescent="0.3">
      <c r="B51" s="29"/>
      <c r="C51" s="110"/>
      <c r="D51" s="110"/>
      <c r="E51" s="35">
        <v>49</v>
      </c>
      <c r="F51" s="111"/>
      <c r="G51" s="111"/>
      <c r="H51" s="1"/>
      <c r="I51" s="110"/>
      <c r="J51" s="110"/>
      <c r="K51" s="112"/>
      <c r="L51" s="113"/>
    </row>
    <row r="52" spans="2:12" x14ac:dyDescent="0.3">
      <c r="B52" s="29"/>
      <c r="C52" s="110"/>
      <c r="D52" s="110"/>
      <c r="E52" s="35">
        <v>50</v>
      </c>
      <c r="F52" s="111"/>
      <c r="G52" s="111"/>
      <c r="H52" s="1"/>
      <c r="I52" s="110"/>
      <c r="J52" s="110"/>
      <c r="K52" s="112"/>
      <c r="L52" s="113"/>
    </row>
    <row r="53" spans="2:12" x14ac:dyDescent="0.3">
      <c r="B53" s="29"/>
      <c r="C53" s="110"/>
      <c r="D53" s="110"/>
      <c r="E53" s="35">
        <v>51</v>
      </c>
      <c r="F53" s="111"/>
      <c r="G53" s="111"/>
      <c r="H53" s="1"/>
      <c r="I53" s="110"/>
      <c r="J53" s="110"/>
      <c r="K53" s="112"/>
      <c r="L53" s="113"/>
    </row>
    <row r="54" spans="2:12" x14ac:dyDescent="0.3">
      <c r="B54" s="29"/>
      <c r="C54" s="110"/>
      <c r="D54" s="110"/>
      <c r="E54" s="35">
        <v>52</v>
      </c>
      <c r="F54" s="111"/>
      <c r="G54" s="111"/>
      <c r="H54" s="1"/>
      <c r="I54" s="110"/>
      <c r="J54" s="110"/>
      <c r="K54" s="112"/>
      <c r="L54" s="113"/>
    </row>
    <row r="55" spans="2:12" x14ac:dyDescent="0.3">
      <c r="B55" s="29"/>
      <c r="C55" s="110"/>
      <c r="D55" s="110"/>
      <c r="E55" s="17"/>
      <c r="F55" s="111"/>
      <c r="G55" s="111"/>
      <c r="H55" s="1"/>
      <c r="I55" s="110"/>
      <c r="J55" s="110"/>
      <c r="K55" s="112"/>
      <c r="L55" s="113"/>
    </row>
    <row r="56" spans="2:12" x14ac:dyDescent="0.3">
      <c r="B56" s="29"/>
      <c r="C56" s="110"/>
      <c r="D56" s="110"/>
      <c r="E56" s="17"/>
      <c r="F56" s="111"/>
      <c r="G56" s="111"/>
      <c r="H56" s="111"/>
      <c r="I56" s="110"/>
      <c r="J56" s="110"/>
      <c r="K56" s="112"/>
      <c r="L56" s="113"/>
    </row>
    <row r="57" spans="2:12" ht="15" thickBot="1" x14ac:dyDescent="0.35">
      <c r="B57" s="31"/>
      <c r="C57" s="2"/>
      <c r="D57" s="2"/>
      <c r="E57" s="6"/>
      <c r="F57" s="6"/>
      <c r="G57" s="6"/>
      <c r="H57" s="32"/>
      <c r="I57" s="2"/>
      <c r="J57" s="2"/>
      <c r="K57" s="4"/>
      <c r="L57" s="33"/>
    </row>
    <row r="61" spans="2:12" x14ac:dyDescent="0.3">
      <c r="C61" t="s">
        <v>89</v>
      </c>
    </row>
    <row r="62" spans="2:12" x14ac:dyDescent="0.3">
      <c r="C62" t="s">
        <v>90</v>
      </c>
    </row>
    <row r="63" spans="2:12" x14ac:dyDescent="0.3">
      <c r="C63" s="81" t="s">
        <v>83</v>
      </c>
      <c r="D63" s="81"/>
      <c r="E63" s="81"/>
      <c r="F63" s="81"/>
    </row>
    <row r="64" spans="2:12" x14ac:dyDescent="0.3">
      <c r="C64" s="81" t="s">
        <v>88</v>
      </c>
      <c r="D64" s="81"/>
      <c r="E64" s="81"/>
      <c r="F64" s="81"/>
    </row>
    <row r="65" spans="3:6" x14ac:dyDescent="0.3">
      <c r="C65" s="81" t="s">
        <v>84</v>
      </c>
      <c r="D65" s="81"/>
      <c r="E65" s="81"/>
      <c r="F65" s="81"/>
    </row>
    <row r="66" spans="3:6" x14ac:dyDescent="0.3">
      <c r="C66" t="s">
        <v>85</v>
      </c>
    </row>
    <row r="67" spans="3:6" x14ac:dyDescent="0.3">
      <c r="C67" s="81" t="s">
        <v>86</v>
      </c>
      <c r="D67" s="81"/>
      <c r="E67" s="81"/>
      <c r="F67" s="81"/>
    </row>
    <row r="68" spans="3:6" x14ac:dyDescent="0.3">
      <c r="C68" t="s">
        <v>87</v>
      </c>
    </row>
    <row r="69" spans="3:6" x14ac:dyDescent="0.3">
      <c r="C69" s="81" t="s">
        <v>93</v>
      </c>
    </row>
    <row r="70" spans="3:6" x14ac:dyDescent="0.3">
      <c r="C70" t="s">
        <v>94</v>
      </c>
    </row>
    <row r="71" spans="3:6" x14ac:dyDescent="0.3">
      <c r="C71" s="81" t="s">
        <v>97</v>
      </c>
    </row>
    <row r="72" spans="3:6" x14ac:dyDescent="0.3">
      <c r="C72" t="s">
        <v>98</v>
      </c>
    </row>
    <row r="73" spans="3:6" x14ac:dyDescent="0.3">
      <c r="C73" s="81" t="s">
        <v>99</v>
      </c>
    </row>
    <row r="74" spans="3:6" x14ac:dyDescent="0.3">
      <c r="C74" t="s">
        <v>100</v>
      </c>
    </row>
    <row r="75" spans="3:6" x14ac:dyDescent="0.3">
      <c r="C75" s="81" t="s">
        <v>101</v>
      </c>
    </row>
  </sheetData>
  <mergeCells count="1">
    <mergeCell ref="K2:L2"/>
  </mergeCells>
  <phoneticPr fontId="4" type="noConversion"/>
  <dataValidations disablePrompts="1" count="2">
    <dataValidation type="list" allowBlank="1" showInputMessage="1" showErrorMessage="1" sqref="B2" xr:uid="{67037811-2A38-4417-9390-9119FA3DA378}">
      <formula1>"I,II"</formula1>
    </dataValidation>
    <dataValidation type="list" allowBlank="1" showInputMessage="1" showErrorMessage="1" sqref="J5" xr:uid="{9C9EB708-12CA-4E2B-A0FA-451701963155}">
      <formula1>$B$3:$B$4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7CED6-D414-4C0A-B92E-053FF1741A38}">
  <dimension ref="B1:L22"/>
  <sheetViews>
    <sheetView topLeftCell="A3" zoomScale="85" zoomScaleNormal="85" workbookViewId="0">
      <selection activeCell="E16" sqref="E16"/>
    </sheetView>
  </sheetViews>
  <sheetFormatPr baseColWidth="10" defaultRowHeight="14.4" x14ac:dyDescent="0.3"/>
  <cols>
    <col min="1" max="1" width="3.88671875" customWidth="1"/>
    <col min="2" max="2" width="40.21875" customWidth="1"/>
    <col min="3" max="3" width="8.6640625" style="114" customWidth="1"/>
    <col min="4" max="5" width="11.5546875" style="114"/>
    <col min="6" max="6" width="9.109375" style="114" customWidth="1"/>
    <col min="7" max="11" width="11.5546875" style="114"/>
  </cols>
  <sheetData>
    <row r="1" spans="2:12" ht="15" thickBot="1" x14ac:dyDescent="0.35"/>
    <row r="2" spans="2:12" ht="21.6" thickBot="1" x14ac:dyDescent="0.35">
      <c r="B2" s="167" t="s">
        <v>3</v>
      </c>
      <c r="C2" s="168"/>
      <c r="D2" s="168"/>
      <c r="E2" s="168"/>
      <c r="F2" s="168"/>
      <c r="G2" s="168"/>
      <c r="H2" s="168"/>
      <c r="I2" s="168"/>
      <c r="J2" s="168"/>
      <c r="K2" s="169"/>
    </row>
    <row r="3" spans="2:12" ht="43.2" x14ac:dyDescent="0.3">
      <c r="B3" s="115" t="s">
        <v>105</v>
      </c>
      <c r="C3" s="116" t="s">
        <v>106</v>
      </c>
      <c r="D3" s="116" t="s">
        <v>107</v>
      </c>
      <c r="E3" s="116" t="s">
        <v>108</v>
      </c>
      <c r="F3" s="116" t="s">
        <v>109</v>
      </c>
      <c r="G3" s="116" t="s">
        <v>110</v>
      </c>
      <c r="H3" s="116" t="s">
        <v>111</v>
      </c>
      <c r="I3" s="116" t="s">
        <v>112</v>
      </c>
      <c r="J3" s="116" t="s">
        <v>113</v>
      </c>
      <c r="K3" s="116" t="s">
        <v>114</v>
      </c>
    </row>
    <row r="4" spans="2:12" s="120" customFormat="1" ht="57.6" x14ac:dyDescent="0.3">
      <c r="B4" s="117" t="s">
        <v>115</v>
      </c>
      <c r="C4" s="118" t="s">
        <v>116</v>
      </c>
      <c r="D4" s="118"/>
      <c r="E4" s="118"/>
      <c r="F4" s="118"/>
      <c r="G4" s="118"/>
      <c r="H4" s="118"/>
      <c r="I4" s="118"/>
      <c r="J4" s="118"/>
      <c r="K4" s="118"/>
      <c r="L4" s="119" t="s">
        <v>117</v>
      </c>
    </row>
    <row r="5" spans="2:12" s="120" customFormat="1" ht="25.05" customHeight="1" x14ac:dyDescent="0.3">
      <c r="B5" s="117" t="s">
        <v>118</v>
      </c>
      <c r="C5" s="118"/>
      <c r="D5" s="118" t="s">
        <v>119</v>
      </c>
      <c r="E5" s="118" t="s">
        <v>119</v>
      </c>
      <c r="F5" s="118"/>
      <c r="G5" s="118"/>
      <c r="H5" s="118"/>
      <c r="I5" s="118"/>
      <c r="J5" s="118"/>
      <c r="K5" s="118"/>
    </row>
    <row r="6" spans="2:12" s="120" customFormat="1" ht="28.8" x14ac:dyDescent="0.3">
      <c r="B6" s="117" t="s">
        <v>27</v>
      </c>
      <c r="C6" s="118"/>
      <c r="D6" s="118" t="s">
        <v>119</v>
      </c>
      <c r="E6" s="118" t="s">
        <v>119</v>
      </c>
      <c r="F6" s="118" t="s">
        <v>119</v>
      </c>
      <c r="G6" s="118" t="s">
        <v>120</v>
      </c>
      <c r="H6" s="118"/>
      <c r="I6" s="118"/>
      <c r="J6" s="118"/>
      <c r="K6" s="118"/>
    </row>
    <row r="7" spans="2:12" s="120" customFormat="1" ht="25.05" customHeight="1" x14ac:dyDescent="0.3">
      <c r="B7" s="117" t="s">
        <v>28</v>
      </c>
      <c r="C7" s="118"/>
      <c r="D7" s="118" t="s">
        <v>119</v>
      </c>
      <c r="E7" s="118"/>
      <c r="F7" s="118" t="s">
        <v>121</v>
      </c>
      <c r="G7" s="118" t="s">
        <v>119</v>
      </c>
      <c r="H7" s="118" t="s">
        <v>119</v>
      </c>
      <c r="I7" s="118"/>
      <c r="J7" s="118"/>
      <c r="K7" s="118"/>
    </row>
    <row r="8" spans="2:12" s="120" customFormat="1" ht="25.05" customHeight="1" x14ac:dyDescent="0.3">
      <c r="B8" s="117" t="s">
        <v>29</v>
      </c>
      <c r="C8" s="118"/>
      <c r="D8" s="118" t="s">
        <v>119</v>
      </c>
      <c r="E8" s="118"/>
      <c r="F8" s="118"/>
      <c r="G8" s="118" t="s">
        <v>119</v>
      </c>
      <c r="H8" s="118" t="s">
        <v>119</v>
      </c>
      <c r="I8" s="118"/>
      <c r="J8" s="118"/>
      <c r="K8" s="118"/>
    </row>
    <row r="9" spans="2:12" s="120" customFormat="1" ht="25.05" customHeight="1" x14ac:dyDescent="0.3">
      <c r="B9" s="117" t="s">
        <v>30</v>
      </c>
      <c r="C9" s="118"/>
      <c r="D9" s="118" t="s">
        <v>119</v>
      </c>
      <c r="E9" s="118"/>
      <c r="F9" s="118"/>
      <c r="G9" s="118" t="s">
        <v>119</v>
      </c>
      <c r="H9" s="118" t="s">
        <v>119</v>
      </c>
      <c r="I9" s="118"/>
      <c r="J9" s="118"/>
      <c r="K9" s="118"/>
    </row>
    <row r="10" spans="2:12" s="120" customFormat="1" ht="25.05" customHeight="1" x14ac:dyDescent="0.3">
      <c r="B10" s="117" t="s">
        <v>140</v>
      </c>
      <c r="C10" s="118"/>
      <c r="D10" s="118" t="s">
        <v>119</v>
      </c>
      <c r="E10" s="118"/>
      <c r="F10" s="118"/>
      <c r="G10" s="118"/>
      <c r="H10" s="118"/>
      <c r="I10" s="118"/>
      <c r="J10" s="118"/>
      <c r="K10" s="118"/>
    </row>
    <row r="11" spans="2:12" s="120" customFormat="1" ht="25.05" customHeight="1" x14ac:dyDescent="0.3">
      <c r="B11" s="117" t="s">
        <v>122</v>
      </c>
      <c r="C11" s="118"/>
      <c r="D11" s="118"/>
      <c r="E11" s="118"/>
      <c r="F11" s="118"/>
      <c r="G11" s="118"/>
      <c r="H11" s="118"/>
      <c r="I11" s="118"/>
      <c r="J11" s="118"/>
      <c r="K11" s="118"/>
    </row>
    <row r="12" spans="2:12" s="120" customFormat="1" ht="25.05" customHeight="1" x14ac:dyDescent="0.3">
      <c r="B12" s="117" t="s">
        <v>123</v>
      </c>
      <c r="C12" s="118"/>
      <c r="D12" s="118" t="s">
        <v>119</v>
      </c>
      <c r="E12" s="118"/>
      <c r="F12" s="118"/>
      <c r="G12" s="118"/>
      <c r="H12" s="118"/>
      <c r="I12" s="118" t="s">
        <v>119</v>
      </c>
      <c r="J12" s="118" t="s">
        <v>119</v>
      </c>
      <c r="K12" s="118" t="s">
        <v>119</v>
      </c>
    </row>
    <row r="13" spans="2:12" ht="15" thickBot="1" x14ac:dyDescent="0.35"/>
    <row r="14" spans="2:12" ht="21.6" thickBot="1" x14ac:dyDescent="0.35">
      <c r="B14" s="170" t="s">
        <v>124</v>
      </c>
      <c r="C14" s="171"/>
      <c r="D14" s="171"/>
      <c r="E14" s="171"/>
      <c r="F14" s="171"/>
      <c r="G14" s="171"/>
      <c r="H14" s="171"/>
      <c r="I14" s="171"/>
      <c r="J14" s="171"/>
      <c r="K14" s="172"/>
    </row>
    <row r="15" spans="2:12" ht="43.2" x14ac:dyDescent="0.3">
      <c r="B15" s="121" t="s">
        <v>125</v>
      </c>
      <c r="C15" s="122" t="s">
        <v>106</v>
      </c>
      <c r="D15" s="122" t="s">
        <v>107</v>
      </c>
      <c r="E15" s="122" t="s">
        <v>108</v>
      </c>
      <c r="F15" s="122" t="s">
        <v>109</v>
      </c>
      <c r="G15" s="122" t="s">
        <v>110</v>
      </c>
      <c r="H15" s="122" t="s">
        <v>111</v>
      </c>
      <c r="I15" s="122" t="s">
        <v>112</v>
      </c>
      <c r="J15" s="122" t="s">
        <v>113</v>
      </c>
      <c r="K15" s="122" t="s">
        <v>114</v>
      </c>
    </row>
    <row r="16" spans="2:12" ht="24.6" customHeight="1" x14ac:dyDescent="0.3">
      <c r="B16" s="123" t="s">
        <v>126</v>
      </c>
      <c r="C16" s="124" t="s">
        <v>119</v>
      </c>
      <c r="D16" s="124"/>
      <c r="E16" s="124"/>
      <c r="F16" s="124"/>
      <c r="G16" s="124"/>
      <c r="H16" s="124"/>
      <c r="I16" s="124"/>
      <c r="J16" s="124"/>
      <c r="K16" s="124"/>
    </row>
    <row r="17" spans="2:11" ht="24.6" customHeight="1" x14ac:dyDescent="0.3">
      <c r="B17" s="123" t="s">
        <v>127</v>
      </c>
      <c r="C17" s="124"/>
      <c r="D17" s="124" t="s">
        <v>119</v>
      </c>
      <c r="E17" s="124"/>
      <c r="F17" s="124"/>
      <c r="G17" s="124"/>
      <c r="H17" s="124"/>
      <c r="I17" s="124"/>
      <c r="J17" s="124"/>
      <c r="K17" s="124"/>
    </row>
    <row r="18" spans="2:11" ht="24.6" customHeight="1" x14ac:dyDescent="0.3">
      <c r="B18" s="123" t="s">
        <v>27</v>
      </c>
      <c r="C18" s="124"/>
      <c r="D18" s="124" t="s">
        <v>119</v>
      </c>
      <c r="E18" s="124"/>
      <c r="F18" s="124"/>
      <c r="G18" s="124"/>
      <c r="H18" s="124"/>
      <c r="I18" s="124"/>
      <c r="J18" s="124"/>
      <c r="K18" s="124"/>
    </row>
    <row r="19" spans="2:11" ht="24.6" customHeight="1" x14ac:dyDescent="0.3">
      <c r="B19" s="123" t="s">
        <v>28</v>
      </c>
      <c r="C19" s="124"/>
      <c r="D19" s="124" t="s">
        <v>119</v>
      </c>
      <c r="E19" s="124"/>
      <c r="F19" s="124"/>
      <c r="G19" s="124"/>
      <c r="H19" s="124"/>
      <c r="I19" s="124"/>
      <c r="J19" s="124"/>
      <c r="K19" s="124"/>
    </row>
    <row r="20" spans="2:11" ht="24.6" customHeight="1" x14ac:dyDescent="0.3">
      <c r="B20" s="123" t="s">
        <v>29</v>
      </c>
      <c r="C20" s="124"/>
      <c r="D20" s="124" t="s">
        <v>119</v>
      </c>
      <c r="E20" s="124"/>
      <c r="F20" s="124"/>
      <c r="G20" s="124"/>
      <c r="H20" s="124"/>
      <c r="I20" s="124"/>
      <c r="J20" s="124"/>
      <c r="K20" s="124"/>
    </row>
    <row r="21" spans="2:11" ht="24.6" customHeight="1" x14ac:dyDescent="0.3">
      <c r="B21" s="123" t="s">
        <v>128</v>
      </c>
      <c r="C21" s="124"/>
      <c r="D21" s="124"/>
      <c r="E21" s="124"/>
      <c r="F21" s="124"/>
      <c r="G21" s="124"/>
      <c r="H21" s="124"/>
      <c r="I21" s="124"/>
      <c r="J21" s="124"/>
      <c r="K21" s="124"/>
    </row>
    <row r="22" spans="2:11" ht="24.6" customHeight="1" x14ac:dyDescent="0.3">
      <c r="B22" s="123" t="s">
        <v>129</v>
      </c>
      <c r="C22" s="124"/>
      <c r="D22" s="124" t="s">
        <v>119</v>
      </c>
      <c r="E22" s="124"/>
      <c r="F22" s="124"/>
      <c r="G22" s="124"/>
      <c r="H22" s="124"/>
      <c r="I22" s="124"/>
      <c r="J22" s="124"/>
      <c r="K22" s="124"/>
    </row>
  </sheetData>
  <mergeCells count="2">
    <mergeCell ref="B2:K2"/>
    <mergeCell ref="B14:K14"/>
  </mergeCells>
  <phoneticPr fontId="4" type="noConversion"/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C5E64-CD58-4020-8A1C-FC121C9D6A1E}">
  <dimension ref="B1:AM27"/>
  <sheetViews>
    <sheetView workbookViewId="0">
      <selection activeCell="A9" sqref="A9:XFD9"/>
    </sheetView>
  </sheetViews>
  <sheetFormatPr baseColWidth="10" defaultRowHeight="14.4" x14ac:dyDescent="0.3"/>
  <cols>
    <col min="1" max="1" width="3.6640625" customWidth="1"/>
    <col min="2" max="2" width="22.21875" bestFit="1" customWidth="1"/>
    <col min="3" max="38" width="5.77734375" customWidth="1"/>
  </cols>
  <sheetData>
    <row r="1" spans="2:39" ht="15" thickBot="1" x14ac:dyDescent="0.35"/>
    <row r="2" spans="2:39" ht="22.2" thickTop="1" thickBot="1" x14ac:dyDescent="0.35">
      <c r="B2" s="176" t="s">
        <v>3</v>
      </c>
      <c r="C2" s="177"/>
      <c r="D2" s="177"/>
      <c r="E2" s="177"/>
      <c r="F2" s="177"/>
      <c r="G2" s="177"/>
      <c r="H2" s="177"/>
      <c r="I2" s="177"/>
      <c r="J2" s="177"/>
      <c r="K2" s="177"/>
      <c r="L2" s="178"/>
      <c r="M2" s="178"/>
      <c r="N2" s="179"/>
    </row>
    <row r="3" spans="2:39" ht="58.8" thickTop="1" thickBot="1" x14ac:dyDescent="0.35">
      <c r="B3" s="125" t="s">
        <v>130</v>
      </c>
      <c r="C3" s="180" t="s">
        <v>106</v>
      </c>
      <c r="D3" s="181"/>
      <c r="E3" s="181"/>
      <c r="F3" s="182"/>
      <c r="G3" s="180" t="s">
        <v>107</v>
      </c>
      <c r="H3" s="181"/>
      <c r="I3" s="181"/>
      <c r="J3" s="182"/>
      <c r="K3" s="180" t="s">
        <v>108</v>
      </c>
      <c r="L3" s="181"/>
      <c r="M3" s="181"/>
      <c r="N3" s="182"/>
      <c r="O3" s="183" t="s">
        <v>109</v>
      </c>
      <c r="P3" s="184"/>
      <c r="Q3" s="184"/>
      <c r="R3" s="185"/>
      <c r="S3" s="183" t="s">
        <v>110</v>
      </c>
      <c r="T3" s="184"/>
      <c r="U3" s="184"/>
      <c r="V3" s="185"/>
      <c r="W3" s="183" t="s">
        <v>131</v>
      </c>
      <c r="X3" s="184"/>
      <c r="Y3" s="184"/>
      <c r="Z3" s="185"/>
      <c r="AA3" s="183" t="s">
        <v>112</v>
      </c>
      <c r="AB3" s="184"/>
      <c r="AC3" s="184"/>
      <c r="AD3" s="185"/>
      <c r="AE3" s="183" t="s">
        <v>113</v>
      </c>
      <c r="AF3" s="184"/>
      <c r="AG3" s="184"/>
      <c r="AH3" s="185"/>
      <c r="AI3" s="183" t="s">
        <v>132</v>
      </c>
      <c r="AJ3" s="184"/>
      <c r="AK3" s="184"/>
      <c r="AL3" s="194"/>
      <c r="AM3" s="126"/>
    </row>
    <row r="4" spans="2:39" ht="30" customHeight="1" x14ac:dyDescent="0.3">
      <c r="B4" s="127"/>
      <c r="C4" s="128" t="s">
        <v>133</v>
      </c>
      <c r="D4" s="129" t="s">
        <v>134</v>
      </c>
      <c r="E4" s="129" t="s">
        <v>135</v>
      </c>
      <c r="F4" s="130" t="s">
        <v>136</v>
      </c>
      <c r="G4" s="128" t="s">
        <v>133</v>
      </c>
      <c r="H4" s="129" t="s">
        <v>134</v>
      </c>
      <c r="I4" s="129" t="s">
        <v>135</v>
      </c>
      <c r="J4" s="130" t="s">
        <v>136</v>
      </c>
      <c r="K4" s="128" t="s">
        <v>133</v>
      </c>
      <c r="L4" s="129" t="s">
        <v>134</v>
      </c>
      <c r="M4" s="129" t="s">
        <v>135</v>
      </c>
      <c r="N4" s="130" t="s">
        <v>136</v>
      </c>
      <c r="O4" s="128" t="s">
        <v>133</v>
      </c>
      <c r="P4" s="129" t="s">
        <v>134</v>
      </c>
      <c r="Q4" s="129" t="s">
        <v>135</v>
      </c>
      <c r="R4" s="130" t="s">
        <v>136</v>
      </c>
      <c r="S4" s="128" t="s">
        <v>133</v>
      </c>
      <c r="T4" s="129" t="s">
        <v>134</v>
      </c>
      <c r="U4" s="129" t="s">
        <v>135</v>
      </c>
      <c r="V4" s="130" t="s">
        <v>136</v>
      </c>
      <c r="W4" s="128" t="s">
        <v>133</v>
      </c>
      <c r="X4" s="129" t="s">
        <v>134</v>
      </c>
      <c r="Y4" s="129" t="s">
        <v>135</v>
      </c>
      <c r="Z4" s="130" t="s">
        <v>136</v>
      </c>
      <c r="AA4" s="128" t="s">
        <v>133</v>
      </c>
      <c r="AB4" s="129" t="s">
        <v>134</v>
      </c>
      <c r="AC4" s="129" t="s">
        <v>135</v>
      </c>
      <c r="AD4" s="130" t="s">
        <v>136</v>
      </c>
      <c r="AE4" s="128" t="s">
        <v>133</v>
      </c>
      <c r="AF4" s="129" t="s">
        <v>134</v>
      </c>
      <c r="AG4" s="129" t="s">
        <v>135</v>
      </c>
      <c r="AH4" s="130" t="s">
        <v>136</v>
      </c>
      <c r="AI4" s="128" t="s">
        <v>133</v>
      </c>
      <c r="AJ4" s="129" t="s">
        <v>134</v>
      </c>
      <c r="AK4" s="129" t="s">
        <v>135</v>
      </c>
      <c r="AL4" s="131" t="s">
        <v>136</v>
      </c>
      <c r="AM4" s="126"/>
    </row>
    <row r="5" spans="2:39" x14ac:dyDescent="0.3">
      <c r="B5" s="132" t="s">
        <v>126</v>
      </c>
      <c r="C5" s="133"/>
      <c r="D5" s="118"/>
      <c r="E5" s="118"/>
      <c r="F5" s="134"/>
      <c r="G5" s="135"/>
      <c r="H5" s="136"/>
      <c r="I5" s="136"/>
      <c r="J5" s="137"/>
      <c r="K5" s="135"/>
      <c r="L5" s="136"/>
      <c r="M5" s="136"/>
      <c r="N5" s="137"/>
      <c r="O5" s="135"/>
      <c r="P5" s="136"/>
      <c r="Q5" s="136"/>
      <c r="R5" s="137"/>
      <c r="S5" s="135"/>
      <c r="T5" s="136"/>
      <c r="U5" s="136"/>
      <c r="V5" s="137"/>
      <c r="W5" s="135"/>
      <c r="X5" s="136"/>
      <c r="Y5" s="136"/>
      <c r="Z5" s="137"/>
      <c r="AA5" s="135"/>
      <c r="AB5" s="136"/>
      <c r="AC5" s="136"/>
      <c r="AD5" s="137"/>
      <c r="AE5" s="135"/>
      <c r="AF5" s="136"/>
      <c r="AG5" s="136"/>
      <c r="AH5" s="137"/>
      <c r="AI5" s="135"/>
      <c r="AJ5" s="136"/>
      <c r="AK5" s="136"/>
      <c r="AL5" s="138"/>
      <c r="AM5" s="126"/>
    </row>
    <row r="6" spans="2:39" x14ac:dyDescent="0.3">
      <c r="B6" s="132" t="s">
        <v>127</v>
      </c>
      <c r="C6" s="135"/>
      <c r="D6" s="136"/>
      <c r="E6" s="136"/>
      <c r="F6" s="137"/>
      <c r="G6" s="133">
        <v>32</v>
      </c>
      <c r="H6" s="118">
        <v>34</v>
      </c>
      <c r="I6" s="118">
        <v>37</v>
      </c>
      <c r="J6" s="134">
        <v>39</v>
      </c>
      <c r="K6" s="133"/>
      <c r="L6" s="118"/>
      <c r="M6" s="118"/>
      <c r="N6" s="134"/>
      <c r="O6" s="135"/>
      <c r="P6" s="136"/>
      <c r="Q6" s="136"/>
      <c r="R6" s="137"/>
      <c r="S6" s="135"/>
      <c r="T6" s="136"/>
      <c r="U6" s="136"/>
      <c r="V6" s="137"/>
      <c r="W6" s="135"/>
      <c r="X6" s="136"/>
      <c r="Y6" s="136"/>
      <c r="Z6" s="137"/>
      <c r="AA6" s="135"/>
      <c r="AB6" s="136"/>
      <c r="AC6" s="136"/>
      <c r="AD6" s="137"/>
      <c r="AE6" s="135"/>
      <c r="AF6" s="136"/>
      <c r="AG6" s="136"/>
      <c r="AH6" s="137"/>
      <c r="AI6" s="135"/>
      <c r="AJ6" s="136"/>
      <c r="AK6" s="136"/>
      <c r="AL6" s="138"/>
      <c r="AM6" s="126"/>
    </row>
    <row r="7" spans="2:39" x14ac:dyDescent="0.3">
      <c r="B7" s="132" t="s">
        <v>27</v>
      </c>
      <c r="C7" s="135"/>
      <c r="D7" s="136"/>
      <c r="E7" s="136"/>
      <c r="F7" s="137"/>
      <c r="G7" s="133">
        <v>40</v>
      </c>
      <c r="H7" s="118">
        <v>42</v>
      </c>
      <c r="I7" s="118">
        <v>44</v>
      </c>
      <c r="J7" s="134">
        <v>46</v>
      </c>
      <c r="K7" s="133"/>
      <c r="L7" s="118"/>
      <c r="M7" s="118">
        <v>100</v>
      </c>
      <c r="N7" s="134"/>
      <c r="O7" s="133">
        <v>220</v>
      </c>
      <c r="P7" s="118">
        <v>300</v>
      </c>
      <c r="Q7" s="118">
        <v>400</v>
      </c>
      <c r="R7" s="134">
        <v>400</v>
      </c>
      <c r="S7" s="118"/>
      <c r="T7" s="118"/>
      <c r="U7" s="118"/>
      <c r="V7" s="134"/>
      <c r="W7" s="118"/>
      <c r="X7" s="118"/>
      <c r="Y7" s="118"/>
      <c r="Z7" s="118"/>
      <c r="AA7" s="135"/>
      <c r="AB7" s="136"/>
      <c r="AC7" s="136"/>
      <c r="AD7" s="137"/>
      <c r="AE7" s="135"/>
      <c r="AF7" s="136"/>
      <c r="AG7" s="136"/>
      <c r="AH7" s="137"/>
      <c r="AI7" s="135"/>
      <c r="AJ7" s="136"/>
      <c r="AK7" s="136"/>
      <c r="AL7" s="138"/>
      <c r="AM7" s="126"/>
    </row>
    <row r="8" spans="2:39" x14ac:dyDescent="0.3">
      <c r="B8" s="132" t="s">
        <v>28</v>
      </c>
      <c r="C8" s="135"/>
      <c r="D8" s="136"/>
      <c r="E8" s="136"/>
      <c r="F8" s="137"/>
      <c r="G8" s="133">
        <v>40</v>
      </c>
      <c r="H8" s="118">
        <v>41</v>
      </c>
      <c r="I8" s="118">
        <v>44</v>
      </c>
      <c r="J8" s="134">
        <v>46</v>
      </c>
      <c r="K8" s="135"/>
      <c r="L8" s="136"/>
      <c r="M8" s="136"/>
      <c r="N8" s="137"/>
      <c r="O8" s="133">
        <v>280</v>
      </c>
      <c r="P8" s="118">
        <v>300</v>
      </c>
      <c r="Q8" s="118">
        <v>400</v>
      </c>
      <c r="R8" s="134">
        <v>400</v>
      </c>
      <c r="S8" s="118"/>
      <c r="T8" s="118"/>
      <c r="U8" s="118"/>
      <c r="V8" s="134"/>
      <c r="W8" s="118"/>
      <c r="X8" s="118"/>
      <c r="Y8" s="118"/>
      <c r="Z8" s="118"/>
      <c r="AA8" s="135"/>
      <c r="AB8" s="136"/>
      <c r="AC8" s="136"/>
      <c r="AD8" s="137"/>
      <c r="AE8" s="135"/>
      <c r="AF8" s="136"/>
      <c r="AG8" s="136"/>
      <c r="AH8" s="137"/>
      <c r="AI8" s="135"/>
      <c r="AJ8" s="136"/>
      <c r="AK8" s="136"/>
      <c r="AL8" s="138"/>
      <c r="AM8" s="126"/>
    </row>
    <row r="9" spans="2:39" x14ac:dyDescent="0.3">
      <c r="B9" s="132" t="s">
        <v>29</v>
      </c>
      <c r="C9" s="135"/>
      <c r="D9" s="136"/>
      <c r="E9" s="136"/>
      <c r="F9" s="137"/>
      <c r="G9" s="118">
        <v>39</v>
      </c>
      <c r="H9" s="118">
        <v>40</v>
      </c>
      <c r="I9" s="118">
        <v>43</v>
      </c>
      <c r="J9" s="118">
        <v>45</v>
      </c>
      <c r="K9" s="135"/>
      <c r="L9" s="136"/>
      <c r="M9" s="136"/>
      <c r="N9" s="137"/>
      <c r="O9" s="136"/>
      <c r="P9" s="136"/>
      <c r="Q9" s="136"/>
      <c r="R9" s="137"/>
      <c r="S9" s="118"/>
      <c r="T9" s="118"/>
      <c r="U9" s="118"/>
      <c r="V9" s="134"/>
      <c r="W9" s="118"/>
      <c r="X9" s="118"/>
      <c r="Y9" s="118"/>
      <c r="Z9" s="118"/>
      <c r="AA9" s="135"/>
      <c r="AB9" s="136"/>
      <c r="AC9" s="136"/>
      <c r="AD9" s="137"/>
      <c r="AE9" s="135"/>
      <c r="AF9" s="136"/>
      <c r="AG9" s="136"/>
      <c r="AH9" s="137"/>
      <c r="AI9" s="135"/>
      <c r="AJ9" s="136"/>
      <c r="AK9" s="136"/>
      <c r="AL9" s="138"/>
      <c r="AM9" s="126"/>
    </row>
    <row r="10" spans="2:39" x14ac:dyDescent="0.3">
      <c r="B10" s="132" t="s">
        <v>30</v>
      </c>
      <c r="C10" s="135"/>
      <c r="D10" s="136"/>
      <c r="E10" s="136"/>
      <c r="F10" s="137"/>
      <c r="G10" s="118">
        <v>39</v>
      </c>
      <c r="H10" s="118">
        <v>39</v>
      </c>
      <c r="I10" s="118">
        <v>42</v>
      </c>
      <c r="J10" s="118">
        <v>44</v>
      </c>
      <c r="K10" s="135"/>
      <c r="L10" s="136"/>
      <c r="M10" s="136"/>
      <c r="N10" s="137"/>
      <c r="O10" s="135"/>
      <c r="P10" s="136"/>
      <c r="Q10" s="136"/>
      <c r="R10" s="137"/>
      <c r="S10" s="133"/>
      <c r="T10" s="118"/>
      <c r="U10" s="118"/>
      <c r="V10" s="134"/>
      <c r="W10" s="133"/>
      <c r="X10" s="118"/>
      <c r="Y10" s="118"/>
      <c r="Z10" s="134"/>
      <c r="AA10" s="135"/>
      <c r="AB10" s="136"/>
      <c r="AC10" s="136"/>
      <c r="AD10" s="137"/>
      <c r="AE10" s="135"/>
      <c r="AF10" s="136"/>
      <c r="AG10" s="136"/>
      <c r="AH10" s="137"/>
      <c r="AI10" s="135"/>
      <c r="AJ10" s="136"/>
      <c r="AK10" s="136"/>
      <c r="AL10" s="138"/>
      <c r="AM10" s="126"/>
    </row>
    <row r="11" spans="2:39" x14ac:dyDescent="0.3">
      <c r="B11" s="132" t="s">
        <v>141</v>
      </c>
      <c r="C11" s="135"/>
      <c r="D11" s="136"/>
      <c r="E11" s="136"/>
      <c r="F11" s="137"/>
      <c r="G11" s="118" t="s">
        <v>142</v>
      </c>
      <c r="H11" s="118" t="s">
        <v>142</v>
      </c>
      <c r="I11" s="118" t="s">
        <v>142</v>
      </c>
      <c r="J11" s="118" t="s">
        <v>142</v>
      </c>
      <c r="K11" s="135"/>
      <c r="L11" s="136"/>
      <c r="M11" s="136"/>
      <c r="N11" s="137"/>
      <c r="O11" s="135"/>
      <c r="P11" s="136"/>
      <c r="Q11" s="136"/>
      <c r="R11" s="137"/>
      <c r="S11" s="133"/>
      <c r="T11" s="118"/>
      <c r="U11" s="118"/>
      <c r="V11" s="134"/>
      <c r="W11" s="133"/>
      <c r="X11" s="118"/>
      <c r="Y11" s="118"/>
      <c r="Z11" s="134"/>
      <c r="AA11" s="135"/>
      <c r="AB11" s="136"/>
      <c r="AC11" s="136"/>
      <c r="AD11" s="137"/>
      <c r="AE11" s="135"/>
      <c r="AF11" s="136"/>
      <c r="AG11" s="136"/>
      <c r="AH11" s="137"/>
      <c r="AI11" s="135"/>
      <c r="AJ11" s="136"/>
      <c r="AK11" s="136"/>
      <c r="AL11" s="138"/>
      <c r="AM11" s="126"/>
    </row>
    <row r="12" spans="2:39" x14ac:dyDescent="0.3">
      <c r="B12" s="132" t="s">
        <v>122</v>
      </c>
      <c r="C12" s="135"/>
      <c r="D12" s="136"/>
      <c r="E12" s="136"/>
      <c r="F12" s="137"/>
      <c r="G12" s="136"/>
      <c r="H12" s="136"/>
      <c r="I12" s="136"/>
      <c r="J12" s="136"/>
      <c r="K12" s="135"/>
      <c r="L12" s="136"/>
      <c r="M12" s="136"/>
      <c r="N12" s="137"/>
      <c r="O12" s="135"/>
      <c r="P12" s="136"/>
      <c r="Q12" s="136"/>
      <c r="R12" s="137"/>
      <c r="S12" s="135"/>
      <c r="T12" s="136"/>
      <c r="U12" s="136"/>
      <c r="V12" s="137"/>
      <c r="W12" s="135"/>
      <c r="X12" s="136"/>
      <c r="Y12" s="136"/>
      <c r="Z12" s="137"/>
      <c r="AA12" s="135"/>
      <c r="AB12" s="136"/>
      <c r="AC12" s="136"/>
      <c r="AD12" s="137"/>
      <c r="AE12" s="135"/>
      <c r="AF12" s="136"/>
      <c r="AG12" s="136"/>
      <c r="AH12" s="137"/>
      <c r="AI12" s="135"/>
      <c r="AJ12" s="136"/>
      <c r="AK12" s="136"/>
      <c r="AL12" s="138"/>
      <c r="AM12" s="126"/>
    </row>
    <row r="13" spans="2:39" ht="15" thickBot="1" x14ac:dyDescent="0.35">
      <c r="B13" s="139" t="s">
        <v>137</v>
      </c>
      <c r="C13" s="140"/>
      <c r="D13" s="141"/>
      <c r="E13" s="141"/>
      <c r="F13" s="142"/>
      <c r="G13" s="143">
        <v>2.5</v>
      </c>
      <c r="H13" s="144">
        <v>3.5</v>
      </c>
      <c r="I13" s="144">
        <v>4.5</v>
      </c>
      <c r="J13" s="145">
        <v>5.5</v>
      </c>
      <c r="K13" s="140"/>
      <c r="L13" s="141"/>
      <c r="M13" s="141"/>
      <c r="N13" s="142"/>
      <c r="O13" s="140"/>
      <c r="P13" s="141"/>
      <c r="Q13" s="141"/>
      <c r="R13" s="142"/>
      <c r="S13" s="140"/>
      <c r="T13" s="141"/>
      <c r="U13" s="141"/>
      <c r="V13" s="142"/>
      <c r="W13" s="140"/>
      <c r="X13" s="141"/>
      <c r="Y13" s="141"/>
      <c r="Z13" s="142"/>
      <c r="AA13" s="143">
        <v>78</v>
      </c>
      <c r="AB13" s="144">
        <v>82</v>
      </c>
      <c r="AC13" s="144">
        <v>95</v>
      </c>
      <c r="AD13" s="145">
        <v>95</v>
      </c>
      <c r="AE13" s="143">
        <v>0</v>
      </c>
      <c r="AF13" s="144">
        <v>0</v>
      </c>
      <c r="AG13" s="144">
        <v>5</v>
      </c>
      <c r="AH13" s="145">
        <v>10</v>
      </c>
      <c r="AI13" s="143"/>
      <c r="AJ13" s="144"/>
      <c r="AK13" s="144"/>
      <c r="AL13" s="146"/>
      <c r="AM13" s="126"/>
    </row>
    <row r="14" spans="2:39" ht="15.6" thickTop="1" thickBot="1" x14ac:dyDescent="0.35"/>
    <row r="15" spans="2:39" ht="22.2" thickTop="1" thickBot="1" x14ac:dyDescent="0.35">
      <c r="B15" s="186" t="s">
        <v>138</v>
      </c>
      <c r="C15" s="187"/>
      <c r="D15" s="187"/>
      <c r="E15" s="187"/>
      <c r="F15" s="187"/>
      <c r="G15" s="187"/>
      <c r="H15" s="187"/>
      <c r="I15" s="187"/>
      <c r="J15" s="187"/>
      <c r="K15" s="187"/>
      <c r="L15" s="188"/>
      <c r="M15" s="188"/>
      <c r="N15" s="189"/>
    </row>
    <row r="16" spans="2:39" ht="58.8" thickTop="1" thickBot="1" x14ac:dyDescent="0.35">
      <c r="B16" s="147" t="s">
        <v>139</v>
      </c>
      <c r="C16" s="190" t="s">
        <v>106</v>
      </c>
      <c r="D16" s="191"/>
      <c r="E16" s="191"/>
      <c r="F16" s="192"/>
      <c r="G16" s="190" t="s">
        <v>107</v>
      </c>
      <c r="H16" s="191"/>
      <c r="I16" s="191"/>
      <c r="J16" s="192"/>
      <c r="K16" s="190" t="s">
        <v>108</v>
      </c>
      <c r="L16" s="191"/>
      <c r="M16" s="191"/>
      <c r="N16" s="192"/>
      <c r="O16" s="173" t="s">
        <v>109</v>
      </c>
      <c r="P16" s="174"/>
      <c r="Q16" s="174"/>
      <c r="R16" s="175"/>
      <c r="S16" s="173" t="s">
        <v>110</v>
      </c>
      <c r="T16" s="174"/>
      <c r="U16" s="174"/>
      <c r="V16" s="175"/>
      <c r="W16" s="173" t="s">
        <v>131</v>
      </c>
      <c r="X16" s="174"/>
      <c r="Y16" s="174"/>
      <c r="Z16" s="175"/>
      <c r="AA16" s="173" t="s">
        <v>112</v>
      </c>
      <c r="AB16" s="174"/>
      <c r="AC16" s="174"/>
      <c r="AD16" s="175"/>
      <c r="AE16" s="173" t="s">
        <v>113</v>
      </c>
      <c r="AF16" s="174"/>
      <c r="AG16" s="174"/>
      <c r="AH16" s="175"/>
      <c r="AI16" s="173" t="s">
        <v>132</v>
      </c>
      <c r="AJ16" s="174"/>
      <c r="AK16" s="174"/>
      <c r="AL16" s="193"/>
    </row>
    <row r="17" spans="2:38" ht="24" x14ac:dyDescent="0.3">
      <c r="B17" s="148"/>
      <c r="C17" s="149" t="s">
        <v>133</v>
      </c>
      <c r="D17" s="150" t="s">
        <v>134</v>
      </c>
      <c r="E17" s="150" t="s">
        <v>135</v>
      </c>
      <c r="F17" s="151" t="s">
        <v>136</v>
      </c>
      <c r="G17" s="149" t="s">
        <v>133</v>
      </c>
      <c r="H17" s="150" t="s">
        <v>134</v>
      </c>
      <c r="I17" s="150" t="s">
        <v>135</v>
      </c>
      <c r="J17" s="151" t="s">
        <v>136</v>
      </c>
      <c r="K17" s="149" t="s">
        <v>133</v>
      </c>
      <c r="L17" s="150" t="s">
        <v>134</v>
      </c>
      <c r="M17" s="150" t="s">
        <v>135</v>
      </c>
      <c r="N17" s="151" t="s">
        <v>136</v>
      </c>
      <c r="O17" s="149" t="s">
        <v>133</v>
      </c>
      <c r="P17" s="150" t="s">
        <v>134</v>
      </c>
      <c r="Q17" s="150" t="s">
        <v>135</v>
      </c>
      <c r="R17" s="151" t="s">
        <v>136</v>
      </c>
      <c r="S17" s="149" t="s">
        <v>133</v>
      </c>
      <c r="T17" s="150" t="s">
        <v>134</v>
      </c>
      <c r="U17" s="150" t="s">
        <v>135</v>
      </c>
      <c r="V17" s="151" t="s">
        <v>136</v>
      </c>
      <c r="W17" s="149" t="s">
        <v>133</v>
      </c>
      <c r="X17" s="150" t="s">
        <v>134</v>
      </c>
      <c r="Y17" s="150" t="s">
        <v>135</v>
      </c>
      <c r="Z17" s="151" t="s">
        <v>136</v>
      </c>
      <c r="AA17" s="149" t="s">
        <v>133</v>
      </c>
      <c r="AB17" s="150" t="s">
        <v>134</v>
      </c>
      <c r="AC17" s="150" t="s">
        <v>135</v>
      </c>
      <c r="AD17" s="151" t="s">
        <v>136</v>
      </c>
      <c r="AE17" s="149" t="s">
        <v>133</v>
      </c>
      <c r="AF17" s="150" t="s">
        <v>134</v>
      </c>
      <c r="AG17" s="150" t="s">
        <v>135</v>
      </c>
      <c r="AH17" s="151" t="s">
        <v>136</v>
      </c>
      <c r="AI17" s="149" t="s">
        <v>133</v>
      </c>
      <c r="AJ17" s="150" t="s">
        <v>134</v>
      </c>
      <c r="AK17" s="150" t="s">
        <v>135</v>
      </c>
      <c r="AL17" s="152" t="s">
        <v>136</v>
      </c>
    </row>
    <row r="18" spans="2:38" x14ac:dyDescent="0.3">
      <c r="B18" s="153" t="s">
        <v>126</v>
      </c>
      <c r="C18" s="154"/>
      <c r="D18" s="124"/>
      <c r="E18" s="124"/>
      <c r="F18" s="155"/>
      <c r="G18" s="135"/>
      <c r="H18" s="136"/>
      <c r="I18" s="136"/>
      <c r="J18" s="137"/>
      <c r="K18" s="135"/>
      <c r="L18" s="136"/>
      <c r="M18" s="136"/>
      <c r="N18" s="137"/>
      <c r="O18" s="135"/>
      <c r="P18" s="136"/>
      <c r="Q18" s="136"/>
      <c r="R18" s="137"/>
      <c r="S18" s="135"/>
      <c r="T18" s="136"/>
      <c r="U18" s="136"/>
      <c r="V18" s="137"/>
      <c r="W18" s="135"/>
      <c r="X18" s="136"/>
      <c r="Y18" s="136"/>
      <c r="Z18" s="137"/>
      <c r="AA18" s="135"/>
      <c r="AB18" s="136"/>
      <c r="AC18" s="136"/>
      <c r="AD18" s="137"/>
      <c r="AE18" s="135"/>
      <c r="AF18" s="136"/>
      <c r="AG18" s="136"/>
      <c r="AH18" s="137"/>
      <c r="AI18" s="135"/>
      <c r="AJ18" s="136"/>
      <c r="AK18" s="136"/>
      <c r="AL18" s="137"/>
    </row>
    <row r="19" spans="2:38" x14ac:dyDescent="0.3">
      <c r="B19" s="153" t="s">
        <v>127</v>
      </c>
      <c r="C19" s="135"/>
      <c r="D19" s="136"/>
      <c r="E19" s="136"/>
      <c r="F19" s="137"/>
      <c r="G19" s="154"/>
      <c r="H19" s="124"/>
      <c r="I19" s="124"/>
      <c r="J19" s="155"/>
      <c r="K19" s="154"/>
      <c r="L19" s="124"/>
      <c r="M19" s="124"/>
      <c r="N19" s="155"/>
      <c r="O19" s="135"/>
      <c r="P19" s="136"/>
      <c r="Q19" s="136"/>
      <c r="R19" s="137"/>
      <c r="S19" s="135"/>
      <c r="T19" s="136"/>
      <c r="U19" s="136"/>
      <c r="V19" s="137"/>
      <c r="W19" s="135"/>
      <c r="X19" s="136"/>
      <c r="Y19" s="136"/>
      <c r="Z19" s="137"/>
      <c r="AA19" s="135"/>
      <c r="AB19" s="136"/>
      <c r="AC19" s="136"/>
      <c r="AD19" s="137"/>
      <c r="AE19" s="135"/>
      <c r="AF19" s="136"/>
      <c r="AG19" s="136"/>
      <c r="AH19" s="137"/>
      <c r="AI19" s="135"/>
      <c r="AJ19" s="136"/>
      <c r="AK19" s="136"/>
      <c r="AL19" s="137"/>
    </row>
    <row r="20" spans="2:38" x14ac:dyDescent="0.3">
      <c r="B20" s="153" t="s">
        <v>27</v>
      </c>
      <c r="C20" s="135"/>
      <c r="D20" s="136"/>
      <c r="E20" s="136"/>
      <c r="F20" s="137"/>
      <c r="G20" s="154"/>
      <c r="H20" s="124"/>
      <c r="I20" s="124"/>
      <c r="J20" s="155"/>
      <c r="K20" s="154"/>
      <c r="L20" s="124"/>
      <c r="M20" s="124"/>
      <c r="N20" s="155"/>
      <c r="O20" s="154"/>
      <c r="P20" s="124"/>
      <c r="Q20" s="124"/>
      <c r="R20" s="155"/>
      <c r="S20" s="135"/>
      <c r="T20" s="136"/>
      <c r="U20" s="136"/>
      <c r="V20" s="137"/>
      <c r="W20" s="135"/>
      <c r="X20" s="136"/>
      <c r="Y20" s="136"/>
      <c r="Z20" s="137"/>
      <c r="AA20" s="135"/>
      <c r="AB20" s="136"/>
      <c r="AC20" s="136"/>
      <c r="AD20" s="137"/>
      <c r="AE20" s="135"/>
      <c r="AF20" s="136"/>
      <c r="AG20" s="136"/>
      <c r="AH20" s="137"/>
      <c r="AI20" s="135"/>
      <c r="AJ20" s="136"/>
      <c r="AK20" s="136"/>
      <c r="AL20" s="137"/>
    </row>
    <row r="21" spans="2:38" x14ac:dyDescent="0.3">
      <c r="B21" s="153" t="s">
        <v>28</v>
      </c>
      <c r="C21" s="135"/>
      <c r="D21" s="136"/>
      <c r="E21" s="136"/>
      <c r="F21" s="137"/>
      <c r="G21" s="154"/>
      <c r="H21" s="124"/>
      <c r="I21" s="124"/>
      <c r="J21" s="155"/>
      <c r="K21" s="135"/>
      <c r="L21" s="136"/>
      <c r="M21" s="136"/>
      <c r="N21" s="137"/>
      <c r="O21" s="154"/>
      <c r="P21" s="124"/>
      <c r="Q21" s="124"/>
      <c r="R21" s="155"/>
      <c r="S21" s="135"/>
      <c r="T21" s="136"/>
      <c r="U21" s="136"/>
      <c r="V21" s="137"/>
      <c r="W21" s="135"/>
      <c r="X21" s="136"/>
      <c r="Y21" s="136"/>
      <c r="Z21" s="137"/>
      <c r="AA21" s="135"/>
      <c r="AB21" s="136"/>
      <c r="AC21" s="136"/>
      <c r="AD21" s="137"/>
      <c r="AE21" s="135"/>
      <c r="AF21" s="136"/>
      <c r="AG21" s="136"/>
      <c r="AH21" s="137"/>
      <c r="AI21" s="135"/>
      <c r="AJ21" s="136"/>
      <c r="AK21" s="136"/>
      <c r="AL21" s="137"/>
    </row>
    <row r="22" spans="2:38" x14ac:dyDescent="0.3">
      <c r="B22" s="153" t="s">
        <v>29</v>
      </c>
      <c r="C22" s="135"/>
      <c r="D22" s="136"/>
      <c r="E22" s="136"/>
      <c r="F22" s="137"/>
      <c r="G22" s="135"/>
      <c r="H22" s="136"/>
      <c r="I22" s="136"/>
      <c r="J22" s="137"/>
      <c r="K22" s="135"/>
      <c r="L22" s="136"/>
      <c r="M22" s="136"/>
      <c r="N22" s="137"/>
      <c r="O22" s="154"/>
      <c r="P22" s="124"/>
      <c r="Q22" s="124"/>
      <c r="R22" s="155"/>
      <c r="S22" s="135"/>
      <c r="T22" s="136"/>
      <c r="U22" s="136"/>
      <c r="V22" s="137"/>
      <c r="W22" s="135"/>
      <c r="X22" s="136"/>
      <c r="Y22" s="136"/>
      <c r="Z22" s="137"/>
      <c r="AA22" s="135"/>
      <c r="AB22" s="136"/>
      <c r="AC22" s="136"/>
      <c r="AD22" s="137"/>
      <c r="AE22" s="135"/>
      <c r="AF22" s="136"/>
      <c r="AG22" s="136"/>
      <c r="AH22" s="137"/>
      <c r="AI22" s="135"/>
      <c r="AJ22" s="136"/>
      <c r="AK22" s="136"/>
      <c r="AL22" s="137"/>
    </row>
    <row r="23" spans="2:38" x14ac:dyDescent="0.3">
      <c r="B23" s="153" t="s">
        <v>30</v>
      </c>
      <c r="C23" s="135"/>
      <c r="D23" s="136"/>
      <c r="E23" s="136"/>
      <c r="F23" s="137"/>
      <c r="G23" s="154"/>
      <c r="H23" s="124"/>
      <c r="I23" s="124"/>
      <c r="J23" s="155"/>
      <c r="K23" s="135"/>
      <c r="L23" s="136"/>
      <c r="M23" s="136"/>
      <c r="N23" s="137"/>
      <c r="O23" s="135"/>
      <c r="P23" s="136"/>
      <c r="Q23" s="136"/>
      <c r="R23" s="137"/>
      <c r="S23" s="154"/>
      <c r="T23" s="124"/>
      <c r="U23" s="124"/>
      <c r="V23" s="155"/>
      <c r="W23" s="154"/>
      <c r="X23" s="124"/>
      <c r="Y23" s="124"/>
      <c r="Z23" s="155"/>
      <c r="AA23" s="135"/>
      <c r="AB23" s="136"/>
      <c r="AC23" s="136"/>
      <c r="AD23" s="137"/>
      <c r="AE23" s="135"/>
      <c r="AF23" s="136"/>
      <c r="AG23" s="136"/>
      <c r="AH23" s="137"/>
      <c r="AI23" s="135"/>
      <c r="AJ23" s="136"/>
      <c r="AK23" s="136"/>
      <c r="AL23" s="137"/>
    </row>
    <row r="24" spans="2:38" x14ac:dyDescent="0.3">
      <c r="B24" s="153" t="s">
        <v>129</v>
      </c>
      <c r="C24" s="135"/>
      <c r="D24" s="136"/>
      <c r="E24" s="136"/>
      <c r="F24" s="137"/>
      <c r="G24" s="135"/>
      <c r="H24" s="136"/>
      <c r="I24" s="136"/>
      <c r="J24" s="137"/>
      <c r="K24" s="135"/>
      <c r="L24" s="136"/>
      <c r="M24" s="136"/>
      <c r="N24" s="137"/>
      <c r="O24" s="135"/>
      <c r="P24" s="136"/>
      <c r="Q24" s="136"/>
      <c r="R24" s="137"/>
      <c r="S24" s="135"/>
      <c r="T24" s="136"/>
      <c r="U24" s="136"/>
      <c r="V24" s="137"/>
      <c r="W24" s="135"/>
      <c r="X24" s="136"/>
      <c r="Y24" s="136"/>
      <c r="Z24" s="137"/>
      <c r="AA24" s="135"/>
      <c r="AB24" s="136"/>
      <c r="AC24" s="136"/>
      <c r="AD24" s="137"/>
      <c r="AE24" s="135"/>
      <c r="AF24" s="136"/>
      <c r="AG24" s="136"/>
      <c r="AH24" s="137"/>
      <c r="AI24" s="135"/>
      <c r="AJ24" s="136"/>
      <c r="AK24" s="136"/>
      <c r="AL24" s="137"/>
    </row>
    <row r="25" spans="2:38" ht="15" thickBot="1" x14ac:dyDescent="0.35">
      <c r="B25" s="153" t="s">
        <v>32</v>
      </c>
      <c r="C25" s="156"/>
      <c r="D25" s="157"/>
      <c r="E25" s="157"/>
      <c r="F25" s="158"/>
      <c r="G25" s="159"/>
      <c r="H25" s="160"/>
      <c r="I25" s="160"/>
      <c r="J25" s="161"/>
      <c r="K25" s="156"/>
      <c r="L25" s="157"/>
      <c r="M25" s="157"/>
      <c r="N25" s="158"/>
      <c r="O25" s="156"/>
      <c r="P25" s="157"/>
      <c r="Q25" s="157"/>
      <c r="R25" s="158"/>
      <c r="S25" s="156"/>
      <c r="T25" s="157"/>
      <c r="U25" s="157"/>
      <c r="V25" s="158"/>
      <c r="W25" s="156"/>
      <c r="X25" s="157"/>
      <c r="Y25" s="157"/>
      <c r="Z25" s="158"/>
      <c r="AA25" s="159"/>
      <c r="AB25" s="160"/>
      <c r="AC25" s="160"/>
      <c r="AD25" s="161"/>
      <c r="AE25" s="159"/>
      <c r="AF25" s="160"/>
      <c r="AG25" s="160"/>
      <c r="AH25" s="161"/>
      <c r="AI25" s="159"/>
      <c r="AJ25" s="160"/>
      <c r="AK25" s="160"/>
      <c r="AL25" s="161"/>
    </row>
    <row r="27" spans="2:38" x14ac:dyDescent="0.3">
      <c r="B27" s="120"/>
    </row>
  </sheetData>
  <mergeCells count="20">
    <mergeCell ref="W16:Z16"/>
    <mergeCell ref="AA16:AD16"/>
    <mergeCell ref="AE16:AH16"/>
    <mergeCell ref="AI16:AL16"/>
    <mergeCell ref="W3:Z3"/>
    <mergeCell ref="AA3:AD3"/>
    <mergeCell ref="AE3:AH3"/>
    <mergeCell ref="AI3:AL3"/>
    <mergeCell ref="S16:V16"/>
    <mergeCell ref="B2:N2"/>
    <mergeCell ref="C3:F3"/>
    <mergeCell ref="G3:J3"/>
    <mergeCell ref="K3:N3"/>
    <mergeCell ref="O3:R3"/>
    <mergeCell ref="S3:V3"/>
    <mergeCell ref="B15:N15"/>
    <mergeCell ref="C16:F16"/>
    <mergeCell ref="G16:J16"/>
    <mergeCell ref="K16:N16"/>
    <mergeCell ref="O16:R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LISTES DE CHOIX</vt:lpstr>
      <vt:lpstr>PROCESS</vt:lpstr>
      <vt:lpstr>LIMITES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Belloir</dc:creator>
  <cp:lastModifiedBy>Mathilde BUFFET</cp:lastModifiedBy>
  <cp:lastPrinted>2023-06-13T07:17:36Z</cp:lastPrinted>
  <dcterms:created xsi:type="dcterms:W3CDTF">2022-10-27T06:06:57Z</dcterms:created>
  <dcterms:modified xsi:type="dcterms:W3CDTF">2025-05-23T10:16:55Z</dcterms:modified>
</cp:coreProperties>
</file>