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2PAT\Desktop\"/>
    </mc:Choice>
  </mc:AlternateContent>
  <bookViews>
    <workbookView xWindow="240" yWindow="75" windowWidth="24240" windowHeight="13740"/>
  </bookViews>
  <sheets>
    <sheet name="CONSOMMATION 2012" sheetId="1" r:id="rId1"/>
  </sheets>
  <definedNames>
    <definedName name="_xlnm.Print_Area" localSheetId="0">'CONSOMMATION 2012'!$C$1:$O$11</definedName>
  </definedNames>
  <calcPr calcId="152511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O10" i="1" l="1"/>
  <c r="K12" i="1" l="1"/>
  <c r="L12" i="1" s="1"/>
  <c r="N12" i="1" s="1"/>
  <c r="B12" i="1"/>
  <c r="K11" i="1"/>
  <c r="L11" i="1" s="1"/>
  <c r="N11" i="1" s="1"/>
  <c r="O11" i="1" s="1"/>
  <c r="B11" i="1"/>
  <c r="K10" i="1"/>
  <c r="L10" i="1" s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<sst xmlns="http://schemas.openxmlformats.org/spreadsheetml/2006/main" count="108" uniqueCount="53">
  <si>
    <t>1 pack</t>
  </si>
  <si>
    <t>E8848E</t>
  </si>
  <si>
    <r>
      <t xml:space="preserve">Certificats - pack de 100
</t>
    </r>
    <r>
      <rPr>
        <b/>
        <sz val="14"/>
        <rFont val="Arial"/>
        <family val="2"/>
      </rPr>
      <t>POUR LES SACS ICONIQUES</t>
    </r>
  </si>
  <si>
    <t>1 pack de 100 certificats</t>
  </si>
  <si>
    <t>18 x 12 x 5</t>
  </si>
  <si>
    <t xml:space="preserve">TOTAL </t>
  </si>
  <si>
    <t xml:space="preserve"> </t>
  </si>
  <si>
    <t>CONSOMMATION JOURNALIERE MOYENNE</t>
  </si>
  <si>
    <t>STOCK SECURITE (2 jours)</t>
  </si>
  <si>
    <t>STOCK DU JOUR</t>
  </si>
  <si>
    <t>BESOIN</t>
  </si>
  <si>
    <t>COMMANDE</t>
  </si>
  <si>
    <t>APERCU</t>
  </si>
  <si>
    <t>REF.</t>
  </si>
  <si>
    <t>DESCRIPTION</t>
  </si>
  <si>
    <t>UNITE</t>
  </si>
  <si>
    <t>DIMENSIONS UNITAIRES</t>
  </si>
  <si>
    <t>MULTIPLE MINIMUM DE COMMANDE</t>
  </si>
  <si>
    <t>CONSOMMATION MENSUELLE MOYENNE</t>
  </si>
  <si>
    <t>E1901E</t>
  </si>
  <si>
    <t xml:space="preserve">   Boîte B.O.</t>
  </si>
  <si>
    <t>1 boîte</t>
  </si>
  <si>
    <t>7,5 x 7,5 x 3</t>
  </si>
  <si>
    <t>56 boîtes</t>
  </si>
  <si>
    <t>E1902E</t>
  </si>
  <si>
    <t>Boîte brac. B.O.</t>
  </si>
  <si>
    <t>10 x 10 x 3</t>
  </si>
  <si>
    <t>63 boîtes</t>
  </si>
  <si>
    <t>E1903E</t>
  </si>
  <si>
    <t>Boîte camélia</t>
  </si>
  <si>
    <t>11 x 11 x 5,5</t>
  </si>
  <si>
    <t>E1905E</t>
  </si>
  <si>
    <t xml:space="preserve">Boîte </t>
  </si>
  <si>
    <t>14 x 14 x 4</t>
  </si>
  <si>
    <t>27 boîtes</t>
  </si>
  <si>
    <t>E1909E</t>
  </si>
  <si>
    <t>Boîte foulard</t>
  </si>
  <si>
    <t>26 x 26 x 2</t>
  </si>
  <si>
    <t>28 boîtes</t>
  </si>
  <si>
    <t>E1910E</t>
  </si>
  <si>
    <t>Boîte ceinture</t>
  </si>
  <si>
    <t>27 x 13 x 3</t>
  </si>
  <si>
    <t>26 boîtes</t>
  </si>
  <si>
    <t>E1912E</t>
  </si>
  <si>
    <t>Boîte sac</t>
  </si>
  <si>
    <t>24 x 15 x 8</t>
  </si>
  <si>
    <t>9 boîtes</t>
  </si>
  <si>
    <t>E1913E</t>
  </si>
  <si>
    <t>32 x 23 x 10</t>
  </si>
  <si>
    <t>6 boîtes</t>
  </si>
  <si>
    <t>E1914E</t>
  </si>
  <si>
    <t>35 x 30 x 10</t>
  </si>
  <si>
    <t>5 boîtes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</si>
</sst>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2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2"/>
      <color rgb="FFC0000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4"/>
      <color rgb="FFC00000"/>
      <name val="Arial"/>
      <family val="2"/>
    </font>
    <font>
      <b/>
      <sz val="16"/>
      <color indexed="12"/>
      <name val="Arial"/>
      <family val="2"/>
    </font>
    <font>
      <b/>
      <sz val="16"/>
      <color indexed="12"/>
      <name val="Arial"/>
      <family val="2"/>
    </font>
    <font>
      <sz val="10"/>
      <color indexed="9"/>
      <name val="Arial"/>
      <family val="2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 applyProtection="1">
      <alignment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vertical="center"/>
    </xf>
    <xf numFmtId="0" fontId="6" fillId="0" borderId="4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vertical="center"/>
    </xf>
    <xf numFmtId="0" fontId="6" fillId="0" borderId="3" xfId="0" applyFont="1" applyBorder="1" applyAlignment="1" applyProtection="1">
      <alignment horizontal="center" vertical="center"/>
    </xf>
    <xf numFmtId="0" fontId="2" fillId="0" borderId="0" xfId="0" applyFont="1" applyAlignment="1">
      <alignment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164" fontId="6" fillId="0" borderId="4" xfId="1" applyNumberFormat="1" applyFont="1" applyBorder="1" applyAlignment="1">
      <alignment horizontal="center" vertical="center"/>
    </xf>
    <xf numFmtId="164" fontId="6" fillId="3" borderId="0" xfId="1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8" fillId="0" borderId="8" xfId="0" applyFont="1" applyFill="1" applyBorder="1" applyAlignment="1" applyProtection="1">
      <alignment horizontal="right" vertical="center"/>
    </xf>
    <xf numFmtId="0" fontId="8" fillId="0" borderId="9" xfId="0" applyFont="1" applyFill="1" applyBorder="1" applyAlignment="1" applyProtection="1">
      <alignment horizontal="right" vertical="center"/>
    </xf>
    <xf numFmtId="0" fontId="2" fillId="0" borderId="0" xfId="0" applyFont="1" applyAlignment="1" applyProtection="1">
      <alignment horizontal="left" vertical="center" indent="1"/>
    </xf>
    <xf numFmtId="1" fontId="5" fillId="0" borderId="4" xfId="0" applyNumberFormat="1" applyFont="1" applyBorder="1" applyAlignment="1" applyProtection="1">
      <alignment horizontal="center" vertical="center"/>
      <protection locked="0"/>
    </xf>
    <xf numFmtId="0" fontId="5" fillId="1" borderId="4" xfId="0" applyFont="1" applyFill="1" applyBorder="1" applyAlignment="1" applyProtection="1">
      <alignment horizontal="center" vertical="center"/>
      <protection locked="0"/>
    </xf>
    <xf numFmtId="0" fontId="5" fillId="1" borderId="3" xfId="0" applyFont="1" applyFill="1" applyBorder="1" applyAlignment="1" applyProtection="1">
      <alignment horizontal="center" vertical="center"/>
      <protection locked="0"/>
    </xf>
    <xf numFmtId="1" fontId="5" fillId="4" borderId="4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</xf>
    <xf numFmtId="1" fontId="5" fillId="6" borderId="4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" fontId="6" fillId="5" borderId="4" xfId="0" applyNumberFormat="1" applyFont="1" applyFill="1" applyBorder="1" applyAlignment="1" applyProtection="1">
      <alignment horizontal="center" vertical="center"/>
      <protection locked="0"/>
    </xf>
    <xf numFmtId="0" fontId="5" fillId="0" borderId="10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Border="1" applyAlignment="1" applyProtection="1">
      <alignment horizontal="center" vertical="center" wrapText="1"/>
    </xf>
    <xf numFmtId="0" fontId="5" fillId="1" borderId="10" xfId="0" applyFont="1" applyFill="1" applyBorder="1" applyAlignment="1" applyProtection="1">
      <alignment horizontal="center" vertical="center"/>
      <protection locked="0"/>
    </xf>
    <xf numFmtId="1" fontId="5" fillId="0" borderId="7" xfId="0" applyNumberFormat="1" applyFont="1" applyBorder="1" applyAlignment="1" applyProtection="1">
      <alignment horizontal="center" vertical="center"/>
      <protection locked="0"/>
    </xf>
    <xf numFmtId="1" fontId="5" fillId="6" borderId="7" xfId="0" applyNumberFormat="1" applyFont="1" applyFill="1" applyBorder="1" applyAlignment="1" applyProtection="1">
      <alignment horizontal="center" vertical="center"/>
      <protection locked="0"/>
    </xf>
    <xf numFmtId="1" fontId="5" fillId="4" borderId="7" xfId="0" applyNumberFormat="1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</xf>
    <xf numFmtId="164" fontId="9" fillId="0" borderId="2" xfId="1" applyNumberFormat="1" applyFont="1" applyFill="1" applyBorder="1" applyAlignment="1" applyProtection="1">
      <alignment horizontal="center" vertical="center"/>
    </xf>
    <xf numFmtId="1" fontId="5" fillId="0" borderId="2" xfId="0" applyNumberFormat="1" applyFont="1" applyBorder="1" applyAlignment="1" applyProtection="1">
      <alignment horizontal="center" vertical="center"/>
      <protection locked="0"/>
    </xf>
    <xf numFmtId="1" fontId="5" fillId="4" borderId="2" xfId="0" applyNumberFormat="1" applyFont="1" applyFill="1" applyBorder="1" applyAlignment="1" applyProtection="1">
      <alignment horizontal="center" vertical="center"/>
      <protection locked="0"/>
    </xf>
    <xf numFmtId="1" fontId="5" fillId="0" borderId="11" xfId="0" applyNumberFormat="1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1" fontId="5" fillId="0" borderId="3" xfId="0" applyNumberFormat="1" applyFont="1" applyBorder="1" applyAlignment="1" applyProtection="1">
      <alignment horizontal="center" vertical="center"/>
      <protection locked="0"/>
    </xf>
    <xf numFmtId="1" fontId="5" fillId="6" borderId="3" xfId="0" applyNumberFormat="1" applyFont="1" applyFill="1" applyBorder="1" applyAlignment="1" applyProtection="1">
      <alignment horizontal="center" vertical="center"/>
      <protection locked="0"/>
    </xf>
    <xf numFmtId="1" fontId="5" fillId="4" borderId="3" xfId="0" applyNumberFormat="1" applyFont="1" applyFill="1" applyBorder="1" applyAlignment="1" applyProtection="1">
      <alignment horizontal="center" vertical="center"/>
      <protection locked="0"/>
    </xf>
    <xf numFmtId="1" fontId="6" fillId="5" borderId="3" xfId="0" applyNumberFormat="1" applyFont="1" applyFill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>
      <alignment horizontal="center" vertical="center"/>
    </xf>
  </cellXfs>
  <cellStyles count="5">
    <cellStyle name="Milliers" xfId="1" builtinId="3"/>
    <cellStyle name="Normal" xfId="0" builtinId="0"/>
    <cellStyle name="Normal 2" xfId="2"/>
    <cellStyle name="Normal 6" xfId="3"/>
    <cellStyle name="Pourcentage 2" xfId="4"/>
  </cellStyles>
  <dxfs count="0"/>
  <tableStyles count="0" defaultTableStyle="TableStyleMedium2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8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5</xdr:row>
      <xdr:rowOff>85725</xdr:rowOff>
    </xdr:from>
    <xdr:to>
      <xdr:col>2</xdr:col>
      <xdr:colOff>838200</xdr:colOff>
      <xdr:row>5</xdr:row>
      <xdr:rowOff>600075</xdr:rowOff>
    </xdr:to>
    <xdr:pic>
      <xdr:nvPicPr>
        <xdr:cNvPr id="2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4695825"/>
          <a:ext cx="6953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161925</xdr:colOff>
      <xdr:row>2</xdr:row>
      <xdr:rowOff>104775</xdr:rowOff>
    </xdr:from>
    <xdr:to>
      <xdr:col>2</xdr:col>
      <xdr:colOff>866775</xdr:colOff>
      <xdr:row>2</xdr:row>
      <xdr:rowOff>628650</xdr:rowOff>
    </xdr:to>
    <xdr:pic>
      <xdr:nvPicPr>
        <xdr:cNvPr id="3" name="Image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2714625"/>
          <a:ext cx="7048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152400</xdr:colOff>
      <xdr:row>1</xdr:row>
      <xdr:rowOff>57150</xdr:rowOff>
    </xdr:from>
    <xdr:to>
      <xdr:col>2</xdr:col>
      <xdr:colOff>857250</xdr:colOff>
      <xdr:row>1</xdr:row>
      <xdr:rowOff>638175</xdr:rowOff>
    </xdr:to>
    <xdr:pic>
      <xdr:nvPicPr>
        <xdr:cNvPr id="4" name="Image 1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2000250"/>
          <a:ext cx="7048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152400</xdr:colOff>
      <xdr:row>4</xdr:row>
      <xdr:rowOff>85725</xdr:rowOff>
    </xdr:from>
    <xdr:to>
      <xdr:col>2</xdr:col>
      <xdr:colOff>857250</xdr:colOff>
      <xdr:row>4</xdr:row>
      <xdr:rowOff>581025</xdr:rowOff>
    </xdr:to>
    <xdr:pic>
      <xdr:nvPicPr>
        <xdr:cNvPr id="5" name="Image 1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4029075"/>
          <a:ext cx="7048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142875</xdr:colOff>
      <xdr:row>3</xdr:row>
      <xdr:rowOff>95250</xdr:rowOff>
    </xdr:from>
    <xdr:to>
      <xdr:col>2</xdr:col>
      <xdr:colOff>847725</xdr:colOff>
      <xdr:row>3</xdr:row>
      <xdr:rowOff>600075</xdr:rowOff>
    </xdr:to>
    <xdr:pic>
      <xdr:nvPicPr>
        <xdr:cNvPr id="6" name="Image 1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3371850"/>
          <a:ext cx="70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152400</xdr:colOff>
      <xdr:row>6</xdr:row>
      <xdr:rowOff>57150</xdr:rowOff>
    </xdr:from>
    <xdr:to>
      <xdr:col>2</xdr:col>
      <xdr:colOff>857250</xdr:colOff>
      <xdr:row>6</xdr:row>
      <xdr:rowOff>600075</xdr:rowOff>
    </xdr:to>
    <xdr:pic>
      <xdr:nvPicPr>
        <xdr:cNvPr id="7" name="Image 1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5334000"/>
          <a:ext cx="7048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152400</xdr:colOff>
      <xdr:row>7</xdr:row>
      <xdr:rowOff>57150</xdr:rowOff>
    </xdr:from>
    <xdr:to>
      <xdr:col>2</xdr:col>
      <xdr:colOff>857250</xdr:colOff>
      <xdr:row>7</xdr:row>
      <xdr:rowOff>571500</xdr:rowOff>
    </xdr:to>
    <xdr:pic>
      <xdr:nvPicPr>
        <xdr:cNvPr id="8" name="Image 17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6000750"/>
          <a:ext cx="7048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200025</xdr:colOff>
      <xdr:row>8</xdr:row>
      <xdr:rowOff>47625</xdr:rowOff>
    </xdr:from>
    <xdr:to>
      <xdr:col>2</xdr:col>
      <xdr:colOff>904875</xdr:colOff>
      <xdr:row>8</xdr:row>
      <xdr:rowOff>638175</xdr:rowOff>
    </xdr:to>
    <xdr:pic>
      <xdr:nvPicPr>
        <xdr:cNvPr id="9" name="Image 18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6657975"/>
          <a:ext cx="7048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200025</xdr:colOff>
      <xdr:row>9</xdr:row>
      <xdr:rowOff>47625</xdr:rowOff>
    </xdr:from>
    <xdr:to>
      <xdr:col>2</xdr:col>
      <xdr:colOff>904875</xdr:colOff>
      <xdr:row>9</xdr:row>
      <xdr:rowOff>600075</xdr:rowOff>
    </xdr:to>
    <xdr:pic>
      <xdr:nvPicPr>
        <xdr:cNvPr id="10" name="Image 19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7324725"/>
          <a:ext cx="7048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190500</xdr:colOff>
      <xdr:row>10</xdr:row>
      <xdr:rowOff>0</xdr:rowOff>
    </xdr:from>
    <xdr:to>
      <xdr:col>2</xdr:col>
      <xdr:colOff>885825</xdr:colOff>
      <xdr:row>10</xdr:row>
      <xdr:rowOff>0</xdr:rowOff>
    </xdr:to>
    <xdr:pic>
      <xdr:nvPicPr>
        <xdr:cNvPr id="11" name="Image 2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8029575"/>
          <a:ext cx="6953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152400</xdr:colOff>
      <xdr:row>10</xdr:row>
      <xdr:rowOff>0</xdr:rowOff>
    </xdr:from>
    <xdr:to>
      <xdr:col>2</xdr:col>
      <xdr:colOff>885825</xdr:colOff>
      <xdr:row>10</xdr:row>
      <xdr:rowOff>0</xdr:rowOff>
    </xdr:to>
    <xdr:pic>
      <xdr:nvPicPr>
        <xdr:cNvPr id="12" name="Image 21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14697075"/>
          <a:ext cx="7334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228600</xdr:colOff>
      <xdr:row>10</xdr:row>
      <xdr:rowOff>0</xdr:rowOff>
    </xdr:from>
    <xdr:to>
      <xdr:col>2</xdr:col>
      <xdr:colOff>790575</xdr:colOff>
      <xdr:row>10</xdr:row>
      <xdr:rowOff>0</xdr:rowOff>
    </xdr:to>
    <xdr:pic>
      <xdr:nvPicPr>
        <xdr:cNvPr id="13" name="Image 22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5392400"/>
          <a:ext cx="5619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228600</xdr:colOff>
      <xdr:row>10</xdr:row>
      <xdr:rowOff>0</xdr:rowOff>
    </xdr:from>
    <xdr:to>
      <xdr:col>2</xdr:col>
      <xdr:colOff>790575</xdr:colOff>
      <xdr:row>10</xdr:row>
      <xdr:rowOff>0</xdr:rowOff>
    </xdr:to>
    <xdr:pic>
      <xdr:nvPicPr>
        <xdr:cNvPr id="14" name="Image 23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6059150"/>
          <a:ext cx="5619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228600</xdr:colOff>
      <xdr:row>10</xdr:row>
      <xdr:rowOff>0</xdr:rowOff>
    </xdr:from>
    <xdr:to>
      <xdr:col>2</xdr:col>
      <xdr:colOff>790575</xdr:colOff>
      <xdr:row>10</xdr:row>
      <xdr:rowOff>0</xdr:rowOff>
    </xdr:to>
    <xdr:pic>
      <xdr:nvPicPr>
        <xdr:cNvPr id="15" name="Image 24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6725900"/>
          <a:ext cx="5619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228600</xdr:colOff>
      <xdr:row>10</xdr:row>
      <xdr:rowOff>0</xdr:rowOff>
    </xdr:from>
    <xdr:to>
      <xdr:col>2</xdr:col>
      <xdr:colOff>790575</xdr:colOff>
      <xdr:row>10</xdr:row>
      <xdr:rowOff>0</xdr:rowOff>
    </xdr:to>
    <xdr:pic>
      <xdr:nvPicPr>
        <xdr:cNvPr id="16" name="Image 25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7392650"/>
          <a:ext cx="5619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228600</xdr:colOff>
      <xdr:row>10</xdr:row>
      <xdr:rowOff>0</xdr:rowOff>
    </xdr:from>
    <xdr:to>
      <xdr:col>2</xdr:col>
      <xdr:colOff>790575</xdr:colOff>
      <xdr:row>10</xdr:row>
      <xdr:rowOff>0</xdr:rowOff>
    </xdr:to>
    <xdr:pic>
      <xdr:nvPicPr>
        <xdr:cNvPr id="17" name="Image 26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8059400"/>
          <a:ext cx="5619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10</xdr:row>
      <xdr:rowOff>0</xdr:rowOff>
    </xdr:from>
    <xdr:to>
      <xdr:col>2</xdr:col>
      <xdr:colOff>752475</xdr:colOff>
      <xdr:row>10</xdr:row>
      <xdr:rowOff>0</xdr:rowOff>
    </xdr:to>
    <xdr:pic>
      <xdr:nvPicPr>
        <xdr:cNvPr id="18" name="Image 27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18926175"/>
          <a:ext cx="5334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</xdr:colOff>
      <xdr:row>10</xdr:row>
      <xdr:rowOff>0</xdr:rowOff>
    </xdr:from>
    <xdr:to>
      <xdr:col>2</xdr:col>
      <xdr:colOff>895350</xdr:colOff>
      <xdr:row>10</xdr:row>
      <xdr:rowOff>0</xdr:rowOff>
    </xdr:to>
    <xdr:pic>
      <xdr:nvPicPr>
        <xdr:cNvPr id="19" name="Image 28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20288250"/>
          <a:ext cx="8286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</xdr:colOff>
      <xdr:row>10</xdr:row>
      <xdr:rowOff>0</xdr:rowOff>
    </xdr:from>
    <xdr:to>
      <xdr:col>2</xdr:col>
      <xdr:colOff>895350</xdr:colOff>
      <xdr:row>10</xdr:row>
      <xdr:rowOff>0</xdr:rowOff>
    </xdr:to>
    <xdr:pic>
      <xdr:nvPicPr>
        <xdr:cNvPr id="20" name="Image 29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20955000"/>
          <a:ext cx="8286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10</xdr:row>
      <xdr:rowOff>0</xdr:rowOff>
    </xdr:from>
    <xdr:to>
      <xdr:col>2</xdr:col>
      <xdr:colOff>771525</xdr:colOff>
      <xdr:row>10</xdr:row>
      <xdr:rowOff>0</xdr:rowOff>
    </xdr:to>
    <xdr:pic>
      <xdr:nvPicPr>
        <xdr:cNvPr id="21" name="Image 30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19592925"/>
          <a:ext cx="5524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10</xdr:row>
      <xdr:rowOff>0</xdr:rowOff>
    </xdr:from>
    <xdr:to>
      <xdr:col>2</xdr:col>
      <xdr:colOff>781050</xdr:colOff>
      <xdr:row>10</xdr:row>
      <xdr:rowOff>0</xdr:rowOff>
    </xdr:to>
    <xdr:pic>
      <xdr:nvPicPr>
        <xdr:cNvPr id="22" name="Image 31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21574125"/>
          <a:ext cx="5619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10</xdr:row>
      <xdr:rowOff>0</xdr:rowOff>
    </xdr:from>
    <xdr:to>
      <xdr:col>2</xdr:col>
      <xdr:colOff>942975</xdr:colOff>
      <xdr:row>10</xdr:row>
      <xdr:rowOff>0</xdr:rowOff>
    </xdr:to>
    <xdr:pic>
      <xdr:nvPicPr>
        <xdr:cNvPr id="23" name="Image 32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2269450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10</xdr:row>
      <xdr:rowOff>0</xdr:rowOff>
    </xdr:from>
    <xdr:to>
      <xdr:col>2</xdr:col>
      <xdr:colOff>895350</xdr:colOff>
      <xdr:row>10</xdr:row>
      <xdr:rowOff>0</xdr:rowOff>
    </xdr:to>
    <xdr:pic>
      <xdr:nvPicPr>
        <xdr:cNvPr id="24" name="Image 33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22974300"/>
          <a:ext cx="8382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76200</xdr:colOff>
      <xdr:row>10</xdr:row>
      <xdr:rowOff>0</xdr:rowOff>
    </xdr:from>
    <xdr:to>
      <xdr:col>2</xdr:col>
      <xdr:colOff>904875</xdr:colOff>
      <xdr:row>10</xdr:row>
      <xdr:rowOff>0</xdr:rowOff>
    </xdr:to>
    <xdr:pic>
      <xdr:nvPicPr>
        <xdr:cNvPr id="25" name="Image 34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23612475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85725</xdr:colOff>
      <xdr:row>10</xdr:row>
      <xdr:rowOff>0</xdr:rowOff>
    </xdr:from>
    <xdr:to>
      <xdr:col>2</xdr:col>
      <xdr:colOff>933450</xdr:colOff>
      <xdr:row>10</xdr:row>
      <xdr:rowOff>0</xdr:rowOff>
    </xdr:to>
    <xdr:pic>
      <xdr:nvPicPr>
        <xdr:cNvPr id="26" name="Image 35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25012650"/>
          <a:ext cx="847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85725</xdr:colOff>
      <xdr:row>10</xdr:row>
      <xdr:rowOff>0</xdr:rowOff>
    </xdr:from>
    <xdr:to>
      <xdr:col>2</xdr:col>
      <xdr:colOff>933450</xdr:colOff>
      <xdr:row>10</xdr:row>
      <xdr:rowOff>0</xdr:rowOff>
    </xdr:to>
    <xdr:pic>
      <xdr:nvPicPr>
        <xdr:cNvPr id="27" name="Image 36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24345900"/>
          <a:ext cx="8477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76200</xdr:colOff>
      <xdr:row>10</xdr:row>
      <xdr:rowOff>0</xdr:rowOff>
    </xdr:from>
    <xdr:to>
      <xdr:col>2</xdr:col>
      <xdr:colOff>914400</xdr:colOff>
      <xdr:row>10</xdr:row>
      <xdr:rowOff>0</xdr:rowOff>
    </xdr:to>
    <xdr:pic>
      <xdr:nvPicPr>
        <xdr:cNvPr id="28" name="Image 37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28555950"/>
          <a:ext cx="8382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190500</xdr:colOff>
      <xdr:row>10</xdr:row>
      <xdr:rowOff>0</xdr:rowOff>
    </xdr:from>
    <xdr:to>
      <xdr:col>2</xdr:col>
      <xdr:colOff>771525</xdr:colOff>
      <xdr:row>10</xdr:row>
      <xdr:rowOff>0</xdr:rowOff>
    </xdr:to>
    <xdr:pic>
      <xdr:nvPicPr>
        <xdr:cNvPr id="29" name="Image 38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25688925"/>
          <a:ext cx="5810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171450</xdr:colOff>
      <xdr:row>10</xdr:row>
      <xdr:rowOff>0</xdr:rowOff>
    </xdr:from>
    <xdr:to>
      <xdr:col>2</xdr:col>
      <xdr:colOff>847725</xdr:colOff>
      <xdr:row>10</xdr:row>
      <xdr:rowOff>0</xdr:rowOff>
    </xdr:to>
    <xdr:pic>
      <xdr:nvPicPr>
        <xdr:cNvPr id="30" name="Image 39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26336625"/>
          <a:ext cx="6762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514350</xdr:colOff>
      <xdr:row>10</xdr:row>
      <xdr:rowOff>0</xdr:rowOff>
    </xdr:from>
    <xdr:to>
      <xdr:col>2</xdr:col>
      <xdr:colOff>866775</xdr:colOff>
      <xdr:row>10</xdr:row>
      <xdr:rowOff>0</xdr:rowOff>
    </xdr:to>
    <xdr:pic>
      <xdr:nvPicPr>
        <xdr:cNvPr id="32" name="Image 41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25812750"/>
          <a:ext cx="3524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171450</xdr:colOff>
      <xdr:row>10</xdr:row>
      <xdr:rowOff>0</xdr:rowOff>
    </xdr:from>
    <xdr:to>
      <xdr:col>2</xdr:col>
      <xdr:colOff>876300</xdr:colOff>
      <xdr:row>10</xdr:row>
      <xdr:rowOff>0</xdr:rowOff>
    </xdr:to>
    <xdr:pic>
      <xdr:nvPicPr>
        <xdr:cNvPr id="33" name="Image 43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8686800"/>
          <a:ext cx="7048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10</xdr:row>
      <xdr:rowOff>0</xdr:rowOff>
    </xdr:from>
    <xdr:to>
      <xdr:col>2</xdr:col>
      <xdr:colOff>914400</xdr:colOff>
      <xdr:row>10</xdr:row>
      <xdr:rowOff>0</xdr:rowOff>
    </xdr:to>
    <xdr:pic>
      <xdr:nvPicPr>
        <xdr:cNvPr id="34" name="Image 44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27822525"/>
          <a:ext cx="876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10</xdr:row>
      <xdr:rowOff>0</xdr:rowOff>
    </xdr:from>
    <xdr:to>
      <xdr:col>2</xdr:col>
      <xdr:colOff>942975</xdr:colOff>
      <xdr:row>10</xdr:row>
      <xdr:rowOff>0</xdr:rowOff>
    </xdr:to>
    <xdr:pic>
      <xdr:nvPicPr>
        <xdr:cNvPr id="35" name="Image 45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27146250"/>
          <a:ext cx="90487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171450</xdr:colOff>
      <xdr:row>10</xdr:row>
      <xdr:rowOff>0</xdr:rowOff>
    </xdr:from>
    <xdr:to>
      <xdr:col>2</xdr:col>
      <xdr:colOff>876300</xdr:colOff>
      <xdr:row>10</xdr:row>
      <xdr:rowOff>0</xdr:rowOff>
    </xdr:to>
    <xdr:pic>
      <xdr:nvPicPr>
        <xdr:cNvPr id="36" name="Image 46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11991975"/>
          <a:ext cx="7048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171450</xdr:colOff>
      <xdr:row>10</xdr:row>
      <xdr:rowOff>0</xdr:rowOff>
    </xdr:from>
    <xdr:to>
      <xdr:col>2</xdr:col>
      <xdr:colOff>876300</xdr:colOff>
      <xdr:row>10</xdr:row>
      <xdr:rowOff>0</xdr:rowOff>
    </xdr:to>
    <xdr:pic>
      <xdr:nvPicPr>
        <xdr:cNvPr id="37" name="Image 47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9363075"/>
          <a:ext cx="70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171450</xdr:colOff>
      <xdr:row>10</xdr:row>
      <xdr:rowOff>0</xdr:rowOff>
    </xdr:from>
    <xdr:to>
      <xdr:col>2</xdr:col>
      <xdr:colOff>876300</xdr:colOff>
      <xdr:row>10</xdr:row>
      <xdr:rowOff>0</xdr:rowOff>
    </xdr:to>
    <xdr:pic>
      <xdr:nvPicPr>
        <xdr:cNvPr id="38" name="Image 48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10039350"/>
          <a:ext cx="7048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171450</xdr:colOff>
      <xdr:row>10</xdr:row>
      <xdr:rowOff>0</xdr:rowOff>
    </xdr:from>
    <xdr:to>
      <xdr:col>2</xdr:col>
      <xdr:colOff>876300</xdr:colOff>
      <xdr:row>10</xdr:row>
      <xdr:rowOff>0</xdr:rowOff>
    </xdr:to>
    <xdr:pic>
      <xdr:nvPicPr>
        <xdr:cNvPr id="39" name="Image 49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10687050"/>
          <a:ext cx="7048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171450</xdr:colOff>
      <xdr:row>10</xdr:row>
      <xdr:rowOff>0</xdr:rowOff>
    </xdr:from>
    <xdr:to>
      <xdr:col>2</xdr:col>
      <xdr:colOff>876300</xdr:colOff>
      <xdr:row>10</xdr:row>
      <xdr:rowOff>0</xdr:rowOff>
    </xdr:to>
    <xdr:pic>
      <xdr:nvPicPr>
        <xdr:cNvPr id="40" name="Image 50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11325225"/>
          <a:ext cx="7048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10</xdr:row>
      <xdr:rowOff>0</xdr:rowOff>
    </xdr:from>
    <xdr:to>
      <xdr:col>2</xdr:col>
      <xdr:colOff>923925</xdr:colOff>
      <xdr:row>10</xdr:row>
      <xdr:rowOff>0</xdr:rowOff>
    </xdr:to>
    <xdr:pic>
      <xdr:nvPicPr>
        <xdr:cNvPr id="41" name="Image 51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2734925"/>
          <a:ext cx="8667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10</xdr:row>
      <xdr:rowOff>0</xdr:rowOff>
    </xdr:from>
    <xdr:to>
      <xdr:col>2</xdr:col>
      <xdr:colOff>942975</xdr:colOff>
      <xdr:row>10</xdr:row>
      <xdr:rowOff>0</xdr:rowOff>
    </xdr:to>
    <xdr:pic>
      <xdr:nvPicPr>
        <xdr:cNvPr id="42" name="Image 52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13344525"/>
          <a:ext cx="8953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333375</xdr:colOff>
      <xdr:row>10</xdr:row>
      <xdr:rowOff>0</xdr:rowOff>
    </xdr:from>
    <xdr:to>
      <xdr:col>2</xdr:col>
      <xdr:colOff>695325</xdr:colOff>
      <xdr:row>10</xdr:row>
      <xdr:rowOff>0</xdr:rowOff>
    </xdr:to>
    <xdr:pic>
      <xdr:nvPicPr>
        <xdr:cNvPr id="43" name="Image 53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14001750"/>
          <a:ext cx="3619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314325</xdr:colOff>
      <xdr:row>10</xdr:row>
      <xdr:rowOff>0</xdr:rowOff>
    </xdr:from>
    <xdr:to>
      <xdr:col>2</xdr:col>
      <xdr:colOff>742950</xdr:colOff>
      <xdr:row>10</xdr:row>
      <xdr:rowOff>0</xdr:rowOff>
    </xdr:to>
    <xdr:pic>
      <xdr:nvPicPr>
        <xdr:cNvPr id="44" name="Image 42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30575250"/>
          <a:ext cx="4286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345925</xdr:colOff>
      <xdr:row>10</xdr:row>
      <xdr:rowOff>0</xdr:rowOff>
    </xdr:from>
    <xdr:to>
      <xdr:col>2</xdr:col>
      <xdr:colOff>965050</xdr:colOff>
      <xdr:row>10</xdr:row>
      <xdr:rowOff>0</xdr:rowOff>
    </xdr:to>
    <xdr:pic>
      <xdr:nvPicPr>
        <xdr:cNvPr id="45" name="Image 53"/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6975" y="29269872"/>
          <a:ext cx="6191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210910</xdr:colOff>
      <xdr:row>10</xdr:row>
      <xdr:rowOff>66675</xdr:rowOff>
    </xdr:from>
    <xdr:to>
      <xdr:col>2</xdr:col>
      <xdr:colOff>887185</xdr:colOff>
      <xdr:row>10</xdr:row>
      <xdr:rowOff>571500</xdr:rowOff>
    </xdr:to>
    <xdr:pic>
      <xdr:nvPicPr>
        <xdr:cNvPr id="47" name="Image 45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1960" y="31261050"/>
          <a:ext cx="6762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pageSetUpPr fitToPage="1"/>
  </sheetPr>
  <dimension ref="A1:BX37"/>
  <sheetViews>
    <sheetView showGridLines="0" tabSelected="1" zoomScale="75" zoomScaleNormal="75" zoomScaleSheetLayoutView="70" zoomScalePageLayoutView="75" workbookViewId="0">
      <pane ySplit="1" topLeftCell="A2" activePane="bottomLeft" state="frozen"/>
      <selection activeCell="E1" sqref="E1"/>
      <selection pane="bottomLeft" activeCell="Q10" sqref="Q10"/>
    </sheetView>
  </sheetViews>
  <sheetFormatPr baseColWidth="10" defaultColWidth="10.85546875" defaultRowHeight="12.75" x14ac:dyDescent="0.2"/>
  <cols>
    <col min="1" max="1" width="44.7109375" style="1" hidden="1" customWidth="1"/>
    <col min="2" max="2" width="4.7109375" style="1" hidden="1" customWidth="1"/>
    <col min="3" max="3" width="12.42578125" style="1" hidden="1" customWidth="1"/>
    <col min="4" max="4" width="12.85546875" style="1" hidden="1" customWidth="1"/>
    <col min="5" max="5" width="62.7109375" style="1" hidden="1" customWidth="1"/>
    <col min="6" max="6" width="31.140625" style="1" hidden="1" customWidth="1"/>
    <col min="7" max="7" width="22.42578125" style="1" hidden="1" customWidth="1"/>
    <col min="8" max="8" width="26.42578125" style="1" hidden="1" customWidth="1"/>
    <col min="9" max="9" width="15.28515625" style="1" bestFit="1" customWidth="1"/>
    <col min="10" max="10" width="26" style="1" hidden="1" customWidth="1"/>
    <col min="11" max="11" width="20.28515625" style="1" hidden="1" customWidth="1"/>
    <col min="12" max="12" width="14.42578125" style="1" hidden="1" customWidth="1"/>
    <col min="13" max="13" width="13.85546875" style="1" hidden="1" customWidth="1"/>
    <col min="14" max="14" width="10.140625" style="1" bestFit="1" customWidth="1"/>
    <col min="15" max="15" width="30.85546875" style="1" bestFit="1" customWidth="1"/>
    <col min="16" max="24" width="10.85546875" style="1"/>
    <col min="25" max="44" width="4" style="1" bestFit="1" customWidth="1"/>
    <col min="45" max="45" width="10.85546875" style="1"/>
    <col min="46" max="50" width="4" style="1" bestFit="1" customWidth="1"/>
    <col min="51" max="51" width="10.85546875" style="1"/>
    <col min="52" max="57" width="4" style="1" bestFit="1" customWidth="1"/>
    <col min="58" max="58" width="10.85546875" style="1"/>
    <col min="59" max="60" width="4" style="1" bestFit="1" customWidth="1"/>
    <col min="61" max="61" width="10.85546875" style="1"/>
    <col min="62" max="63" width="4" style="1" bestFit="1" customWidth="1"/>
    <col min="64" max="64" width="10.85546875" style="1"/>
    <col min="65" max="66" width="4" style="1" bestFit="1" customWidth="1"/>
    <col min="67" max="67" width="10.85546875" style="1"/>
    <col min="68" max="69" width="4" style="1" bestFit="1" customWidth="1"/>
    <col min="70" max="70" width="10.85546875" style="1"/>
    <col min="71" max="71" width="4" style="1" bestFit="1" customWidth="1"/>
    <col min="72" max="72" width="10.85546875" style="1"/>
    <col min="73" max="76" width="4" style="1" bestFit="1" customWidth="1"/>
    <col min="77" max="16384" width="10.85546875" style="1"/>
  </cols>
  <sheetData>
    <row r="1" spans="2:76" ht="52.5" customHeight="1" thickBot="1" x14ac:dyDescent="0.25">
      <c r="C1" s="2" t="s">
        <v>12</v>
      </c>
      <c r="D1" s="3" t="s">
        <v>13</v>
      </c>
      <c r="E1" s="3" t="s">
        <v>14</v>
      </c>
      <c r="F1" s="3" t="s">
        <v>15</v>
      </c>
      <c r="G1" s="3" t="s">
        <v>16</v>
      </c>
      <c r="H1" s="4" t="s">
        <v>17</v>
      </c>
      <c r="I1" s="4" t="s">
        <v>17</v>
      </c>
      <c r="J1" s="31" t="s">
        <v>18</v>
      </c>
      <c r="K1" s="31" t="s">
        <v>7</v>
      </c>
      <c r="L1" s="31" t="s">
        <v>8</v>
      </c>
      <c r="M1" s="31" t="s">
        <v>9</v>
      </c>
      <c r="N1" s="32" t="s">
        <v>10</v>
      </c>
      <c r="O1" s="52" t="s">
        <v>11</v>
      </c>
      <c r="P1" s="46"/>
      <c r="Q1" s="46"/>
      <c r="R1" s="47"/>
      <c r="S1" s="47"/>
    </row>
    <row r="2" spans="2:76" ht="52.5" customHeight="1" x14ac:dyDescent="0.2">
      <c r="B2" s="29">
        <f>I2</f>
        <v>0</v>
      </c>
      <c r="C2" s="12"/>
      <c r="D2" s="13" t="s">
        <v>19</v>
      </c>
      <c r="E2" s="15" t="s">
        <v>20</v>
      </c>
      <c r="F2" s="5" t="s">
        <v>21</v>
      </c>
      <c r="G2" s="15" t="s">
        <v>22</v>
      </c>
      <c r="H2" s="6" t="s">
        <v>23</v>
      </c>
      <c r="I2" s="6"/>
      <c r="J2" s="27"/>
      <c r="K2" s="48"/>
      <c r="L2" s="48"/>
      <c r="M2" s="49"/>
      <c r="N2" s="50"/>
      <c r="O2" s="51"/>
      <c r="P2" s="46"/>
      <c r="Q2" s="47"/>
      <c r="R2" s="47"/>
      <c r="S2" s="47"/>
    </row>
    <row r="3" spans="2:76" ht="52.5" customHeight="1" x14ac:dyDescent="0.2">
      <c r="B3" s="29">
        <f t="shared" ref="B3:B12" si="0">I3</f>
        <v>0</v>
      </c>
      <c r="C3" s="7"/>
      <c r="D3" s="8" t="s">
        <v>24</v>
      </c>
      <c r="E3" s="9" t="s">
        <v>25</v>
      </c>
      <c r="F3" s="10" t="s">
        <v>21</v>
      </c>
      <c r="G3" s="10" t="s">
        <v>26</v>
      </c>
      <c r="H3" s="6" t="s">
        <v>27</v>
      </c>
      <c r="I3" s="6"/>
      <c r="J3" s="26"/>
      <c r="K3" s="25"/>
      <c r="L3" s="25"/>
      <c r="M3" s="30"/>
      <c r="N3" s="28"/>
      <c r="O3" s="51"/>
    </row>
    <row r="4" spans="2:76" ht="52.5" customHeight="1" x14ac:dyDescent="0.2">
      <c r="B4" s="29">
        <f t="shared" si="0"/>
        <v>0</v>
      </c>
      <c r="C4" s="7"/>
      <c r="D4" s="8" t="s">
        <v>28</v>
      </c>
      <c r="E4" s="9" t="s">
        <v>29</v>
      </c>
      <c r="F4" s="10" t="s">
        <v>21</v>
      </c>
      <c r="G4" s="10" t="s">
        <v>30</v>
      </c>
      <c r="H4" s="6" t="s">
        <v>23</v>
      </c>
      <c r="I4" s="6"/>
      <c r="J4" s="27"/>
      <c r="K4" s="25"/>
      <c r="L4" s="25"/>
      <c r="M4" s="30"/>
      <c r="N4" s="28"/>
      <c r="O4" s="51"/>
    </row>
    <row r="5" spans="2:76" ht="52.5" customHeight="1" x14ac:dyDescent="0.2">
      <c r="B5" s="29">
        <f t="shared" si="0"/>
        <v>0</v>
      </c>
      <c r="C5" s="7"/>
      <c r="D5" s="8" t="s">
        <v>31</v>
      </c>
      <c r="E5" s="9" t="s">
        <v>32</v>
      </c>
      <c r="F5" s="11" t="s">
        <v>21</v>
      </c>
      <c r="G5" s="10" t="s">
        <v>33</v>
      </c>
      <c r="H5" s="6" t="s">
        <v>34</v>
      </c>
      <c r="I5" s="6"/>
      <c r="J5" s="26"/>
      <c r="K5" s="25"/>
      <c r="L5" s="25"/>
      <c r="M5" s="30"/>
      <c r="N5" s="28"/>
      <c r="O5" s="51"/>
    </row>
    <row r="6" spans="2:76" ht="52.5" customHeight="1" x14ac:dyDescent="0.2">
      <c r="B6" s="29">
        <f t="shared" si="0"/>
        <v>0</v>
      </c>
      <c r="C6" s="7"/>
      <c r="D6" s="8" t="s">
        <v>35</v>
      </c>
      <c r="E6" s="9" t="s">
        <v>36</v>
      </c>
      <c r="F6" s="11" t="s">
        <v>21</v>
      </c>
      <c r="G6" s="10" t="s">
        <v>37</v>
      </c>
      <c r="H6" s="6" t="s">
        <v>38</v>
      </c>
      <c r="I6" s="6"/>
      <c r="J6" s="26"/>
      <c r="K6" s="25"/>
      <c r="L6" s="25"/>
      <c r="M6" s="30"/>
      <c r="N6" s="28"/>
      <c r="O6" s="51"/>
    </row>
    <row r="7" spans="2:76" ht="52.5" customHeight="1" x14ac:dyDescent="0.2">
      <c r="B7" s="29">
        <f t="shared" si="0"/>
        <v>0</v>
      </c>
      <c r="C7" s="7"/>
      <c r="D7" s="8" t="s">
        <v>39</v>
      </c>
      <c r="E7" s="9" t="s">
        <v>40</v>
      </c>
      <c r="F7" s="11" t="s">
        <v>21</v>
      </c>
      <c r="G7" s="10" t="s">
        <v>41</v>
      </c>
      <c r="H7" s="6" t="s">
        <v>42</v>
      </c>
      <c r="I7" s="6"/>
      <c r="J7" s="26"/>
      <c r="K7" s="25"/>
      <c r="L7" s="25"/>
      <c r="M7" s="30"/>
      <c r="N7" s="28"/>
      <c r="O7" s="51"/>
    </row>
    <row r="8" spans="2:76" ht="52.5" customHeight="1" x14ac:dyDescent="0.2">
      <c r="B8" s="29">
        <f t="shared" si="0"/>
        <v>0</v>
      </c>
      <c r="C8" s="7"/>
      <c r="D8" s="8" t="s">
        <v>43</v>
      </c>
      <c r="E8" s="9" t="s">
        <v>44</v>
      </c>
      <c r="F8" s="11" t="s">
        <v>21</v>
      </c>
      <c r="G8" s="10" t="s">
        <v>45</v>
      </c>
      <c r="H8" s="6" t="s">
        <v>46</v>
      </c>
      <c r="I8" s="6"/>
      <c r="J8" s="26"/>
      <c r="K8" s="25"/>
      <c r="L8" s="25"/>
      <c r="M8" s="30"/>
      <c r="N8" s="28"/>
      <c r="O8" s="51"/>
    </row>
    <row r="9" spans="2:76" ht="52.5" customHeight="1" x14ac:dyDescent="0.2">
      <c r="B9" s="29">
        <f t="shared" si="0"/>
        <v>0</v>
      </c>
      <c r="C9" s="7"/>
      <c r="D9" s="8" t="s">
        <v>47</v>
      </c>
      <c r="E9" s="9" t="s">
        <v>44</v>
      </c>
      <c r="F9" s="11" t="s">
        <v>21</v>
      </c>
      <c r="G9" s="10" t="s">
        <v>48</v>
      </c>
      <c r="H9" s="6" t="s">
        <v>49</v>
      </c>
      <c r="I9" s="6"/>
      <c r="J9" s="26"/>
      <c r="K9" s="25"/>
      <c r="L9" s="25"/>
      <c r="M9" s="30"/>
      <c r="N9" s="28"/>
      <c r="O9" s="51"/>
    </row>
    <row r="10" spans="2:76" ht="52.5" customHeight="1" x14ac:dyDescent="0.2">
      <c r="B10" s="29">
        <f t="shared" si="0"/>
        <v>15</v>
      </c>
      <c r="C10" s="7"/>
      <c r="D10" s="8" t="s">
        <v>50</v>
      </c>
      <c r="E10" s="9" t="s">
        <v>44</v>
      </c>
      <c r="F10" s="11" t="s">
        <v>21</v>
      </c>
      <c r="G10" s="10" t="s">
        <v>51</v>
      </c>
      <c r="H10" s="6" t="s">
        <v>52</v>
      </c>
      <c r="I10" s="6">
        <v>15</v>
      </c>
      <c r="J10" s="26">
        <v>725</v>
      </c>
      <c r="K10" s="25">
        <f t="shared" ref="K10" si="1">J10/26</f>
        <v>27.884615384615383</v>
      </c>
      <c r="L10" s="25">
        <f t="shared" ref="L10:L12" si="2">K10*2</f>
        <v>55.769230769230766</v>
      </c>
      <c r="M10" s="30">
        <v>55</v>
      </c>
      <c r="N10" s="28"/>
      <c r="O10" s="51">
        <f>IF(N10=0,0,IF(AND(N10&gt;0,N10&lt;=I10),I10,IF(AND(N10&gt;I10,N10&lt;=I10*2),I10*2,IF(AND(N10&gt;I10*2,N10&lt;=I10*3),I10*3,I10*4))))</f>
        <v>0</v>
      </c>
    </row>
    <row r="11" spans="2:76" s="14" customFormat="1" ht="52.5" hidden="1" customHeight="1" thickBot="1" x14ac:dyDescent="0.25">
      <c r="B11" s="29">
        <f t="shared" si="0"/>
        <v>1</v>
      </c>
      <c r="C11" s="21"/>
      <c r="D11" s="20" t="s">
        <v>1</v>
      </c>
      <c r="E11" s="34" t="s">
        <v>2</v>
      </c>
      <c r="F11" s="16" t="s">
        <v>3</v>
      </c>
      <c r="G11" s="17" t="s">
        <v>4</v>
      </c>
      <c r="H11" s="35" t="s">
        <v>0</v>
      </c>
      <c r="I11" s="36">
        <v>1</v>
      </c>
      <c r="J11" s="37">
        <v>1</v>
      </c>
      <c r="K11" s="38">
        <f t="shared" ref="K11:K12" si="3">J11/26</f>
        <v>3.8461538461538464E-2</v>
      </c>
      <c r="L11" s="38">
        <f t="shared" si="2"/>
        <v>7.6923076923076927E-2</v>
      </c>
      <c r="M11" s="39">
        <v>0</v>
      </c>
      <c r="N11" s="40">
        <f>IF(M11&lt;L11,L11-M11,I11)</f>
        <v>7.6923076923076927E-2</v>
      </c>
      <c r="O11" s="33">
        <f>N11/I11</f>
        <v>7.6923076923076927E-2</v>
      </c>
      <c r="Y11" s="18" t="s">
        <v>6</v>
      </c>
      <c r="Z11" s="18" t="s">
        <v>6</v>
      </c>
      <c r="AA11" s="18" t="s">
        <v>6</v>
      </c>
      <c r="AB11" s="18" t="s">
        <v>6</v>
      </c>
      <c r="AC11" s="18" t="s">
        <v>6</v>
      </c>
      <c r="AD11" s="18" t="s">
        <v>6</v>
      </c>
      <c r="AE11" s="18" t="s">
        <v>6</v>
      </c>
      <c r="AF11" s="18" t="s">
        <v>6</v>
      </c>
      <c r="AG11" s="18" t="s">
        <v>6</v>
      </c>
      <c r="AH11" s="18" t="s">
        <v>6</v>
      </c>
      <c r="AI11" s="18" t="s">
        <v>6</v>
      </c>
      <c r="AJ11" s="18" t="s">
        <v>6</v>
      </c>
      <c r="AK11" s="18" t="s">
        <v>6</v>
      </c>
      <c r="AL11" s="18" t="s">
        <v>6</v>
      </c>
      <c r="AM11" s="18" t="s">
        <v>6</v>
      </c>
      <c r="AN11" s="18" t="s">
        <v>6</v>
      </c>
      <c r="AO11" s="18" t="s">
        <v>6</v>
      </c>
      <c r="AP11" s="18" t="s">
        <v>6</v>
      </c>
      <c r="AQ11" s="18" t="s">
        <v>6</v>
      </c>
      <c r="AR11" s="18" t="s">
        <v>6</v>
      </c>
      <c r="AS11" s="19"/>
      <c r="AT11" s="18" t="s">
        <v>6</v>
      </c>
      <c r="AU11" s="18" t="s">
        <v>6</v>
      </c>
      <c r="AV11" s="18" t="s">
        <v>6</v>
      </c>
      <c r="AW11" s="18" t="s">
        <v>6</v>
      </c>
      <c r="AX11" s="18" t="s">
        <v>6</v>
      </c>
      <c r="AY11" s="19"/>
      <c r="AZ11" s="18" t="s">
        <v>6</v>
      </c>
      <c r="BA11" s="18" t="s">
        <v>6</v>
      </c>
      <c r="BB11" s="18" t="s">
        <v>6</v>
      </c>
      <c r="BC11" s="18" t="s">
        <v>6</v>
      </c>
      <c r="BD11" s="18" t="s">
        <v>6</v>
      </c>
      <c r="BE11" s="18" t="s">
        <v>6</v>
      </c>
      <c r="BF11" s="19"/>
      <c r="BG11" s="18" t="s">
        <v>6</v>
      </c>
      <c r="BH11" s="18" t="s">
        <v>6</v>
      </c>
      <c r="BI11" s="19"/>
      <c r="BJ11" s="18" t="s">
        <v>6</v>
      </c>
      <c r="BK11" s="18" t="s">
        <v>6</v>
      </c>
      <c r="BL11" s="19"/>
      <c r="BM11" s="18" t="s">
        <v>6</v>
      </c>
      <c r="BN11" s="18" t="s">
        <v>6</v>
      </c>
      <c r="BO11" s="19"/>
      <c r="BP11" s="18" t="s">
        <v>6</v>
      </c>
      <c r="BQ11" s="18" t="s">
        <v>6</v>
      </c>
      <c r="BR11" s="19"/>
      <c r="BS11" s="18" t="s">
        <v>6</v>
      </c>
      <c r="BT11" s="19"/>
      <c r="BU11" s="18" t="s">
        <v>6</v>
      </c>
      <c r="BV11" s="18" t="s">
        <v>6</v>
      </c>
      <c r="BW11" s="18" t="s">
        <v>6</v>
      </c>
      <c r="BX11" s="18" t="s">
        <v>6</v>
      </c>
    </row>
    <row r="12" spans="2:76" ht="21" hidden="1" thickBot="1" x14ac:dyDescent="0.25">
      <c r="B12" s="29">
        <f t="shared" si="0"/>
        <v>0</v>
      </c>
      <c r="C12" s="22" t="s">
        <v>5</v>
      </c>
      <c r="D12" s="23"/>
      <c r="E12" s="22"/>
      <c r="F12" s="23"/>
      <c r="G12" s="23"/>
      <c r="H12" s="23"/>
      <c r="I12" s="41"/>
      <c r="J12" s="42">
        <v>15819</v>
      </c>
      <c r="K12" s="43">
        <f t="shared" si="3"/>
        <v>608.42307692307691</v>
      </c>
      <c r="L12" s="43">
        <f t="shared" si="2"/>
        <v>1216.8461538461538</v>
      </c>
      <c r="M12" s="43"/>
      <c r="N12" s="44">
        <f t="shared" ref="N12" si="4">IF(M12&lt;L12,L12-M12,0)</f>
        <v>1216.8461538461538</v>
      </c>
      <c r="O12" s="45"/>
    </row>
    <row r="13" spans="2:76" x14ac:dyDescent="0.2">
      <c r="C13" s="24"/>
      <c r="D13" s="24"/>
      <c r="E13" s="24"/>
      <c r="F13" s="24"/>
      <c r="G13" s="24"/>
      <c r="H13" s="24"/>
      <c r="I13" s="24"/>
    </row>
    <row r="14" spans="2:76" x14ac:dyDescent="0.2">
      <c r="C14" s="24"/>
      <c r="D14" s="24"/>
      <c r="E14" s="24"/>
      <c r="F14" s="24"/>
      <c r="G14" s="24"/>
      <c r="H14" s="24"/>
      <c r="I14" s="24"/>
    </row>
    <row r="15" spans="2:76" x14ac:dyDescent="0.2">
      <c r="C15" s="24"/>
      <c r="D15" s="24"/>
      <c r="E15" s="24"/>
      <c r="F15" s="24"/>
      <c r="G15" s="24"/>
      <c r="H15" s="24"/>
      <c r="I15" s="24"/>
    </row>
    <row r="16" spans="2:76" x14ac:dyDescent="0.2">
      <c r="C16" s="24"/>
      <c r="D16" s="24"/>
      <c r="E16" s="24"/>
      <c r="F16" s="24"/>
      <c r="G16" s="24"/>
      <c r="H16" s="24"/>
      <c r="I16" s="24"/>
    </row>
    <row r="17" spans="3:9" x14ac:dyDescent="0.2">
      <c r="C17" s="24"/>
      <c r="D17" s="24"/>
      <c r="E17" s="24"/>
      <c r="F17" s="24"/>
      <c r="G17" s="24"/>
      <c r="H17" s="24"/>
      <c r="I17" s="24"/>
    </row>
    <row r="18" spans="3:9" x14ac:dyDescent="0.2">
      <c r="C18" s="24"/>
      <c r="D18" s="24"/>
      <c r="E18" s="24"/>
      <c r="F18" s="24"/>
      <c r="G18" s="24"/>
      <c r="H18" s="24"/>
      <c r="I18" s="24"/>
    </row>
    <row r="19" spans="3:9" x14ac:dyDescent="0.2">
      <c r="C19" s="24"/>
      <c r="D19" s="24"/>
      <c r="E19" s="24"/>
      <c r="F19" s="24"/>
      <c r="G19" s="24"/>
      <c r="H19" s="24"/>
      <c r="I19" s="24"/>
    </row>
    <row r="20" spans="3:9" x14ac:dyDescent="0.2">
      <c r="C20" s="24"/>
      <c r="D20" s="24"/>
      <c r="E20" s="24"/>
      <c r="F20" s="24"/>
      <c r="G20" s="24"/>
      <c r="H20" s="24"/>
      <c r="I20" s="24"/>
    </row>
    <row r="21" spans="3:9" x14ac:dyDescent="0.2">
      <c r="C21" s="24"/>
      <c r="D21" s="24"/>
      <c r="E21" s="24"/>
      <c r="F21" s="24"/>
      <c r="G21" s="24"/>
      <c r="H21" s="24"/>
      <c r="I21" s="24"/>
    </row>
    <row r="22" spans="3:9" x14ac:dyDescent="0.2">
      <c r="C22" s="24"/>
      <c r="D22" s="24"/>
      <c r="E22" s="24"/>
      <c r="F22" s="24"/>
      <c r="G22" s="24"/>
      <c r="H22" s="24"/>
      <c r="I22" s="24"/>
    </row>
    <row r="23" spans="3:9" x14ac:dyDescent="0.2">
      <c r="C23" s="24"/>
      <c r="D23" s="24"/>
      <c r="E23" s="24"/>
      <c r="F23" s="24"/>
      <c r="G23" s="24"/>
      <c r="H23" s="24"/>
      <c r="I23" s="24"/>
    </row>
    <row r="24" spans="3:9" x14ac:dyDescent="0.2">
      <c r="C24" s="24"/>
      <c r="D24" s="24"/>
      <c r="E24" s="24"/>
      <c r="F24" s="24"/>
      <c r="G24" s="24"/>
      <c r="H24" s="24"/>
      <c r="I24" s="24"/>
    </row>
    <row r="25" spans="3:9" x14ac:dyDescent="0.2">
      <c r="C25" s="24"/>
      <c r="D25" s="24"/>
      <c r="E25" s="24"/>
      <c r="F25" s="24"/>
      <c r="G25" s="24"/>
      <c r="H25" s="24"/>
      <c r="I25" s="24"/>
    </row>
    <row r="26" spans="3:9" x14ac:dyDescent="0.2">
      <c r="C26" s="24"/>
      <c r="D26" s="24"/>
      <c r="E26" s="24"/>
      <c r="F26" s="24"/>
      <c r="G26" s="24"/>
      <c r="H26" s="24"/>
      <c r="I26" s="24"/>
    </row>
    <row r="27" spans="3:9" x14ac:dyDescent="0.2">
      <c r="C27" s="24"/>
      <c r="D27" s="24"/>
      <c r="E27" s="24"/>
      <c r="F27" s="24"/>
      <c r="G27" s="24"/>
      <c r="H27" s="24"/>
      <c r="I27" s="24"/>
    </row>
    <row r="28" spans="3:9" x14ac:dyDescent="0.2">
      <c r="C28" s="24"/>
      <c r="D28" s="24"/>
      <c r="E28" s="24"/>
      <c r="F28" s="24"/>
      <c r="G28" s="24"/>
      <c r="H28" s="24"/>
      <c r="I28" s="24"/>
    </row>
    <row r="29" spans="3:9" x14ac:dyDescent="0.2">
      <c r="C29" s="24"/>
      <c r="D29" s="24"/>
      <c r="E29" s="24"/>
      <c r="F29" s="24"/>
      <c r="G29" s="24"/>
      <c r="H29" s="24"/>
      <c r="I29" s="24"/>
    </row>
    <row r="30" spans="3:9" x14ac:dyDescent="0.2">
      <c r="C30" s="24"/>
      <c r="D30" s="24"/>
      <c r="E30" s="24"/>
      <c r="F30" s="24"/>
      <c r="G30" s="24"/>
      <c r="H30" s="24"/>
      <c r="I30" s="24"/>
    </row>
    <row r="31" spans="3:9" x14ac:dyDescent="0.2">
      <c r="C31" s="24"/>
      <c r="D31" s="24"/>
      <c r="E31" s="24"/>
      <c r="F31" s="24"/>
      <c r="G31" s="24"/>
      <c r="H31" s="24"/>
      <c r="I31" s="24"/>
    </row>
    <row r="32" spans="3:9" x14ac:dyDescent="0.2">
      <c r="C32" s="24"/>
      <c r="D32" s="24"/>
      <c r="E32" s="24"/>
      <c r="F32" s="24"/>
      <c r="G32" s="24"/>
      <c r="H32" s="24"/>
      <c r="I32" s="24"/>
    </row>
    <row r="33" spans="3:9" x14ac:dyDescent="0.2">
      <c r="C33" s="24"/>
      <c r="D33" s="24"/>
      <c r="E33" s="24"/>
      <c r="F33" s="24"/>
      <c r="G33" s="24"/>
      <c r="H33" s="24"/>
      <c r="I33" s="24"/>
    </row>
    <row r="34" spans="3:9" x14ac:dyDescent="0.2">
      <c r="C34" s="24"/>
      <c r="D34" s="24"/>
      <c r="E34" s="24"/>
      <c r="F34" s="24"/>
      <c r="G34" s="24"/>
      <c r="H34" s="24"/>
      <c r="I34" s="24"/>
    </row>
    <row r="35" spans="3:9" x14ac:dyDescent="0.2">
      <c r="C35" s="24"/>
      <c r="D35" s="24"/>
      <c r="E35" s="24"/>
      <c r="F35" s="24"/>
      <c r="G35" s="24"/>
      <c r="H35" s="24"/>
      <c r="I35" s="24"/>
    </row>
    <row r="36" spans="3:9" x14ac:dyDescent="0.2">
      <c r="C36" s="24"/>
      <c r="D36" s="24"/>
      <c r="E36" s="24"/>
      <c r="F36" s="24"/>
      <c r="G36" s="24"/>
      <c r="H36" s="24"/>
      <c r="I36" s="24"/>
    </row>
    <row r="37" spans="3:9" x14ac:dyDescent="0.2">
      <c r="C37" s="24"/>
      <c r="D37" s="24"/>
      <c r="E37" s="24"/>
      <c r="F37" s="24"/>
      <c r="G37" s="24"/>
      <c r="H37" s="24"/>
      <c r="I37" s="24"/>
    </row>
  </sheetData>
  <phoneticPr fontId="11" type="noConversion"/>
  <printOptions horizontalCentered="1" verticalCentered="1"/>
  <pageMargins left="0.59055118110236227" right="0.59055118110236227" top="0.27559055118110237" bottom="0.31496062992125984" header="0.27559055118110237" footer="0"/>
  <pageSetup scale="32" orientation="portrait"/>
  <headerFooter alignWithMargins="0">
    <oddFooter xml:space="preserve">&amp;L&amp;8 </oddFooter>
  </headerFooter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CONSOMMATION 2012</vt:lpstr>
      <vt:lpstr>'CONSOMMATION 2012'!Zone_d_impression</vt:lpstr>
    </vt:vector>
  </TitlesOfParts>
  <Company>Chanel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Chanel</dc:creator>
  <cp:lastModifiedBy>2PAT</cp:lastModifiedBy>
  <cp:lastPrinted>2013-04-17T10:04:56Z</cp:lastPrinted>
  <dcterms:created xsi:type="dcterms:W3CDTF">2013-03-27T19:01:52Z</dcterms:created>
  <dcterms:modified xsi:type="dcterms:W3CDTF">2013-05-15T16:21:09Z</dcterms:modified>
</cp:coreProperties>
</file>