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mc:AlternateContent xmlns:mc="http://schemas.openxmlformats.org/markup-compatibility/2006">
    <mc:Choice Requires="x15">
      <x15ac:absPath xmlns:x15ac="http://schemas.microsoft.com/office/spreadsheetml/2010/11/ac" url="C:\Users\User\Downloads\"/>
    </mc:Choice>
  </mc:AlternateContent>
  <xr:revisionPtr revIDLastSave="0" documentId="13_ncr:1_{DCD8CB07-84AD-4A84-AC58-CC99403771E5}" xr6:coauthVersionLast="47" xr6:coauthVersionMax="47" xr10:uidLastSave="{00000000-0000-0000-0000-000000000000}"/>
  <bookViews>
    <workbookView xWindow="-108" yWindow="-108" windowWidth="23256" windowHeight="12456" tabRatio="838" activeTab="1" xr2:uid="{00000000-000D-0000-FFFF-FFFF00000000}"/>
  </bookViews>
  <sheets>
    <sheet name="PLANNING MB" sheetId="18" r:id="rId1"/>
    <sheet name="gestion client" sheetId="11" r:id="rId2"/>
    <sheet name="liste" sheetId="22" r:id="rId3"/>
    <sheet name="prog FDA 07&amp;08 2024" sheetId="2" state="hidden" r:id="rId4"/>
    <sheet name="propo dispo F3R 07&amp;08 2024" sheetId="3" state="hidden" r:id="rId5"/>
    <sheet name="prog audit blanc IFS ABC 09-24" sheetId="6" state="hidden" r:id="rId6"/>
    <sheet name="propo F3R 09-12 2024" sheetId="9" state="hidden" r:id="rId7"/>
    <sheet name="propo ABC 10-12 2024" sheetId="8" state="hidden" r:id="rId8"/>
  </sheets>
  <definedNames>
    <definedName name="_xlnm._FilterDatabase" localSheetId="0" hidden="1">'PLANNING MB'!$A$1:$N$1</definedName>
    <definedName name="_xlnm._FilterDatabase" localSheetId="6" hidden="1">'propo F3R 09-12 2024'!$A$1:$E$128</definedName>
    <definedName name="clients">'gestion client'!$B:$B</definedName>
    <definedName name="concatener">'gestion client'!$W:$W</definedName>
    <definedName name="date">'PLANNING MB'!$K$2:$K$371</definedName>
    <definedName name="devis">'gestion client'!$A:$A</definedName>
    <definedName name="planning">'PLANNING MB'!$B:$I</definedName>
    <definedName name="statutdevis">liste!$A$2:$A$4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uri="GoogleSheetsCustomDataVersion2">
      <go:sheetsCustomData xmlns:go="http://customooxmlschemas.google.com/" r:id="rId19" roundtripDataChecksum="LrZNwAs6lpXC1HWhNr01hwQD1G9DzYlUkxXzE81HfGE="/>
    </ext>
  </extLst>
</workbook>
</file>

<file path=xl/calcChain.xml><?xml version="1.0" encoding="utf-8"?>
<calcChain xmlns="http://schemas.openxmlformats.org/spreadsheetml/2006/main">
  <c r="L8" i="11" l="1"/>
  <c r="M8" i="11" s="1"/>
  <c r="S8" i="11" s="1"/>
  <c r="L9" i="11"/>
  <c r="M9" i="11" s="1"/>
  <c r="S9" i="11" s="1"/>
  <c r="L16" i="11"/>
  <c r="L17" i="11"/>
  <c r="M17" i="11" s="1"/>
  <c r="S17" i="11" s="1"/>
  <c r="K2" i="11"/>
  <c r="L2" i="11" s="1"/>
  <c r="K3" i="11"/>
  <c r="L3" i="11" s="1"/>
  <c r="M3" i="11" s="1"/>
  <c r="S3" i="11" s="1"/>
  <c r="K4" i="11"/>
  <c r="L4" i="11" s="1"/>
  <c r="M4" i="11" s="1"/>
  <c r="S4" i="11" s="1"/>
  <c r="K5" i="11"/>
  <c r="L5" i="11" s="1"/>
  <c r="M5" i="11" s="1"/>
  <c r="S5" i="11" s="1"/>
  <c r="K6" i="11"/>
  <c r="L6" i="11" s="1"/>
  <c r="M6" i="11" s="1"/>
  <c r="S6" i="11" s="1"/>
  <c r="K7" i="11"/>
  <c r="L7" i="11" s="1"/>
  <c r="M7" i="11" s="1"/>
  <c r="S7" i="11" s="1"/>
  <c r="K8" i="11"/>
  <c r="K9" i="11"/>
  <c r="K10" i="11"/>
  <c r="L10" i="11" s="1"/>
  <c r="M10" i="11" s="1"/>
  <c r="S10" i="11" s="1"/>
  <c r="K11" i="11"/>
  <c r="L11" i="11" s="1"/>
  <c r="M11" i="11" s="1"/>
  <c r="S11" i="11" s="1"/>
  <c r="K12" i="11"/>
  <c r="L12" i="11" s="1"/>
  <c r="M12" i="11" s="1"/>
  <c r="S12" i="11" s="1"/>
  <c r="K13" i="11"/>
  <c r="L13" i="11" s="1"/>
  <c r="M13" i="11" s="1"/>
  <c r="S13" i="11" s="1"/>
  <c r="K14" i="11"/>
  <c r="L14" i="11" s="1"/>
  <c r="M14" i="11" s="1"/>
  <c r="S14" i="11" s="1"/>
  <c r="K15" i="11"/>
  <c r="L15" i="11" s="1"/>
  <c r="M15" i="11" s="1"/>
  <c r="S15" i="11" s="1"/>
  <c r="K16" i="11"/>
  <c r="K17" i="11"/>
  <c r="K18" i="11"/>
  <c r="L18" i="11" s="1"/>
  <c r="M18" i="11" s="1"/>
  <c r="S18" i="11" s="1"/>
  <c r="K19" i="11"/>
  <c r="L19" i="11" s="1"/>
  <c r="M19" i="11" s="1"/>
  <c r="S19" i="11" s="1"/>
  <c r="G2" i="11"/>
  <c r="P2" i="11"/>
  <c r="P3" i="11"/>
  <c r="P4" i="11"/>
  <c r="P5" i="11"/>
  <c r="P6" i="11"/>
  <c r="P7" i="11"/>
  <c r="P8" i="11"/>
  <c r="P9" i="11"/>
  <c r="P10" i="11"/>
  <c r="P11" i="11"/>
  <c r="P12" i="11"/>
  <c r="P13" i="11"/>
  <c r="P14" i="11"/>
  <c r="P15" i="11"/>
  <c r="P16" i="11"/>
  <c r="P17" i="11"/>
  <c r="P18" i="11"/>
  <c r="P19" i="11"/>
  <c r="G17" i="11"/>
  <c r="G18" i="11"/>
  <c r="G19" i="11"/>
  <c r="M16" i="11"/>
  <c r="S16" i="11" s="1"/>
  <c r="O3" i="11"/>
  <c r="Q3" i="11" s="1"/>
  <c r="O4" i="11"/>
  <c r="Q4" i="11" s="1"/>
  <c r="O5" i="11"/>
  <c r="Q5" i="11" s="1"/>
  <c r="O6" i="11"/>
  <c r="Q6" i="11" s="1"/>
  <c r="O7" i="11"/>
  <c r="Q7" i="11" s="1"/>
  <c r="O8" i="11"/>
  <c r="Q8" i="11" s="1"/>
  <c r="O9" i="11"/>
  <c r="Q9" i="11" s="1"/>
  <c r="O10" i="11"/>
  <c r="Q10" i="11" s="1"/>
  <c r="O11" i="11"/>
  <c r="Q11" i="11" s="1"/>
  <c r="O12" i="11"/>
  <c r="Q12" i="11" s="1"/>
  <c r="O13" i="11"/>
  <c r="Q13" i="11" s="1"/>
  <c r="O14" i="11"/>
  <c r="Q14" i="11" s="1"/>
  <c r="O15" i="11"/>
  <c r="Q15" i="11" s="1"/>
  <c r="O16" i="11"/>
  <c r="Q16" i="11" s="1"/>
  <c r="O17" i="11"/>
  <c r="Q17" i="11" s="1"/>
  <c r="O18" i="11"/>
  <c r="Q18" i="11" s="1"/>
  <c r="O19" i="11"/>
  <c r="Q19" i="11" s="1"/>
  <c r="G3" i="11"/>
  <c r="G4" i="11"/>
  <c r="G5" i="11"/>
  <c r="G6" i="11"/>
  <c r="G7" i="11"/>
  <c r="G8" i="11"/>
  <c r="G9" i="11"/>
  <c r="G10" i="11"/>
  <c r="G11" i="11"/>
  <c r="G12" i="11"/>
  <c r="G13" i="11"/>
  <c r="G14" i="11"/>
  <c r="G15" i="11"/>
  <c r="G16" i="11"/>
  <c r="U4" i="11" l="1"/>
  <c r="U5" i="11"/>
  <c r="U6" i="11"/>
  <c r="U7" i="11"/>
  <c r="U8" i="11"/>
  <c r="U9" i="11"/>
  <c r="U10" i="11"/>
  <c r="U11" i="11"/>
  <c r="U12" i="11"/>
  <c r="U13" i="11"/>
  <c r="U14" i="11"/>
  <c r="U15" i="11"/>
  <c r="U16" i="11"/>
  <c r="U17" i="11"/>
  <c r="U18" i="11"/>
  <c r="U3" i="11"/>
  <c r="V2" i="11"/>
  <c r="U2" i="11" s="1"/>
  <c r="T2" i="11" l="1"/>
  <c r="T3" i="11" s="1"/>
  <c r="T4" i="11" s="1"/>
  <c r="T5" i="11" s="1"/>
  <c r="T6" i="11" s="1"/>
  <c r="T7" i="11" s="1"/>
  <c r="T8" i="11" s="1"/>
  <c r="T9" i="11" s="1"/>
  <c r="T10" i="11" s="1"/>
  <c r="T11" i="11" s="1"/>
  <c r="T12" i="11" s="1"/>
  <c r="T13" i="11" s="1"/>
  <c r="T14" i="11" s="1"/>
  <c r="T15" i="11" s="1"/>
  <c r="T16" i="11" s="1"/>
  <c r="T17" i="11" s="1"/>
  <c r="T18" i="11" s="1"/>
  <c r="W7" i="11"/>
  <c r="W8" i="11"/>
  <c r="W9" i="11"/>
  <c r="W10" i="11"/>
  <c r="W11" i="11"/>
  <c r="W12" i="11"/>
  <c r="W13" i="11"/>
  <c r="W14" i="11"/>
  <c r="W15" i="11"/>
  <c r="W16" i="11"/>
  <c r="W17" i="11"/>
  <c r="W18" i="11"/>
  <c r="W19" i="11"/>
  <c r="W20" i="11"/>
  <c r="W21" i="11"/>
  <c r="W22" i="11"/>
  <c r="W23" i="11"/>
  <c r="W24" i="11"/>
  <c r="W25" i="11"/>
  <c r="W26" i="11"/>
  <c r="W27" i="11"/>
  <c r="W28" i="11"/>
  <c r="W29" i="11"/>
  <c r="W30" i="11"/>
  <c r="W31" i="11"/>
  <c r="W32" i="11"/>
  <c r="W33" i="11"/>
  <c r="W34" i="11"/>
  <c r="W35" i="11"/>
  <c r="W36" i="11"/>
  <c r="W37" i="11"/>
  <c r="W38" i="11"/>
  <c r="W39" i="11"/>
  <c r="W40" i="11"/>
  <c r="W41" i="11"/>
  <c r="W42" i="11"/>
  <c r="W43" i="11"/>
  <c r="W44" i="11"/>
  <c r="W45" i="11"/>
  <c r="W46" i="11"/>
  <c r="W47" i="11"/>
  <c r="W48" i="11"/>
  <c r="W49" i="11"/>
  <c r="W50" i="11"/>
  <c r="W51" i="11"/>
  <c r="W52" i="11"/>
  <c r="W53" i="11"/>
  <c r="W54" i="11"/>
  <c r="W55" i="11"/>
  <c r="W56" i="11"/>
  <c r="W57" i="11"/>
  <c r="W58" i="11"/>
  <c r="W59" i="11"/>
  <c r="W60" i="11"/>
  <c r="W61" i="11"/>
  <c r="W62" i="11"/>
  <c r="W63" i="11"/>
  <c r="W64" i="11"/>
  <c r="W65" i="11"/>
  <c r="W66" i="11"/>
  <c r="W67" i="11"/>
  <c r="W68" i="11"/>
  <c r="W69" i="11"/>
  <c r="W70" i="11"/>
  <c r="W71" i="11"/>
  <c r="W72" i="11"/>
  <c r="W73" i="11"/>
  <c r="W74" i="11"/>
  <c r="W75" i="11"/>
  <c r="W76" i="11"/>
  <c r="W77" i="11"/>
  <c r="W78" i="11"/>
  <c r="W79" i="11"/>
  <c r="W80" i="11"/>
  <c r="W81" i="11"/>
  <c r="W82" i="11"/>
  <c r="W83" i="11"/>
  <c r="W84" i="11"/>
  <c r="W85" i="11"/>
  <c r="W86" i="11"/>
  <c r="W87" i="11"/>
  <c r="W88" i="11"/>
  <c r="W89" i="11"/>
  <c r="W90" i="11"/>
  <c r="W91" i="11"/>
  <c r="W92" i="11"/>
  <c r="W93" i="11"/>
  <c r="W94" i="11"/>
  <c r="W95" i="11"/>
  <c r="W96" i="11"/>
  <c r="W97" i="11"/>
  <c r="W98" i="11"/>
  <c r="W99" i="11"/>
  <c r="W100" i="11"/>
  <c r="W101" i="11"/>
  <c r="W102" i="11"/>
  <c r="W103" i="11"/>
  <c r="W104" i="11"/>
  <c r="W105" i="11"/>
  <c r="W106" i="11"/>
  <c r="W107" i="11"/>
  <c r="W108" i="11"/>
  <c r="W109" i="11"/>
  <c r="W110" i="11"/>
  <c r="W111" i="11"/>
  <c r="W112" i="11"/>
  <c r="W113" i="11"/>
  <c r="W114" i="11"/>
  <c r="W115" i="11"/>
  <c r="W116" i="11"/>
  <c r="W117" i="11"/>
  <c r="W118" i="11"/>
  <c r="W119" i="11"/>
  <c r="W120" i="11"/>
  <c r="W121" i="11"/>
  <c r="W122" i="11"/>
  <c r="W123" i="11"/>
  <c r="W124" i="11"/>
  <c r="W125" i="11"/>
  <c r="W126" i="11"/>
  <c r="W127" i="11"/>
  <c r="W128" i="11"/>
  <c r="W129" i="11"/>
  <c r="W130" i="11"/>
  <c r="W131" i="11"/>
  <c r="W132" i="11"/>
  <c r="W133" i="11"/>
  <c r="W134" i="11"/>
  <c r="W135" i="11"/>
  <c r="W136" i="11"/>
  <c r="W137" i="11"/>
  <c r="W138" i="11"/>
  <c r="W139" i="11"/>
  <c r="W140" i="11"/>
  <c r="W141" i="11"/>
  <c r="W142" i="11"/>
  <c r="W143" i="11"/>
  <c r="W144" i="11"/>
  <c r="W145" i="11"/>
  <c r="W146" i="11"/>
  <c r="W147" i="11"/>
  <c r="W148" i="11"/>
  <c r="W149" i="11"/>
  <c r="W150" i="11"/>
  <c r="W151" i="11"/>
  <c r="W152" i="11"/>
  <c r="W153" i="11"/>
  <c r="W154" i="11"/>
  <c r="W155" i="11"/>
  <c r="W156" i="11"/>
  <c r="W157" i="11"/>
  <c r="W158" i="11"/>
  <c r="W159" i="11"/>
  <c r="W160" i="11"/>
  <c r="W161" i="11"/>
  <c r="W162" i="11"/>
  <c r="W163" i="11"/>
  <c r="W164" i="11"/>
  <c r="W165" i="11"/>
  <c r="W166" i="11"/>
  <c r="W167" i="11"/>
  <c r="W168" i="11"/>
  <c r="W169" i="11"/>
  <c r="W170" i="11"/>
  <c r="W171" i="11"/>
  <c r="W172" i="11"/>
  <c r="W173" i="11"/>
  <c r="W174" i="11"/>
  <c r="W175" i="11"/>
  <c r="W176" i="11"/>
  <c r="W177" i="11"/>
  <c r="W178" i="11"/>
  <c r="W179" i="11"/>
  <c r="W180" i="11"/>
  <c r="W181" i="11"/>
  <c r="W182" i="11"/>
  <c r="W183" i="11"/>
  <c r="W184" i="11"/>
  <c r="W185" i="11"/>
  <c r="W186" i="11"/>
  <c r="W187" i="11"/>
  <c r="W188" i="11"/>
  <c r="W189" i="11"/>
  <c r="W190" i="11"/>
  <c r="W191" i="11"/>
  <c r="W192" i="11"/>
  <c r="W193" i="11"/>
  <c r="W194" i="11"/>
  <c r="W195" i="11"/>
  <c r="W196" i="11"/>
  <c r="W197" i="11"/>
  <c r="W198" i="11"/>
  <c r="W199" i="11"/>
  <c r="W200" i="11"/>
  <c r="W201" i="11"/>
  <c r="W202" i="11"/>
  <c r="W203" i="11"/>
  <c r="W204" i="11"/>
  <c r="W205" i="11"/>
  <c r="W206" i="11"/>
  <c r="W207" i="11"/>
  <c r="W208" i="11"/>
  <c r="W209" i="11"/>
  <c r="W210" i="11"/>
  <c r="W211" i="11"/>
  <c r="W212" i="11"/>
  <c r="W213" i="11"/>
  <c r="W214" i="11"/>
  <c r="W215" i="11"/>
  <c r="W216" i="11"/>
  <c r="W217" i="11"/>
  <c r="W218" i="11"/>
  <c r="W219" i="11"/>
  <c r="W220" i="11"/>
  <c r="W221" i="11"/>
  <c r="W222" i="11"/>
  <c r="W223" i="11"/>
  <c r="W224" i="11"/>
  <c r="W6" i="11"/>
  <c r="W5" i="11"/>
  <c r="W3" i="11"/>
  <c r="W4" i="11"/>
  <c r="W2" i="11" l="1"/>
  <c r="O2" i="11" s="1"/>
  <c r="M2" i="11"/>
  <c r="S2" i="11" s="1"/>
  <c r="E2" i="11"/>
  <c r="Q2" i="11" l="1"/>
  <c r="M371" i="18"/>
  <c r="L371" i="18"/>
  <c r="M370" i="18"/>
  <c r="L370" i="18"/>
  <c r="M369" i="18"/>
  <c r="L369" i="18"/>
  <c r="M368" i="18"/>
  <c r="L368" i="18"/>
  <c r="M367" i="18"/>
  <c r="L367" i="18"/>
  <c r="M366" i="18"/>
  <c r="L366" i="18"/>
  <c r="M365" i="18"/>
  <c r="L365" i="18"/>
  <c r="M364" i="18"/>
  <c r="L364" i="18"/>
  <c r="M363" i="18"/>
  <c r="L363" i="18"/>
  <c r="M362" i="18"/>
  <c r="L362" i="18"/>
  <c r="M361" i="18"/>
  <c r="L361" i="18"/>
  <c r="M360" i="18"/>
  <c r="L360" i="18"/>
  <c r="M359" i="18"/>
  <c r="L359" i="18"/>
  <c r="M358" i="18"/>
  <c r="L358" i="18"/>
  <c r="M357" i="18"/>
  <c r="L357" i="18"/>
  <c r="M356" i="18"/>
  <c r="L356" i="18"/>
  <c r="M355" i="18"/>
  <c r="L355" i="18"/>
  <c r="M354" i="18"/>
  <c r="L354" i="18"/>
  <c r="M353" i="18"/>
  <c r="L353" i="18"/>
  <c r="M352" i="18"/>
  <c r="L352" i="18"/>
  <c r="M351" i="18"/>
  <c r="L351" i="18"/>
  <c r="M350" i="18"/>
  <c r="L350" i="18"/>
  <c r="M349" i="18"/>
  <c r="L349" i="18"/>
  <c r="M348" i="18"/>
  <c r="L348" i="18"/>
  <c r="M347" i="18"/>
  <c r="L347" i="18"/>
  <c r="M346" i="18"/>
  <c r="L346" i="18"/>
  <c r="M345" i="18"/>
  <c r="L345" i="18"/>
  <c r="M344" i="18"/>
  <c r="L344" i="18"/>
  <c r="M343" i="18"/>
  <c r="L343" i="18"/>
  <c r="M342" i="18"/>
  <c r="L342" i="18"/>
  <c r="M341" i="18"/>
  <c r="L341" i="18"/>
  <c r="M340" i="18"/>
  <c r="L340" i="18"/>
  <c r="M339" i="18"/>
  <c r="L339" i="18"/>
  <c r="M338" i="18"/>
  <c r="L338" i="18"/>
  <c r="M337" i="18"/>
  <c r="L337" i="18"/>
  <c r="M336" i="18"/>
  <c r="L336" i="18"/>
  <c r="M335" i="18"/>
  <c r="L335" i="18"/>
  <c r="M334" i="18"/>
  <c r="L334" i="18"/>
  <c r="M333" i="18"/>
  <c r="L333" i="18"/>
  <c r="M332" i="18"/>
  <c r="L332" i="18"/>
  <c r="M331" i="18"/>
  <c r="L331" i="18"/>
  <c r="M330" i="18"/>
  <c r="L330" i="18"/>
  <c r="M329" i="18"/>
  <c r="L329" i="18"/>
  <c r="M328" i="18"/>
  <c r="L328" i="18"/>
  <c r="M327" i="18"/>
  <c r="L327" i="18"/>
  <c r="M326" i="18"/>
  <c r="L326" i="18"/>
  <c r="M325" i="18"/>
  <c r="L325" i="18"/>
  <c r="M324" i="18"/>
  <c r="L324" i="18"/>
  <c r="M323" i="18"/>
  <c r="L323" i="18"/>
  <c r="M322" i="18"/>
  <c r="L322" i="18"/>
  <c r="M321" i="18"/>
  <c r="L321" i="18"/>
  <c r="M320" i="18"/>
  <c r="L320" i="18"/>
  <c r="M319" i="18"/>
  <c r="L319" i="18"/>
  <c r="M318" i="18"/>
  <c r="L318" i="18"/>
  <c r="M317" i="18"/>
  <c r="L317" i="18"/>
  <c r="M316" i="18"/>
  <c r="L316" i="18"/>
  <c r="M315" i="18"/>
  <c r="L315" i="18"/>
  <c r="M314" i="18"/>
  <c r="L314" i="18"/>
  <c r="M313" i="18"/>
  <c r="L313" i="18"/>
  <c r="M312" i="18"/>
  <c r="L312" i="18"/>
  <c r="M311" i="18"/>
  <c r="L311" i="18"/>
  <c r="M310" i="18"/>
  <c r="L310" i="18"/>
  <c r="M309" i="18"/>
  <c r="L309" i="18"/>
  <c r="M308" i="18"/>
  <c r="L308" i="18"/>
  <c r="M307" i="18"/>
  <c r="L307" i="18"/>
  <c r="M306" i="18"/>
  <c r="L306" i="18"/>
  <c r="M305" i="18"/>
  <c r="L305" i="18"/>
  <c r="M304" i="18"/>
  <c r="L304" i="18"/>
  <c r="M303" i="18"/>
  <c r="L303" i="18"/>
  <c r="M302" i="18"/>
  <c r="L302" i="18"/>
  <c r="M301" i="18"/>
  <c r="L301" i="18"/>
  <c r="M300" i="18"/>
  <c r="L300" i="18"/>
  <c r="M299" i="18"/>
  <c r="L299" i="18"/>
  <c r="M298" i="18"/>
  <c r="L298" i="18"/>
  <c r="M297" i="18"/>
  <c r="L297" i="18"/>
  <c r="M296" i="18"/>
  <c r="L296" i="18"/>
  <c r="M295" i="18"/>
  <c r="L295" i="18"/>
  <c r="M294" i="18"/>
  <c r="L294" i="18"/>
  <c r="M293" i="18"/>
  <c r="L293" i="18"/>
  <c r="M292" i="18"/>
  <c r="L292" i="18"/>
  <c r="M291" i="18"/>
  <c r="L291" i="18"/>
  <c r="M290" i="18"/>
  <c r="L290" i="18"/>
  <c r="M289" i="18"/>
  <c r="L289" i="18"/>
  <c r="M288" i="18"/>
  <c r="L288" i="18"/>
  <c r="M287" i="18"/>
  <c r="L287" i="18"/>
  <c r="M286" i="18"/>
  <c r="L286" i="18"/>
  <c r="M285" i="18"/>
  <c r="L285" i="18"/>
  <c r="M284" i="18"/>
  <c r="L284" i="18"/>
  <c r="M283" i="18"/>
  <c r="L283" i="18"/>
  <c r="M282" i="18"/>
  <c r="L282" i="18"/>
  <c r="M281" i="18"/>
  <c r="L281" i="18"/>
  <c r="M280" i="18"/>
  <c r="L280" i="18"/>
  <c r="M279" i="18"/>
  <c r="L279" i="18"/>
  <c r="M278" i="18"/>
  <c r="L278" i="18"/>
  <c r="M277" i="18"/>
  <c r="L277" i="18"/>
  <c r="M276" i="18"/>
  <c r="L276" i="18"/>
  <c r="M275" i="18"/>
  <c r="L275" i="18"/>
  <c r="M274" i="18"/>
  <c r="L274" i="18"/>
  <c r="M273" i="18"/>
  <c r="L273" i="18"/>
  <c r="M272" i="18"/>
  <c r="L272" i="18"/>
  <c r="M271" i="18"/>
  <c r="L271" i="18"/>
  <c r="M270" i="18"/>
  <c r="L270" i="18"/>
  <c r="M269" i="18"/>
  <c r="L269" i="18"/>
  <c r="M268" i="18"/>
  <c r="L268" i="18"/>
  <c r="M267" i="18"/>
  <c r="L267" i="18"/>
  <c r="M266" i="18"/>
  <c r="L266" i="18"/>
  <c r="M265" i="18"/>
  <c r="L265" i="18"/>
  <c r="M264" i="18"/>
  <c r="L264" i="18"/>
  <c r="M263" i="18"/>
  <c r="L263" i="18"/>
  <c r="M262" i="18"/>
  <c r="L262" i="18"/>
  <c r="M261" i="18"/>
  <c r="L261" i="18"/>
  <c r="M260" i="18"/>
  <c r="L260" i="18"/>
  <c r="M259" i="18"/>
  <c r="L259" i="18"/>
  <c r="M258" i="18"/>
  <c r="L258" i="18"/>
  <c r="M257" i="18"/>
  <c r="L257" i="18"/>
  <c r="M256" i="18"/>
  <c r="L256" i="18"/>
  <c r="M255" i="18"/>
  <c r="L255" i="18"/>
  <c r="M254" i="18"/>
  <c r="L254" i="18"/>
  <c r="M253" i="18"/>
  <c r="L253" i="18"/>
  <c r="M252" i="18"/>
  <c r="L252" i="18"/>
  <c r="M251" i="18"/>
  <c r="L251" i="18"/>
  <c r="M250" i="18"/>
  <c r="L250" i="18"/>
  <c r="M249" i="18"/>
  <c r="L249" i="18"/>
  <c r="M248" i="18"/>
  <c r="L248" i="18"/>
  <c r="M247" i="18"/>
  <c r="L247" i="18"/>
  <c r="M246" i="18"/>
  <c r="L246" i="18"/>
  <c r="M245" i="18"/>
  <c r="L245" i="18"/>
  <c r="M244" i="18"/>
  <c r="L244" i="18"/>
  <c r="M243" i="18"/>
  <c r="L243" i="18"/>
  <c r="M242" i="18"/>
  <c r="L242" i="18"/>
  <c r="M241" i="18"/>
  <c r="L241" i="18"/>
  <c r="M240" i="18"/>
  <c r="L240" i="18"/>
  <c r="M239" i="18"/>
  <c r="L239" i="18"/>
  <c r="M238" i="18"/>
  <c r="L238" i="18"/>
  <c r="M237" i="18"/>
  <c r="L237" i="18"/>
  <c r="M236" i="18"/>
  <c r="L236" i="18"/>
  <c r="M235" i="18"/>
  <c r="L235" i="18"/>
  <c r="M234" i="18"/>
  <c r="L234" i="18"/>
  <c r="M233" i="18"/>
  <c r="L233" i="18"/>
  <c r="M232" i="18"/>
  <c r="L232" i="18"/>
  <c r="M231" i="18"/>
  <c r="L231" i="18"/>
  <c r="M230" i="18"/>
  <c r="L230" i="18"/>
  <c r="M229" i="18"/>
  <c r="L229" i="18"/>
  <c r="M228" i="18"/>
  <c r="L228" i="18"/>
  <c r="M227" i="18"/>
  <c r="L227" i="18"/>
  <c r="M226" i="18"/>
  <c r="L226" i="18"/>
  <c r="M225" i="18"/>
  <c r="L225" i="18"/>
  <c r="M224" i="18"/>
  <c r="L224" i="18"/>
  <c r="M223" i="18"/>
  <c r="L223" i="18"/>
  <c r="M222" i="18"/>
  <c r="L222" i="18"/>
  <c r="M221" i="18"/>
  <c r="L221" i="18"/>
  <c r="M220" i="18"/>
  <c r="L220" i="18"/>
  <c r="M219" i="18"/>
  <c r="L219" i="18"/>
  <c r="M218" i="18"/>
  <c r="L218" i="18"/>
  <c r="M217" i="18"/>
  <c r="L217" i="18"/>
  <c r="M216" i="18"/>
  <c r="L216" i="18"/>
  <c r="M215" i="18"/>
  <c r="L215" i="18"/>
  <c r="M214" i="18"/>
  <c r="L214" i="18"/>
  <c r="M213" i="18"/>
  <c r="L213" i="18"/>
  <c r="M212" i="18"/>
  <c r="L212" i="18"/>
  <c r="M211" i="18"/>
  <c r="L211" i="18"/>
  <c r="M210" i="18"/>
  <c r="L210" i="18"/>
  <c r="M209" i="18"/>
  <c r="L209" i="18"/>
  <c r="M208" i="18"/>
  <c r="L208" i="18"/>
  <c r="M207" i="18"/>
  <c r="L207" i="18"/>
  <c r="M206" i="18"/>
  <c r="L206" i="18"/>
  <c r="M205" i="18"/>
  <c r="L205" i="18"/>
  <c r="M204" i="18"/>
  <c r="L204" i="18"/>
  <c r="M203" i="18"/>
  <c r="L203" i="18"/>
  <c r="M202" i="18"/>
  <c r="L202" i="18"/>
  <c r="M201" i="18"/>
  <c r="L201" i="18"/>
  <c r="M200" i="18"/>
  <c r="L200" i="18"/>
  <c r="M199" i="18"/>
  <c r="L199" i="18"/>
  <c r="M198" i="18"/>
  <c r="L198" i="18"/>
  <c r="M197" i="18"/>
  <c r="L197" i="18"/>
  <c r="M196" i="18"/>
  <c r="L196" i="18"/>
  <c r="M195" i="18"/>
  <c r="L195" i="18"/>
  <c r="M194" i="18"/>
  <c r="L194" i="18"/>
  <c r="M193" i="18"/>
  <c r="L193" i="18"/>
  <c r="M192" i="18"/>
  <c r="L192" i="18"/>
  <c r="M191" i="18"/>
  <c r="L191" i="18"/>
  <c r="M190" i="18"/>
  <c r="L190" i="18"/>
  <c r="M189" i="18"/>
  <c r="L189" i="18"/>
  <c r="M188" i="18"/>
  <c r="L188" i="18"/>
  <c r="M187" i="18"/>
  <c r="L187" i="18"/>
  <c r="M186" i="18"/>
  <c r="L186" i="18"/>
  <c r="M185" i="18"/>
  <c r="L185" i="18"/>
  <c r="M184" i="18"/>
  <c r="L184" i="18"/>
  <c r="M183" i="18"/>
  <c r="L183" i="18"/>
  <c r="M182" i="18"/>
  <c r="L182" i="18"/>
  <c r="M181" i="18"/>
  <c r="L181" i="18"/>
  <c r="M180" i="18"/>
  <c r="L180" i="18"/>
  <c r="M179" i="18"/>
  <c r="L179" i="18"/>
  <c r="M178" i="18"/>
  <c r="L178" i="18"/>
  <c r="M177" i="18"/>
  <c r="L177" i="18"/>
  <c r="M176" i="18"/>
  <c r="L176" i="18"/>
  <c r="M175" i="18"/>
  <c r="L175" i="18"/>
  <c r="M174" i="18"/>
  <c r="L174" i="18"/>
  <c r="M173" i="18"/>
  <c r="L173" i="18"/>
  <c r="M172" i="18"/>
  <c r="L172" i="18"/>
  <c r="M171" i="18"/>
  <c r="L171" i="18"/>
  <c r="M170" i="18"/>
  <c r="L170" i="18"/>
  <c r="M169" i="18"/>
  <c r="L169" i="18"/>
  <c r="M168" i="18"/>
  <c r="L168" i="18"/>
  <c r="M167" i="18"/>
  <c r="L167" i="18"/>
  <c r="M166" i="18"/>
  <c r="L166" i="18"/>
  <c r="M165" i="18"/>
  <c r="L165" i="18"/>
  <c r="M164" i="18"/>
  <c r="L164" i="18"/>
  <c r="M163" i="18"/>
  <c r="L163" i="18"/>
  <c r="M162" i="18"/>
  <c r="L162" i="18"/>
  <c r="M161" i="18"/>
  <c r="L161" i="18"/>
  <c r="M160" i="18"/>
  <c r="L160" i="18"/>
  <c r="M159" i="18"/>
  <c r="L159" i="18"/>
  <c r="M158" i="18"/>
  <c r="L158" i="18"/>
  <c r="M157" i="18"/>
  <c r="L157" i="18"/>
  <c r="M156" i="18"/>
  <c r="L156" i="18"/>
  <c r="M155" i="18"/>
  <c r="L155" i="18"/>
  <c r="M154" i="18"/>
  <c r="L154" i="18"/>
  <c r="M153" i="18"/>
  <c r="L153" i="18"/>
  <c r="M152" i="18"/>
  <c r="L152" i="18"/>
  <c r="M151" i="18"/>
  <c r="L151" i="18"/>
  <c r="M150" i="18"/>
  <c r="L150" i="18"/>
  <c r="M149" i="18"/>
  <c r="L149" i="18"/>
  <c r="M148" i="18"/>
  <c r="L148" i="18"/>
  <c r="M147" i="18"/>
  <c r="L147" i="18"/>
  <c r="M146" i="18"/>
  <c r="L146" i="18"/>
  <c r="M145" i="18"/>
  <c r="L145" i="18"/>
  <c r="M144" i="18"/>
  <c r="L144" i="18"/>
  <c r="M143" i="18"/>
  <c r="L143" i="18"/>
  <c r="M142" i="18"/>
  <c r="L142" i="18"/>
  <c r="M141" i="18"/>
  <c r="L141" i="18"/>
  <c r="M140" i="18"/>
  <c r="L140" i="18"/>
  <c r="M139" i="18"/>
  <c r="L139" i="18"/>
  <c r="M138" i="18"/>
  <c r="L138" i="18"/>
  <c r="M137" i="18"/>
  <c r="L137" i="18"/>
  <c r="M136" i="18"/>
  <c r="L136" i="18"/>
  <c r="M135" i="18"/>
  <c r="L135" i="18"/>
  <c r="M134" i="18"/>
  <c r="L134" i="18"/>
  <c r="M133" i="18"/>
  <c r="L133" i="18"/>
  <c r="M132" i="18"/>
  <c r="L132" i="18"/>
  <c r="M131" i="18"/>
  <c r="L131" i="18"/>
  <c r="M130" i="18"/>
  <c r="L130" i="18"/>
  <c r="M129" i="18"/>
  <c r="L129" i="18"/>
  <c r="M128" i="18"/>
  <c r="L128" i="18"/>
  <c r="M127" i="18"/>
  <c r="L127" i="18"/>
  <c r="M126" i="18"/>
  <c r="L126" i="18"/>
  <c r="M125" i="18"/>
  <c r="L125" i="18"/>
  <c r="M124" i="18"/>
  <c r="L124" i="18"/>
  <c r="M123" i="18"/>
  <c r="L123" i="18"/>
  <c r="M122" i="18"/>
  <c r="L122" i="18"/>
  <c r="M121" i="18"/>
  <c r="L121" i="18"/>
  <c r="M120" i="18"/>
  <c r="L120" i="18"/>
  <c r="M119" i="18"/>
  <c r="L119" i="18"/>
  <c r="M118" i="18"/>
  <c r="L118" i="18"/>
  <c r="M117" i="18"/>
  <c r="L117" i="18"/>
  <c r="M116" i="18"/>
  <c r="L116" i="18"/>
  <c r="M115" i="18"/>
  <c r="L115" i="18"/>
  <c r="M114" i="18"/>
  <c r="L114" i="18"/>
  <c r="M113" i="18"/>
  <c r="L113" i="18"/>
  <c r="M112" i="18"/>
  <c r="L112" i="18"/>
  <c r="M111" i="18"/>
  <c r="L111" i="18"/>
  <c r="M110" i="18"/>
  <c r="L110" i="18"/>
  <c r="M109" i="18"/>
  <c r="L109" i="18"/>
  <c r="M108" i="18"/>
  <c r="L108" i="18"/>
  <c r="M107" i="18"/>
  <c r="L107" i="18"/>
  <c r="M106" i="18"/>
  <c r="L106" i="18"/>
  <c r="M105" i="18"/>
  <c r="L105" i="18"/>
  <c r="M104" i="18"/>
  <c r="L104" i="18"/>
  <c r="M103" i="18"/>
  <c r="L103" i="18"/>
  <c r="M102" i="18"/>
  <c r="L102" i="18"/>
  <c r="M101" i="18"/>
  <c r="L101" i="18"/>
  <c r="M100" i="18"/>
  <c r="L100" i="18"/>
  <c r="M99" i="18"/>
  <c r="L99" i="18"/>
  <c r="M98" i="18"/>
  <c r="L98" i="18"/>
  <c r="M97" i="18"/>
  <c r="L97" i="18"/>
  <c r="M96" i="18"/>
  <c r="L96" i="18"/>
  <c r="M95" i="18"/>
  <c r="L95" i="18"/>
  <c r="M94" i="18"/>
  <c r="L94" i="18"/>
  <c r="M93" i="18"/>
  <c r="L93" i="18"/>
  <c r="M92" i="18"/>
  <c r="L92" i="18"/>
  <c r="M91" i="18"/>
  <c r="L91" i="18"/>
  <c r="M90" i="18"/>
  <c r="L90" i="18"/>
  <c r="M89" i="18"/>
  <c r="L89" i="18"/>
  <c r="M88" i="18"/>
  <c r="L88" i="18"/>
  <c r="M87" i="18"/>
  <c r="L87" i="18"/>
  <c r="M86" i="18"/>
  <c r="L86" i="18"/>
  <c r="M85" i="18"/>
  <c r="L85" i="18"/>
  <c r="M84" i="18"/>
  <c r="L84" i="18"/>
  <c r="M83" i="18"/>
  <c r="L83" i="18"/>
  <c r="M82" i="18"/>
  <c r="L82" i="18"/>
  <c r="M81" i="18"/>
  <c r="L81" i="18"/>
  <c r="M80" i="18"/>
  <c r="L80" i="18"/>
  <c r="M79" i="18"/>
  <c r="L79" i="18"/>
  <c r="M78" i="18"/>
  <c r="L78" i="18"/>
  <c r="M77" i="18"/>
  <c r="L77" i="18"/>
  <c r="M76" i="18"/>
  <c r="L76" i="18"/>
  <c r="M75" i="18"/>
  <c r="L75" i="18"/>
  <c r="M74" i="18"/>
  <c r="L74" i="18"/>
  <c r="M73" i="18"/>
  <c r="L73" i="18"/>
  <c r="M72" i="18"/>
  <c r="L72" i="18"/>
  <c r="M71" i="18"/>
  <c r="L71" i="18"/>
  <c r="M70" i="18"/>
  <c r="L70" i="18"/>
  <c r="M69" i="18"/>
  <c r="L69" i="18"/>
  <c r="M68" i="18"/>
  <c r="L68" i="18"/>
  <c r="M67" i="18"/>
  <c r="L67" i="18"/>
  <c r="M66" i="18"/>
  <c r="L66" i="18"/>
  <c r="M65" i="18"/>
  <c r="L65" i="18"/>
  <c r="M64" i="18"/>
  <c r="L64" i="18"/>
  <c r="M63" i="18"/>
  <c r="L63" i="18"/>
  <c r="M62" i="18"/>
  <c r="L62" i="18"/>
  <c r="M61" i="18"/>
  <c r="L61" i="18"/>
  <c r="M60" i="18"/>
  <c r="L60" i="18"/>
  <c r="M59" i="18"/>
  <c r="L59" i="18"/>
  <c r="M58" i="18"/>
  <c r="L58" i="18"/>
  <c r="M57" i="18"/>
  <c r="L57" i="18"/>
  <c r="M56" i="18"/>
  <c r="L56" i="18"/>
  <c r="M55" i="18"/>
  <c r="L55" i="18"/>
  <c r="M54" i="18"/>
  <c r="L54" i="18"/>
  <c r="M53" i="18"/>
  <c r="L53" i="18"/>
  <c r="M52" i="18"/>
  <c r="L52" i="18"/>
  <c r="M51" i="18"/>
  <c r="L51" i="18"/>
  <c r="M50" i="18"/>
  <c r="L50" i="18"/>
  <c r="M49" i="18"/>
  <c r="L49" i="18"/>
  <c r="M48" i="18"/>
  <c r="L48" i="18"/>
  <c r="M47" i="18"/>
  <c r="L47" i="18"/>
  <c r="M46" i="18"/>
  <c r="L46" i="18"/>
  <c r="M45" i="18"/>
  <c r="L45" i="18"/>
  <c r="M44" i="18"/>
  <c r="L44" i="18"/>
  <c r="M43" i="18"/>
  <c r="L43" i="18"/>
  <c r="M42" i="18"/>
  <c r="L42" i="18"/>
  <c r="M41" i="18"/>
  <c r="L41" i="18"/>
  <c r="M40" i="18"/>
  <c r="L40" i="18"/>
  <c r="M39" i="18"/>
  <c r="L39" i="18"/>
  <c r="M38" i="18"/>
  <c r="L38" i="18"/>
  <c r="M37" i="18"/>
  <c r="L37" i="18"/>
  <c r="M36" i="18"/>
  <c r="L36" i="18"/>
  <c r="M35" i="18"/>
  <c r="L35" i="18"/>
  <c r="M34" i="18"/>
  <c r="L34" i="18"/>
  <c r="M33" i="18"/>
  <c r="L33" i="18"/>
  <c r="M32" i="18"/>
  <c r="L32" i="18"/>
  <c r="M31" i="18"/>
  <c r="L31" i="18"/>
  <c r="M30" i="18"/>
  <c r="L30" i="18"/>
  <c r="M29" i="18"/>
  <c r="L29" i="18"/>
  <c r="M28" i="18"/>
  <c r="L28" i="18"/>
  <c r="M27" i="18"/>
  <c r="L27" i="18"/>
  <c r="M26" i="18"/>
  <c r="L26" i="18"/>
  <c r="M25" i="18"/>
  <c r="L25" i="18"/>
  <c r="M24" i="18"/>
  <c r="L24" i="18"/>
  <c r="M23" i="18"/>
  <c r="L23" i="18"/>
  <c r="M22" i="18"/>
  <c r="L22" i="18"/>
  <c r="M21" i="18"/>
  <c r="L21" i="18"/>
  <c r="M20" i="18"/>
  <c r="L20" i="18"/>
  <c r="M19" i="18"/>
  <c r="L19" i="18"/>
  <c r="M18" i="18"/>
  <c r="L18" i="18"/>
  <c r="M17" i="18"/>
  <c r="L17" i="18"/>
  <c r="M16" i="18"/>
  <c r="L16" i="18"/>
  <c r="M15" i="18"/>
  <c r="L15" i="18"/>
  <c r="M14" i="18"/>
  <c r="L14" i="18"/>
  <c r="M13" i="18"/>
  <c r="L13" i="18"/>
  <c r="M12" i="18"/>
  <c r="L12" i="18"/>
  <c r="M11" i="18"/>
  <c r="L11" i="18"/>
  <c r="M10" i="18"/>
  <c r="L10" i="18"/>
  <c r="M9" i="18"/>
  <c r="L9" i="18"/>
  <c r="M8" i="18"/>
  <c r="L8" i="18"/>
  <c r="M7" i="18"/>
  <c r="L7" i="18"/>
  <c r="M6" i="18"/>
  <c r="L6" i="18"/>
  <c r="M5" i="18"/>
  <c r="L5" i="18"/>
  <c r="M4" i="18"/>
  <c r="L4" i="18"/>
  <c r="M3" i="18"/>
  <c r="L3" i="18"/>
  <c r="S2" i="18"/>
  <c r="R2" i="18"/>
  <c r="Q2" i="18"/>
  <c r="Q3" i="18" s="1"/>
  <c r="P2" i="18"/>
  <c r="P3" i="18" s="1"/>
  <c r="M2" i="18"/>
  <c r="L2" i="18"/>
  <c r="G128" i="9" l="1"/>
  <c r="G100" i="8"/>
  <c r="E38" i="2"/>
</calcChain>
</file>

<file path=xl/sharedStrings.xml><?xml version="1.0" encoding="utf-8"?>
<sst xmlns="http://schemas.openxmlformats.org/spreadsheetml/2006/main" count="1916" uniqueCount="137">
  <si>
    <t>JOUR</t>
  </si>
  <si>
    <t xml:space="preserve">MB MATIN </t>
  </si>
  <si>
    <t>MB APRES MIDI</t>
  </si>
  <si>
    <t xml:space="preserve">ARC MATIN </t>
  </si>
  <si>
    <t>ARC APRES MIDI</t>
  </si>
  <si>
    <t>semaine</t>
  </si>
  <si>
    <t>journee</t>
  </si>
  <si>
    <t>mois</t>
  </si>
  <si>
    <t>année</t>
  </si>
  <si>
    <t xml:space="preserve">info dispo et clients </t>
  </si>
  <si>
    <t>infos perso</t>
  </si>
  <si>
    <t>dispo MB</t>
  </si>
  <si>
    <t>dispo ACR</t>
  </si>
  <si>
    <t>jeudi</t>
  </si>
  <si>
    <t>ABC</t>
  </si>
  <si>
    <t>dispo</t>
  </si>
  <si>
    <t>vendredi</t>
  </si>
  <si>
    <t>FEESMART</t>
  </si>
  <si>
    <t>samedi</t>
  </si>
  <si>
    <t>dimanche</t>
  </si>
  <si>
    <t>lundi</t>
  </si>
  <si>
    <t>mardi</t>
  </si>
  <si>
    <t>mercredi</t>
  </si>
  <si>
    <t>RENTREE SCOLAIRE 2025</t>
  </si>
  <si>
    <t>FERIE</t>
  </si>
  <si>
    <t>? ARC formation IRCA VIRTUEL</t>
  </si>
  <si>
    <t xml:space="preserve"> ? ARC examen paris IRCA </t>
  </si>
  <si>
    <t>FDA</t>
  </si>
  <si>
    <t>F3R</t>
  </si>
  <si>
    <t>devis</t>
  </si>
  <si>
    <t>2024-08-GT</t>
  </si>
  <si>
    <t>N° DEVIS</t>
  </si>
  <si>
    <t>CONCATENER</t>
  </si>
  <si>
    <t>CLIENT</t>
  </si>
  <si>
    <t>Code article</t>
  </si>
  <si>
    <t>Désignation</t>
  </si>
  <si>
    <t>Début mission</t>
  </si>
  <si>
    <t>Fin mission</t>
  </si>
  <si>
    <t>Quantité</t>
  </si>
  <si>
    <t>Montant HT</t>
  </si>
  <si>
    <t>Montant TTC</t>
  </si>
  <si>
    <t>Nb  j presta</t>
  </si>
  <si>
    <t>Nb j planifiés</t>
  </si>
  <si>
    <t>Nb j réalisés</t>
  </si>
  <si>
    <t>Nb j restants à planifier</t>
  </si>
  <si>
    <t>2024-08</t>
  </si>
  <si>
    <t>Accepté</t>
  </si>
  <si>
    <t>statutdevis</t>
  </si>
  <si>
    <t>En attente</t>
  </si>
  <si>
    <t>Annulé</t>
  </si>
  <si>
    <t xml:space="preserve">FDA </t>
  </si>
  <si>
    <t>juillet &amp;</t>
  </si>
  <si>
    <t>août</t>
  </si>
  <si>
    <t xml:space="preserve">NB JOURS </t>
  </si>
  <si>
    <t>MAJ 04/07/2024</t>
  </si>
  <si>
    <t xml:space="preserve">qui ARCou MB </t>
  </si>
  <si>
    <t xml:space="preserve">N° 1 </t>
  </si>
  <si>
    <t>N° 2</t>
  </si>
  <si>
    <t xml:space="preserve">lundi </t>
  </si>
  <si>
    <t>S 27</t>
  </si>
  <si>
    <t xml:space="preserve">mardi </t>
  </si>
  <si>
    <t>NON</t>
  </si>
  <si>
    <t>S 28</t>
  </si>
  <si>
    <t>S 29</t>
  </si>
  <si>
    <t>S 30</t>
  </si>
  <si>
    <t>FDA (1/2 j)</t>
  </si>
  <si>
    <t>S 31</t>
  </si>
  <si>
    <t xml:space="preserve">TOTAL nombre de jours proposés de présence à FDA sur l'été  </t>
  </si>
  <si>
    <t xml:space="preserve">en complément : </t>
  </si>
  <si>
    <t>S 32</t>
  </si>
  <si>
    <t xml:space="preserve">(JP ABS mais LR présente) </t>
  </si>
  <si>
    <t>ARC joignable pour gestion crise SSA</t>
  </si>
  <si>
    <t>ARC joignable pour LR/PM/JS  si besoin urgent de débloquage pour conditionnement/imprimerie</t>
  </si>
  <si>
    <t>S 33/34</t>
  </si>
  <si>
    <t xml:space="preserve">(JP et LR présente) </t>
  </si>
  <si>
    <t>S 35</t>
  </si>
  <si>
    <t xml:space="preserve">(LR ABS mais JP présente) </t>
  </si>
  <si>
    <t>ARC joignable pour JP  si besoin urgent sante securite</t>
  </si>
  <si>
    <t xml:space="preserve">F3R </t>
  </si>
  <si>
    <t>MB</t>
  </si>
  <si>
    <t>ARC</t>
  </si>
  <si>
    <t>F3R(non facturé matin)</t>
  </si>
  <si>
    <t>FDA matin</t>
  </si>
  <si>
    <t>dispo après midi</t>
  </si>
  <si>
    <t>S 33</t>
  </si>
  <si>
    <t>S 34</t>
  </si>
  <si>
    <t xml:space="preserve">l'intervention programmée chez le client (à la journée ou 1/2 journée) peut etre réalisée : chez le client ou en télétravail fonction de la tache réalisée par FéeSMART. En cas d'indisponibilité ponctuelle du client et/ou FéeSMART pour réaliser la tache : l'intervention sera (sur accord des 2 parties) reportée et facturée ou sinon non facturée. En cas de besoin client en dehors des interventions programmées (audit inopiné sur périmètre d'accompagnement) FeeSMART se rendra disponible dans les meilleurs délais et facturera cette intervention en sus des interventions programmées.  </t>
  </si>
  <si>
    <t>Mathilde</t>
  </si>
  <si>
    <t>Aurore</t>
  </si>
  <si>
    <t>8h30 - 17h00 sur site</t>
  </si>
  <si>
    <t>CR audit IFS ABC teletravail</t>
  </si>
  <si>
    <t>nb jours</t>
  </si>
  <si>
    <t>S 36</t>
  </si>
  <si>
    <t>S 37</t>
  </si>
  <si>
    <t>audit client</t>
  </si>
  <si>
    <t>matin sur site apres midi teletravail</t>
  </si>
  <si>
    <t>S 38</t>
  </si>
  <si>
    <t>S 39</t>
  </si>
  <si>
    <t>S 40</t>
  </si>
  <si>
    <t>S 41</t>
  </si>
  <si>
    <t>S 42</t>
  </si>
  <si>
    <t>S 43</t>
  </si>
  <si>
    <t>vacances scolaires</t>
  </si>
  <si>
    <t>S 44</t>
  </si>
  <si>
    <t>S 45</t>
  </si>
  <si>
    <t>S 46</t>
  </si>
  <si>
    <t>S 47</t>
  </si>
  <si>
    <t>S 48</t>
  </si>
  <si>
    <t>S 49</t>
  </si>
  <si>
    <t>S 50</t>
  </si>
  <si>
    <t>S 51</t>
  </si>
  <si>
    <t>S 52</t>
  </si>
  <si>
    <t>S 53</t>
  </si>
  <si>
    <t xml:space="preserve">total jours </t>
  </si>
  <si>
    <t xml:space="preserve">MB </t>
  </si>
  <si>
    <t xml:space="preserve">ACR </t>
  </si>
  <si>
    <t>ACR</t>
  </si>
  <si>
    <t xml:space="preserve">nb jours </t>
  </si>
  <si>
    <t>ABC?</t>
  </si>
  <si>
    <t xml:space="preserve">ABC? </t>
  </si>
  <si>
    <t>ARC ABC teletravail matin</t>
  </si>
  <si>
    <t>total nb jours</t>
  </si>
  <si>
    <t>PU HT</t>
  </si>
  <si>
    <t>CA HT prévi</t>
  </si>
  <si>
    <t>CA HT réel</t>
  </si>
  <si>
    <t>Montant facturé TTC</t>
  </si>
  <si>
    <t>Reste à facturer TTC</t>
  </si>
  <si>
    <t>Montant facturé HT</t>
  </si>
  <si>
    <t>GG-CPD</t>
  </si>
  <si>
    <t>Date réponse</t>
  </si>
  <si>
    <t>Date devis</t>
  </si>
  <si>
    <t>référence</t>
  </si>
  <si>
    <t>désignation</t>
  </si>
  <si>
    <t>statut</t>
  </si>
  <si>
    <t>2024-08-GG-CPD</t>
  </si>
  <si>
    <t>PU</t>
  </si>
  <si>
    <t xml:space="preserve">Création pack documentaire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</si>
</sst>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quot;€&quot;"/>
  </numFmts>
  <fonts count="21" x14ac:knownFonts="1">
    <font>
      <sz val="11"/>
      <color theme="1"/>
      <name val="Aptos Narrow"/>
      <scheme val="minor"/>
    </font>
    <font>
      <sz val="11"/>
      <color theme="1"/>
      <name val="Aptos Narrow"/>
      <family val="2"/>
      <scheme val="minor"/>
    </font>
    <font>
      <sz val="11"/>
      <color theme="1"/>
      <name val="Aptos Narrow"/>
      <family val="2"/>
    </font>
    <font>
      <sz val="11"/>
      <color theme="1"/>
      <name val="Arial"/>
      <family val="2"/>
    </font>
    <font>
      <b/>
      <sz val="10"/>
      <color theme="1"/>
      <name val="Aptos Narrow"/>
      <family val="2"/>
    </font>
    <font>
      <sz val="11"/>
      <name val="Aptos Narrow"/>
      <family val="2"/>
    </font>
    <font>
      <b/>
      <sz val="20"/>
      <color theme="1"/>
      <name val="Aptos Narrow"/>
      <family val="2"/>
    </font>
    <font>
      <u/>
      <sz val="11"/>
      <color theme="1"/>
      <name val="Aptos Narrow"/>
      <family val="2"/>
    </font>
    <font>
      <b/>
      <sz val="11"/>
      <color theme="1"/>
      <name val="Arial"/>
      <family val="2"/>
    </font>
    <font>
      <b/>
      <sz val="11"/>
      <color theme="1"/>
      <name val="Aptos Narrow"/>
      <family val="2"/>
    </font>
    <font>
      <sz val="8"/>
      <color theme="1"/>
      <name val="Arial"/>
      <family val="2"/>
    </font>
    <font>
      <sz val="8"/>
      <color theme="1"/>
      <name val="Aptos Narrow"/>
      <family val="2"/>
      <scheme val="minor"/>
    </font>
    <font>
      <sz val="8"/>
      <color theme="1"/>
      <name val="Aptos Narrow"/>
      <family val="2"/>
    </font>
    <font>
      <sz val="8"/>
      <name val="Aptos Narrow"/>
      <family val="2"/>
      <scheme val="minor"/>
    </font>
    <font>
      <sz val="9"/>
      <color theme="1"/>
      <name val="Aptos Narrow"/>
      <family val="2"/>
      <scheme val="minor"/>
    </font>
    <font>
      <sz val="9"/>
      <color theme="1"/>
      <name val="Aptos Narrow"/>
      <family val="2"/>
    </font>
    <font>
      <sz val="9"/>
      <color theme="1"/>
      <name val="Arial"/>
      <family val="2"/>
    </font>
    <font>
      <sz val="11"/>
      <color rgb="FF006100"/>
      <name val="Aptos Narrow"/>
      <family val="2"/>
      <scheme val="minor"/>
    </font>
    <font>
      <sz val="9"/>
      <color rgb="FF006100"/>
      <name val="Aptos Narrow"/>
      <family val="2"/>
      <scheme val="minor"/>
    </font>
    <font>
      <b/>
      <sz val="11"/>
      <color theme="0"/>
      <name val="Aptos Narrow"/>
      <family val="2"/>
      <scheme val="minor"/>
    </font>
    <font>
      <sz val="11"/>
      <color rgb="FF000000"/>
      <name val="Aptos Narrow"/>
      <family val="2"/>
      <scheme val="minor"/>
    </font>
  </fonts>
  <fills count="31">
    <fill>
      <patternFill patternType="none"/>
    </fill>
    <fill>
      <patternFill patternType="gray125"/>
    </fill>
    <fill>
      <patternFill patternType="solid">
        <fgColor rgb="FFFF0000"/>
        <bgColor rgb="FFFF0000"/>
      </patternFill>
    </fill>
    <fill>
      <patternFill patternType="solid">
        <fgColor rgb="FFFFFF00"/>
        <bgColor rgb="FFFFFF00"/>
      </patternFill>
    </fill>
    <fill>
      <patternFill patternType="solid">
        <fgColor rgb="FFA5A5A5"/>
        <bgColor rgb="FFA5A5A5"/>
      </patternFill>
    </fill>
    <fill>
      <patternFill patternType="solid">
        <fgColor theme="1"/>
        <bgColor theme="1"/>
      </patternFill>
    </fill>
    <fill>
      <patternFill patternType="solid">
        <fgColor rgb="FFFFFFFF"/>
        <bgColor rgb="FFFFFFFF"/>
      </patternFill>
    </fill>
    <fill>
      <patternFill patternType="solid">
        <fgColor rgb="FFF1A983"/>
        <bgColor rgb="FFF1A983"/>
      </patternFill>
    </fill>
    <fill>
      <patternFill patternType="solid">
        <fgColor rgb="FFA6C9EB"/>
        <bgColor rgb="FFA6C9EB"/>
      </patternFill>
    </fill>
    <fill>
      <patternFill patternType="solid">
        <fgColor rgb="FF84E291"/>
        <bgColor rgb="FF84E291"/>
      </patternFill>
    </fill>
    <fill>
      <patternFill patternType="solid">
        <fgColor rgb="FFF6C6AC"/>
        <bgColor rgb="FFF6C6AC"/>
      </patternFill>
    </fill>
    <fill>
      <patternFill patternType="solid">
        <fgColor theme="0"/>
        <bgColor theme="0"/>
      </patternFill>
    </fill>
    <fill>
      <patternFill patternType="solid">
        <fgColor rgb="FF000000"/>
        <bgColor rgb="FF000000"/>
      </patternFill>
    </fill>
    <fill>
      <patternFill patternType="solid">
        <fgColor rgb="FFF1CEEE"/>
        <bgColor rgb="FFF1CEEE"/>
      </patternFill>
    </fill>
    <fill>
      <patternFill patternType="solid">
        <fgColor rgb="FF00B050"/>
        <bgColor indexed="64"/>
      </patternFill>
    </fill>
    <fill>
      <patternFill patternType="solid">
        <fgColor theme="0"/>
        <bgColor indexed="64"/>
      </patternFill>
    </fill>
    <fill>
      <patternFill patternType="solid">
        <fgColor theme="1"/>
        <bgColor indexed="64"/>
      </patternFill>
    </fill>
    <fill>
      <patternFill patternType="solid">
        <fgColor theme="1"/>
        <bgColor theme="0"/>
      </patternFill>
    </fill>
    <fill>
      <patternFill patternType="solid">
        <fgColor rgb="FFFFFF00"/>
        <bgColor theme="0"/>
      </patternFill>
    </fill>
    <fill>
      <patternFill patternType="solid">
        <fgColor rgb="FFFFFF00"/>
        <bgColor indexed="64"/>
      </patternFill>
    </fill>
    <fill>
      <patternFill patternType="solid">
        <fgColor theme="0"/>
        <bgColor rgb="FFA5A5A5"/>
      </patternFill>
    </fill>
    <fill>
      <patternFill patternType="solid">
        <fgColor theme="0"/>
        <bgColor theme="1"/>
      </patternFill>
    </fill>
    <fill>
      <patternFill patternType="solid">
        <fgColor theme="0"/>
        <bgColor rgb="FFF1CEEE"/>
      </patternFill>
    </fill>
    <fill>
      <patternFill patternType="solid">
        <fgColor theme="8" tint="0.59999389629810485"/>
        <bgColor indexed="64"/>
      </patternFill>
    </fill>
    <fill>
      <patternFill patternType="solid">
        <fgColor theme="4" tint="0.59999389629810485"/>
        <bgColor indexed="64"/>
      </patternFill>
    </fill>
    <fill>
      <patternFill patternType="solid">
        <fgColor rgb="FFFF0000"/>
        <bgColor indexed="64"/>
      </patternFill>
    </fill>
    <fill>
      <patternFill patternType="solid">
        <fgColor rgb="FFFF0000"/>
        <bgColor rgb="FFA5A5A5"/>
      </patternFill>
    </fill>
    <fill>
      <patternFill patternType="solid">
        <fgColor rgb="FFFFFF00"/>
        <bgColor rgb="FFA5A5A5"/>
      </patternFill>
    </fill>
    <fill>
      <patternFill patternType="solid">
        <fgColor rgb="FFC6EFCE"/>
      </patternFill>
    </fill>
    <fill>
      <patternFill patternType="solid">
        <fgColor theme="4"/>
        <bgColor indexed="64"/>
      </patternFill>
    </fill>
    <fill>
      <patternFill patternType="solid">
        <fgColor theme="9" tint="-0.249977111117893"/>
        <bgColor indexed="64"/>
      </patternFill>
    </fill>
  </fills>
  <borders count="20">
    <border>
      <left/>
      <right/>
      <top/>
      <bottom/>
      <diagonal/>
    </border>
    <border>
      <left style="thin">
        <color rgb="FF000000"/>
      </left>
      <right style="thin">
        <color rgb="FF000000"/>
      </right>
      <top style="thin">
        <color rgb="FF000000"/>
      </top>
      <bottom style="thin">
        <color rgb="FF000000"/>
      </bottom>
      <diagonal/>
    </border>
    <border>
      <left/>
      <right style="medium">
        <color rgb="FF000000"/>
      </right>
      <top/>
      <bottom/>
      <diagonal/>
    </border>
    <border>
      <left/>
      <right/>
      <top/>
      <bottom style="medium">
        <color rgb="FF000000"/>
      </bottom>
      <diagonal/>
    </border>
    <border>
      <left style="thin">
        <color rgb="FF000000"/>
      </left>
      <right style="thin">
        <color rgb="FF000000"/>
      </right>
      <top style="thin">
        <color rgb="FF000000"/>
      </top>
      <bottom style="medium">
        <color rgb="FF000000"/>
      </bottom>
      <diagonal/>
    </border>
    <border>
      <left style="thin">
        <color rgb="FF000000"/>
      </left>
      <right style="thin">
        <color rgb="FF000000"/>
      </right>
      <top/>
      <bottom/>
      <diagonal/>
    </border>
    <border>
      <left style="thin">
        <color rgb="FF000000"/>
      </left>
      <right style="thin">
        <color rgb="FF000000"/>
      </right>
      <top style="thin">
        <color rgb="FF000000"/>
      </top>
      <bottom/>
      <diagonal/>
    </border>
    <border>
      <left/>
      <right style="thin">
        <color rgb="FF000000"/>
      </right>
      <top/>
      <bottom style="thin">
        <color rgb="FF000000"/>
      </bottom>
      <diagonal/>
    </border>
    <border>
      <left/>
      <right style="thin">
        <color rgb="FF000000"/>
      </right>
      <top style="thin">
        <color rgb="FF000000"/>
      </top>
      <bottom style="medium">
        <color rgb="FF000000"/>
      </bottom>
      <diagonal/>
    </border>
    <border>
      <left style="medium">
        <color rgb="FF000000"/>
      </left>
      <right/>
      <top style="medium">
        <color rgb="FF000000"/>
      </top>
      <bottom/>
      <diagonal/>
    </border>
    <border>
      <left/>
      <right/>
      <top style="medium">
        <color rgb="FF000000"/>
      </top>
      <bottom/>
      <diagonal/>
    </border>
    <border>
      <left/>
      <right style="medium">
        <color rgb="FF000000"/>
      </right>
      <top style="medium">
        <color rgb="FF000000"/>
      </top>
      <bottom/>
      <diagonal/>
    </border>
    <border>
      <left style="medium">
        <color rgb="FF000000"/>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right/>
      <top/>
      <bottom/>
      <diagonal/>
    </border>
    <border>
      <left style="thin">
        <color rgb="FF000000"/>
      </left>
      <right style="thin">
        <color rgb="FF000000"/>
      </right>
      <top/>
      <bottom style="medium">
        <color rgb="FF000000"/>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bottom style="thin">
        <color rgb="FF000000"/>
      </bottom>
      <diagonal/>
    </border>
  </borders>
  <cellStyleXfs count="2">
    <xf numFmtId="0" fontId="0" fillId="0" borderId="0"/>
    <xf numFmtId="0" fontId="17" fillId="28" borderId="0" applyNumberFormat="0" applyBorder="0" applyAlignment="0" applyProtection="0"/>
  </cellStyleXfs>
  <cellXfs count="141">
    <xf numFmtId="0" fontId="0" fillId="0" borderId="0" xfId="0"/>
    <xf numFmtId="0" fontId="2" fillId="0" borderId="1" xfId="0" applyFont="1" applyBorder="1"/>
    <xf numFmtId="0" fontId="3" fillId="0" borderId="0" xfId="0" applyFont="1"/>
    <xf numFmtId="0" fontId="2" fillId="4" borderId="1" xfId="0" applyFont="1" applyFill="1" applyBorder="1"/>
    <xf numFmtId="15" fontId="2" fillId="0" borderId="0" xfId="0" applyNumberFormat="1" applyFont="1"/>
    <xf numFmtId="0" fontId="2" fillId="5" borderId="1" xfId="0" applyFont="1" applyFill="1" applyBorder="1"/>
    <xf numFmtId="0" fontId="2" fillId="0" borderId="2" xfId="0" applyFont="1" applyBorder="1"/>
    <xf numFmtId="0" fontId="2" fillId="3" borderId="3" xfId="0" applyFont="1" applyFill="1" applyBorder="1"/>
    <xf numFmtId="0" fontId="2" fillId="12" borderId="1" xfId="0" applyFont="1" applyFill="1" applyBorder="1"/>
    <xf numFmtId="0" fontId="2" fillId="7" borderId="3" xfId="0" applyFont="1" applyFill="1" applyBorder="1"/>
    <xf numFmtId="0" fontId="2" fillId="8" borderId="3" xfId="0" applyFont="1" applyFill="1" applyBorder="1"/>
    <xf numFmtId="0" fontId="2" fillId="9" borderId="3" xfId="0" applyFont="1" applyFill="1" applyBorder="1"/>
    <xf numFmtId="0" fontId="2" fillId="5" borderId="5" xfId="0" applyFont="1" applyFill="1" applyBorder="1"/>
    <xf numFmtId="0" fontId="2" fillId="11" borderId="1" xfId="0" applyFont="1" applyFill="1" applyBorder="1"/>
    <xf numFmtId="0" fontId="2" fillId="2" borderId="4" xfId="0" applyFont="1" applyFill="1" applyBorder="1"/>
    <xf numFmtId="0" fontId="2" fillId="2" borderId="6" xfId="0" applyFont="1" applyFill="1" applyBorder="1"/>
    <xf numFmtId="0" fontId="2" fillId="5" borderId="7" xfId="0" applyFont="1" applyFill="1" applyBorder="1"/>
    <xf numFmtId="0" fontId="2" fillId="2" borderId="1" xfId="0" applyFont="1" applyFill="1" applyBorder="1"/>
    <xf numFmtId="0" fontId="2" fillId="2" borderId="8" xfId="0" applyFont="1" applyFill="1" applyBorder="1"/>
    <xf numFmtId="0" fontId="2" fillId="11" borderId="9" xfId="0" applyFont="1" applyFill="1" applyBorder="1"/>
    <xf numFmtId="0" fontId="2" fillId="3" borderId="10" xfId="0" applyFont="1" applyFill="1" applyBorder="1"/>
    <xf numFmtId="0" fontId="2" fillId="3" borderId="11" xfId="0" applyFont="1" applyFill="1" applyBorder="1"/>
    <xf numFmtId="0" fontId="2" fillId="0" borderId="0" xfId="0" applyFont="1"/>
    <xf numFmtId="0" fontId="2" fillId="3" borderId="12" xfId="0" applyFont="1" applyFill="1" applyBorder="1"/>
    <xf numFmtId="0" fontId="2" fillId="7" borderId="12" xfId="0" applyFont="1" applyFill="1" applyBorder="1"/>
    <xf numFmtId="0" fontId="2" fillId="8" borderId="12" xfId="0" applyFont="1" applyFill="1" applyBorder="1"/>
    <xf numFmtId="0" fontId="2" fillId="9" borderId="12" xfId="0" applyFont="1" applyFill="1" applyBorder="1"/>
    <xf numFmtId="0" fontId="2" fillId="5" borderId="6" xfId="0" applyFont="1" applyFill="1" applyBorder="1"/>
    <xf numFmtId="0" fontId="6" fillId="0" borderId="1" xfId="0" applyFont="1" applyBorder="1"/>
    <xf numFmtId="0" fontId="8" fillId="11" borderId="9" xfId="0" applyFont="1" applyFill="1" applyBorder="1"/>
    <xf numFmtId="0" fontId="9" fillId="3" borderId="10" xfId="0" applyFont="1" applyFill="1" applyBorder="1"/>
    <xf numFmtId="0" fontId="9" fillId="3" borderId="11" xfId="0" applyFont="1" applyFill="1" applyBorder="1"/>
    <xf numFmtId="0" fontId="2" fillId="6" borderId="16" xfId="0" applyFont="1" applyFill="1" applyBorder="1"/>
    <xf numFmtId="0" fontId="2" fillId="6" borderId="0" xfId="0" applyFont="1" applyFill="1"/>
    <xf numFmtId="0" fontId="2" fillId="14" borderId="16" xfId="0" applyFont="1" applyFill="1" applyBorder="1"/>
    <xf numFmtId="0" fontId="2" fillId="3" borderId="16" xfId="0" applyFont="1" applyFill="1" applyBorder="1"/>
    <xf numFmtId="0" fontId="2" fillId="0" borderId="12" xfId="0" applyFont="1" applyBorder="1"/>
    <xf numFmtId="0" fontId="3" fillId="6" borderId="1" xfId="0" applyFont="1" applyFill="1" applyBorder="1"/>
    <xf numFmtId="0" fontId="2" fillId="7" borderId="16" xfId="0" applyFont="1" applyFill="1" applyBorder="1"/>
    <xf numFmtId="0" fontId="3" fillId="0" borderId="1" xfId="0" applyFont="1" applyBorder="1"/>
    <xf numFmtId="0" fontId="2" fillId="5" borderId="16" xfId="0" applyFont="1" applyFill="1" applyBorder="1"/>
    <xf numFmtId="0" fontId="2" fillId="8" borderId="16" xfId="0" applyFont="1" applyFill="1" applyBorder="1"/>
    <xf numFmtId="0" fontId="2" fillId="9" borderId="16" xfId="0" applyFont="1" applyFill="1" applyBorder="1"/>
    <xf numFmtId="0" fontId="3" fillId="4" borderId="1" xfId="0" applyFont="1" applyFill="1" applyBorder="1"/>
    <xf numFmtId="0" fontId="2" fillId="10" borderId="16" xfId="0" applyFont="1" applyFill="1" applyBorder="1"/>
    <xf numFmtId="0" fontId="2" fillId="11" borderId="16" xfId="0" applyFont="1" applyFill="1" applyBorder="1"/>
    <xf numFmtId="0" fontId="3" fillId="0" borderId="4" xfId="0" applyFont="1" applyBorder="1"/>
    <xf numFmtId="0" fontId="2" fillId="13" borderId="16" xfId="0" applyFont="1" applyFill="1" applyBorder="1"/>
    <xf numFmtId="15" fontId="2" fillId="13" borderId="16" xfId="0" applyNumberFormat="1" applyFont="1" applyFill="1" applyBorder="1"/>
    <xf numFmtId="0" fontId="3" fillId="11" borderId="1" xfId="0" applyFont="1" applyFill="1" applyBorder="1"/>
    <xf numFmtId="0" fontId="2" fillId="5" borderId="15" xfId="0" applyFont="1" applyFill="1" applyBorder="1"/>
    <xf numFmtId="0" fontId="7" fillId="11" borderId="16" xfId="0" applyFont="1" applyFill="1" applyBorder="1"/>
    <xf numFmtId="0" fontId="2" fillId="2" borderId="16" xfId="0" applyFont="1" applyFill="1" applyBorder="1"/>
    <xf numFmtId="0" fontId="3" fillId="12" borderId="1" xfId="0" applyFont="1" applyFill="1" applyBorder="1"/>
    <xf numFmtId="0" fontId="0" fillId="0" borderId="16" xfId="0" applyBorder="1"/>
    <xf numFmtId="0" fontId="0" fillId="0" borderId="1" xfId="0" applyBorder="1"/>
    <xf numFmtId="15" fontId="2" fillId="0" borderId="16" xfId="0" applyNumberFormat="1" applyFont="1" applyBorder="1"/>
    <xf numFmtId="0" fontId="2" fillId="15" borderId="1" xfId="0" applyFont="1" applyFill="1" applyBorder="1"/>
    <xf numFmtId="0" fontId="2" fillId="16" borderId="1" xfId="0" applyFont="1" applyFill="1" applyBorder="1"/>
    <xf numFmtId="0" fontId="2" fillId="17" borderId="1" xfId="0" applyFont="1" applyFill="1" applyBorder="1"/>
    <xf numFmtId="0" fontId="3" fillId="0" borderId="17" xfId="0" applyFont="1" applyBorder="1"/>
    <xf numFmtId="15" fontId="2" fillId="15" borderId="0" xfId="0" applyNumberFormat="1" applyFont="1" applyFill="1"/>
    <xf numFmtId="0" fontId="3" fillId="15" borderId="4" xfId="0" applyFont="1" applyFill="1" applyBorder="1"/>
    <xf numFmtId="0" fontId="2" fillId="18" borderId="1" xfId="0" applyFont="1" applyFill="1" applyBorder="1"/>
    <xf numFmtId="0" fontId="2" fillId="19" borderId="1" xfId="0" applyFont="1" applyFill="1" applyBorder="1"/>
    <xf numFmtId="0" fontId="3" fillId="15" borderId="1" xfId="0" applyFont="1" applyFill="1" applyBorder="1"/>
    <xf numFmtId="0" fontId="0" fillId="19" borderId="0" xfId="0" applyFill="1"/>
    <xf numFmtId="0" fontId="2" fillId="0" borderId="19" xfId="0" applyFont="1" applyBorder="1"/>
    <xf numFmtId="0" fontId="2" fillId="0" borderId="18" xfId="0" applyFont="1" applyBorder="1"/>
    <xf numFmtId="0" fontId="0" fillId="0" borderId="18" xfId="0" applyBorder="1"/>
    <xf numFmtId="0" fontId="2" fillId="16" borderId="18" xfId="0" applyFont="1" applyFill="1" applyBorder="1"/>
    <xf numFmtId="0" fontId="2" fillId="5" borderId="18" xfId="0" applyFont="1" applyFill="1" applyBorder="1"/>
    <xf numFmtId="0" fontId="2" fillId="20" borderId="1" xfId="0" applyFont="1" applyFill="1" applyBorder="1"/>
    <xf numFmtId="9" fontId="2" fillId="20" borderId="1" xfId="0" applyNumberFormat="1" applyFont="1" applyFill="1" applyBorder="1"/>
    <xf numFmtId="0" fontId="2" fillId="21" borderId="5" xfId="0" applyFont="1" applyFill="1" applyBorder="1"/>
    <xf numFmtId="0" fontId="2" fillId="21" borderId="7" xfId="0" applyFont="1" applyFill="1" applyBorder="1"/>
    <xf numFmtId="0" fontId="2" fillId="21" borderId="15" xfId="0" applyFont="1" applyFill="1" applyBorder="1"/>
    <xf numFmtId="0" fontId="2" fillId="21" borderId="16" xfId="0" applyFont="1" applyFill="1" applyBorder="1"/>
    <xf numFmtId="0" fontId="2" fillId="22" borderId="16" xfId="0" applyFont="1" applyFill="1" applyBorder="1"/>
    <xf numFmtId="0" fontId="12" fillId="0" borderId="1" xfId="0" applyFont="1" applyBorder="1" applyAlignment="1">
      <alignment horizontal="left" wrapText="1"/>
    </xf>
    <xf numFmtId="0" fontId="11" fillId="0" borderId="0" xfId="0" applyFont="1" applyAlignment="1">
      <alignment horizontal="left" wrapText="1"/>
    </xf>
    <xf numFmtId="0" fontId="11" fillId="19" borderId="0" xfId="0" applyFont="1" applyFill="1" applyAlignment="1">
      <alignment horizontal="left" wrapText="1"/>
    </xf>
    <xf numFmtId="0" fontId="2" fillId="7" borderId="0" xfId="0" applyFont="1" applyFill="1"/>
    <xf numFmtId="0" fontId="0" fillId="23" borderId="0" xfId="0" applyFill="1"/>
    <xf numFmtId="0" fontId="10" fillId="0" borderId="0" xfId="0" applyFont="1" applyAlignment="1">
      <alignment horizontal="left" wrapText="1"/>
    </xf>
    <xf numFmtId="0" fontId="0" fillId="0" borderId="0" xfId="0" applyAlignment="1">
      <alignment wrapText="1"/>
    </xf>
    <xf numFmtId="0" fontId="0" fillId="25" borderId="0" xfId="0" applyFill="1"/>
    <xf numFmtId="0" fontId="1" fillId="0" borderId="0" xfId="0" applyFont="1"/>
    <xf numFmtId="0" fontId="14" fillId="0" borderId="0" xfId="0" applyFont="1"/>
    <xf numFmtId="0" fontId="14" fillId="0" borderId="16" xfId="0" applyFont="1" applyBorder="1"/>
    <xf numFmtId="14" fontId="14" fillId="0" borderId="16" xfId="0" applyNumberFormat="1" applyFont="1" applyBorder="1"/>
    <xf numFmtId="0" fontId="15" fillId="14" borderId="16" xfId="0" applyFont="1" applyFill="1" applyBorder="1"/>
    <xf numFmtId="0" fontId="14" fillId="0" borderId="16" xfId="0" applyFont="1" applyBorder="1" applyAlignment="1">
      <alignment wrapText="1"/>
    </xf>
    <xf numFmtId="0" fontId="1" fillId="24" borderId="0" xfId="0" applyFont="1" applyFill="1"/>
    <xf numFmtId="0" fontId="1" fillId="6" borderId="0" xfId="0" applyFont="1" applyFill="1"/>
    <xf numFmtId="0" fontId="1" fillId="0" borderId="1" xfId="0" applyFont="1" applyBorder="1"/>
    <xf numFmtId="0" fontId="1" fillId="15" borderId="1" xfId="0" applyFont="1" applyFill="1" applyBorder="1"/>
    <xf numFmtId="0" fontId="14" fillId="0" borderId="0" xfId="0" applyFont="1" applyAlignment="1">
      <alignment wrapText="1"/>
    </xf>
    <xf numFmtId="164" fontId="14" fillId="0" borderId="16" xfId="0" applyNumberFormat="1" applyFont="1" applyBorder="1"/>
    <xf numFmtId="164" fontId="14" fillId="0" borderId="0" xfId="0" applyNumberFormat="1" applyFont="1"/>
    <xf numFmtId="0" fontId="18" fillId="28" borderId="16" xfId="1" applyFont="1" applyBorder="1" applyAlignment="1">
      <alignment wrapText="1"/>
    </xf>
    <xf numFmtId="0" fontId="14" fillId="19" borderId="16" xfId="0" applyFont="1" applyFill="1" applyBorder="1" applyAlignment="1">
      <alignment wrapText="1"/>
    </xf>
    <xf numFmtId="0" fontId="11" fillId="0" borderId="16" xfId="0" applyFont="1" applyBorder="1"/>
    <xf numFmtId="0" fontId="11" fillId="0" borderId="0" xfId="0" applyFont="1"/>
    <xf numFmtId="14" fontId="2" fillId="19" borderId="0" xfId="0" applyNumberFormat="1" applyFont="1" applyFill="1"/>
    <xf numFmtId="14" fontId="2" fillId="15" borderId="0" xfId="0" applyNumberFormat="1" applyFont="1" applyFill="1"/>
    <xf numFmtId="0" fontId="15" fillId="0" borderId="1" xfId="0" applyFont="1" applyBorder="1"/>
    <xf numFmtId="0" fontId="3" fillId="19" borderId="1" xfId="0" applyFont="1" applyFill="1" applyBorder="1"/>
    <xf numFmtId="0" fontId="16" fillId="19" borderId="1" xfId="0" applyFont="1" applyFill="1" applyBorder="1"/>
    <xf numFmtId="0" fontId="15" fillId="5" borderId="5" xfId="0" applyFont="1" applyFill="1" applyBorder="1"/>
    <xf numFmtId="0" fontId="15" fillId="4" borderId="1" xfId="0" applyFont="1" applyFill="1" applyBorder="1"/>
    <xf numFmtId="0" fontId="15" fillId="16" borderId="1" xfId="0" applyFont="1" applyFill="1" applyBorder="1"/>
    <xf numFmtId="0" fontId="2" fillId="26" borderId="1" xfId="0" applyFont="1" applyFill="1" applyBorder="1"/>
    <xf numFmtId="0" fontId="15" fillId="26" borderId="1" xfId="0" applyFont="1" applyFill="1" applyBorder="1"/>
    <xf numFmtId="0" fontId="2" fillId="27" borderId="1" xfId="0" applyFont="1" applyFill="1" applyBorder="1"/>
    <xf numFmtId="0" fontId="14" fillId="0" borderId="16" xfId="0" applyFont="1" applyBorder="1" applyAlignment="1">
      <alignment horizontal="center" vertical="center"/>
    </xf>
    <xf numFmtId="0" fontId="14" fillId="0" borderId="16" xfId="0" applyFont="1" applyBorder="1" applyAlignment="1">
      <alignment horizontal="center" vertical="center" wrapText="1"/>
    </xf>
    <xf numFmtId="164" fontId="14" fillId="0" borderId="16" xfId="0" applyNumberFormat="1" applyFont="1" applyBorder="1" applyAlignment="1">
      <alignment horizontal="center" vertical="center" wrapText="1"/>
    </xf>
    <xf numFmtId="164" fontId="14" fillId="0" borderId="0" xfId="0" applyNumberFormat="1" applyFont="1" applyAlignment="1">
      <alignment horizontal="center" vertical="center" wrapText="1"/>
    </xf>
    <xf numFmtId="0" fontId="14" fillId="0" borderId="0" xfId="0" applyFont="1" applyAlignment="1">
      <alignment horizontal="center" vertical="center"/>
    </xf>
    <xf numFmtId="0" fontId="14" fillId="29" borderId="16" xfId="0" applyFont="1" applyFill="1" applyBorder="1" applyAlignment="1">
      <alignment horizontal="center" vertical="center"/>
    </xf>
    <xf numFmtId="0" fontId="19" fillId="30" borderId="0" xfId="0" applyFont="1" applyFill="1"/>
    <xf numFmtId="0" fontId="0" fillId="0" borderId="0" xfId="0" applyAlignment="1">
      <alignment vertical="center"/>
    </xf>
    <xf numFmtId="0" fontId="20" fillId="0" borderId="0" xfId="0" applyFont="1" applyAlignment="1">
      <alignment vertical="center" wrapText="1"/>
    </xf>
    <xf numFmtId="0" fontId="4" fillId="0" borderId="13" xfId="0" applyFont="1" applyBorder="1" applyAlignment="1">
      <alignment horizontal="center" wrapText="1"/>
    </xf>
    <xf numFmtId="0" fontId="5" fillId="0" borderId="14" xfId="0" applyFont="1" applyBorder="1"/>
    <xf numFmtId="0" fontId="5" fillId="0" borderId="15" xfId="0" applyFont="1" applyBorder="1"/>
    <xf numFmtId="0" fontId="2" fillId="11" borderId="16" xfId="0" applyFont="1" applyFill="1" applyBorder="1" applyAlignment="1">
      <alignment horizontal="center" wrapText="1"/>
    </xf>
    <xf numFmtId="0" fontId="5" fillId="0" borderId="16" xfId="0" applyFont="1" applyBorder="1"/>
    <xf numFmtId="0" fontId="2" fillId="11" borderId="16" xfId="0" applyFont="1" applyFill="1" applyBorder="1" applyAlignment="1">
      <alignment horizontal="left" wrapText="1"/>
    </xf>
    <xf numFmtId="0" fontId="10" fillId="0" borderId="0" xfId="0" applyFont="1" applyAlignment="1">
      <alignment wrapText="1"/>
    </xf>
    <xf numFmtId="0" fontId="0" fillId="0" borderId="0" xfId="0"/>
    <xf numFmtId="0" fontId="10" fillId="0" borderId="0" xfId="0" applyFont="1" applyAlignment="1">
      <alignment horizontal="left" wrapText="1"/>
    </xf>
    <xf numFmtId="164" fontId="0" fillId="0" borderId="0" xfId="0" applyNumberFormat="1" applyAlignment="1">
      <alignment horizontal="center" vertical="center"/>
    </xf>
    <xf numFmtId="0" fontId="0" fillId="30" borderId="0" xfId="0" applyFill="1"/>
    <xf numFmtId="164" fontId="11" fillId="0" borderId="16" xfId="0" applyNumberFormat="1" applyFont="1" applyBorder="1"/>
    <xf numFmtId="0" fontId="11" fillId="24" borderId="16" xfId="0" applyFont="1" applyFill="1" applyBorder="1" applyAlignment="1">
      <alignment horizontal="center" vertical="center"/>
    </xf>
    <xf numFmtId="164" fontId="14" fillId="24" borderId="16" xfId="0" applyNumberFormat="1" applyFont="1" applyFill="1" applyBorder="1" applyAlignment="1">
      <alignment horizontal="center" vertical="center"/>
    </xf>
    <xf numFmtId="0" fontId="14" fillId="24" borderId="16" xfId="0" applyFont="1" applyFill="1" applyBorder="1" applyAlignment="1">
      <alignment horizontal="center" vertical="center" wrapText="1"/>
    </xf>
    <xf numFmtId="164" fontId="14" fillId="24" borderId="0" xfId="0" applyNumberFormat="1" applyFont="1" applyFill="1" applyAlignment="1">
      <alignment horizontal="center" vertical="center" wrapText="1"/>
    </xf>
    <xf numFmtId="0" fontId="14" fillId="24" borderId="0" xfId="0" applyFont="1" applyFill="1" applyAlignment="1">
      <alignment horizontal="center" vertical="center"/>
    </xf>
  </cellXfs>
  <cellStyles count="2">
    <cellStyle name="Normal" xfId="0" builtinId="0"/>
    <cellStyle name="Satisfaisant" xfId="1" builtinId="26"/>
  </cellStyles>
  <dxfs count="24">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numFmt numFmtId="0" formatCode="General"/>
      <alignment horizontal="general" vertical="bottom" textRotation="0" wrapText="1" indent="0" justifyLastLine="0" shrinkToFit="0" readingOrder="0"/>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alignment horizontal="general" vertical="bottom" textRotation="0" wrapText="1" indent="0" justifyLastLine="0" shrinkToFit="0" readingOrder="0"/>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numFmt numFmtId="164" formatCode="#,##0.00\ &quot;€&quo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8"/>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alignment horizontal="general" vertical="bottom" textRotation="0" wrapText="1" indent="0" justifyLastLine="0" shrinkToFit="0" readingOrder="0"/>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
      <font>
        <b val="0"/>
        <i val="0"/>
        <strike val="0"/>
        <condense val="0"/>
        <extend val="0"/>
        <outline val="0"/>
        <shadow val="0"/>
        <u val="none"/>
        <vertAlign val="baseline"/>
        <sz val="9"/>
        <color theme="1"/>
        <name val="Aptos Narrow"/>
        <family val="2"/>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2" Type="http://schemas.openxmlformats.org/officeDocument/2006/relationships/worksheet" Target="worksheets/sheet2.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23" Type="http://schemas.openxmlformats.org/officeDocument/2006/relationships/calcChain" Target="calcChain.xml"/><Relationship Id="rId19" Type="http://customschemas.google.com/relationships/workbookmetadata" Target="metadata"/><Relationship Id="rId4" Type="http://schemas.openxmlformats.org/officeDocument/2006/relationships/worksheet" Target="worksheets/sheet4.xml"/><Relationship Id="rId22"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C81D61AE-0D5C-487B-8CEB-55D2E114B2EE}" name="Tableau1" displayName="Tableau1" ref="A1:W19" totalsRowShown="0" dataDxfId="23">
  <tableColumns count="23">
    <tableColumn id="1" xr3:uid="{3765BEDD-C7B0-459E-A270-E700575EBC41}" name="N° DEVIS" dataDxfId="22"/>
    <tableColumn id="2" xr3:uid="{A1D77C34-5C00-4A3E-9AC3-E30EA5A45B32}" name="CLIENT" dataDxfId="21"/>
    <tableColumn id="3" xr3:uid="{AD481718-A4D2-4065-84CB-6E3446CA8D76}" name="Date devis" dataDxfId="20"/>
    <tableColumn id="4" xr3:uid="{975AB33F-418A-4430-ACE3-4734787C2884}" name="statut" dataDxfId="19"/>
    <tableColumn id="5" xr3:uid="{90196DB8-7A15-4D9B-8D61-88092655E4F1}" name="Date réponse" dataDxfId="18"/>
    <tableColumn id="6" xr3:uid="{CEE2CB43-B96F-4DD3-993E-08728C070643}" name="Code article" dataDxfId="17"/>
    <tableColumn id="7" xr3:uid="{27F37E11-9AE6-4AB2-8875-FD42262FDA0C}" name="Désignation" dataDxfId="16"/>
    <tableColumn id="8" xr3:uid="{B0B5D9B6-A4F2-44AC-8246-B08ECED6FD04}" name="Début mission" dataDxfId="15"/>
    <tableColumn id="9" xr3:uid="{FFB2F5BD-8F59-47C0-9514-A28661989BB2}" name="Fin mission" dataDxfId="14"/>
    <tableColumn id="10" xr3:uid="{BEB206FD-D9DC-4FCE-980F-7C835B315DA7}" name="Quantité" dataDxfId="2"/>
    <tableColumn id="11" xr3:uid="{90619412-7B03-4501-B047-A74FBA3A3A8C}" name="PU HT" dataDxfId="1">
      <calculatedColumnFormula>VLOOKUP(F2,liste!C2:E22,3,FALSE)</calculatedColumnFormula>
    </tableColumn>
    <tableColumn id="12" xr3:uid="{4D6796B8-7886-4C71-8416-98C9ABE59072}" name="Montant HT" dataDxfId="0">
      <calculatedColumnFormula>Tableau1[[#This Row],[Quantité]]*Tableau1[[#This Row],[PU HT]]</calculatedColumnFormula>
    </tableColumn>
    <tableColumn id="13" xr3:uid="{EBCD8904-4597-453A-9D74-41B8872EB058}" name="Montant TTC" dataDxfId="13">
      <calculatedColumnFormula>L2+(L2*20%)</calculatedColumnFormula>
    </tableColumn>
    <tableColumn id="14" xr3:uid="{FDCE1F7B-160F-4969-BDC0-F5B28BF23B08}" name="Nb  j presta" dataDxfId="12"/>
    <tableColumn id="15" xr3:uid="{1B57915E-7370-429B-A2ED-DA346F8D4701}" name="Nb j planifiés" dataDxfId="11">
      <calculatedColumnFormula>COUNTIFS(planning,W2)/2</calculatedColumnFormula>
    </tableColumn>
    <tableColumn id="16" xr3:uid="{E5151104-AC26-49D2-B75B-686E974EFF29}" name="Nb j réalisés" dataDxfId="3">
      <calculatedColumnFormula>COUNTIFS(date,"&lt;"&amp;TODAY(),planning,W2)</calculatedColumnFormula>
    </tableColumn>
    <tableColumn id="17" xr3:uid="{7624609A-9BAB-4563-A6A1-AA8586D157A0}" name="Nb j restants à planifier" dataDxfId="10">
      <calculatedColumnFormula>N2-O2</calculatedColumnFormula>
    </tableColumn>
    <tableColumn id="18" xr3:uid="{D52FEFAD-6C3A-46A7-A5B0-7B32B3ABBD1D}" name="Montant facturé TTC" dataDxfId="9"/>
    <tableColumn id="19" xr3:uid="{E5142804-4BAC-4FDD-A3E5-9E7BA00B90EB}" name="Reste à facturer TTC" dataDxfId="8">
      <calculatedColumnFormula>R2-M2</calculatedColumnFormula>
    </tableColumn>
    <tableColumn id="20" xr3:uid="{3E9FB078-4E7D-4AE1-A63F-FE7DE0C4738A}" name="CA HT prévi" dataDxfId="7"/>
    <tableColumn id="21" xr3:uid="{1D822289-2252-4B87-BEBB-559F3FDB4E77}" name="CA HT réel" dataDxfId="6"/>
    <tableColumn id="22" xr3:uid="{74DBF48F-2F0C-41E0-A8A6-70A7EC11BA3E}" name="Montant facturé HT" dataDxfId="5"/>
    <tableColumn id="23" xr3:uid="{2AA8252F-3890-4797-90EE-6BF56E350396}" name="CONCATENER" dataDxfId="4">
      <calculatedColumnFormula>CONCATENATE(A2,"-",F2)</calculatedColumnFormula>
    </tableColumn>
  </tableColumns>
  <tableStyleInfo name="TableStyleLight8" showFirstColumn="0" showLastColumn="0"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DD3E30-18CA-40F6-9DAF-7D1D3E2B20A3}">
  <sheetPr>
    <pageSetUpPr fitToPage="1"/>
  </sheetPr>
  <dimension ref="A1:S522"/>
  <sheetViews>
    <sheetView zoomScale="90" zoomScaleNormal="90" workbookViewId="0">
      <selection activeCell="B6" sqref="B6"/>
    </sheetView>
  </sheetViews>
  <sheetFormatPr baseColWidth="10" defaultColWidth="12.6640625" defaultRowHeight="15" customHeight="1" x14ac:dyDescent="0.3"/>
  <cols>
    <col min="1" max="1" width="10.44140625" customWidth="1"/>
    <col min="2" max="2" width="12.21875" bestFit="1" customWidth="1"/>
    <col min="3" max="3" width="12.77734375" style="88" bestFit="1" customWidth="1"/>
    <col min="4" max="4" width="15.6640625" bestFit="1" customWidth="1"/>
    <col min="5" max="5" width="12.77734375" style="88" bestFit="1" customWidth="1"/>
    <col min="6" max="6" width="13.33203125" customWidth="1"/>
    <col min="7" max="7" width="12.77734375" style="88" bestFit="1" customWidth="1"/>
    <col min="8" max="8" width="13" customWidth="1"/>
    <col min="9" max="9" width="12.77734375" style="88" bestFit="1" customWidth="1"/>
    <col min="10" max="10" width="1.33203125" customWidth="1"/>
    <col min="11" max="11" width="12" customWidth="1"/>
    <col min="12" max="12" width="5.33203125" customWidth="1"/>
    <col min="13" max="13" width="6.33203125" customWidth="1"/>
    <col min="14" max="14" width="51.109375" style="80" customWidth="1"/>
    <col min="15" max="15" width="34.33203125" style="80" customWidth="1"/>
    <col min="16" max="17" width="8.33203125" bestFit="1" customWidth="1"/>
    <col min="18" max="19" width="9.109375" bestFit="1" customWidth="1"/>
  </cols>
  <sheetData>
    <row r="1" spans="1:19" ht="14.25" customHeight="1" x14ac:dyDescent="0.3">
      <c r="A1" t="s">
        <v>0</v>
      </c>
      <c r="B1" s="34" t="s">
        <v>1</v>
      </c>
      <c r="C1" s="91" t="s">
        <v>29</v>
      </c>
      <c r="D1" s="34" t="s">
        <v>2</v>
      </c>
      <c r="E1" s="91" t="s">
        <v>29</v>
      </c>
      <c r="F1" s="34" t="s">
        <v>3</v>
      </c>
      <c r="G1" s="91" t="s">
        <v>29</v>
      </c>
      <c r="H1" s="34" t="s">
        <v>4</v>
      </c>
      <c r="I1" s="91" t="s">
        <v>29</v>
      </c>
      <c r="J1" s="87" t="s">
        <v>5</v>
      </c>
      <c r="K1" s="87" t="s">
        <v>6</v>
      </c>
      <c r="L1" s="34" t="s">
        <v>7</v>
      </c>
      <c r="M1" s="34" t="s">
        <v>8</v>
      </c>
      <c r="N1" s="79" t="s">
        <v>9</v>
      </c>
      <c r="O1" s="84" t="s">
        <v>10</v>
      </c>
      <c r="P1" s="93" t="s">
        <v>11</v>
      </c>
      <c r="Q1" s="93" t="s">
        <v>11</v>
      </c>
      <c r="R1" s="93" t="s">
        <v>12</v>
      </c>
      <c r="S1" s="93" t="s">
        <v>12</v>
      </c>
    </row>
    <row r="2" spans="1:19" s="66" customFormat="1" ht="14.25" customHeight="1" x14ac:dyDescent="0.3">
      <c r="A2" s="82" t="s">
        <v>13</v>
      </c>
      <c r="B2" s="1" t="s">
        <v>14</v>
      </c>
      <c r="C2" s="106"/>
      <c r="D2" s="1" t="s">
        <v>14</v>
      </c>
      <c r="E2" s="106"/>
      <c r="F2" s="3" t="s">
        <v>15</v>
      </c>
      <c r="G2" s="110" t="s">
        <v>30</v>
      </c>
      <c r="H2" s="3" t="s">
        <v>15</v>
      </c>
      <c r="I2" s="110" t="s">
        <v>30</v>
      </c>
      <c r="J2" s="83"/>
      <c r="K2" s="104">
        <v>45388</v>
      </c>
      <c r="L2" s="22">
        <f t="shared" ref="L2:L65" si="0">MONTH(K2)</f>
        <v>4</v>
      </c>
      <c r="M2" s="22">
        <f t="shared" ref="M2:M65" si="1">YEAR(K2)</f>
        <v>2024</v>
      </c>
      <c r="N2" s="81"/>
      <c r="O2" s="81"/>
      <c r="P2">
        <f ca="1">IF(AND(K2&gt;TODAY(),B2="dispo"),0.5,0)</f>
        <v>0</v>
      </c>
      <c r="Q2">
        <f t="shared" ref="Q2" ca="1" si="2">IF(AND(K2&gt;TODAY(),D2="dispo"),0.5,0)</f>
        <v>0</v>
      </c>
      <c r="R2">
        <f t="shared" ref="R2" ca="1" si="3">IF(AND(K2&gt;TODAY(),F2="dispo"),0.5,0)</f>
        <v>0</v>
      </c>
      <c r="S2">
        <f t="shared" ref="S2" ca="1" si="4">IF(AND(K2&gt;TODAY(),H2="dispo"),0.5,0)</f>
        <v>0</v>
      </c>
    </row>
    <row r="3" spans="1:19" ht="14.25" customHeight="1" x14ac:dyDescent="0.3">
      <c r="A3" s="82" t="s">
        <v>16</v>
      </c>
      <c r="B3" s="107" t="s">
        <v>17</v>
      </c>
      <c r="C3" s="108"/>
      <c r="D3" s="107" t="s">
        <v>17</v>
      </c>
      <c r="E3" s="108"/>
      <c r="F3" s="107" t="s">
        <v>17</v>
      </c>
      <c r="G3" s="108"/>
      <c r="H3" s="107" t="s">
        <v>17</v>
      </c>
      <c r="I3" s="108"/>
      <c r="J3" s="83"/>
      <c r="K3" s="104">
        <v>45389</v>
      </c>
      <c r="L3" s="22">
        <f t="shared" si="0"/>
        <v>4</v>
      </c>
      <c r="M3" s="22">
        <f t="shared" si="1"/>
        <v>2024</v>
      </c>
      <c r="P3">
        <f ca="1">SUM(P2:P2)</f>
        <v>0</v>
      </c>
      <c r="Q3">
        <f ca="1">SUM(Q2:Q2)</f>
        <v>0</v>
      </c>
    </row>
    <row r="4" spans="1:19" ht="14.25" customHeight="1" x14ac:dyDescent="0.3">
      <c r="A4" s="82" t="s">
        <v>18</v>
      </c>
      <c r="B4" s="12"/>
      <c r="C4" s="109"/>
      <c r="D4" s="12"/>
      <c r="E4" s="109"/>
      <c r="F4" s="12"/>
      <c r="G4" s="109"/>
      <c r="H4" s="12"/>
      <c r="I4" s="109"/>
      <c r="K4" s="104">
        <v>45390</v>
      </c>
      <c r="L4" s="22">
        <f t="shared" si="0"/>
        <v>4</v>
      </c>
      <c r="M4" s="22">
        <f t="shared" si="1"/>
        <v>2024</v>
      </c>
    </row>
    <row r="5" spans="1:19" ht="14.25" customHeight="1" x14ac:dyDescent="0.3">
      <c r="A5" s="82" t="s">
        <v>19</v>
      </c>
      <c r="B5" s="12"/>
      <c r="C5" s="109"/>
      <c r="D5" s="12"/>
      <c r="E5" s="109"/>
      <c r="F5" s="12"/>
      <c r="G5" s="109"/>
      <c r="H5" s="12"/>
      <c r="I5" s="109"/>
      <c r="K5" s="104">
        <v>45391</v>
      </c>
      <c r="L5" s="22">
        <f t="shared" si="0"/>
        <v>4</v>
      </c>
      <c r="M5" s="22">
        <f t="shared" si="1"/>
        <v>2024</v>
      </c>
    </row>
    <row r="6" spans="1:19" ht="14.25" customHeight="1" x14ac:dyDescent="0.3">
      <c r="A6" s="82" t="s">
        <v>20</v>
      </c>
      <c r="B6" s="3" t="s">
        <v>14</v>
      </c>
      <c r="C6" s="110" t="s">
        <v>134</v>
      </c>
      <c r="D6" s="3" t="s">
        <v>15</v>
      </c>
      <c r="E6" s="110" t="s">
        <v>134</v>
      </c>
      <c r="F6" s="3" t="s">
        <v>15</v>
      </c>
      <c r="G6" s="110" t="s">
        <v>134</v>
      </c>
      <c r="H6" s="3" t="s">
        <v>15</v>
      </c>
      <c r="I6" s="110" t="s">
        <v>134</v>
      </c>
      <c r="K6" s="104">
        <v>45392</v>
      </c>
      <c r="L6" s="22">
        <f t="shared" si="0"/>
        <v>4</v>
      </c>
      <c r="M6" s="22">
        <f t="shared" si="1"/>
        <v>2024</v>
      </c>
    </row>
    <row r="7" spans="1:19" ht="14.25" customHeight="1" x14ac:dyDescent="0.3">
      <c r="A7" s="82" t="s">
        <v>21</v>
      </c>
      <c r="B7" s="3" t="s">
        <v>27</v>
      </c>
      <c r="C7" s="110"/>
      <c r="D7" s="3" t="s">
        <v>15</v>
      </c>
      <c r="E7" s="110"/>
      <c r="F7" s="3" t="s">
        <v>15</v>
      </c>
      <c r="G7" s="110"/>
      <c r="H7" s="3" t="s">
        <v>15</v>
      </c>
      <c r="I7" s="110"/>
      <c r="K7" s="105">
        <v>45874</v>
      </c>
      <c r="L7" s="22">
        <f t="shared" si="0"/>
        <v>8</v>
      </c>
      <c r="M7" s="22">
        <f t="shared" si="1"/>
        <v>2025</v>
      </c>
    </row>
    <row r="8" spans="1:19" ht="14.25" customHeight="1" x14ac:dyDescent="0.3">
      <c r="A8" s="82" t="s">
        <v>22</v>
      </c>
      <c r="B8" s="58"/>
      <c r="C8" s="111"/>
      <c r="D8" s="58"/>
      <c r="E8" s="111"/>
      <c r="F8" s="58"/>
      <c r="G8" s="111"/>
      <c r="H8" s="58"/>
      <c r="I8" s="111"/>
      <c r="K8" s="105">
        <v>45875</v>
      </c>
      <c r="L8" s="22">
        <f t="shared" si="0"/>
        <v>8</v>
      </c>
      <c r="M8" s="22">
        <f t="shared" si="1"/>
        <v>2025</v>
      </c>
    </row>
    <row r="9" spans="1:19" ht="14.25" customHeight="1" x14ac:dyDescent="0.3">
      <c r="A9" s="82" t="s">
        <v>13</v>
      </c>
      <c r="B9" s="3" t="s">
        <v>14</v>
      </c>
      <c r="C9" s="110" t="s">
        <v>30</v>
      </c>
      <c r="D9" s="3" t="s">
        <v>15</v>
      </c>
      <c r="E9" s="110" t="s">
        <v>30</v>
      </c>
      <c r="F9" s="3" t="s">
        <v>15</v>
      </c>
      <c r="G9" s="110" t="s">
        <v>30</v>
      </c>
      <c r="H9" s="3" t="s">
        <v>15</v>
      </c>
      <c r="I9" s="110" t="s">
        <v>30</v>
      </c>
      <c r="K9" s="105">
        <v>45876</v>
      </c>
      <c r="L9" s="22">
        <f t="shared" si="0"/>
        <v>8</v>
      </c>
      <c r="M9" s="22">
        <f t="shared" si="1"/>
        <v>2025</v>
      </c>
    </row>
    <row r="10" spans="1:19" ht="14.25" customHeight="1" x14ac:dyDescent="0.3">
      <c r="A10" s="82" t="s">
        <v>16</v>
      </c>
      <c r="B10" s="3" t="s">
        <v>15</v>
      </c>
      <c r="C10" s="110"/>
      <c r="D10" s="3" t="s">
        <v>15</v>
      </c>
      <c r="E10" s="110"/>
      <c r="F10" s="3" t="s">
        <v>15</v>
      </c>
      <c r="G10" s="110"/>
      <c r="H10" s="3" t="s">
        <v>15</v>
      </c>
      <c r="I10" s="110"/>
      <c r="K10" s="105">
        <v>45877</v>
      </c>
      <c r="L10" s="22">
        <f t="shared" si="0"/>
        <v>8</v>
      </c>
      <c r="M10" s="22">
        <f t="shared" si="1"/>
        <v>2025</v>
      </c>
    </row>
    <row r="11" spans="1:19" ht="14.25" customHeight="1" x14ac:dyDescent="0.3">
      <c r="A11" s="82" t="s">
        <v>18</v>
      </c>
      <c r="B11" s="12"/>
      <c r="C11" s="109"/>
      <c r="D11" s="12"/>
      <c r="E11" s="109"/>
      <c r="F11" s="12"/>
      <c r="G11" s="109"/>
      <c r="H11" s="12"/>
      <c r="I11" s="109"/>
      <c r="K11" s="105">
        <v>45878</v>
      </c>
      <c r="L11" s="22">
        <f t="shared" si="0"/>
        <v>8</v>
      </c>
      <c r="M11" s="22">
        <f t="shared" si="1"/>
        <v>2025</v>
      </c>
    </row>
    <row r="12" spans="1:19" ht="14.25" customHeight="1" x14ac:dyDescent="0.3">
      <c r="A12" s="82" t="s">
        <v>19</v>
      </c>
      <c r="B12" s="12"/>
      <c r="C12" s="109"/>
      <c r="D12" s="12"/>
      <c r="E12" s="109"/>
      <c r="F12" s="12"/>
      <c r="G12" s="109"/>
      <c r="H12" s="12"/>
      <c r="I12" s="109"/>
      <c r="K12" s="105">
        <v>45879</v>
      </c>
      <c r="L12" s="22">
        <f t="shared" si="0"/>
        <v>8</v>
      </c>
      <c r="M12" s="22">
        <f t="shared" si="1"/>
        <v>2025</v>
      </c>
    </row>
    <row r="13" spans="1:19" ht="14.25" customHeight="1" x14ac:dyDescent="0.3">
      <c r="A13" s="82" t="s">
        <v>20</v>
      </c>
      <c r="B13" s="3" t="s">
        <v>15</v>
      </c>
      <c r="C13" s="110"/>
      <c r="D13" s="3" t="s">
        <v>15</v>
      </c>
      <c r="E13" s="110"/>
      <c r="F13" s="3" t="s">
        <v>15</v>
      </c>
      <c r="G13" s="110"/>
      <c r="H13" s="3" t="s">
        <v>15</v>
      </c>
      <c r="I13" s="110"/>
      <c r="K13" s="105">
        <v>45880</v>
      </c>
      <c r="L13" s="22">
        <f t="shared" si="0"/>
        <v>8</v>
      </c>
      <c r="M13" s="22">
        <f t="shared" si="1"/>
        <v>2025</v>
      </c>
    </row>
    <row r="14" spans="1:19" ht="14.25" customHeight="1" x14ac:dyDescent="0.3">
      <c r="A14" s="82" t="s">
        <v>21</v>
      </c>
      <c r="B14" s="3" t="s">
        <v>14</v>
      </c>
      <c r="C14" s="110" t="s">
        <v>30</v>
      </c>
      <c r="D14" s="3" t="s">
        <v>15</v>
      </c>
      <c r="E14" s="110" t="s">
        <v>30</v>
      </c>
      <c r="F14" s="3" t="s">
        <v>15</v>
      </c>
      <c r="G14" s="110" t="s">
        <v>30</v>
      </c>
      <c r="H14" s="3" t="s">
        <v>15</v>
      </c>
      <c r="I14" s="110" t="s">
        <v>30</v>
      </c>
      <c r="K14" s="105">
        <v>45881</v>
      </c>
      <c r="L14" s="22">
        <f t="shared" si="0"/>
        <v>8</v>
      </c>
      <c r="M14" s="22">
        <f t="shared" si="1"/>
        <v>2025</v>
      </c>
    </row>
    <row r="15" spans="1:19" ht="14.25" customHeight="1" x14ac:dyDescent="0.3">
      <c r="A15" s="82" t="s">
        <v>22</v>
      </c>
      <c r="B15" s="58"/>
      <c r="C15" s="111"/>
      <c r="D15" s="58"/>
      <c r="E15" s="111"/>
      <c r="F15" s="58"/>
      <c r="G15" s="111"/>
      <c r="H15" s="58"/>
      <c r="I15" s="111"/>
      <c r="K15" s="105">
        <v>45882</v>
      </c>
      <c r="L15" s="22">
        <f t="shared" si="0"/>
        <v>8</v>
      </c>
      <c r="M15" s="22">
        <f t="shared" si="1"/>
        <v>2025</v>
      </c>
    </row>
    <row r="16" spans="1:19" ht="14.25" customHeight="1" x14ac:dyDescent="0.3">
      <c r="A16" s="82" t="s">
        <v>13</v>
      </c>
      <c r="B16" s="3" t="s">
        <v>15</v>
      </c>
      <c r="C16" s="110"/>
      <c r="D16" s="3" t="s">
        <v>15</v>
      </c>
      <c r="E16" s="110"/>
      <c r="F16" s="3" t="s">
        <v>15</v>
      </c>
      <c r="G16" s="110"/>
      <c r="H16" s="3" t="s">
        <v>15</v>
      </c>
      <c r="I16" s="110"/>
      <c r="K16" s="105">
        <v>45883</v>
      </c>
      <c r="L16" s="22">
        <f t="shared" si="0"/>
        <v>8</v>
      </c>
      <c r="M16" s="22">
        <f t="shared" si="1"/>
        <v>2025</v>
      </c>
    </row>
    <row r="17" spans="1:13" ht="14.25" customHeight="1" x14ac:dyDescent="0.3">
      <c r="A17" s="82" t="s">
        <v>16</v>
      </c>
      <c r="B17" s="3" t="s">
        <v>15</v>
      </c>
      <c r="C17" s="110"/>
      <c r="D17" s="3" t="s">
        <v>15</v>
      </c>
      <c r="E17" s="110"/>
      <c r="F17" s="3" t="s">
        <v>15</v>
      </c>
      <c r="G17" s="110"/>
      <c r="H17" s="3" t="s">
        <v>15</v>
      </c>
      <c r="I17" s="110"/>
      <c r="K17" s="105">
        <v>45884</v>
      </c>
      <c r="L17" s="22">
        <f t="shared" si="0"/>
        <v>8</v>
      </c>
      <c r="M17" s="22">
        <f t="shared" si="1"/>
        <v>2025</v>
      </c>
    </row>
    <row r="18" spans="1:13" ht="14.25" customHeight="1" x14ac:dyDescent="0.3">
      <c r="A18" s="82" t="s">
        <v>18</v>
      </c>
      <c r="B18" s="12"/>
      <c r="C18" s="109"/>
      <c r="D18" s="12"/>
      <c r="E18" s="109"/>
      <c r="F18" s="12"/>
      <c r="G18" s="109"/>
      <c r="H18" s="12"/>
      <c r="I18" s="109"/>
      <c r="K18" s="105">
        <v>45885</v>
      </c>
      <c r="L18" s="22">
        <f t="shared" si="0"/>
        <v>8</v>
      </c>
      <c r="M18" s="22">
        <f t="shared" si="1"/>
        <v>2025</v>
      </c>
    </row>
    <row r="19" spans="1:13" ht="14.25" customHeight="1" x14ac:dyDescent="0.3">
      <c r="A19" s="82" t="s">
        <v>19</v>
      </c>
      <c r="B19" s="12"/>
      <c r="C19" s="109"/>
      <c r="D19" s="12"/>
      <c r="E19" s="109"/>
      <c r="F19" s="12"/>
      <c r="G19" s="109"/>
      <c r="H19" s="12"/>
      <c r="I19" s="109"/>
      <c r="K19" s="105">
        <v>45886</v>
      </c>
      <c r="L19" s="22">
        <f t="shared" si="0"/>
        <v>8</v>
      </c>
      <c r="M19" s="22">
        <f t="shared" si="1"/>
        <v>2025</v>
      </c>
    </row>
    <row r="20" spans="1:13" ht="14.25" customHeight="1" x14ac:dyDescent="0.3">
      <c r="A20" s="82" t="s">
        <v>20</v>
      </c>
      <c r="B20" s="3" t="s">
        <v>15</v>
      </c>
      <c r="C20" s="110"/>
      <c r="D20" s="3" t="s">
        <v>15</v>
      </c>
      <c r="E20" s="110"/>
      <c r="F20" s="3" t="s">
        <v>15</v>
      </c>
      <c r="G20" s="110"/>
      <c r="H20" s="3" t="s">
        <v>15</v>
      </c>
      <c r="I20" s="110"/>
      <c r="K20" s="105">
        <v>45887</v>
      </c>
      <c r="L20" s="22">
        <f t="shared" si="0"/>
        <v>8</v>
      </c>
      <c r="M20" s="22">
        <f t="shared" si="1"/>
        <v>2025</v>
      </c>
    </row>
    <row r="21" spans="1:13" ht="14.25" customHeight="1" x14ac:dyDescent="0.3">
      <c r="A21" s="82" t="s">
        <v>21</v>
      </c>
      <c r="B21" s="3" t="s">
        <v>15</v>
      </c>
      <c r="C21" s="110"/>
      <c r="D21" s="3" t="s">
        <v>15</v>
      </c>
      <c r="E21" s="110"/>
      <c r="F21" s="3" t="s">
        <v>15</v>
      </c>
      <c r="G21" s="110"/>
      <c r="H21" s="3" t="s">
        <v>15</v>
      </c>
      <c r="I21" s="110"/>
      <c r="K21" s="105">
        <v>45888</v>
      </c>
      <c r="L21" s="22">
        <f t="shared" si="0"/>
        <v>8</v>
      </c>
      <c r="M21" s="22">
        <f t="shared" si="1"/>
        <v>2025</v>
      </c>
    </row>
    <row r="22" spans="1:13" ht="14.25" customHeight="1" x14ac:dyDescent="0.3">
      <c r="A22" s="82" t="s">
        <v>22</v>
      </c>
      <c r="B22" s="58"/>
      <c r="C22" s="111"/>
      <c r="D22" s="58"/>
      <c r="E22" s="111"/>
      <c r="F22" s="58"/>
      <c r="G22" s="111"/>
      <c r="H22" s="58"/>
      <c r="I22" s="111"/>
      <c r="K22" s="105">
        <v>45889</v>
      </c>
      <c r="L22" s="22">
        <f t="shared" si="0"/>
        <v>8</v>
      </c>
      <c r="M22" s="22">
        <f t="shared" si="1"/>
        <v>2025</v>
      </c>
    </row>
    <row r="23" spans="1:13" ht="14.25" customHeight="1" x14ac:dyDescent="0.3">
      <c r="A23" s="82" t="s">
        <v>13</v>
      </c>
      <c r="B23" s="3" t="s">
        <v>15</v>
      </c>
      <c r="C23" s="110"/>
      <c r="D23" s="3" t="s">
        <v>15</v>
      </c>
      <c r="E23" s="110"/>
      <c r="F23" s="3" t="s">
        <v>15</v>
      </c>
      <c r="G23" s="110"/>
      <c r="H23" s="3" t="s">
        <v>15</v>
      </c>
      <c r="I23" s="110"/>
      <c r="K23" s="105">
        <v>45890</v>
      </c>
      <c r="L23" s="22">
        <f t="shared" si="0"/>
        <v>8</v>
      </c>
      <c r="M23" s="22">
        <f t="shared" si="1"/>
        <v>2025</v>
      </c>
    </row>
    <row r="24" spans="1:13" ht="14.25" customHeight="1" x14ac:dyDescent="0.3">
      <c r="A24" s="82" t="s">
        <v>16</v>
      </c>
      <c r="B24" s="3" t="s">
        <v>15</v>
      </c>
      <c r="C24" s="110"/>
      <c r="D24" s="3" t="s">
        <v>15</v>
      </c>
      <c r="E24" s="110"/>
      <c r="F24" s="3" t="s">
        <v>15</v>
      </c>
      <c r="G24" s="110"/>
      <c r="H24" s="3" t="s">
        <v>15</v>
      </c>
      <c r="I24" s="110"/>
      <c r="K24" s="105">
        <v>45891</v>
      </c>
      <c r="L24" s="22">
        <f t="shared" si="0"/>
        <v>8</v>
      </c>
      <c r="M24" s="22">
        <f t="shared" si="1"/>
        <v>2025</v>
      </c>
    </row>
    <row r="25" spans="1:13" ht="14.25" customHeight="1" x14ac:dyDescent="0.3">
      <c r="A25" s="82" t="s">
        <v>18</v>
      </c>
      <c r="B25" s="12"/>
      <c r="C25" s="109"/>
      <c r="D25" s="12"/>
      <c r="E25" s="109"/>
      <c r="F25" s="12"/>
      <c r="G25" s="109"/>
      <c r="H25" s="12"/>
      <c r="I25" s="109"/>
      <c r="K25" s="105">
        <v>45892</v>
      </c>
      <c r="L25" s="22">
        <f t="shared" si="0"/>
        <v>8</v>
      </c>
      <c r="M25" s="22">
        <f t="shared" si="1"/>
        <v>2025</v>
      </c>
    </row>
    <row r="26" spans="1:13" ht="14.25" customHeight="1" x14ac:dyDescent="0.3">
      <c r="A26" s="82" t="s">
        <v>19</v>
      </c>
      <c r="B26" s="12"/>
      <c r="C26" s="109"/>
      <c r="D26" s="12"/>
      <c r="E26" s="109"/>
      <c r="F26" s="12"/>
      <c r="G26" s="109"/>
      <c r="H26" s="12"/>
      <c r="I26" s="109"/>
      <c r="K26" s="105">
        <v>45893</v>
      </c>
      <c r="L26" s="22">
        <f t="shared" si="0"/>
        <v>8</v>
      </c>
      <c r="M26" s="22">
        <f t="shared" si="1"/>
        <v>2025</v>
      </c>
    </row>
    <row r="27" spans="1:13" ht="14.25" customHeight="1" x14ac:dyDescent="0.3">
      <c r="A27" s="82" t="s">
        <v>20</v>
      </c>
      <c r="B27" s="3" t="s">
        <v>15</v>
      </c>
      <c r="C27" s="110"/>
      <c r="D27" s="3" t="s">
        <v>15</v>
      </c>
      <c r="E27" s="110"/>
      <c r="F27" s="3" t="s">
        <v>15</v>
      </c>
      <c r="G27" s="110"/>
      <c r="H27" s="3" t="s">
        <v>15</v>
      </c>
      <c r="I27" s="110"/>
      <c r="K27" s="105">
        <v>45894</v>
      </c>
      <c r="L27" s="22">
        <f t="shared" si="0"/>
        <v>8</v>
      </c>
      <c r="M27" s="22">
        <f t="shared" si="1"/>
        <v>2025</v>
      </c>
    </row>
    <row r="28" spans="1:13" ht="14.25" customHeight="1" x14ac:dyDescent="0.3">
      <c r="A28" s="82" t="s">
        <v>21</v>
      </c>
      <c r="B28" s="3" t="s">
        <v>15</v>
      </c>
      <c r="C28" s="110"/>
      <c r="D28" s="3" t="s">
        <v>15</v>
      </c>
      <c r="E28" s="110"/>
      <c r="F28" s="3" t="s">
        <v>15</v>
      </c>
      <c r="G28" s="110"/>
      <c r="H28" s="3" t="s">
        <v>15</v>
      </c>
      <c r="I28" s="110"/>
      <c r="K28" s="105">
        <v>45895</v>
      </c>
      <c r="L28" s="22">
        <f t="shared" si="0"/>
        <v>8</v>
      </c>
      <c r="M28" s="22">
        <f t="shared" si="1"/>
        <v>2025</v>
      </c>
    </row>
    <row r="29" spans="1:13" ht="14.25" customHeight="1" x14ac:dyDescent="0.3">
      <c r="A29" s="82" t="s">
        <v>22</v>
      </c>
      <c r="B29" s="58"/>
      <c r="C29" s="111"/>
      <c r="D29" s="58"/>
      <c r="E29" s="111"/>
      <c r="F29" s="58"/>
      <c r="G29" s="111"/>
      <c r="H29" s="58"/>
      <c r="I29" s="111"/>
      <c r="K29" s="105">
        <v>45896</v>
      </c>
      <c r="L29" s="22">
        <f t="shared" si="0"/>
        <v>8</v>
      </c>
      <c r="M29" s="22">
        <f t="shared" si="1"/>
        <v>2025</v>
      </c>
    </row>
    <row r="30" spans="1:13" ht="14.25" customHeight="1" x14ac:dyDescent="0.3">
      <c r="A30" s="82" t="s">
        <v>13</v>
      </c>
      <c r="B30" s="3" t="s">
        <v>15</v>
      </c>
      <c r="C30" s="110"/>
      <c r="D30" s="3" t="s">
        <v>15</v>
      </c>
      <c r="E30" s="110"/>
      <c r="F30" s="3" t="s">
        <v>15</v>
      </c>
      <c r="G30" s="110"/>
      <c r="H30" s="3" t="s">
        <v>15</v>
      </c>
      <c r="I30" s="110"/>
      <c r="K30" s="105">
        <v>45897</v>
      </c>
      <c r="L30" s="22">
        <f t="shared" si="0"/>
        <v>8</v>
      </c>
      <c r="M30" s="22">
        <f t="shared" si="1"/>
        <v>2025</v>
      </c>
    </row>
    <row r="31" spans="1:13" ht="14.25" customHeight="1" x14ac:dyDescent="0.3">
      <c r="A31" s="82" t="s">
        <v>16</v>
      </c>
      <c r="B31" s="3" t="s">
        <v>15</v>
      </c>
      <c r="C31" s="110"/>
      <c r="D31" s="3" t="s">
        <v>15</v>
      </c>
      <c r="E31" s="110"/>
      <c r="F31" s="3" t="s">
        <v>15</v>
      </c>
      <c r="G31" s="110"/>
      <c r="H31" s="3" t="s">
        <v>15</v>
      </c>
      <c r="I31" s="110"/>
      <c r="K31" s="105">
        <v>45898</v>
      </c>
      <c r="L31" s="22">
        <f t="shared" si="0"/>
        <v>8</v>
      </c>
      <c r="M31" s="22">
        <f t="shared" si="1"/>
        <v>2025</v>
      </c>
    </row>
    <row r="32" spans="1:13" ht="14.25" customHeight="1" x14ac:dyDescent="0.3">
      <c r="A32" s="82" t="s">
        <v>18</v>
      </c>
      <c r="B32" s="12"/>
      <c r="C32" s="109"/>
      <c r="D32" s="12"/>
      <c r="E32" s="109"/>
      <c r="F32" s="12"/>
      <c r="G32" s="109"/>
      <c r="H32" s="12"/>
      <c r="I32" s="109"/>
      <c r="K32" s="105">
        <v>45899</v>
      </c>
      <c r="L32" s="22">
        <f t="shared" si="0"/>
        <v>8</v>
      </c>
      <c r="M32" s="22">
        <f t="shared" si="1"/>
        <v>2025</v>
      </c>
    </row>
    <row r="33" spans="1:14" ht="14.25" customHeight="1" x14ac:dyDescent="0.3">
      <c r="A33" s="82" t="s">
        <v>19</v>
      </c>
      <c r="B33" s="12"/>
      <c r="C33" s="109"/>
      <c r="D33" s="12"/>
      <c r="E33" s="109"/>
      <c r="F33" s="12"/>
      <c r="G33" s="109"/>
      <c r="H33" s="12"/>
      <c r="I33" s="109"/>
      <c r="K33" s="105">
        <v>45900</v>
      </c>
      <c r="L33" s="22">
        <f t="shared" si="0"/>
        <v>8</v>
      </c>
      <c r="M33" s="22">
        <f t="shared" si="1"/>
        <v>2025</v>
      </c>
    </row>
    <row r="34" spans="1:14" ht="14.25" customHeight="1" x14ac:dyDescent="0.3">
      <c r="A34" s="82" t="s">
        <v>20</v>
      </c>
      <c r="B34" s="3" t="s">
        <v>15</v>
      </c>
      <c r="C34" s="110"/>
      <c r="D34" s="3" t="s">
        <v>15</v>
      </c>
      <c r="E34" s="110"/>
      <c r="F34" s="3" t="s">
        <v>15</v>
      </c>
      <c r="G34" s="110"/>
      <c r="H34" s="3" t="s">
        <v>15</v>
      </c>
      <c r="I34" s="110"/>
      <c r="K34" s="105">
        <v>45901</v>
      </c>
      <c r="L34" s="22">
        <f t="shared" si="0"/>
        <v>9</v>
      </c>
      <c r="M34" s="22">
        <f t="shared" si="1"/>
        <v>2025</v>
      </c>
      <c r="N34" s="81" t="s">
        <v>23</v>
      </c>
    </row>
    <row r="35" spans="1:14" ht="14.25" customHeight="1" x14ac:dyDescent="0.3">
      <c r="A35" s="82" t="s">
        <v>21</v>
      </c>
      <c r="B35" s="3" t="s">
        <v>15</v>
      </c>
      <c r="C35" s="110"/>
      <c r="D35" s="3" t="s">
        <v>15</v>
      </c>
      <c r="E35" s="110"/>
      <c r="F35" s="3" t="s">
        <v>15</v>
      </c>
      <c r="G35" s="110"/>
      <c r="H35" s="3" t="s">
        <v>15</v>
      </c>
      <c r="I35" s="110"/>
      <c r="K35" s="105">
        <v>45902</v>
      </c>
      <c r="L35" s="22">
        <f t="shared" si="0"/>
        <v>9</v>
      </c>
      <c r="M35" s="22">
        <f t="shared" si="1"/>
        <v>2025</v>
      </c>
    </row>
    <row r="36" spans="1:14" ht="14.25" customHeight="1" x14ac:dyDescent="0.3">
      <c r="A36" s="82" t="s">
        <v>22</v>
      </c>
      <c r="B36" s="58"/>
      <c r="C36" s="111"/>
      <c r="D36" s="58"/>
      <c r="E36" s="111"/>
      <c r="F36" s="58"/>
      <c r="G36" s="111"/>
      <c r="H36" s="58"/>
      <c r="I36" s="111"/>
      <c r="K36" s="105">
        <v>45903</v>
      </c>
      <c r="L36" s="22">
        <f t="shared" si="0"/>
        <v>9</v>
      </c>
      <c r="M36" s="22">
        <f t="shared" si="1"/>
        <v>2025</v>
      </c>
    </row>
    <row r="37" spans="1:14" ht="14.25" customHeight="1" x14ac:dyDescent="0.3">
      <c r="A37" s="82" t="s">
        <v>13</v>
      </c>
      <c r="B37" s="3" t="s">
        <v>15</v>
      </c>
      <c r="C37" s="110"/>
      <c r="D37" s="3" t="s">
        <v>15</v>
      </c>
      <c r="E37" s="110"/>
      <c r="F37" s="3" t="s">
        <v>15</v>
      </c>
      <c r="G37" s="110"/>
      <c r="H37" s="3" t="s">
        <v>15</v>
      </c>
      <c r="I37" s="110"/>
      <c r="K37" s="105">
        <v>45904</v>
      </c>
      <c r="L37" s="22">
        <f t="shared" si="0"/>
        <v>9</v>
      </c>
      <c r="M37" s="22">
        <f t="shared" si="1"/>
        <v>2025</v>
      </c>
    </row>
    <row r="38" spans="1:14" ht="14.25" customHeight="1" x14ac:dyDescent="0.3">
      <c r="A38" s="82" t="s">
        <v>16</v>
      </c>
      <c r="B38" s="3" t="s">
        <v>15</v>
      </c>
      <c r="C38" s="110"/>
      <c r="D38" s="3" t="s">
        <v>15</v>
      </c>
      <c r="E38" s="110"/>
      <c r="F38" s="3" t="s">
        <v>15</v>
      </c>
      <c r="G38" s="110"/>
      <c r="H38" s="3" t="s">
        <v>15</v>
      </c>
      <c r="I38" s="110"/>
      <c r="K38" s="105">
        <v>45905</v>
      </c>
      <c r="L38" s="22">
        <f t="shared" si="0"/>
        <v>9</v>
      </c>
      <c r="M38" s="22">
        <f t="shared" si="1"/>
        <v>2025</v>
      </c>
    </row>
    <row r="39" spans="1:14" ht="14.25" customHeight="1" x14ac:dyDescent="0.3">
      <c r="A39" s="82" t="s">
        <v>18</v>
      </c>
      <c r="B39" s="12"/>
      <c r="C39" s="109"/>
      <c r="D39" s="12"/>
      <c r="E39" s="109"/>
      <c r="F39" s="12"/>
      <c r="G39" s="109"/>
      <c r="H39" s="12"/>
      <c r="I39" s="109"/>
      <c r="K39" s="105">
        <v>45906</v>
      </c>
      <c r="L39" s="22">
        <f t="shared" si="0"/>
        <v>9</v>
      </c>
      <c r="M39" s="22">
        <f t="shared" si="1"/>
        <v>2025</v>
      </c>
    </row>
    <row r="40" spans="1:14" ht="14.25" customHeight="1" x14ac:dyDescent="0.3">
      <c r="A40" s="82" t="s">
        <v>19</v>
      </c>
      <c r="B40" s="12"/>
      <c r="C40" s="109"/>
      <c r="D40" s="12"/>
      <c r="E40" s="109"/>
      <c r="F40" s="12"/>
      <c r="G40" s="109"/>
      <c r="H40" s="12"/>
      <c r="I40" s="109"/>
      <c r="K40" s="105">
        <v>45907</v>
      </c>
      <c r="L40" s="22">
        <f t="shared" si="0"/>
        <v>9</v>
      </c>
      <c r="M40" s="22">
        <f t="shared" si="1"/>
        <v>2025</v>
      </c>
    </row>
    <row r="41" spans="1:14" ht="14.25" customHeight="1" x14ac:dyDescent="0.3">
      <c r="A41" s="82" t="s">
        <v>20</v>
      </c>
      <c r="B41" s="3" t="s">
        <v>15</v>
      </c>
      <c r="C41" s="110"/>
      <c r="D41" s="3" t="s">
        <v>15</v>
      </c>
      <c r="E41" s="110"/>
      <c r="F41" s="3" t="s">
        <v>15</v>
      </c>
      <c r="G41" s="110"/>
      <c r="H41" s="3" t="s">
        <v>15</v>
      </c>
      <c r="I41" s="110"/>
      <c r="K41" s="105">
        <v>45908</v>
      </c>
      <c r="L41" s="22">
        <f t="shared" si="0"/>
        <v>9</v>
      </c>
      <c r="M41" s="22">
        <f t="shared" si="1"/>
        <v>2025</v>
      </c>
    </row>
    <row r="42" spans="1:14" ht="14.25" customHeight="1" x14ac:dyDescent="0.3">
      <c r="A42" s="82" t="s">
        <v>21</v>
      </c>
      <c r="B42" s="3" t="s">
        <v>15</v>
      </c>
      <c r="C42" s="110"/>
      <c r="D42" s="3" t="s">
        <v>15</v>
      </c>
      <c r="E42" s="110"/>
      <c r="F42" s="3" t="s">
        <v>15</v>
      </c>
      <c r="G42" s="110"/>
      <c r="H42" s="3" t="s">
        <v>15</v>
      </c>
      <c r="I42" s="110"/>
      <c r="K42" s="105">
        <v>45909</v>
      </c>
      <c r="L42" s="22">
        <f t="shared" si="0"/>
        <v>9</v>
      </c>
      <c r="M42" s="22">
        <f t="shared" si="1"/>
        <v>2025</v>
      </c>
    </row>
    <row r="43" spans="1:14" ht="14.25" customHeight="1" x14ac:dyDescent="0.3">
      <c r="A43" s="82" t="s">
        <v>22</v>
      </c>
      <c r="B43" s="58"/>
      <c r="C43" s="111"/>
      <c r="D43" s="58"/>
      <c r="E43" s="111"/>
      <c r="F43" s="58"/>
      <c r="G43" s="111"/>
      <c r="H43" s="58"/>
      <c r="I43" s="111"/>
      <c r="K43" s="105">
        <v>45910</v>
      </c>
      <c r="L43" s="22">
        <f t="shared" si="0"/>
        <v>9</v>
      </c>
      <c r="M43" s="22">
        <f t="shared" si="1"/>
        <v>2025</v>
      </c>
    </row>
    <row r="44" spans="1:14" ht="14.25" customHeight="1" x14ac:dyDescent="0.3">
      <c r="A44" s="82" t="s">
        <v>13</v>
      </c>
      <c r="B44" s="3" t="s">
        <v>15</v>
      </c>
      <c r="C44" s="110"/>
      <c r="D44" s="3" t="s">
        <v>15</v>
      </c>
      <c r="E44" s="110"/>
      <c r="F44" s="3" t="s">
        <v>15</v>
      </c>
      <c r="G44" s="110"/>
      <c r="H44" s="3" t="s">
        <v>15</v>
      </c>
      <c r="I44" s="110"/>
      <c r="K44" s="105">
        <v>45911</v>
      </c>
      <c r="L44" s="22">
        <f t="shared" si="0"/>
        <v>9</v>
      </c>
      <c r="M44" s="22">
        <f t="shared" si="1"/>
        <v>2025</v>
      </c>
    </row>
    <row r="45" spans="1:14" ht="14.25" customHeight="1" x14ac:dyDescent="0.3">
      <c r="A45" s="82" t="s">
        <v>16</v>
      </c>
      <c r="B45" s="3" t="s">
        <v>15</v>
      </c>
      <c r="C45" s="110"/>
      <c r="D45" s="3" t="s">
        <v>15</v>
      </c>
      <c r="E45" s="110"/>
      <c r="F45" s="3" t="s">
        <v>15</v>
      </c>
      <c r="G45" s="110"/>
      <c r="H45" s="3" t="s">
        <v>15</v>
      </c>
      <c r="I45" s="110"/>
      <c r="K45" s="105">
        <v>45912</v>
      </c>
      <c r="L45" s="22">
        <f t="shared" si="0"/>
        <v>9</v>
      </c>
      <c r="M45" s="22">
        <f t="shared" si="1"/>
        <v>2025</v>
      </c>
    </row>
    <row r="46" spans="1:14" ht="14.25" customHeight="1" x14ac:dyDescent="0.3">
      <c r="A46" s="82" t="s">
        <v>18</v>
      </c>
      <c r="B46" s="12"/>
      <c r="C46" s="109"/>
      <c r="D46" s="12"/>
      <c r="E46" s="109"/>
      <c r="F46" s="12"/>
      <c r="G46" s="109"/>
      <c r="H46" s="12"/>
      <c r="I46" s="109"/>
      <c r="K46" s="105">
        <v>45913</v>
      </c>
      <c r="L46" s="22">
        <f t="shared" si="0"/>
        <v>9</v>
      </c>
      <c r="M46" s="22">
        <f t="shared" si="1"/>
        <v>2025</v>
      </c>
    </row>
    <row r="47" spans="1:14" ht="14.25" customHeight="1" x14ac:dyDescent="0.3">
      <c r="A47" s="82" t="s">
        <v>19</v>
      </c>
      <c r="B47" s="12"/>
      <c r="C47" s="109"/>
      <c r="D47" s="12"/>
      <c r="E47" s="109"/>
      <c r="F47" s="12"/>
      <c r="G47" s="109"/>
      <c r="H47" s="12"/>
      <c r="I47" s="109"/>
      <c r="K47" s="105">
        <v>45914</v>
      </c>
      <c r="L47" s="22">
        <f t="shared" si="0"/>
        <v>9</v>
      </c>
      <c r="M47" s="22">
        <f t="shared" si="1"/>
        <v>2025</v>
      </c>
    </row>
    <row r="48" spans="1:14" ht="14.25" customHeight="1" x14ac:dyDescent="0.3">
      <c r="A48" s="82" t="s">
        <v>20</v>
      </c>
      <c r="B48" s="3" t="s">
        <v>15</v>
      </c>
      <c r="C48" s="110"/>
      <c r="D48" s="3" t="s">
        <v>15</v>
      </c>
      <c r="E48" s="110"/>
      <c r="F48" s="3" t="s">
        <v>15</v>
      </c>
      <c r="G48" s="110"/>
      <c r="H48" s="3" t="s">
        <v>15</v>
      </c>
      <c r="I48" s="110"/>
      <c r="K48" s="105">
        <v>45915</v>
      </c>
      <c r="L48" s="22">
        <f t="shared" si="0"/>
        <v>9</v>
      </c>
      <c r="M48" s="22">
        <f t="shared" si="1"/>
        <v>2025</v>
      </c>
    </row>
    <row r="49" spans="1:13" ht="14.25" customHeight="1" x14ac:dyDescent="0.3">
      <c r="A49" s="82" t="s">
        <v>21</v>
      </c>
      <c r="B49" s="3" t="s">
        <v>15</v>
      </c>
      <c r="C49" s="110"/>
      <c r="D49" s="3" t="s">
        <v>15</v>
      </c>
      <c r="E49" s="110"/>
      <c r="F49" s="3" t="s">
        <v>15</v>
      </c>
      <c r="G49" s="110"/>
      <c r="H49" s="3" t="s">
        <v>15</v>
      </c>
      <c r="I49" s="110"/>
      <c r="K49" s="105">
        <v>45916</v>
      </c>
      <c r="L49" s="22">
        <f t="shared" si="0"/>
        <v>9</v>
      </c>
      <c r="M49" s="22">
        <f t="shared" si="1"/>
        <v>2025</v>
      </c>
    </row>
    <row r="50" spans="1:13" ht="14.25" customHeight="1" x14ac:dyDescent="0.3">
      <c r="A50" s="82" t="s">
        <v>22</v>
      </c>
      <c r="B50" s="58"/>
      <c r="C50" s="111"/>
      <c r="D50" s="58"/>
      <c r="E50" s="111"/>
      <c r="F50" s="58"/>
      <c r="G50" s="111"/>
      <c r="H50" s="58"/>
      <c r="I50" s="111"/>
      <c r="K50" s="105">
        <v>45917</v>
      </c>
      <c r="L50" s="22">
        <f t="shared" si="0"/>
        <v>9</v>
      </c>
      <c r="M50" s="22">
        <f t="shared" si="1"/>
        <v>2025</v>
      </c>
    </row>
    <row r="51" spans="1:13" ht="14.25" customHeight="1" x14ac:dyDescent="0.3">
      <c r="A51" s="82" t="s">
        <v>13</v>
      </c>
      <c r="B51" s="3" t="s">
        <v>15</v>
      </c>
      <c r="C51" s="110"/>
      <c r="D51" s="3" t="s">
        <v>15</v>
      </c>
      <c r="E51" s="110"/>
      <c r="F51" s="3" t="s">
        <v>15</v>
      </c>
      <c r="G51" s="110"/>
      <c r="H51" s="3" t="s">
        <v>15</v>
      </c>
      <c r="I51" s="110"/>
      <c r="K51" s="105">
        <v>45918</v>
      </c>
      <c r="L51" s="22">
        <f t="shared" si="0"/>
        <v>9</v>
      </c>
      <c r="M51" s="22">
        <f t="shared" si="1"/>
        <v>2025</v>
      </c>
    </row>
    <row r="52" spans="1:13" ht="14.25" customHeight="1" x14ac:dyDescent="0.3">
      <c r="A52" s="82" t="s">
        <v>16</v>
      </c>
      <c r="B52" s="3" t="s">
        <v>15</v>
      </c>
      <c r="C52" s="110"/>
      <c r="D52" s="3" t="s">
        <v>15</v>
      </c>
      <c r="E52" s="110"/>
      <c r="F52" s="3" t="s">
        <v>15</v>
      </c>
      <c r="G52" s="110"/>
      <c r="H52" s="3" t="s">
        <v>15</v>
      </c>
      <c r="I52" s="110"/>
      <c r="K52" s="105">
        <v>45919</v>
      </c>
      <c r="L52" s="22">
        <f t="shared" si="0"/>
        <v>9</v>
      </c>
      <c r="M52" s="22">
        <f t="shared" si="1"/>
        <v>2025</v>
      </c>
    </row>
    <row r="53" spans="1:13" ht="14.25" customHeight="1" x14ac:dyDescent="0.3">
      <c r="A53" s="82" t="s">
        <v>18</v>
      </c>
      <c r="B53" s="12"/>
      <c r="C53" s="109"/>
      <c r="D53" s="12"/>
      <c r="E53" s="109"/>
      <c r="F53" s="12"/>
      <c r="G53" s="109"/>
      <c r="H53" s="12"/>
      <c r="I53" s="109"/>
      <c r="K53" s="105">
        <v>45920</v>
      </c>
      <c r="L53" s="22">
        <f t="shared" si="0"/>
        <v>9</v>
      </c>
      <c r="M53" s="22">
        <f t="shared" si="1"/>
        <v>2025</v>
      </c>
    </row>
    <row r="54" spans="1:13" ht="14.25" customHeight="1" x14ac:dyDescent="0.3">
      <c r="A54" s="82" t="s">
        <v>19</v>
      </c>
      <c r="B54" s="12"/>
      <c r="C54" s="109"/>
      <c r="D54" s="12"/>
      <c r="E54" s="109"/>
      <c r="F54" s="12"/>
      <c r="G54" s="109"/>
      <c r="H54" s="12"/>
      <c r="I54" s="109"/>
      <c r="K54" s="105">
        <v>45921</v>
      </c>
      <c r="L54" s="22">
        <f t="shared" si="0"/>
        <v>9</v>
      </c>
      <c r="M54" s="22">
        <f t="shared" si="1"/>
        <v>2025</v>
      </c>
    </row>
    <row r="55" spans="1:13" ht="14.25" customHeight="1" x14ac:dyDescent="0.3">
      <c r="A55" s="82" t="s">
        <v>20</v>
      </c>
      <c r="B55" s="3" t="s">
        <v>15</v>
      </c>
      <c r="C55" s="110"/>
      <c r="D55" s="3" t="s">
        <v>15</v>
      </c>
      <c r="E55" s="110"/>
      <c r="F55" s="3" t="s">
        <v>15</v>
      </c>
      <c r="G55" s="110"/>
      <c r="H55" s="3" t="s">
        <v>15</v>
      </c>
      <c r="I55" s="110"/>
      <c r="K55" s="105">
        <v>45922</v>
      </c>
      <c r="L55" s="22">
        <f t="shared" si="0"/>
        <v>9</v>
      </c>
      <c r="M55" s="22">
        <f t="shared" si="1"/>
        <v>2025</v>
      </c>
    </row>
    <row r="56" spans="1:13" ht="14.25" customHeight="1" x14ac:dyDescent="0.3">
      <c r="A56" s="82" t="s">
        <v>21</v>
      </c>
      <c r="B56" s="3" t="s">
        <v>15</v>
      </c>
      <c r="C56" s="110"/>
      <c r="D56" s="3" t="s">
        <v>15</v>
      </c>
      <c r="E56" s="110"/>
      <c r="F56" s="3" t="s">
        <v>15</v>
      </c>
      <c r="G56" s="110"/>
      <c r="H56" s="3" t="s">
        <v>15</v>
      </c>
      <c r="I56" s="110"/>
      <c r="K56" s="105">
        <v>45923</v>
      </c>
      <c r="L56" s="22">
        <f t="shared" si="0"/>
        <v>9</v>
      </c>
      <c r="M56" s="22">
        <f t="shared" si="1"/>
        <v>2025</v>
      </c>
    </row>
    <row r="57" spans="1:13" ht="14.25" customHeight="1" x14ac:dyDescent="0.3">
      <c r="A57" s="82" t="s">
        <v>22</v>
      </c>
      <c r="B57" s="58"/>
      <c r="C57" s="111"/>
      <c r="D57" s="58"/>
      <c r="E57" s="111"/>
      <c r="F57" s="58"/>
      <c r="G57" s="111"/>
      <c r="H57" s="58"/>
      <c r="I57" s="111"/>
      <c r="K57" s="105">
        <v>45924</v>
      </c>
      <c r="L57" s="22">
        <f t="shared" si="0"/>
        <v>9</v>
      </c>
      <c r="M57" s="22">
        <f t="shared" si="1"/>
        <v>2025</v>
      </c>
    </row>
    <row r="58" spans="1:13" ht="14.25" customHeight="1" x14ac:dyDescent="0.3">
      <c r="A58" s="82" t="s">
        <v>13</v>
      </c>
      <c r="B58" s="3" t="s">
        <v>15</v>
      </c>
      <c r="C58" s="110"/>
      <c r="D58" s="3" t="s">
        <v>15</v>
      </c>
      <c r="E58" s="110"/>
      <c r="F58" s="3" t="s">
        <v>15</v>
      </c>
      <c r="G58" s="110"/>
      <c r="H58" s="3" t="s">
        <v>15</v>
      </c>
      <c r="I58" s="110"/>
      <c r="K58" s="105">
        <v>45925</v>
      </c>
      <c r="L58" s="22">
        <f t="shared" si="0"/>
        <v>9</v>
      </c>
      <c r="M58" s="22">
        <f t="shared" si="1"/>
        <v>2025</v>
      </c>
    </row>
    <row r="59" spans="1:13" ht="14.25" customHeight="1" x14ac:dyDescent="0.3">
      <c r="A59" s="82" t="s">
        <v>16</v>
      </c>
      <c r="B59" s="3" t="s">
        <v>15</v>
      </c>
      <c r="C59" s="110"/>
      <c r="D59" s="3" t="s">
        <v>15</v>
      </c>
      <c r="E59" s="110"/>
      <c r="F59" s="3" t="s">
        <v>15</v>
      </c>
      <c r="G59" s="110"/>
      <c r="H59" s="3" t="s">
        <v>15</v>
      </c>
      <c r="I59" s="110"/>
      <c r="K59" s="105">
        <v>45926</v>
      </c>
      <c r="L59" s="22">
        <f t="shared" si="0"/>
        <v>9</v>
      </c>
      <c r="M59" s="22">
        <f t="shared" si="1"/>
        <v>2025</v>
      </c>
    </row>
    <row r="60" spans="1:13" ht="14.25" customHeight="1" x14ac:dyDescent="0.3">
      <c r="A60" s="82" t="s">
        <v>18</v>
      </c>
      <c r="B60" s="12"/>
      <c r="C60" s="109"/>
      <c r="D60" s="12"/>
      <c r="E60" s="109"/>
      <c r="F60" s="12"/>
      <c r="G60" s="109"/>
      <c r="H60" s="12"/>
      <c r="I60" s="109"/>
      <c r="K60" s="105">
        <v>45927</v>
      </c>
      <c r="L60" s="22">
        <f t="shared" si="0"/>
        <v>9</v>
      </c>
      <c r="M60" s="22">
        <f t="shared" si="1"/>
        <v>2025</v>
      </c>
    </row>
    <row r="61" spans="1:13" ht="14.25" customHeight="1" x14ac:dyDescent="0.3">
      <c r="A61" s="82" t="s">
        <v>19</v>
      </c>
      <c r="B61" s="12"/>
      <c r="C61" s="109"/>
      <c r="D61" s="12"/>
      <c r="E61" s="109"/>
      <c r="F61" s="12"/>
      <c r="G61" s="109"/>
      <c r="H61" s="12"/>
      <c r="I61" s="109"/>
      <c r="K61" s="105">
        <v>45928</v>
      </c>
      <c r="L61" s="22">
        <f t="shared" si="0"/>
        <v>9</v>
      </c>
      <c r="M61" s="22">
        <f t="shared" si="1"/>
        <v>2025</v>
      </c>
    </row>
    <row r="62" spans="1:13" ht="14.25" customHeight="1" x14ac:dyDescent="0.3">
      <c r="A62" s="82" t="s">
        <v>20</v>
      </c>
      <c r="B62" s="3" t="s">
        <v>15</v>
      </c>
      <c r="C62" s="110"/>
      <c r="D62" s="3" t="s">
        <v>15</v>
      </c>
      <c r="E62" s="110"/>
      <c r="F62" s="3" t="s">
        <v>15</v>
      </c>
      <c r="G62" s="110"/>
      <c r="H62" s="3" t="s">
        <v>15</v>
      </c>
      <c r="I62" s="110"/>
      <c r="K62" s="105">
        <v>45929</v>
      </c>
      <c r="L62" s="22">
        <f t="shared" si="0"/>
        <v>9</v>
      </c>
      <c r="M62" s="22">
        <f t="shared" si="1"/>
        <v>2025</v>
      </c>
    </row>
    <row r="63" spans="1:13" ht="14.25" customHeight="1" x14ac:dyDescent="0.3">
      <c r="A63" s="82" t="s">
        <v>21</v>
      </c>
      <c r="B63" s="3" t="s">
        <v>15</v>
      </c>
      <c r="C63" s="110"/>
      <c r="D63" s="3" t="s">
        <v>15</v>
      </c>
      <c r="E63" s="110"/>
      <c r="F63" s="3" t="s">
        <v>15</v>
      </c>
      <c r="G63" s="110"/>
      <c r="H63" s="3" t="s">
        <v>15</v>
      </c>
      <c r="I63" s="110"/>
      <c r="K63" s="105">
        <v>45930</v>
      </c>
      <c r="L63" s="22">
        <f t="shared" si="0"/>
        <v>9</v>
      </c>
      <c r="M63" s="22">
        <f t="shared" si="1"/>
        <v>2025</v>
      </c>
    </row>
    <row r="64" spans="1:13" ht="14.25" customHeight="1" x14ac:dyDescent="0.3">
      <c r="A64" s="82" t="s">
        <v>22</v>
      </c>
      <c r="B64" s="58"/>
      <c r="C64" s="111"/>
      <c r="D64" s="58"/>
      <c r="E64" s="111"/>
      <c r="F64" s="58"/>
      <c r="G64" s="111"/>
      <c r="H64" s="58"/>
      <c r="I64" s="111"/>
      <c r="K64" s="105">
        <v>45931</v>
      </c>
      <c r="L64" s="22">
        <f t="shared" si="0"/>
        <v>10</v>
      </c>
      <c r="M64" s="22">
        <f t="shared" si="1"/>
        <v>2025</v>
      </c>
    </row>
    <row r="65" spans="1:13" ht="14.25" customHeight="1" x14ac:dyDescent="0.3">
      <c r="A65" s="82" t="s">
        <v>13</v>
      </c>
      <c r="B65" s="3" t="s">
        <v>15</v>
      </c>
      <c r="C65" s="110"/>
      <c r="D65" s="3" t="s">
        <v>15</v>
      </c>
      <c r="E65" s="110"/>
      <c r="F65" s="3" t="s">
        <v>15</v>
      </c>
      <c r="G65" s="110"/>
      <c r="H65" s="3" t="s">
        <v>15</v>
      </c>
      <c r="I65" s="110"/>
      <c r="K65" s="105">
        <v>45932</v>
      </c>
      <c r="L65" s="22">
        <f t="shared" si="0"/>
        <v>10</v>
      </c>
      <c r="M65" s="22">
        <f t="shared" si="1"/>
        <v>2025</v>
      </c>
    </row>
    <row r="66" spans="1:13" ht="14.25" customHeight="1" x14ac:dyDescent="0.3">
      <c r="A66" s="82" t="s">
        <v>16</v>
      </c>
      <c r="B66" s="3" t="s">
        <v>15</v>
      </c>
      <c r="C66" s="110"/>
      <c r="D66" s="3" t="s">
        <v>15</v>
      </c>
      <c r="E66" s="110"/>
      <c r="F66" s="3" t="s">
        <v>15</v>
      </c>
      <c r="G66" s="110"/>
      <c r="H66" s="3" t="s">
        <v>15</v>
      </c>
      <c r="I66" s="110"/>
      <c r="K66" s="105">
        <v>45933</v>
      </c>
      <c r="L66" s="22">
        <f t="shared" ref="L66:L129" si="5">MONTH(K66)</f>
        <v>10</v>
      </c>
      <c r="M66" s="22">
        <f t="shared" ref="M66:M129" si="6">YEAR(K66)</f>
        <v>2025</v>
      </c>
    </row>
    <row r="67" spans="1:13" ht="14.25" customHeight="1" x14ac:dyDescent="0.3">
      <c r="A67" s="82" t="s">
        <v>18</v>
      </c>
      <c r="B67" s="12"/>
      <c r="C67" s="109"/>
      <c r="D67" s="12"/>
      <c r="E67" s="109"/>
      <c r="F67" s="12"/>
      <c r="G67" s="109"/>
      <c r="H67" s="12"/>
      <c r="I67" s="109"/>
      <c r="K67" s="105">
        <v>45934</v>
      </c>
      <c r="L67" s="22">
        <f t="shared" si="5"/>
        <v>10</v>
      </c>
      <c r="M67" s="22">
        <f t="shared" si="6"/>
        <v>2025</v>
      </c>
    </row>
    <row r="68" spans="1:13" ht="14.25" customHeight="1" x14ac:dyDescent="0.3">
      <c r="A68" s="82" t="s">
        <v>19</v>
      </c>
      <c r="B68" s="12"/>
      <c r="C68" s="109"/>
      <c r="D68" s="12"/>
      <c r="E68" s="109"/>
      <c r="F68" s="12"/>
      <c r="G68" s="109"/>
      <c r="H68" s="12"/>
      <c r="I68" s="109"/>
      <c r="K68" s="105">
        <v>45935</v>
      </c>
      <c r="L68" s="22">
        <f t="shared" si="5"/>
        <v>10</v>
      </c>
      <c r="M68" s="22">
        <f t="shared" si="6"/>
        <v>2025</v>
      </c>
    </row>
    <row r="69" spans="1:13" ht="14.25" customHeight="1" x14ac:dyDescent="0.3">
      <c r="A69" s="82" t="s">
        <v>20</v>
      </c>
      <c r="B69" s="3" t="s">
        <v>15</v>
      </c>
      <c r="C69" s="110"/>
      <c r="D69" s="3" t="s">
        <v>15</v>
      </c>
      <c r="E69" s="110"/>
      <c r="F69" s="3" t="s">
        <v>15</v>
      </c>
      <c r="G69" s="110"/>
      <c r="H69" s="3" t="s">
        <v>15</v>
      </c>
      <c r="I69" s="110"/>
      <c r="K69" s="105">
        <v>45936</v>
      </c>
      <c r="L69" s="22">
        <f t="shared" si="5"/>
        <v>10</v>
      </c>
      <c r="M69" s="22">
        <f t="shared" si="6"/>
        <v>2025</v>
      </c>
    </row>
    <row r="70" spans="1:13" ht="14.25" customHeight="1" x14ac:dyDescent="0.3">
      <c r="A70" s="82" t="s">
        <v>21</v>
      </c>
      <c r="B70" s="3" t="s">
        <v>15</v>
      </c>
      <c r="C70" s="110"/>
      <c r="D70" s="3" t="s">
        <v>15</v>
      </c>
      <c r="E70" s="110"/>
      <c r="F70" s="3" t="s">
        <v>15</v>
      </c>
      <c r="G70" s="110"/>
      <c r="H70" s="3" t="s">
        <v>15</v>
      </c>
      <c r="I70" s="110"/>
      <c r="K70" s="105">
        <v>45937</v>
      </c>
      <c r="L70" s="22">
        <f t="shared" si="5"/>
        <v>10</v>
      </c>
      <c r="M70" s="22">
        <f t="shared" si="6"/>
        <v>2025</v>
      </c>
    </row>
    <row r="71" spans="1:13" ht="14.25" customHeight="1" x14ac:dyDescent="0.3">
      <c r="A71" s="82" t="s">
        <v>22</v>
      </c>
      <c r="B71" s="58"/>
      <c r="C71" s="111"/>
      <c r="D71" s="58"/>
      <c r="E71" s="111"/>
      <c r="F71" s="58"/>
      <c r="G71" s="111"/>
      <c r="H71" s="58"/>
      <c r="I71" s="111"/>
      <c r="K71" s="105">
        <v>45938</v>
      </c>
      <c r="L71" s="22">
        <f t="shared" si="5"/>
        <v>10</v>
      </c>
      <c r="M71" s="22">
        <f t="shared" si="6"/>
        <v>2025</v>
      </c>
    </row>
    <row r="72" spans="1:13" ht="14.25" customHeight="1" x14ac:dyDescent="0.3">
      <c r="A72" s="82" t="s">
        <v>13</v>
      </c>
      <c r="B72" s="3" t="s">
        <v>15</v>
      </c>
      <c r="C72" s="110"/>
      <c r="D72" s="3" t="s">
        <v>15</v>
      </c>
      <c r="E72" s="110"/>
      <c r="F72" s="3" t="s">
        <v>15</v>
      </c>
      <c r="G72" s="110"/>
      <c r="H72" s="3" t="s">
        <v>15</v>
      </c>
      <c r="I72" s="110"/>
      <c r="K72" s="105">
        <v>45939</v>
      </c>
      <c r="L72" s="22">
        <f t="shared" si="5"/>
        <v>10</v>
      </c>
      <c r="M72" s="22">
        <f t="shared" si="6"/>
        <v>2025</v>
      </c>
    </row>
    <row r="73" spans="1:13" ht="14.25" customHeight="1" x14ac:dyDescent="0.3">
      <c r="A73" s="82" t="s">
        <v>16</v>
      </c>
      <c r="B73" s="3" t="s">
        <v>15</v>
      </c>
      <c r="C73" s="110"/>
      <c r="D73" s="3" t="s">
        <v>15</v>
      </c>
      <c r="E73" s="110"/>
      <c r="F73" s="3" t="s">
        <v>15</v>
      </c>
      <c r="G73" s="110"/>
      <c r="H73" s="3" t="s">
        <v>15</v>
      </c>
      <c r="I73" s="110"/>
      <c r="K73" s="105">
        <v>45940</v>
      </c>
      <c r="L73" s="22">
        <f t="shared" si="5"/>
        <v>10</v>
      </c>
      <c r="M73" s="22">
        <f t="shared" si="6"/>
        <v>2025</v>
      </c>
    </row>
    <row r="74" spans="1:13" ht="14.25" customHeight="1" x14ac:dyDescent="0.3">
      <c r="A74" s="82" t="s">
        <v>18</v>
      </c>
      <c r="B74" s="12"/>
      <c r="C74" s="109"/>
      <c r="D74" s="12"/>
      <c r="E74" s="109"/>
      <c r="F74" s="12"/>
      <c r="G74" s="109"/>
      <c r="H74" s="12"/>
      <c r="I74" s="109"/>
      <c r="K74" s="105">
        <v>45941</v>
      </c>
      <c r="L74" s="22">
        <f t="shared" si="5"/>
        <v>10</v>
      </c>
      <c r="M74" s="22">
        <f t="shared" si="6"/>
        <v>2025</v>
      </c>
    </row>
    <row r="75" spans="1:13" ht="14.25" customHeight="1" x14ac:dyDescent="0.3">
      <c r="A75" s="82" t="s">
        <v>19</v>
      </c>
      <c r="B75" s="12"/>
      <c r="C75" s="109"/>
      <c r="D75" s="12"/>
      <c r="E75" s="109"/>
      <c r="F75" s="12"/>
      <c r="G75" s="109"/>
      <c r="H75" s="12"/>
      <c r="I75" s="109"/>
      <c r="K75" s="105">
        <v>45942</v>
      </c>
      <c r="L75" s="22">
        <f t="shared" si="5"/>
        <v>10</v>
      </c>
      <c r="M75" s="22">
        <f t="shared" si="6"/>
        <v>2025</v>
      </c>
    </row>
    <row r="76" spans="1:13" ht="14.25" customHeight="1" x14ac:dyDescent="0.3">
      <c r="A76" s="82" t="s">
        <v>20</v>
      </c>
      <c r="B76" s="3" t="s">
        <v>15</v>
      </c>
      <c r="C76" s="110"/>
      <c r="D76" s="3" t="s">
        <v>15</v>
      </c>
      <c r="E76" s="110"/>
      <c r="F76" s="3" t="s">
        <v>15</v>
      </c>
      <c r="G76" s="110"/>
      <c r="H76" s="3" t="s">
        <v>15</v>
      </c>
      <c r="I76" s="110"/>
      <c r="K76" s="105">
        <v>45943</v>
      </c>
      <c r="L76" s="22">
        <f t="shared" si="5"/>
        <v>10</v>
      </c>
      <c r="M76" s="22">
        <f t="shared" si="6"/>
        <v>2025</v>
      </c>
    </row>
    <row r="77" spans="1:13" ht="14.25" customHeight="1" x14ac:dyDescent="0.3">
      <c r="A77" s="82" t="s">
        <v>21</v>
      </c>
      <c r="B77" s="3" t="s">
        <v>15</v>
      </c>
      <c r="C77" s="110"/>
      <c r="D77" s="3" t="s">
        <v>15</v>
      </c>
      <c r="E77" s="110"/>
      <c r="F77" s="3" t="s">
        <v>15</v>
      </c>
      <c r="G77" s="110"/>
      <c r="H77" s="3" t="s">
        <v>15</v>
      </c>
      <c r="I77" s="110"/>
      <c r="K77" s="105">
        <v>45944</v>
      </c>
      <c r="L77" s="22">
        <f t="shared" si="5"/>
        <v>10</v>
      </c>
      <c r="M77" s="22">
        <f t="shared" si="6"/>
        <v>2025</v>
      </c>
    </row>
    <row r="78" spans="1:13" ht="14.25" customHeight="1" x14ac:dyDescent="0.3">
      <c r="A78" s="82" t="s">
        <v>22</v>
      </c>
      <c r="B78" s="58"/>
      <c r="C78" s="111"/>
      <c r="D78" s="58"/>
      <c r="E78" s="111"/>
      <c r="F78" s="58"/>
      <c r="G78" s="111"/>
      <c r="H78" s="58"/>
      <c r="I78" s="111"/>
      <c r="K78" s="105">
        <v>45945</v>
      </c>
      <c r="L78" s="22">
        <f t="shared" si="5"/>
        <v>10</v>
      </c>
      <c r="M78" s="22">
        <f t="shared" si="6"/>
        <v>2025</v>
      </c>
    </row>
    <row r="79" spans="1:13" ht="14.25" customHeight="1" x14ac:dyDescent="0.3">
      <c r="A79" s="82" t="s">
        <v>13</v>
      </c>
      <c r="B79" s="3" t="s">
        <v>15</v>
      </c>
      <c r="C79" s="110"/>
      <c r="D79" s="3" t="s">
        <v>15</v>
      </c>
      <c r="E79" s="110"/>
      <c r="F79" s="3" t="s">
        <v>15</v>
      </c>
      <c r="G79" s="110"/>
      <c r="H79" s="3" t="s">
        <v>15</v>
      </c>
      <c r="I79" s="110"/>
      <c r="K79" s="105">
        <v>45946</v>
      </c>
      <c r="L79" s="22">
        <f t="shared" si="5"/>
        <v>10</v>
      </c>
      <c r="M79" s="22">
        <f t="shared" si="6"/>
        <v>2025</v>
      </c>
    </row>
    <row r="80" spans="1:13" ht="14.25" customHeight="1" x14ac:dyDescent="0.3">
      <c r="A80" s="82" t="s">
        <v>16</v>
      </c>
      <c r="B80" s="3" t="s">
        <v>15</v>
      </c>
      <c r="C80" s="110"/>
      <c r="D80" s="3" t="s">
        <v>15</v>
      </c>
      <c r="E80" s="110"/>
      <c r="F80" s="3" t="s">
        <v>15</v>
      </c>
      <c r="G80" s="110"/>
      <c r="H80" s="3" t="s">
        <v>15</v>
      </c>
      <c r="I80" s="110"/>
      <c r="K80" s="105">
        <v>45947</v>
      </c>
      <c r="L80" s="22">
        <f t="shared" si="5"/>
        <v>10</v>
      </c>
      <c r="M80" s="22">
        <f t="shared" si="6"/>
        <v>2025</v>
      </c>
    </row>
    <row r="81" spans="1:13" ht="14.25" customHeight="1" x14ac:dyDescent="0.3">
      <c r="A81" s="82" t="s">
        <v>18</v>
      </c>
      <c r="B81" s="12"/>
      <c r="C81" s="109"/>
      <c r="D81" s="12"/>
      <c r="E81" s="109"/>
      <c r="F81" s="12"/>
      <c r="G81" s="109"/>
      <c r="H81" s="12"/>
      <c r="I81" s="109"/>
      <c r="J81" s="86"/>
      <c r="K81" s="105">
        <v>45948</v>
      </c>
      <c r="L81" s="22">
        <f t="shared" si="5"/>
        <v>10</v>
      </c>
      <c r="M81" s="22">
        <f t="shared" si="6"/>
        <v>2025</v>
      </c>
    </row>
    <row r="82" spans="1:13" ht="14.25" customHeight="1" x14ac:dyDescent="0.3">
      <c r="A82" s="82" t="s">
        <v>19</v>
      </c>
      <c r="B82" s="12"/>
      <c r="C82" s="109"/>
      <c r="D82" s="12"/>
      <c r="E82" s="109"/>
      <c r="F82" s="12"/>
      <c r="G82" s="109"/>
      <c r="H82" s="12"/>
      <c r="I82" s="109"/>
      <c r="J82" s="86"/>
      <c r="K82" s="105">
        <v>45949</v>
      </c>
      <c r="L82" s="22">
        <f t="shared" si="5"/>
        <v>10</v>
      </c>
      <c r="M82" s="22">
        <f t="shared" si="6"/>
        <v>2025</v>
      </c>
    </row>
    <row r="83" spans="1:13" ht="14.25" customHeight="1" x14ac:dyDescent="0.3">
      <c r="A83" s="82" t="s">
        <v>20</v>
      </c>
      <c r="B83" s="3" t="s">
        <v>15</v>
      </c>
      <c r="C83" s="110"/>
      <c r="D83" s="3" t="s">
        <v>15</v>
      </c>
      <c r="E83" s="110"/>
      <c r="F83" s="3" t="s">
        <v>15</v>
      </c>
      <c r="G83" s="110"/>
      <c r="H83" s="3" t="s">
        <v>15</v>
      </c>
      <c r="I83" s="110"/>
      <c r="J83" s="86"/>
      <c r="K83" s="105">
        <v>45950</v>
      </c>
      <c r="L83" s="22">
        <f t="shared" si="5"/>
        <v>10</v>
      </c>
      <c r="M83" s="22">
        <f t="shared" si="6"/>
        <v>2025</v>
      </c>
    </row>
    <row r="84" spans="1:13" ht="14.25" customHeight="1" x14ac:dyDescent="0.3">
      <c r="A84" s="82" t="s">
        <v>21</v>
      </c>
      <c r="B84" s="3" t="s">
        <v>15</v>
      </c>
      <c r="C84" s="110"/>
      <c r="D84" s="3" t="s">
        <v>15</v>
      </c>
      <c r="E84" s="110"/>
      <c r="F84" s="3" t="s">
        <v>15</v>
      </c>
      <c r="G84" s="110"/>
      <c r="H84" s="3" t="s">
        <v>15</v>
      </c>
      <c r="I84" s="110"/>
      <c r="J84" s="86"/>
      <c r="K84" s="105">
        <v>45951</v>
      </c>
      <c r="L84" s="22">
        <f t="shared" si="5"/>
        <v>10</v>
      </c>
      <c r="M84" s="22">
        <f t="shared" si="6"/>
        <v>2025</v>
      </c>
    </row>
    <row r="85" spans="1:13" ht="14.25" customHeight="1" x14ac:dyDescent="0.3">
      <c r="A85" s="82" t="s">
        <v>22</v>
      </c>
      <c r="B85" s="58"/>
      <c r="C85" s="111"/>
      <c r="D85" s="58"/>
      <c r="E85" s="111"/>
      <c r="F85" s="58"/>
      <c r="G85" s="111"/>
      <c r="H85" s="58"/>
      <c r="I85" s="111"/>
      <c r="J85" s="86"/>
      <c r="K85" s="105">
        <v>45952</v>
      </c>
      <c r="L85" s="22">
        <f t="shared" si="5"/>
        <v>10</v>
      </c>
      <c r="M85" s="22">
        <f t="shared" si="6"/>
        <v>2025</v>
      </c>
    </row>
    <row r="86" spans="1:13" ht="14.25" customHeight="1" x14ac:dyDescent="0.3">
      <c r="A86" s="82" t="s">
        <v>13</v>
      </c>
      <c r="B86" s="3" t="s">
        <v>15</v>
      </c>
      <c r="C86" s="110"/>
      <c r="D86" s="3" t="s">
        <v>15</v>
      </c>
      <c r="E86" s="110"/>
      <c r="F86" s="3" t="s">
        <v>15</v>
      </c>
      <c r="G86" s="110"/>
      <c r="H86" s="3" t="s">
        <v>15</v>
      </c>
      <c r="I86" s="110"/>
      <c r="J86" s="86"/>
      <c r="K86" s="105">
        <v>45953</v>
      </c>
      <c r="L86" s="22">
        <f t="shared" si="5"/>
        <v>10</v>
      </c>
      <c r="M86" s="22">
        <f t="shared" si="6"/>
        <v>2025</v>
      </c>
    </row>
    <row r="87" spans="1:13" ht="14.25" customHeight="1" x14ac:dyDescent="0.3">
      <c r="A87" s="82" t="s">
        <v>16</v>
      </c>
      <c r="B87" s="3" t="s">
        <v>15</v>
      </c>
      <c r="C87" s="110"/>
      <c r="D87" s="3" t="s">
        <v>15</v>
      </c>
      <c r="E87" s="110"/>
      <c r="F87" s="3" t="s">
        <v>15</v>
      </c>
      <c r="G87" s="110"/>
      <c r="H87" s="3" t="s">
        <v>15</v>
      </c>
      <c r="I87" s="110"/>
      <c r="J87" s="86"/>
      <c r="K87" s="105">
        <v>45954</v>
      </c>
      <c r="L87" s="22">
        <f t="shared" si="5"/>
        <v>10</v>
      </c>
      <c r="M87" s="22">
        <f t="shared" si="6"/>
        <v>2025</v>
      </c>
    </row>
    <row r="88" spans="1:13" ht="14.25" customHeight="1" x14ac:dyDescent="0.3">
      <c r="A88" s="82" t="s">
        <v>18</v>
      </c>
      <c r="B88" s="12"/>
      <c r="C88" s="109"/>
      <c r="D88" s="12"/>
      <c r="E88" s="109"/>
      <c r="F88" s="12"/>
      <c r="G88" s="109"/>
      <c r="H88" s="12"/>
      <c r="I88" s="109"/>
      <c r="J88" s="86"/>
      <c r="K88" s="105">
        <v>45955</v>
      </c>
      <c r="L88" s="22">
        <f t="shared" si="5"/>
        <v>10</v>
      </c>
      <c r="M88" s="22">
        <f t="shared" si="6"/>
        <v>2025</v>
      </c>
    </row>
    <row r="89" spans="1:13" ht="14.25" customHeight="1" x14ac:dyDescent="0.3">
      <c r="A89" s="82" t="s">
        <v>19</v>
      </c>
      <c r="B89" s="12"/>
      <c r="C89" s="109"/>
      <c r="D89" s="12"/>
      <c r="E89" s="109"/>
      <c r="F89" s="12"/>
      <c r="G89" s="109"/>
      <c r="H89" s="12"/>
      <c r="I89" s="109"/>
      <c r="J89" s="86"/>
      <c r="K89" s="105">
        <v>45956</v>
      </c>
      <c r="L89" s="22">
        <f t="shared" si="5"/>
        <v>10</v>
      </c>
      <c r="M89" s="22">
        <f t="shared" si="6"/>
        <v>2025</v>
      </c>
    </row>
    <row r="90" spans="1:13" ht="14.25" customHeight="1" x14ac:dyDescent="0.3">
      <c r="A90" s="82" t="s">
        <v>20</v>
      </c>
      <c r="B90" s="3" t="s">
        <v>15</v>
      </c>
      <c r="C90" s="110"/>
      <c r="D90" s="3" t="s">
        <v>15</v>
      </c>
      <c r="E90" s="110"/>
      <c r="F90" s="3" t="s">
        <v>15</v>
      </c>
      <c r="G90" s="110"/>
      <c r="H90" s="3" t="s">
        <v>15</v>
      </c>
      <c r="I90" s="110"/>
      <c r="J90" s="86"/>
      <c r="K90" s="105">
        <v>45957</v>
      </c>
      <c r="L90" s="22">
        <f t="shared" si="5"/>
        <v>10</v>
      </c>
      <c r="M90" s="22">
        <f t="shared" si="6"/>
        <v>2025</v>
      </c>
    </row>
    <row r="91" spans="1:13" ht="14.25" customHeight="1" x14ac:dyDescent="0.3">
      <c r="A91" s="82" t="s">
        <v>21</v>
      </c>
      <c r="B91" s="3" t="s">
        <v>15</v>
      </c>
      <c r="C91" s="110"/>
      <c r="D91" s="3" t="s">
        <v>15</v>
      </c>
      <c r="E91" s="110"/>
      <c r="F91" s="3" t="s">
        <v>15</v>
      </c>
      <c r="G91" s="110"/>
      <c r="H91" s="3" t="s">
        <v>15</v>
      </c>
      <c r="I91" s="110"/>
      <c r="J91" s="86"/>
      <c r="K91" s="105">
        <v>45958</v>
      </c>
      <c r="L91" s="22">
        <f t="shared" si="5"/>
        <v>10</v>
      </c>
      <c r="M91" s="22">
        <f t="shared" si="6"/>
        <v>2025</v>
      </c>
    </row>
    <row r="92" spans="1:13" ht="14.25" customHeight="1" x14ac:dyDescent="0.3">
      <c r="A92" s="82" t="s">
        <v>22</v>
      </c>
      <c r="B92" s="58"/>
      <c r="C92" s="111"/>
      <c r="D92" s="58"/>
      <c r="E92" s="111"/>
      <c r="F92" s="58"/>
      <c r="G92" s="111"/>
      <c r="H92" s="58"/>
      <c r="I92" s="111"/>
      <c r="J92" s="86"/>
      <c r="K92" s="105">
        <v>45959</v>
      </c>
      <c r="L92" s="22">
        <f t="shared" si="5"/>
        <v>10</v>
      </c>
      <c r="M92" s="22">
        <f t="shared" si="6"/>
        <v>2025</v>
      </c>
    </row>
    <row r="93" spans="1:13" ht="14.25" customHeight="1" x14ac:dyDescent="0.3">
      <c r="A93" s="82" t="s">
        <v>13</v>
      </c>
      <c r="B93" s="3" t="s">
        <v>15</v>
      </c>
      <c r="C93" s="110"/>
      <c r="D93" s="3" t="s">
        <v>15</v>
      </c>
      <c r="E93" s="110"/>
      <c r="F93" s="3" t="s">
        <v>15</v>
      </c>
      <c r="G93" s="110"/>
      <c r="H93" s="3" t="s">
        <v>15</v>
      </c>
      <c r="I93" s="110"/>
      <c r="J93" s="86"/>
      <c r="K93" s="105">
        <v>45960</v>
      </c>
      <c r="L93" s="22">
        <f t="shared" si="5"/>
        <v>10</v>
      </c>
      <c r="M93" s="22">
        <f t="shared" si="6"/>
        <v>2025</v>
      </c>
    </row>
    <row r="94" spans="1:13" ht="14.25" customHeight="1" x14ac:dyDescent="0.3">
      <c r="A94" s="82" t="s">
        <v>16</v>
      </c>
      <c r="B94" s="3" t="s">
        <v>15</v>
      </c>
      <c r="C94" s="110"/>
      <c r="D94" s="3" t="s">
        <v>15</v>
      </c>
      <c r="E94" s="110"/>
      <c r="F94" s="3" t="s">
        <v>15</v>
      </c>
      <c r="G94" s="110"/>
      <c r="H94" s="3" t="s">
        <v>15</v>
      </c>
      <c r="I94" s="110"/>
      <c r="J94" s="86"/>
      <c r="K94" s="105">
        <v>45961</v>
      </c>
      <c r="L94" s="22">
        <f t="shared" si="5"/>
        <v>10</v>
      </c>
      <c r="M94" s="22">
        <f t="shared" si="6"/>
        <v>2025</v>
      </c>
    </row>
    <row r="95" spans="1:13" ht="14.25" customHeight="1" x14ac:dyDescent="0.3">
      <c r="A95" s="82" t="s">
        <v>18</v>
      </c>
      <c r="B95" s="12"/>
      <c r="C95" s="109"/>
      <c r="D95" s="12"/>
      <c r="E95" s="109"/>
      <c r="F95" s="12"/>
      <c r="G95" s="109"/>
      <c r="H95" s="12"/>
      <c r="I95" s="109"/>
      <c r="J95" s="86"/>
      <c r="K95" s="105">
        <v>45962</v>
      </c>
      <c r="L95" s="22">
        <f t="shared" si="5"/>
        <v>11</v>
      </c>
      <c r="M95" s="22">
        <f t="shared" si="6"/>
        <v>2025</v>
      </c>
    </row>
    <row r="96" spans="1:13" ht="14.25" customHeight="1" x14ac:dyDescent="0.3">
      <c r="A96" s="82" t="s">
        <v>19</v>
      </c>
      <c r="B96" s="12"/>
      <c r="C96" s="109"/>
      <c r="D96" s="12"/>
      <c r="E96" s="109"/>
      <c r="F96" s="12"/>
      <c r="G96" s="109"/>
      <c r="H96" s="12"/>
      <c r="I96" s="109"/>
      <c r="J96" s="86"/>
      <c r="K96" s="105">
        <v>45963</v>
      </c>
      <c r="L96" s="22">
        <f t="shared" si="5"/>
        <v>11</v>
      </c>
      <c r="M96" s="22">
        <f t="shared" si="6"/>
        <v>2025</v>
      </c>
    </row>
    <row r="97" spans="1:13" ht="14.25" customHeight="1" x14ac:dyDescent="0.3">
      <c r="A97" s="82" t="s">
        <v>20</v>
      </c>
      <c r="B97" s="3" t="s">
        <v>15</v>
      </c>
      <c r="C97" s="110"/>
      <c r="D97" s="3" t="s">
        <v>15</v>
      </c>
      <c r="E97" s="110"/>
      <c r="F97" s="3" t="s">
        <v>15</v>
      </c>
      <c r="G97" s="110"/>
      <c r="H97" s="3" t="s">
        <v>15</v>
      </c>
      <c r="I97" s="110"/>
      <c r="K97" s="105">
        <v>45964</v>
      </c>
      <c r="L97" s="22">
        <f t="shared" si="5"/>
        <v>11</v>
      </c>
      <c r="M97" s="22">
        <f t="shared" si="6"/>
        <v>2025</v>
      </c>
    </row>
    <row r="98" spans="1:13" ht="14.25" customHeight="1" x14ac:dyDescent="0.3">
      <c r="A98" s="82" t="s">
        <v>21</v>
      </c>
      <c r="B98" s="3" t="s">
        <v>15</v>
      </c>
      <c r="C98" s="110"/>
      <c r="D98" s="3" t="s">
        <v>15</v>
      </c>
      <c r="E98" s="110"/>
      <c r="F98" s="3" t="s">
        <v>15</v>
      </c>
      <c r="G98" s="110"/>
      <c r="H98" s="3" t="s">
        <v>15</v>
      </c>
      <c r="I98" s="110"/>
      <c r="K98" s="105">
        <v>45965</v>
      </c>
      <c r="L98" s="22">
        <f t="shared" si="5"/>
        <v>11</v>
      </c>
      <c r="M98" s="22">
        <f t="shared" si="6"/>
        <v>2025</v>
      </c>
    </row>
    <row r="99" spans="1:13" ht="14.25" customHeight="1" x14ac:dyDescent="0.3">
      <c r="A99" s="82" t="s">
        <v>22</v>
      </c>
      <c r="B99" s="58"/>
      <c r="C99" s="111"/>
      <c r="D99" s="58"/>
      <c r="E99" s="111"/>
      <c r="F99" s="58"/>
      <c r="G99" s="111"/>
      <c r="H99" s="58"/>
      <c r="I99" s="111"/>
      <c r="K99" s="105">
        <v>45966</v>
      </c>
      <c r="L99" s="22">
        <f t="shared" si="5"/>
        <v>11</v>
      </c>
      <c r="M99" s="22">
        <f t="shared" si="6"/>
        <v>2025</v>
      </c>
    </row>
    <row r="100" spans="1:13" ht="14.25" customHeight="1" x14ac:dyDescent="0.3">
      <c r="A100" s="82" t="s">
        <v>13</v>
      </c>
      <c r="B100" s="3" t="s">
        <v>15</v>
      </c>
      <c r="C100" s="110"/>
      <c r="D100" s="3" t="s">
        <v>15</v>
      </c>
      <c r="E100" s="110"/>
      <c r="F100" s="3" t="s">
        <v>15</v>
      </c>
      <c r="G100" s="110"/>
      <c r="H100" s="3" t="s">
        <v>15</v>
      </c>
      <c r="I100" s="110"/>
      <c r="K100" s="105">
        <v>45967</v>
      </c>
      <c r="L100" s="22">
        <f t="shared" si="5"/>
        <v>11</v>
      </c>
      <c r="M100" s="22">
        <f t="shared" si="6"/>
        <v>2025</v>
      </c>
    </row>
    <row r="101" spans="1:13" ht="14.25" customHeight="1" x14ac:dyDescent="0.3">
      <c r="A101" s="82" t="s">
        <v>16</v>
      </c>
      <c r="B101" s="3" t="s">
        <v>15</v>
      </c>
      <c r="C101" s="110"/>
      <c r="D101" s="3" t="s">
        <v>15</v>
      </c>
      <c r="E101" s="110"/>
      <c r="F101" s="3" t="s">
        <v>15</v>
      </c>
      <c r="G101" s="110"/>
      <c r="H101" s="3" t="s">
        <v>15</v>
      </c>
      <c r="I101" s="110"/>
      <c r="K101" s="105">
        <v>45968</v>
      </c>
      <c r="L101" s="22">
        <f t="shared" si="5"/>
        <v>11</v>
      </c>
      <c r="M101" s="22">
        <f t="shared" si="6"/>
        <v>2025</v>
      </c>
    </row>
    <row r="102" spans="1:13" ht="14.25" customHeight="1" x14ac:dyDescent="0.3">
      <c r="A102" s="82" t="s">
        <v>18</v>
      </c>
      <c r="B102" s="12"/>
      <c r="C102" s="109"/>
      <c r="D102" s="12"/>
      <c r="E102" s="109"/>
      <c r="F102" s="12"/>
      <c r="G102" s="109"/>
      <c r="H102" s="12"/>
      <c r="I102" s="109"/>
      <c r="K102" s="105">
        <v>45969</v>
      </c>
      <c r="L102" s="22">
        <f t="shared" si="5"/>
        <v>11</v>
      </c>
      <c r="M102" s="22">
        <f t="shared" si="6"/>
        <v>2025</v>
      </c>
    </row>
    <row r="103" spans="1:13" ht="14.25" customHeight="1" x14ac:dyDescent="0.3">
      <c r="A103" s="82" t="s">
        <v>19</v>
      </c>
      <c r="B103" s="12"/>
      <c r="C103" s="109"/>
      <c r="D103" s="12"/>
      <c r="E103" s="109"/>
      <c r="F103" s="12"/>
      <c r="G103" s="109"/>
      <c r="H103" s="12"/>
      <c r="I103" s="109"/>
      <c r="K103" s="105">
        <v>45970</v>
      </c>
      <c r="L103" s="22">
        <f t="shared" si="5"/>
        <v>11</v>
      </c>
      <c r="M103" s="22">
        <f t="shared" si="6"/>
        <v>2025</v>
      </c>
    </row>
    <row r="104" spans="1:13" ht="14.25" customHeight="1" x14ac:dyDescent="0.3">
      <c r="A104" s="82" t="s">
        <v>20</v>
      </c>
      <c r="B104" s="3" t="s">
        <v>15</v>
      </c>
      <c r="C104" s="110"/>
      <c r="D104" s="3" t="s">
        <v>15</v>
      </c>
      <c r="E104" s="110"/>
      <c r="F104" s="3" t="s">
        <v>15</v>
      </c>
      <c r="G104" s="110"/>
      <c r="H104" s="3" t="s">
        <v>15</v>
      </c>
      <c r="I104" s="110"/>
      <c r="K104" s="105">
        <v>45971</v>
      </c>
      <c r="L104" s="22">
        <f t="shared" si="5"/>
        <v>11</v>
      </c>
      <c r="M104" s="22">
        <f t="shared" si="6"/>
        <v>2025</v>
      </c>
    </row>
    <row r="105" spans="1:13" ht="14.25" customHeight="1" x14ac:dyDescent="0.3">
      <c r="A105" s="82" t="s">
        <v>21</v>
      </c>
      <c r="B105" s="112" t="s">
        <v>24</v>
      </c>
      <c r="C105" s="113"/>
      <c r="D105" s="112" t="s">
        <v>24</v>
      </c>
      <c r="E105" s="113"/>
      <c r="F105" s="112" t="s">
        <v>24</v>
      </c>
      <c r="G105" s="113"/>
      <c r="H105" s="112" t="s">
        <v>24</v>
      </c>
      <c r="I105" s="113"/>
      <c r="K105" s="105">
        <v>45972</v>
      </c>
      <c r="L105" s="22">
        <f t="shared" si="5"/>
        <v>11</v>
      </c>
      <c r="M105" s="22">
        <f t="shared" si="6"/>
        <v>2025</v>
      </c>
    </row>
    <row r="106" spans="1:13" ht="14.25" customHeight="1" x14ac:dyDescent="0.3">
      <c r="A106" s="82" t="s">
        <v>22</v>
      </c>
      <c r="B106" s="58"/>
      <c r="C106" s="111"/>
      <c r="D106" s="58"/>
      <c r="E106" s="111"/>
      <c r="F106" s="58"/>
      <c r="G106" s="111"/>
      <c r="H106" s="58"/>
      <c r="I106" s="111"/>
      <c r="K106" s="105">
        <v>45973</v>
      </c>
      <c r="L106" s="22">
        <f t="shared" si="5"/>
        <v>11</v>
      </c>
      <c r="M106" s="22">
        <f t="shared" si="6"/>
        <v>2025</v>
      </c>
    </row>
    <row r="107" spans="1:13" ht="14.25" customHeight="1" x14ac:dyDescent="0.3">
      <c r="A107" s="82" t="s">
        <v>13</v>
      </c>
      <c r="B107" s="3" t="s">
        <v>15</v>
      </c>
      <c r="C107" s="110"/>
      <c r="D107" s="3" t="s">
        <v>15</v>
      </c>
      <c r="E107" s="110"/>
      <c r="F107" s="3" t="s">
        <v>15</v>
      </c>
      <c r="G107" s="110"/>
      <c r="H107" s="3" t="s">
        <v>15</v>
      </c>
      <c r="I107" s="110"/>
      <c r="K107" s="105">
        <v>45974</v>
      </c>
      <c r="L107" s="22">
        <f t="shared" si="5"/>
        <v>11</v>
      </c>
      <c r="M107" s="22">
        <f t="shared" si="6"/>
        <v>2025</v>
      </c>
    </row>
    <row r="108" spans="1:13" ht="14.25" customHeight="1" x14ac:dyDescent="0.3">
      <c r="A108" s="82" t="s">
        <v>16</v>
      </c>
      <c r="B108" s="3" t="s">
        <v>15</v>
      </c>
      <c r="C108" s="110"/>
      <c r="D108" s="3" t="s">
        <v>15</v>
      </c>
      <c r="E108" s="110"/>
      <c r="F108" s="3" t="s">
        <v>15</v>
      </c>
      <c r="G108" s="110"/>
      <c r="H108" s="3" t="s">
        <v>15</v>
      </c>
      <c r="I108" s="110"/>
      <c r="K108" s="105">
        <v>45975</v>
      </c>
      <c r="L108" s="22">
        <f t="shared" si="5"/>
        <v>11</v>
      </c>
      <c r="M108" s="22">
        <f t="shared" si="6"/>
        <v>2025</v>
      </c>
    </row>
    <row r="109" spans="1:13" ht="14.25" customHeight="1" x14ac:dyDescent="0.3">
      <c r="A109" s="82" t="s">
        <v>18</v>
      </c>
      <c r="B109" s="12"/>
      <c r="C109" s="109"/>
      <c r="D109" s="12"/>
      <c r="E109" s="109"/>
      <c r="F109" s="12"/>
      <c r="G109" s="109"/>
      <c r="H109" s="12"/>
      <c r="I109" s="109"/>
      <c r="K109" s="105">
        <v>45976</v>
      </c>
      <c r="L109" s="22">
        <f t="shared" si="5"/>
        <v>11</v>
      </c>
      <c r="M109" s="22">
        <f t="shared" si="6"/>
        <v>2025</v>
      </c>
    </row>
    <row r="110" spans="1:13" ht="14.25" customHeight="1" x14ac:dyDescent="0.3">
      <c r="A110" s="82" t="s">
        <v>19</v>
      </c>
      <c r="B110" s="12"/>
      <c r="C110" s="109"/>
      <c r="D110" s="12"/>
      <c r="E110" s="109"/>
      <c r="F110" s="12"/>
      <c r="G110" s="109"/>
      <c r="H110" s="12"/>
      <c r="I110" s="109"/>
      <c r="K110" s="105">
        <v>45977</v>
      </c>
      <c r="L110" s="22">
        <f t="shared" si="5"/>
        <v>11</v>
      </c>
      <c r="M110" s="22">
        <f t="shared" si="6"/>
        <v>2025</v>
      </c>
    </row>
    <row r="111" spans="1:13" ht="14.25" customHeight="1" x14ac:dyDescent="0.3">
      <c r="A111" s="82" t="s">
        <v>20</v>
      </c>
      <c r="B111" s="3" t="s">
        <v>15</v>
      </c>
      <c r="C111" s="110"/>
      <c r="D111" s="3" t="s">
        <v>15</v>
      </c>
      <c r="E111" s="110"/>
      <c r="F111" s="3" t="s">
        <v>15</v>
      </c>
      <c r="G111" s="110"/>
      <c r="H111" s="3" t="s">
        <v>15</v>
      </c>
      <c r="I111" s="110"/>
      <c r="K111" s="105">
        <v>45978</v>
      </c>
      <c r="L111" s="22">
        <f t="shared" si="5"/>
        <v>11</v>
      </c>
      <c r="M111" s="22">
        <f t="shared" si="6"/>
        <v>2025</v>
      </c>
    </row>
    <row r="112" spans="1:13" ht="14.25" customHeight="1" x14ac:dyDescent="0.3">
      <c r="A112" s="82" t="s">
        <v>21</v>
      </c>
      <c r="B112" s="3" t="s">
        <v>15</v>
      </c>
      <c r="C112" s="110"/>
      <c r="D112" s="3" t="s">
        <v>15</v>
      </c>
      <c r="E112" s="110"/>
      <c r="F112" s="3" t="s">
        <v>15</v>
      </c>
      <c r="G112" s="110"/>
      <c r="H112" s="3" t="s">
        <v>15</v>
      </c>
      <c r="I112" s="110"/>
      <c r="K112" s="105">
        <v>45979</v>
      </c>
      <c r="L112" s="22">
        <f t="shared" si="5"/>
        <v>11</v>
      </c>
      <c r="M112" s="22">
        <f t="shared" si="6"/>
        <v>2025</v>
      </c>
    </row>
    <row r="113" spans="1:13" ht="14.25" customHeight="1" x14ac:dyDescent="0.3">
      <c r="A113" s="82" t="s">
        <v>22</v>
      </c>
      <c r="B113" s="58"/>
      <c r="C113" s="111"/>
      <c r="D113" s="58"/>
      <c r="E113" s="111"/>
      <c r="F113" s="58"/>
      <c r="G113" s="111"/>
      <c r="H113" s="58"/>
      <c r="I113" s="111"/>
      <c r="K113" s="105">
        <v>45980</v>
      </c>
      <c r="L113" s="22">
        <f t="shared" si="5"/>
        <v>11</v>
      </c>
      <c r="M113" s="22">
        <f t="shared" si="6"/>
        <v>2025</v>
      </c>
    </row>
    <row r="114" spans="1:13" ht="14.25" customHeight="1" x14ac:dyDescent="0.3">
      <c r="A114" s="82" t="s">
        <v>13</v>
      </c>
      <c r="B114" s="3" t="s">
        <v>15</v>
      </c>
      <c r="C114" s="110"/>
      <c r="D114" s="3" t="s">
        <v>15</v>
      </c>
      <c r="E114" s="110"/>
      <c r="F114" s="3" t="s">
        <v>15</v>
      </c>
      <c r="G114" s="110"/>
      <c r="H114" s="3" t="s">
        <v>15</v>
      </c>
      <c r="I114" s="110"/>
      <c r="K114" s="105">
        <v>45981</v>
      </c>
      <c r="L114" s="22">
        <f t="shared" si="5"/>
        <v>11</v>
      </c>
      <c r="M114" s="22">
        <f t="shared" si="6"/>
        <v>2025</v>
      </c>
    </row>
    <row r="115" spans="1:13" ht="14.25" customHeight="1" x14ac:dyDescent="0.3">
      <c r="A115" s="82" t="s">
        <v>16</v>
      </c>
      <c r="B115" s="3" t="s">
        <v>15</v>
      </c>
      <c r="C115" s="110"/>
      <c r="D115" s="3" t="s">
        <v>15</v>
      </c>
      <c r="E115" s="110"/>
      <c r="F115" s="3" t="s">
        <v>15</v>
      </c>
      <c r="G115" s="110"/>
      <c r="H115" s="3" t="s">
        <v>15</v>
      </c>
      <c r="I115" s="110"/>
      <c r="K115" s="105">
        <v>45982</v>
      </c>
      <c r="L115" s="22">
        <f t="shared" si="5"/>
        <v>11</v>
      </c>
      <c r="M115" s="22">
        <f t="shared" si="6"/>
        <v>2025</v>
      </c>
    </row>
    <row r="116" spans="1:13" ht="14.25" customHeight="1" x14ac:dyDescent="0.3">
      <c r="A116" s="82" t="s">
        <v>18</v>
      </c>
      <c r="B116" s="12"/>
      <c r="C116" s="109"/>
      <c r="D116" s="12"/>
      <c r="E116" s="109"/>
      <c r="F116" s="12"/>
      <c r="G116" s="109"/>
      <c r="H116" s="12"/>
      <c r="I116" s="109"/>
      <c r="K116" s="105">
        <v>45983</v>
      </c>
      <c r="L116" s="22">
        <f t="shared" si="5"/>
        <v>11</v>
      </c>
      <c r="M116" s="22">
        <f t="shared" si="6"/>
        <v>2025</v>
      </c>
    </row>
    <row r="117" spans="1:13" ht="14.25" customHeight="1" x14ac:dyDescent="0.3">
      <c r="A117" s="82" t="s">
        <v>19</v>
      </c>
      <c r="B117" s="12"/>
      <c r="C117" s="109"/>
      <c r="D117" s="12"/>
      <c r="E117" s="109"/>
      <c r="F117" s="12"/>
      <c r="G117" s="109"/>
      <c r="H117" s="12"/>
      <c r="I117" s="109"/>
      <c r="K117" s="105">
        <v>45984</v>
      </c>
      <c r="L117" s="22">
        <f t="shared" si="5"/>
        <v>11</v>
      </c>
      <c r="M117" s="22">
        <f t="shared" si="6"/>
        <v>2025</v>
      </c>
    </row>
    <row r="118" spans="1:13" ht="14.25" customHeight="1" x14ac:dyDescent="0.3">
      <c r="A118" s="82" t="s">
        <v>20</v>
      </c>
      <c r="B118" s="3" t="s">
        <v>15</v>
      </c>
      <c r="C118" s="110"/>
      <c r="D118" s="3" t="s">
        <v>15</v>
      </c>
      <c r="E118" s="110"/>
      <c r="F118" s="3" t="s">
        <v>15</v>
      </c>
      <c r="G118" s="110"/>
      <c r="H118" s="3" t="s">
        <v>15</v>
      </c>
      <c r="I118" s="110"/>
      <c r="K118" s="105">
        <v>45985</v>
      </c>
      <c r="L118" s="22">
        <f t="shared" si="5"/>
        <v>11</v>
      </c>
      <c r="M118" s="22">
        <f t="shared" si="6"/>
        <v>2025</v>
      </c>
    </row>
    <row r="119" spans="1:13" ht="14.25" customHeight="1" x14ac:dyDescent="0.3">
      <c r="A119" s="82" t="s">
        <v>21</v>
      </c>
      <c r="B119" s="3" t="s">
        <v>15</v>
      </c>
      <c r="C119" s="110"/>
      <c r="D119" s="3" t="s">
        <v>15</v>
      </c>
      <c r="E119" s="110"/>
      <c r="F119" s="3" t="s">
        <v>15</v>
      </c>
      <c r="G119" s="110"/>
      <c r="H119" s="3" t="s">
        <v>15</v>
      </c>
      <c r="I119" s="110"/>
      <c r="K119" s="105">
        <v>45986</v>
      </c>
      <c r="L119" s="22">
        <f t="shared" si="5"/>
        <v>11</v>
      </c>
      <c r="M119" s="22">
        <f t="shared" si="6"/>
        <v>2025</v>
      </c>
    </row>
    <row r="120" spans="1:13" ht="14.25" customHeight="1" x14ac:dyDescent="0.3">
      <c r="A120" s="82" t="s">
        <v>22</v>
      </c>
      <c r="B120" s="58"/>
      <c r="C120" s="111"/>
      <c r="D120" s="58"/>
      <c r="E120" s="111"/>
      <c r="F120" s="58"/>
      <c r="G120" s="111"/>
      <c r="H120" s="58"/>
      <c r="I120" s="111"/>
      <c r="K120" s="105">
        <v>45987</v>
      </c>
      <c r="L120" s="22">
        <f t="shared" si="5"/>
        <v>11</v>
      </c>
      <c r="M120" s="22">
        <f t="shared" si="6"/>
        <v>2025</v>
      </c>
    </row>
    <row r="121" spans="1:13" ht="14.25" customHeight="1" x14ac:dyDescent="0.3">
      <c r="A121" s="82" t="s">
        <v>13</v>
      </c>
      <c r="B121" s="3" t="s">
        <v>15</v>
      </c>
      <c r="C121" s="110"/>
      <c r="D121" s="3" t="s">
        <v>15</v>
      </c>
      <c r="E121" s="110"/>
      <c r="F121" s="3" t="s">
        <v>15</v>
      </c>
      <c r="G121" s="110"/>
      <c r="H121" s="3" t="s">
        <v>15</v>
      </c>
      <c r="I121" s="110"/>
      <c r="K121" s="105">
        <v>45988</v>
      </c>
      <c r="L121" s="22">
        <f t="shared" si="5"/>
        <v>11</v>
      </c>
      <c r="M121" s="22">
        <f t="shared" si="6"/>
        <v>2025</v>
      </c>
    </row>
    <row r="122" spans="1:13" ht="14.25" customHeight="1" x14ac:dyDescent="0.3">
      <c r="A122" s="82" t="s">
        <v>16</v>
      </c>
      <c r="B122" s="3" t="s">
        <v>15</v>
      </c>
      <c r="C122" s="110"/>
      <c r="D122" s="3" t="s">
        <v>15</v>
      </c>
      <c r="E122" s="110"/>
      <c r="F122" s="3" t="s">
        <v>15</v>
      </c>
      <c r="G122" s="110"/>
      <c r="H122" s="3" t="s">
        <v>15</v>
      </c>
      <c r="I122" s="110"/>
      <c r="K122" s="105">
        <v>45989</v>
      </c>
      <c r="L122" s="22">
        <f t="shared" si="5"/>
        <v>11</v>
      </c>
      <c r="M122" s="22">
        <f t="shared" si="6"/>
        <v>2025</v>
      </c>
    </row>
    <row r="123" spans="1:13" ht="14.25" customHeight="1" x14ac:dyDescent="0.3">
      <c r="A123" s="82" t="s">
        <v>18</v>
      </c>
      <c r="B123" s="12"/>
      <c r="C123" s="109"/>
      <c r="D123" s="12"/>
      <c r="E123" s="109"/>
      <c r="F123" s="12"/>
      <c r="G123" s="109"/>
      <c r="H123" s="12"/>
      <c r="I123" s="109"/>
      <c r="K123" s="105">
        <v>45990</v>
      </c>
      <c r="L123" s="22">
        <f t="shared" si="5"/>
        <v>11</v>
      </c>
      <c r="M123" s="22">
        <f t="shared" si="6"/>
        <v>2025</v>
      </c>
    </row>
    <row r="124" spans="1:13" ht="14.25" customHeight="1" x14ac:dyDescent="0.3">
      <c r="A124" s="82" t="s">
        <v>19</v>
      </c>
      <c r="B124" s="12"/>
      <c r="C124" s="109"/>
      <c r="D124" s="12"/>
      <c r="E124" s="109"/>
      <c r="F124" s="12"/>
      <c r="G124" s="109"/>
      <c r="H124" s="12"/>
      <c r="I124" s="109"/>
      <c r="K124" s="105">
        <v>45991</v>
      </c>
      <c r="L124" s="22">
        <f t="shared" si="5"/>
        <v>11</v>
      </c>
      <c r="M124" s="22">
        <f t="shared" si="6"/>
        <v>2025</v>
      </c>
    </row>
    <row r="125" spans="1:13" ht="14.25" customHeight="1" x14ac:dyDescent="0.3">
      <c r="A125" s="82" t="s">
        <v>20</v>
      </c>
      <c r="B125" s="3" t="s">
        <v>15</v>
      </c>
      <c r="C125" s="110"/>
      <c r="D125" s="3" t="s">
        <v>15</v>
      </c>
      <c r="E125" s="110"/>
      <c r="F125" s="3" t="s">
        <v>15</v>
      </c>
      <c r="G125" s="110"/>
      <c r="H125" s="3" t="s">
        <v>15</v>
      </c>
      <c r="I125" s="110"/>
      <c r="K125" s="105">
        <v>45992</v>
      </c>
      <c r="L125" s="22">
        <f t="shared" si="5"/>
        <v>12</v>
      </c>
      <c r="M125" s="22">
        <f t="shared" si="6"/>
        <v>2025</v>
      </c>
    </row>
    <row r="126" spans="1:13" ht="14.25" customHeight="1" x14ac:dyDescent="0.3">
      <c r="A126" s="82" t="s">
        <v>21</v>
      </c>
      <c r="B126" s="3" t="s">
        <v>15</v>
      </c>
      <c r="C126" s="110"/>
      <c r="D126" s="3" t="s">
        <v>15</v>
      </c>
      <c r="E126" s="110"/>
      <c r="F126" s="3" t="s">
        <v>15</v>
      </c>
      <c r="G126" s="110"/>
      <c r="H126" s="3" t="s">
        <v>15</v>
      </c>
      <c r="I126" s="110"/>
      <c r="K126" s="105">
        <v>45993</v>
      </c>
      <c r="L126" s="22">
        <f t="shared" si="5"/>
        <v>12</v>
      </c>
      <c r="M126" s="22">
        <f t="shared" si="6"/>
        <v>2025</v>
      </c>
    </row>
    <row r="127" spans="1:13" ht="14.25" customHeight="1" x14ac:dyDescent="0.3">
      <c r="A127" s="82" t="s">
        <v>22</v>
      </c>
      <c r="B127" s="58"/>
      <c r="C127" s="111"/>
      <c r="D127" s="58"/>
      <c r="E127" s="111"/>
      <c r="F127" s="58"/>
      <c r="G127" s="111"/>
      <c r="H127" s="58"/>
      <c r="I127" s="111"/>
      <c r="K127" s="105">
        <v>45994</v>
      </c>
      <c r="L127" s="22">
        <f t="shared" si="5"/>
        <v>12</v>
      </c>
      <c r="M127" s="22">
        <f t="shared" si="6"/>
        <v>2025</v>
      </c>
    </row>
    <row r="128" spans="1:13" ht="14.25" customHeight="1" x14ac:dyDescent="0.3">
      <c r="A128" s="82" t="s">
        <v>13</v>
      </c>
      <c r="B128" s="3" t="s">
        <v>15</v>
      </c>
      <c r="C128" s="110"/>
      <c r="D128" s="3" t="s">
        <v>15</v>
      </c>
      <c r="E128" s="110"/>
      <c r="F128" s="3" t="s">
        <v>15</v>
      </c>
      <c r="G128" s="110"/>
      <c r="H128" s="3" t="s">
        <v>15</v>
      </c>
      <c r="I128" s="110"/>
      <c r="K128" s="105">
        <v>45995</v>
      </c>
      <c r="L128" s="22">
        <f t="shared" si="5"/>
        <v>12</v>
      </c>
      <c r="M128" s="22">
        <f t="shared" si="6"/>
        <v>2025</v>
      </c>
    </row>
    <row r="129" spans="1:14" ht="14.25" customHeight="1" x14ac:dyDescent="0.3">
      <c r="A129" s="82" t="s">
        <v>16</v>
      </c>
      <c r="B129" s="3" t="s">
        <v>15</v>
      </c>
      <c r="C129" s="110"/>
      <c r="D129" s="3" t="s">
        <v>15</v>
      </c>
      <c r="E129" s="110"/>
      <c r="F129" s="3" t="s">
        <v>15</v>
      </c>
      <c r="G129" s="110"/>
      <c r="H129" s="3" t="s">
        <v>15</v>
      </c>
      <c r="I129" s="110"/>
      <c r="K129" s="105">
        <v>45996</v>
      </c>
      <c r="L129" s="22">
        <f t="shared" si="5"/>
        <v>12</v>
      </c>
      <c r="M129" s="22">
        <f t="shared" si="6"/>
        <v>2025</v>
      </c>
    </row>
    <row r="130" spans="1:14" ht="14.25" customHeight="1" x14ac:dyDescent="0.3">
      <c r="A130" s="82" t="s">
        <v>18</v>
      </c>
      <c r="B130" s="12"/>
      <c r="C130" s="109"/>
      <c r="D130" s="12"/>
      <c r="E130" s="109"/>
      <c r="F130" s="12"/>
      <c r="G130" s="109"/>
      <c r="H130" s="12"/>
      <c r="I130" s="109"/>
      <c r="K130" s="105">
        <v>45997</v>
      </c>
      <c r="L130" s="22">
        <f t="shared" ref="L130:L193" si="7">MONTH(K130)</f>
        <v>12</v>
      </c>
      <c r="M130" s="22">
        <f t="shared" ref="M130:M193" si="8">YEAR(K130)</f>
        <v>2025</v>
      </c>
    </row>
    <row r="131" spans="1:14" ht="14.25" customHeight="1" x14ac:dyDescent="0.3">
      <c r="A131" s="82" t="s">
        <v>19</v>
      </c>
      <c r="B131" s="12"/>
      <c r="C131" s="109"/>
      <c r="D131" s="12"/>
      <c r="E131" s="109"/>
      <c r="F131" s="12"/>
      <c r="G131" s="109"/>
      <c r="H131" s="12"/>
      <c r="I131" s="109"/>
      <c r="K131" s="105">
        <v>45998</v>
      </c>
      <c r="L131" s="22">
        <f t="shared" si="7"/>
        <v>12</v>
      </c>
      <c r="M131" s="22">
        <f t="shared" si="8"/>
        <v>2025</v>
      </c>
    </row>
    <row r="132" spans="1:14" ht="14.25" customHeight="1" x14ac:dyDescent="0.3">
      <c r="A132" s="82" t="s">
        <v>20</v>
      </c>
      <c r="B132" s="3" t="s">
        <v>15</v>
      </c>
      <c r="C132" s="110"/>
      <c r="D132" s="3" t="s">
        <v>15</v>
      </c>
      <c r="E132" s="110"/>
      <c r="F132" s="114" t="s">
        <v>17</v>
      </c>
      <c r="G132" s="110"/>
      <c r="H132" s="114" t="s">
        <v>17</v>
      </c>
      <c r="I132" s="110"/>
      <c r="K132" s="105">
        <v>45999</v>
      </c>
      <c r="L132" s="22">
        <f t="shared" si="7"/>
        <v>12</v>
      </c>
      <c r="M132" s="22">
        <f t="shared" si="8"/>
        <v>2025</v>
      </c>
      <c r="N132" s="80" t="s">
        <v>25</v>
      </c>
    </row>
    <row r="133" spans="1:14" ht="14.25" customHeight="1" x14ac:dyDescent="0.3">
      <c r="A133" s="82" t="s">
        <v>21</v>
      </c>
      <c r="B133" s="3" t="s">
        <v>15</v>
      </c>
      <c r="C133" s="110"/>
      <c r="D133" s="3" t="s">
        <v>15</v>
      </c>
      <c r="E133" s="110"/>
      <c r="F133" s="114" t="s">
        <v>17</v>
      </c>
      <c r="G133" s="110"/>
      <c r="H133" s="114" t="s">
        <v>17</v>
      </c>
      <c r="I133" s="110"/>
      <c r="K133" s="105">
        <v>46000</v>
      </c>
      <c r="L133" s="22">
        <f t="shared" si="7"/>
        <v>12</v>
      </c>
      <c r="M133" s="22">
        <f t="shared" si="8"/>
        <v>2025</v>
      </c>
      <c r="N133" s="80" t="s">
        <v>25</v>
      </c>
    </row>
    <row r="134" spans="1:14" ht="14.25" customHeight="1" x14ac:dyDescent="0.3">
      <c r="A134" s="82" t="s">
        <v>22</v>
      </c>
      <c r="B134" s="58"/>
      <c r="C134" s="111"/>
      <c r="D134" s="58"/>
      <c r="E134" s="111"/>
      <c r="F134" s="58"/>
      <c r="G134" s="111"/>
      <c r="H134" s="58"/>
      <c r="I134" s="111"/>
      <c r="K134" s="105">
        <v>46001</v>
      </c>
      <c r="L134" s="22">
        <f t="shared" si="7"/>
        <v>12</v>
      </c>
      <c r="M134" s="22">
        <f t="shared" si="8"/>
        <v>2025</v>
      </c>
    </row>
    <row r="135" spans="1:14" ht="14.25" customHeight="1" x14ac:dyDescent="0.3">
      <c r="A135" s="82" t="s">
        <v>13</v>
      </c>
      <c r="B135" s="3" t="s">
        <v>15</v>
      </c>
      <c r="C135" s="110"/>
      <c r="D135" s="3" t="s">
        <v>15</v>
      </c>
      <c r="E135" s="110"/>
      <c r="F135" s="114" t="s">
        <v>17</v>
      </c>
      <c r="G135" s="110"/>
      <c r="H135" s="114" t="s">
        <v>17</v>
      </c>
      <c r="I135" s="110"/>
      <c r="K135" s="105">
        <v>46002</v>
      </c>
      <c r="L135" s="22">
        <f t="shared" si="7"/>
        <v>12</v>
      </c>
      <c r="M135" s="22">
        <f t="shared" si="8"/>
        <v>2025</v>
      </c>
      <c r="N135" s="80" t="s">
        <v>25</v>
      </c>
    </row>
    <row r="136" spans="1:14" ht="14.25" customHeight="1" x14ac:dyDescent="0.3">
      <c r="A136" s="82" t="s">
        <v>16</v>
      </c>
      <c r="B136" s="3" t="s">
        <v>15</v>
      </c>
      <c r="C136" s="110"/>
      <c r="D136" s="3" t="s">
        <v>15</v>
      </c>
      <c r="E136" s="110"/>
      <c r="F136" s="114" t="s">
        <v>17</v>
      </c>
      <c r="G136" s="110"/>
      <c r="H136" s="114" t="s">
        <v>17</v>
      </c>
      <c r="I136" s="110"/>
      <c r="K136" s="105">
        <v>46003</v>
      </c>
      <c r="L136" s="22">
        <f t="shared" si="7"/>
        <v>12</v>
      </c>
      <c r="M136" s="22">
        <f t="shared" si="8"/>
        <v>2025</v>
      </c>
      <c r="N136" s="80" t="s">
        <v>25</v>
      </c>
    </row>
    <row r="137" spans="1:14" ht="14.25" customHeight="1" x14ac:dyDescent="0.3">
      <c r="A137" s="82" t="s">
        <v>18</v>
      </c>
      <c r="B137" s="12"/>
      <c r="C137" s="109"/>
      <c r="D137" s="12"/>
      <c r="E137" s="109"/>
      <c r="F137" s="12"/>
      <c r="G137" s="109"/>
      <c r="H137" s="12"/>
      <c r="I137" s="109"/>
      <c r="K137" s="105">
        <v>46004</v>
      </c>
      <c r="L137" s="22">
        <f t="shared" si="7"/>
        <v>12</v>
      </c>
      <c r="M137" s="22">
        <f t="shared" si="8"/>
        <v>2025</v>
      </c>
    </row>
    <row r="138" spans="1:14" ht="14.25" customHeight="1" x14ac:dyDescent="0.3">
      <c r="A138" s="82" t="s">
        <v>19</v>
      </c>
      <c r="B138" s="12"/>
      <c r="C138" s="109"/>
      <c r="D138" s="12"/>
      <c r="E138" s="109"/>
      <c r="F138" s="12"/>
      <c r="G138" s="109"/>
      <c r="H138" s="12"/>
      <c r="I138" s="109"/>
      <c r="K138" s="105">
        <v>46005</v>
      </c>
      <c r="L138" s="22">
        <f t="shared" si="7"/>
        <v>12</v>
      </c>
      <c r="M138" s="22">
        <f t="shared" si="8"/>
        <v>2025</v>
      </c>
    </row>
    <row r="139" spans="1:14" ht="14.25" customHeight="1" x14ac:dyDescent="0.3">
      <c r="A139" s="82" t="s">
        <v>20</v>
      </c>
      <c r="B139" s="3" t="s">
        <v>15</v>
      </c>
      <c r="C139" s="110"/>
      <c r="D139" s="3" t="s">
        <v>15</v>
      </c>
      <c r="E139" s="110"/>
      <c r="F139" s="3" t="s">
        <v>15</v>
      </c>
      <c r="G139" s="110"/>
      <c r="H139" s="3" t="s">
        <v>15</v>
      </c>
      <c r="I139" s="110"/>
      <c r="K139" s="105">
        <v>46006</v>
      </c>
      <c r="L139" s="22">
        <f t="shared" si="7"/>
        <v>12</v>
      </c>
      <c r="M139" s="22">
        <f t="shared" si="8"/>
        <v>2025</v>
      </c>
    </row>
    <row r="140" spans="1:14" ht="14.25" customHeight="1" x14ac:dyDescent="0.3">
      <c r="A140" s="82" t="s">
        <v>21</v>
      </c>
      <c r="B140" s="3" t="s">
        <v>15</v>
      </c>
      <c r="C140" s="110"/>
      <c r="D140" s="3" t="s">
        <v>15</v>
      </c>
      <c r="E140" s="110"/>
      <c r="F140" s="3" t="s">
        <v>15</v>
      </c>
      <c r="G140" s="110"/>
      <c r="H140" s="3" t="s">
        <v>15</v>
      </c>
      <c r="I140" s="110"/>
      <c r="K140" s="105">
        <v>46007</v>
      </c>
      <c r="L140" s="22">
        <f t="shared" si="7"/>
        <v>12</v>
      </c>
      <c r="M140" s="22">
        <f t="shared" si="8"/>
        <v>2025</v>
      </c>
    </row>
    <row r="141" spans="1:14" ht="14.25" customHeight="1" x14ac:dyDescent="0.3">
      <c r="A141" s="82" t="s">
        <v>22</v>
      </c>
      <c r="B141" s="58"/>
      <c r="C141" s="111"/>
      <c r="D141" s="58"/>
      <c r="E141" s="111"/>
      <c r="F141" s="58"/>
      <c r="G141" s="111"/>
      <c r="H141" s="58"/>
      <c r="I141" s="111"/>
      <c r="K141" s="105">
        <v>46008</v>
      </c>
      <c r="L141" s="22">
        <f t="shared" si="7"/>
        <v>12</v>
      </c>
      <c r="M141" s="22">
        <f t="shared" si="8"/>
        <v>2025</v>
      </c>
    </row>
    <row r="142" spans="1:14" ht="14.25" customHeight="1" x14ac:dyDescent="0.3">
      <c r="A142" s="82" t="s">
        <v>13</v>
      </c>
      <c r="B142" s="3" t="s">
        <v>15</v>
      </c>
      <c r="C142" s="110"/>
      <c r="D142" s="3" t="s">
        <v>15</v>
      </c>
      <c r="E142" s="110"/>
      <c r="F142" s="3" t="s">
        <v>15</v>
      </c>
      <c r="G142" s="110"/>
      <c r="H142" s="3" t="s">
        <v>15</v>
      </c>
      <c r="I142" s="110"/>
      <c r="K142" s="105">
        <v>46009</v>
      </c>
      <c r="L142" s="22">
        <f t="shared" si="7"/>
        <v>12</v>
      </c>
      <c r="M142" s="22">
        <f t="shared" si="8"/>
        <v>2025</v>
      </c>
    </row>
    <row r="143" spans="1:14" ht="14.25" customHeight="1" x14ac:dyDescent="0.3">
      <c r="A143" s="82" t="s">
        <v>16</v>
      </c>
      <c r="B143" s="3" t="s">
        <v>15</v>
      </c>
      <c r="C143" s="110"/>
      <c r="D143" s="3" t="s">
        <v>15</v>
      </c>
      <c r="E143" s="110"/>
      <c r="F143" s="114" t="s">
        <v>17</v>
      </c>
      <c r="G143" s="110"/>
      <c r="H143" s="114" t="s">
        <v>17</v>
      </c>
      <c r="I143" s="110"/>
      <c r="K143" s="105">
        <v>46010</v>
      </c>
      <c r="L143" s="22">
        <f t="shared" si="7"/>
        <v>12</v>
      </c>
      <c r="M143" s="22">
        <f t="shared" si="8"/>
        <v>2025</v>
      </c>
      <c r="N143" s="80" t="s">
        <v>26</v>
      </c>
    </row>
    <row r="144" spans="1:14" ht="14.25" customHeight="1" x14ac:dyDescent="0.3">
      <c r="A144" s="82" t="s">
        <v>18</v>
      </c>
      <c r="B144" s="12"/>
      <c r="C144" s="109"/>
      <c r="D144" s="12"/>
      <c r="E144" s="109"/>
      <c r="F144" s="12"/>
      <c r="G144" s="109"/>
      <c r="H144" s="12"/>
      <c r="I144" s="109"/>
      <c r="J144" s="86"/>
      <c r="K144" s="105">
        <v>46011</v>
      </c>
      <c r="L144" s="22">
        <f t="shared" si="7"/>
        <v>12</v>
      </c>
      <c r="M144" s="22">
        <f t="shared" si="8"/>
        <v>2025</v>
      </c>
    </row>
    <row r="145" spans="1:13" ht="14.25" customHeight="1" x14ac:dyDescent="0.3">
      <c r="A145" s="82" t="s">
        <v>19</v>
      </c>
      <c r="B145" s="12"/>
      <c r="C145" s="109"/>
      <c r="D145" s="12"/>
      <c r="E145" s="109"/>
      <c r="F145" s="12"/>
      <c r="G145" s="109"/>
      <c r="H145" s="12"/>
      <c r="I145" s="109"/>
      <c r="J145" s="86"/>
      <c r="K145" s="105">
        <v>46012</v>
      </c>
      <c r="L145" s="22">
        <f t="shared" si="7"/>
        <v>12</v>
      </c>
      <c r="M145" s="22">
        <f t="shared" si="8"/>
        <v>2025</v>
      </c>
    </row>
    <row r="146" spans="1:13" ht="14.25" customHeight="1" x14ac:dyDescent="0.3">
      <c r="A146" s="82" t="s">
        <v>20</v>
      </c>
      <c r="B146" s="3" t="s">
        <v>15</v>
      </c>
      <c r="C146" s="110"/>
      <c r="D146" s="3" t="s">
        <v>15</v>
      </c>
      <c r="E146" s="110"/>
      <c r="F146" s="3" t="s">
        <v>15</v>
      </c>
      <c r="G146" s="110"/>
      <c r="H146" s="3" t="s">
        <v>15</v>
      </c>
      <c r="I146" s="110"/>
      <c r="J146" s="86"/>
      <c r="K146" s="105">
        <v>46013</v>
      </c>
      <c r="L146" s="22">
        <f t="shared" si="7"/>
        <v>12</v>
      </c>
      <c r="M146" s="22">
        <f t="shared" si="8"/>
        <v>2025</v>
      </c>
    </row>
    <row r="147" spans="1:13" ht="14.25" customHeight="1" x14ac:dyDescent="0.3">
      <c r="A147" s="82" t="s">
        <v>21</v>
      </c>
      <c r="B147" s="3" t="s">
        <v>15</v>
      </c>
      <c r="C147" s="110"/>
      <c r="D147" s="3" t="s">
        <v>15</v>
      </c>
      <c r="E147" s="110"/>
      <c r="F147" s="3" t="s">
        <v>15</v>
      </c>
      <c r="G147" s="110"/>
      <c r="H147" s="3" t="s">
        <v>15</v>
      </c>
      <c r="I147" s="110"/>
      <c r="J147" s="86"/>
      <c r="K147" s="105">
        <v>46014</v>
      </c>
      <c r="L147" s="22">
        <f t="shared" si="7"/>
        <v>12</v>
      </c>
      <c r="M147" s="22">
        <f t="shared" si="8"/>
        <v>2025</v>
      </c>
    </row>
    <row r="148" spans="1:13" ht="14.25" customHeight="1" x14ac:dyDescent="0.3">
      <c r="A148" s="82" t="s">
        <v>22</v>
      </c>
      <c r="B148" s="58"/>
      <c r="C148" s="111"/>
      <c r="D148" s="58"/>
      <c r="E148" s="111"/>
      <c r="F148" s="58"/>
      <c r="G148" s="111"/>
      <c r="H148" s="58"/>
      <c r="I148" s="111"/>
      <c r="J148" s="86"/>
      <c r="K148" s="105">
        <v>46015</v>
      </c>
      <c r="L148" s="22">
        <f t="shared" si="7"/>
        <v>12</v>
      </c>
      <c r="M148" s="22">
        <f t="shared" si="8"/>
        <v>2025</v>
      </c>
    </row>
    <row r="149" spans="1:13" ht="14.25" customHeight="1" x14ac:dyDescent="0.3">
      <c r="A149" s="82" t="s">
        <v>13</v>
      </c>
      <c r="B149" s="112" t="s">
        <v>24</v>
      </c>
      <c r="C149" s="113"/>
      <c r="D149" s="112" t="s">
        <v>24</v>
      </c>
      <c r="E149" s="113"/>
      <c r="F149" s="112" t="s">
        <v>24</v>
      </c>
      <c r="G149" s="113"/>
      <c r="H149" s="112" t="s">
        <v>24</v>
      </c>
      <c r="I149" s="113"/>
      <c r="J149" s="86"/>
      <c r="K149" s="105">
        <v>46016</v>
      </c>
      <c r="L149" s="22">
        <f t="shared" si="7"/>
        <v>12</v>
      </c>
      <c r="M149" s="22">
        <f t="shared" si="8"/>
        <v>2025</v>
      </c>
    </row>
    <row r="150" spans="1:13" ht="14.25" customHeight="1" x14ac:dyDescent="0.3">
      <c r="A150" s="82" t="s">
        <v>16</v>
      </c>
      <c r="B150" s="3" t="s">
        <v>15</v>
      </c>
      <c r="C150" s="110"/>
      <c r="D150" s="3" t="s">
        <v>15</v>
      </c>
      <c r="E150" s="110"/>
      <c r="F150" s="3" t="s">
        <v>15</v>
      </c>
      <c r="G150" s="110"/>
      <c r="H150" s="3" t="s">
        <v>15</v>
      </c>
      <c r="I150" s="110"/>
      <c r="J150" s="86"/>
      <c r="K150" s="105">
        <v>46017</v>
      </c>
      <c r="L150" s="22">
        <f t="shared" si="7"/>
        <v>12</v>
      </c>
      <c r="M150" s="22">
        <f t="shared" si="8"/>
        <v>2025</v>
      </c>
    </row>
    <row r="151" spans="1:13" ht="14.25" customHeight="1" x14ac:dyDescent="0.3">
      <c r="A151" s="82" t="s">
        <v>18</v>
      </c>
      <c r="B151" s="12"/>
      <c r="C151" s="109"/>
      <c r="D151" s="12"/>
      <c r="E151" s="109"/>
      <c r="F151" s="12"/>
      <c r="G151" s="109"/>
      <c r="H151" s="12"/>
      <c r="I151" s="109"/>
      <c r="J151" s="86"/>
      <c r="K151" s="105">
        <v>46018</v>
      </c>
      <c r="L151" s="22">
        <f t="shared" si="7"/>
        <v>12</v>
      </c>
      <c r="M151" s="22">
        <f t="shared" si="8"/>
        <v>2025</v>
      </c>
    </row>
    <row r="152" spans="1:13" ht="14.25" customHeight="1" x14ac:dyDescent="0.3">
      <c r="A152" s="82" t="s">
        <v>19</v>
      </c>
      <c r="B152" s="12"/>
      <c r="C152" s="109"/>
      <c r="D152" s="12"/>
      <c r="E152" s="109"/>
      <c r="F152" s="12"/>
      <c r="G152" s="109"/>
      <c r="H152" s="12"/>
      <c r="I152" s="109"/>
      <c r="J152" s="86"/>
      <c r="K152" s="105">
        <v>46019</v>
      </c>
      <c r="L152" s="22">
        <f t="shared" si="7"/>
        <v>12</v>
      </c>
      <c r="M152" s="22">
        <f t="shared" si="8"/>
        <v>2025</v>
      </c>
    </row>
    <row r="153" spans="1:13" ht="14.25" customHeight="1" x14ac:dyDescent="0.3">
      <c r="A153" s="82" t="s">
        <v>20</v>
      </c>
      <c r="B153" s="3" t="s">
        <v>15</v>
      </c>
      <c r="C153" s="110"/>
      <c r="D153" s="3" t="s">
        <v>15</v>
      </c>
      <c r="E153" s="110"/>
      <c r="F153" s="3" t="s">
        <v>15</v>
      </c>
      <c r="G153" s="110"/>
      <c r="H153" s="3" t="s">
        <v>15</v>
      </c>
      <c r="I153" s="110"/>
      <c r="J153" s="86"/>
      <c r="K153" s="105">
        <v>46020</v>
      </c>
      <c r="L153" s="22">
        <f t="shared" si="7"/>
        <v>12</v>
      </c>
      <c r="M153" s="22">
        <f t="shared" si="8"/>
        <v>2025</v>
      </c>
    </row>
    <row r="154" spans="1:13" ht="14.25" customHeight="1" x14ac:dyDescent="0.3">
      <c r="A154" s="82" t="s">
        <v>21</v>
      </c>
      <c r="B154" s="3" t="s">
        <v>15</v>
      </c>
      <c r="C154" s="110"/>
      <c r="D154" s="3" t="s">
        <v>15</v>
      </c>
      <c r="E154" s="110"/>
      <c r="F154" s="3" t="s">
        <v>15</v>
      </c>
      <c r="G154" s="110"/>
      <c r="H154" s="3" t="s">
        <v>15</v>
      </c>
      <c r="I154" s="110"/>
      <c r="J154" s="86"/>
      <c r="K154" s="105">
        <v>46021</v>
      </c>
      <c r="L154" s="22">
        <f t="shared" si="7"/>
        <v>12</v>
      </c>
      <c r="M154" s="22">
        <f t="shared" si="8"/>
        <v>2025</v>
      </c>
    </row>
    <row r="155" spans="1:13" ht="14.25" customHeight="1" x14ac:dyDescent="0.3">
      <c r="A155" s="82" t="s">
        <v>22</v>
      </c>
      <c r="B155" s="58"/>
      <c r="C155" s="111"/>
      <c r="D155" s="58"/>
      <c r="E155" s="111"/>
      <c r="F155" s="58"/>
      <c r="G155" s="111"/>
      <c r="H155" s="58"/>
      <c r="I155" s="111"/>
      <c r="J155" s="86"/>
      <c r="K155" s="105">
        <v>46022</v>
      </c>
      <c r="L155" s="22">
        <f t="shared" si="7"/>
        <v>12</v>
      </c>
      <c r="M155" s="22">
        <f t="shared" si="8"/>
        <v>2025</v>
      </c>
    </row>
    <row r="156" spans="1:13" ht="14.25" customHeight="1" x14ac:dyDescent="0.3">
      <c r="A156" s="82" t="s">
        <v>13</v>
      </c>
      <c r="B156" s="112" t="s">
        <v>24</v>
      </c>
      <c r="C156" s="113"/>
      <c r="D156" s="112" t="s">
        <v>24</v>
      </c>
      <c r="E156" s="113"/>
      <c r="F156" s="112" t="s">
        <v>24</v>
      </c>
      <c r="G156" s="113"/>
      <c r="H156" s="112" t="s">
        <v>24</v>
      </c>
      <c r="I156" s="113"/>
      <c r="J156" s="86"/>
      <c r="K156" s="105">
        <v>46023</v>
      </c>
      <c r="L156" s="22">
        <f t="shared" si="7"/>
        <v>1</v>
      </c>
      <c r="M156" s="22">
        <f t="shared" si="8"/>
        <v>2026</v>
      </c>
    </row>
    <row r="157" spans="1:13" ht="14.25" customHeight="1" x14ac:dyDescent="0.3">
      <c r="A157" s="82" t="s">
        <v>16</v>
      </c>
      <c r="B157" s="3" t="s">
        <v>15</v>
      </c>
      <c r="C157" s="110"/>
      <c r="D157" s="3" t="s">
        <v>15</v>
      </c>
      <c r="E157" s="110"/>
      <c r="F157" s="3" t="s">
        <v>15</v>
      </c>
      <c r="G157" s="110"/>
      <c r="H157" s="3" t="s">
        <v>15</v>
      </c>
      <c r="I157" s="110"/>
      <c r="J157" s="86"/>
      <c r="K157" s="105">
        <v>46024</v>
      </c>
      <c r="L157" s="22">
        <f t="shared" si="7"/>
        <v>1</v>
      </c>
      <c r="M157" s="22">
        <f t="shared" si="8"/>
        <v>2026</v>
      </c>
    </row>
    <row r="158" spans="1:13" ht="14.25" customHeight="1" x14ac:dyDescent="0.3">
      <c r="A158" s="82" t="s">
        <v>18</v>
      </c>
      <c r="B158" s="12"/>
      <c r="C158" s="109"/>
      <c r="D158" s="12"/>
      <c r="E158" s="109"/>
      <c r="F158" s="12"/>
      <c r="G158" s="109"/>
      <c r="H158" s="12"/>
      <c r="I158" s="109"/>
      <c r="J158" s="86"/>
      <c r="K158" s="105">
        <v>46025</v>
      </c>
      <c r="L158" s="22">
        <f t="shared" si="7"/>
        <v>1</v>
      </c>
      <c r="M158" s="22">
        <f t="shared" si="8"/>
        <v>2026</v>
      </c>
    </row>
    <row r="159" spans="1:13" ht="14.25" customHeight="1" x14ac:dyDescent="0.3">
      <c r="A159" s="82" t="s">
        <v>19</v>
      </c>
      <c r="B159" s="12"/>
      <c r="C159" s="109"/>
      <c r="D159" s="12"/>
      <c r="E159" s="109"/>
      <c r="F159" s="12"/>
      <c r="G159" s="109"/>
      <c r="H159" s="12"/>
      <c r="I159" s="109"/>
      <c r="J159" s="86"/>
      <c r="K159" s="105">
        <v>46026</v>
      </c>
      <c r="L159" s="22">
        <f t="shared" si="7"/>
        <v>1</v>
      </c>
      <c r="M159" s="22">
        <f t="shared" si="8"/>
        <v>2026</v>
      </c>
    </row>
    <row r="160" spans="1:13" ht="14.25" customHeight="1" x14ac:dyDescent="0.3">
      <c r="A160" s="82" t="s">
        <v>20</v>
      </c>
      <c r="B160" s="3" t="s">
        <v>15</v>
      </c>
      <c r="C160" s="110"/>
      <c r="D160" s="3" t="s">
        <v>15</v>
      </c>
      <c r="E160" s="110"/>
      <c r="F160" s="3" t="s">
        <v>15</v>
      </c>
      <c r="G160" s="110"/>
      <c r="H160" s="3" t="s">
        <v>15</v>
      </c>
      <c r="I160" s="110"/>
      <c r="J160" s="86"/>
      <c r="K160" s="105">
        <v>46027</v>
      </c>
      <c r="L160" s="22">
        <f t="shared" si="7"/>
        <v>1</v>
      </c>
      <c r="M160" s="22">
        <f t="shared" si="8"/>
        <v>2026</v>
      </c>
    </row>
    <row r="161" spans="1:13" ht="14.25" customHeight="1" x14ac:dyDescent="0.3">
      <c r="A161" s="82" t="s">
        <v>21</v>
      </c>
      <c r="B161" s="3" t="s">
        <v>15</v>
      </c>
      <c r="C161" s="110"/>
      <c r="D161" s="3" t="s">
        <v>15</v>
      </c>
      <c r="E161" s="110"/>
      <c r="F161" s="3" t="s">
        <v>15</v>
      </c>
      <c r="G161" s="110"/>
      <c r="H161" s="3" t="s">
        <v>15</v>
      </c>
      <c r="I161" s="110"/>
      <c r="K161" s="105">
        <v>46028</v>
      </c>
      <c r="L161" s="22">
        <f t="shared" si="7"/>
        <v>1</v>
      </c>
      <c r="M161" s="22">
        <f t="shared" si="8"/>
        <v>2026</v>
      </c>
    </row>
    <row r="162" spans="1:13" ht="14.25" customHeight="1" x14ac:dyDescent="0.3">
      <c r="A162" s="82" t="s">
        <v>22</v>
      </c>
      <c r="B162" s="58"/>
      <c r="C162" s="111"/>
      <c r="D162" s="58"/>
      <c r="E162" s="111"/>
      <c r="F162" s="58"/>
      <c r="G162" s="111"/>
      <c r="H162" s="58"/>
      <c r="I162" s="111"/>
      <c r="K162" s="105">
        <v>46029</v>
      </c>
      <c r="L162" s="22">
        <f t="shared" si="7"/>
        <v>1</v>
      </c>
      <c r="M162" s="22">
        <f t="shared" si="8"/>
        <v>2026</v>
      </c>
    </row>
    <row r="163" spans="1:13" ht="14.25" customHeight="1" x14ac:dyDescent="0.3">
      <c r="A163" s="82" t="s">
        <v>13</v>
      </c>
      <c r="B163" s="3" t="s">
        <v>15</v>
      </c>
      <c r="C163" s="110"/>
      <c r="D163" s="3" t="s">
        <v>15</v>
      </c>
      <c r="E163" s="110"/>
      <c r="F163" s="3" t="s">
        <v>15</v>
      </c>
      <c r="G163" s="110"/>
      <c r="H163" s="3" t="s">
        <v>15</v>
      </c>
      <c r="I163" s="110"/>
      <c r="K163" s="105">
        <v>46030</v>
      </c>
      <c r="L163" s="22">
        <f t="shared" si="7"/>
        <v>1</v>
      </c>
      <c r="M163" s="22">
        <f t="shared" si="8"/>
        <v>2026</v>
      </c>
    </row>
    <row r="164" spans="1:13" ht="14.25" customHeight="1" x14ac:dyDescent="0.3">
      <c r="A164" s="82" t="s">
        <v>16</v>
      </c>
      <c r="B164" s="3" t="s">
        <v>15</v>
      </c>
      <c r="C164" s="110"/>
      <c r="D164" s="3" t="s">
        <v>15</v>
      </c>
      <c r="E164" s="110"/>
      <c r="F164" s="3" t="s">
        <v>15</v>
      </c>
      <c r="G164" s="110"/>
      <c r="H164" s="3" t="s">
        <v>15</v>
      </c>
      <c r="I164" s="110"/>
      <c r="K164" s="105">
        <v>46031</v>
      </c>
      <c r="L164" s="22">
        <f t="shared" si="7"/>
        <v>1</v>
      </c>
      <c r="M164" s="22">
        <f t="shared" si="8"/>
        <v>2026</v>
      </c>
    </row>
    <row r="165" spans="1:13" ht="14.25" customHeight="1" x14ac:dyDescent="0.3">
      <c r="A165" s="82" t="s">
        <v>18</v>
      </c>
      <c r="B165" s="12"/>
      <c r="C165" s="109"/>
      <c r="D165" s="12"/>
      <c r="E165" s="109"/>
      <c r="F165" s="12"/>
      <c r="G165" s="109"/>
      <c r="H165" s="12"/>
      <c r="I165" s="109"/>
      <c r="K165" s="105">
        <v>46032</v>
      </c>
      <c r="L165" s="22">
        <f t="shared" si="7"/>
        <v>1</v>
      </c>
      <c r="M165" s="22">
        <f t="shared" si="8"/>
        <v>2026</v>
      </c>
    </row>
    <row r="166" spans="1:13" ht="14.25" customHeight="1" x14ac:dyDescent="0.3">
      <c r="A166" s="82" t="s">
        <v>19</v>
      </c>
      <c r="B166" s="12"/>
      <c r="C166" s="109"/>
      <c r="D166" s="12"/>
      <c r="E166" s="109"/>
      <c r="F166" s="12"/>
      <c r="G166" s="109"/>
      <c r="H166" s="12"/>
      <c r="I166" s="109"/>
      <c r="K166" s="105">
        <v>46033</v>
      </c>
      <c r="L166" s="22">
        <f t="shared" si="7"/>
        <v>1</v>
      </c>
      <c r="M166" s="22">
        <f t="shared" si="8"/>
        <v>2026</v>
      </c>
    </row>
    <row r="167" spans="1:13" ht="14.25" customHeight="1" x14ac:dyDescent="0.3">
      <c r="A167" s="82" t="s">
        <v>20</v>
      </c>
      <c r="B167" s="3" t="s">
        <v>15</v>
      </c>
      <c r="C167" s="110"/>
      <c r="D167" s="3" t="s">
        <v>15</v>
      </c>
      <c r="E167" s="110"/>
      <c r="F167" s="3" t="s">
        <v>15</v>
      </c>
      <c r="G167" s="110"/>
      <c r="H167" s="3" t="s">
        <v>15</v>
      </c>
      <c r="I167" s="110"/>
      <c r="K167" s="105">
        <v>46034</v>
      </c>
      <c r="L167" s="22">
        <f t="shared" si="7"/>
        <v>1</v>
      </c>
      <c r="M167" s="22">
        <f t="shared" si="8"/>
        <v>2026</v>
      </c>
    </row>
    <row r="168" spans="1:13" ht="14.25" customHeight="1" x14ac:dyDescent="0.3">
      <c r="A168" s="82" t="s">
        <v>21</v>
      </c>
      <c r="B168" s="3" t="s">
        <v>15</v>
      </c>
      <c r="C168" s="110"/>
      <c r="D168" s="3" t="s">
        <v>15</v>
      </c>
      <c r="E168" s="110"/>
      <c r="F168" s="3" t="s">
        <v>15</v>
      </c>
      <c r="G168" s="110"/>
      <c r="H168" s="3" t="s">
        <v>15</v>
      </c>
      <c r="I168" s="110"/>
      <c r="K168" s="105">
        <v>46035</v>
      </c>
      <c r="L168" s="22">
        <f t="shared" si="7"/>
        <v>1</v>
      </c>
      <c r="M168" s="22">
        <f t="shared" si="8"/>
        <v>2026</v>
      </c>
    </row>
    <row r="169" spans="1:13" ht="14.25" customHeight="1" x14ac:dyDescent="0.3">
      <c r="A169" s="82" t="s">
        <v>22</v>
      </c>
      <c r="B169" s="58"/>
      <c r="C169" s="111"/>
      <c r="D169" s="58"/>
      <c r="E169" s="111"/>
      <c r="F169" s="58"/>
      <c r="G169" s="111"/>
      <c r="H169" s="58"/>
      <c r="I169" s="111"/>
      <c r="K169" s="105">
        <v>46036</v>
      </c>
      <c r="L169" s="22">
        <f t="shared" si="7"/>
        <v>1</v>
      </c>
      <c r="M169" s="22">
        <f t="shared" si="8"/>
        <v>2026</v>
      </c>
    </row>
    <row r="170" spans="1:13" ht="14.25" customHeight="1" x14ac:dyDescent="0.3">
      <c r="A170" s="82" t="s">
        <v>13</v>
      </c>
      <c r="B170" s="3" t="s">
        <v>15</v>
      </c>
      <c r="C170" s="110"/>
      <c r="D170" s="3" t="s">
        <v>15</v>
      </c>
      <c r="E170" s="110"/>
      <c r="F170" s="3" t="s">
        <v>15</v>
      </c>
      <c r="G170" s="110"/>
      <c r="H170" s="3" t="s">
        <v>15</v>
      </c>
      <c r="I170" s="110"/>
      <c r="K170" s="105">
        <v>46037</v>
      </c>
      <c r="L170" s="22">
        <f t="shared" si="7"/>
        <v>1</v>
      </c>
      <c r="M170" s="22">
        <f t="shared" si="8"/>
        <v>2026</v>
      </c>
    </row>
    <row r="171" spans="1:13" ht="14.25" customHeight="1" x14ac:dyDescent="0.3">
      <c r="A171" s="82" t="s">
        <v>16</v>
      </c>
      <c r="B171" s="3" t="s">
        <v>15</v>
      </c>
      <c r="C171" s="110"/>
      <c r="D171" s="3" t="s">
        <v>15</v>
      </c>
      <c r="E171" s="110"/>
      <c r="F171" s="3" t="s">
        <v>15</v>
      </c>
      <c r="G171" s="110"/>
      <c r="H171" s="3" t="s">
        <v>15</v>
      </c>
      <c r="I171" s="110"/>
      <c r="K171" s="105">
        <v>46038</v>
      </c>
      <c r="L171" s="22">
        <f t="shared" si="7"/>
        <v>1</v>
      </c>
      <c r="M171" s="22">
        <f t="shared" si="8"/>
        <v>2026</v>
      </c>
    </row>
    <row r="172" spans="1:13" ht="14.25" customHeight="1" x14ac:dyDescent="0.3">
      <c r="A172" s="82" t="s">
        <v>18</v>
      </c>
      <c r="B172" s="12"/>
      <c r="C172" s="109"/>
      <c r="D172" s="12"/>
      <c r="E172" s="109"/>
      <c r="F172" s="12"/>
      <c r="G172" s="109"/>
      <c r="H172" s="12"/>
      <c r="I172" s="109"/>
      <c r="K172" s="105">
        <v>46039</v>
      </c>
      <c r="L172" s="22">
        <f t="shared" si="7"/>
        <v>1</v>
      </c>
      <c r="M172" s="22">
        <f t="shared" si="8"/>
        <v>2026</v>
      </c>
    </row>
    <row r="173" spans="1:13" ht="14.25" customHeight="1" x14ac:dyDescent="0.3">
      <c r="A173" s="82" t="s">
        <v>19</v>
      </c>
      <c r="B173" s="12"/>
      <c r="C173" s="109"/>
      <c r="D173" s="12"/>
      <c r="E173" s="109"/>
      <c r="F173" s="12"/>
      <c r="G173" s="109"/>
      <c r="H173" s="12"/>
      <c r="I173" s="109"/>
      <c r="K173" s="105">
        <v>46040</v>
      </c>
      <c r="L173" s="22">
        <f t="shared" si="7"/>
        <v>1</v>
      </c>
      <c r="M173" s="22">
        <f t="shared" si="8"/>
        <v>2026</v>
      </c>
    </row>
    <row r="174" spans="1:13" ht="14.25" customHeight="1" x14ac:dyDescent="0.3">
      <c r="A174" s="82" t="s">
        <v>20</v>
      </c>
      <c r="B174" s="3" t="s">
        <v>15</v>
      </c>
      <c r="C174" s="110"/>
      <c r="D174" s="3" t="s">
        <v>15</v>
      </c>
      <c r="E174" s="110"/>
      <c r="F174" s="3" t="s">
        <v>15</v>
      </c>
      <c r="G174" s="110"/>
      <c r="H174" s="3" t="s">
        <v>15</v>
      </c>
      <c r="I174" s="110"/>
      <c r="K174" s="105">
        <v>46041</v>
      </c>
      <c r="L174" s="22">
        <f t="shared" si="7"/>
        <v>1</v>
      </c>
      <c r="M174" s="22">
        <f t="shared" si="8"/>
        <v>2026</v>
      </c>
    </row>
    <row r="175" spans="1:13" ht="14.25" customHeight="1" x14ac:dyDescent="0.3">
      <c r="A175" s="82" t="s">
        <v>21</v>
      </c>
      <c r="B175" s="3" t="s">
        <v>15</v>
      </c>
      <c r="C175" s="110"/>
      <c r="D175" s="3" t="s">
        <v>15</v>
      </c>
      <c r="E175" s="110"/>
      <c r="F175" s="3" t="s">
        <v>15</v>
      </c>
      <c r="G175" s="110"/>
      <c r="H175" s="3" t="s">
        <v>15</v>
      </c>
      <c r="I175" s="110"/>
      <c r="K175" s="105">
        <v>46042</v>
      </c>
      <c r="L175" s="22">
        <f t="shared" si="7"/>
        <v>1</v>
      </c>
      <c r="M175" s="22">
        <f t="shared" si="8"/>
        <v>2026</v>
      </c>
    </row>
    <row r="176" spans="1:13" ht="14.25" customHeight="1" x14ac:dyDescent="0.3">
      <c r="A176" s="82" t="s">
        <v>22</v>
      </c>
      <c r="B176" s="58"/>
      <c r="C176" s="111"/>
      <c r="D176" s="58"/>
      <c r="E176" s="111"/>
      <c r="F176" s="58"/>
      <c r="G176" s="111"/>
      <c r="H176" s="58"/>
      <c r="I176" s="111"/>
      <c r="K176" s="105">
        <v>46043</v>
      </c>
      <c r="L176" s="22">
        <f t="shared" si="7"/>
        <v>1</v>
      </c>
      <c r="M176" s="22">
        <f t="shared" si="8"/>
        <v>2026</v>
      </c>
    </row>
    <row r="177" spans="1:13" ht="14.25" customHeight="1" x14ac:dyDescent="0.3">
      <c r="A177" s="82" t="s">
        <v>13</v>
      </c>
      <c r="B177" s="3" t="s">
        <v>15</v>
      </c>
      <c r="C177" s="110"/>
      <c r="D177" s="3" t="s">
        <v>15</v>
      </c>
      <c r="E177" s="110"/>
      <c r="F177" s="3" t="s">
        <v>15</v>
      </c>
      <c r="G177" s="110"/>
      <c r="H177" s="3" t="s">
        <v>15</v>
      </c>
      <c r="I177" s="110"/>
      <c r="K177" s="105">
        <v>46044</v>
      </c>
      <c r="L177" s="22">
        <f t="shared" si="7"/>
        <v>1</v>
      </c>
      <c r="M177" s="22">
        <f t="shared" si="8"/>
        <v>2026</v>
      </c>
    </row>
    <row r="178" spans="1:13" ht="14.25" customHeight="1" x14ac:dyDescent="0.3">
      <c r="A178" s="82" t="s">
        <v>16</v>
      </c>
      <c r="B178" s="3" t="s">
        <v>15</v>
      </c>
      <c r="C178" s="110"/>
      <c r="D178" s="3" t="s">
        <v>15</v>
      </c>
      <c r="E178" s="110"/>
      <c r="F178" s="3" t="s">
        <v>15</v>
      </c>
      <c r="G178" s="110"/>
      <c r="H178" s="3" t="s">
        <v>15</v>
      </c>
      <c r="I178" s="110"/>
      <c r="K178" s="105">
        <v>46045</v>
      </c>
      <c r="L178" s="22">
        <f t="shared" si="7"/>
        <v>1</v>
      </c>
      <c r="M178" s="22">
        <f t="shared" si="8"/>
        <v>2026</v>
      </c>
    </row>
    <row r="179" spans="1:13" ht="14.25" customHeight="1" x14ac:dyDescent="0.3">
      <c r="A179" s="82" t="s">
        <v>18</v>
      </c>
      <c r="B179" s="12"/>
      <c r="C179" s="109"/>
      <c r="D179" s="12"/>
      <c r="E179" s="109"/>
      <c r="F179" s="12"/>
      <c r="G179" s="109"/>
      <c r="H179" s="12"/>
      <c r="I179" s="109"/>
      <c r="K179" s="105">
        <v>46046</v>
      </c>
      <c r="L179" s="22">
        <f t="shared" si="7"/>
        <v>1</v>
      </c>
      <c r="M179" s="22">
        <f t="shared" si="8"/>
        <v>2026</v>
      </c>
    </row>
    <row r="180" spans="1:13" ht="14.25" customHeight="1" x14ac:dyDescent="0.3">
      <c r="A180" s="82" t="s">
        <v>19</v>
      </c>
      <c r="B180" s="12"/>
      <c r="C180" s="109"/>
      <c r="D180" s="12"/>
      <c r="E180" s="109"/>
      <c r="F180" s="12"/>
      <c r="G180" s="109"/>
      <c r="H180" s="12"/>
      <c r="I180" s="109"/>
      <c r="K180" s="105">
        <v>46047</v>
      </c>
      <c r="L180" s="22">
        <f t="shared" si="7"/>
        <v>1</v>
      </c>
      <c r="M180" s="22">
        <f t="shared" si="8"/>
        <v>2026</v>
      </c>
    </row>
    <row r="181" spans="1:13" ht="14.25" customHeight="1" x14ac:dyDescent="0.3">
      <c r="A181" s="82" t="s">
        <v>20</v>
      </c>
      <c r="B181" s="3" t="s">
        <v>15</v>
      </c>
      <c r="C181" s="110"/>
      <c r="D181" s="3" t="s">
        <v>15</v>
      </c>
      <c r="E181" s="110"/>
      <c r="F181" s="3" t="s">
        <v>15</v>
      </c>
      <c r="G181" s="110"/>
      <c r="H181" s="3" t="s">
        <v>15</v>
      </c>
      <c r="I181" s="110"/>
      <c r="K181" s="105">
        <v>46048</v>
      </c>
      <c r="L181" s="22">
        <f t="shared" si="7"/>
        <v>1</v>
      </c>
      <c r="M181" s="22">
        <f t="shared" si="8"/>
        <v>2026</v>
      </c>
    </row>
    <row r="182" spans="1:13" ht="14.25" customHeight="1" x14ac:dyDescent="0.3">
      <c r="A182" s="82" t="s">
        <v>21</v>
      </c>
      <c r="B182" s="3" t="s">
        <v>15</v>
      </c>
      <c r="C182" s="110"/>
      <c r="D182" s="3" t="s">
        <v>15</v>
      </c>
      <c r="E182" s="110"/>
      <c r="F182" s="3" t="s">
        <v>15</v>
      </c>
      <c r="G182" s="110"/>
      <c r="H182" s="3" t="s">
        <v>15</v>
      </c>
      <c r="I182" s="110"/>
      <c r="K182" s="105">
        <v>46049</v>
      </c>
      <c r="L182" s="22">
        <f t="shared" si="7"/>
        <v>1</v>
      </c>
      <c r="M182" s="22">
        <f t="shared" si="8"/>
        <v>2026</v>
      </c>
    </row>
    <row r="183" spans="1:13" ht="14.25" customHeight="1" x14ac:dyDescent="0.3">
      <c r="A183" s="82" t="s">
        <v>22</v>
      </c>
      <c r="B183" s="58"/>
      <c r="C183" s="111"/>
      <c r="D183" s="58"/>
      <c r="E183" s="111"/>
      <c r="F183" s="58"/>
      <c r="G183" s="111"/>
      <c r="H183" s="58"/>
      <c r="I183" s="111"/>
      <c r="K183" s="105">
        <v>46050</v>
      </c>
      <c r="L183" s="22">
        <f t="shared" si="7"/>
        <v>1</v>
      </c>
      <c r="M183" s="22">
        <f t="shared" si="8"/>
        <v>2026</v>
      </c>
    </row>
    <row r="184" spans="1:13" ht="14.25" customHeight="1" x14ac:dyDescent="0.3">
      <c r="A184" s="82" t="s">
        <v>13</v>
      </c>
      <c r="B184" s="3" t="s">
        <v>15</v>
      </c>
      <c r="C184" s="110"/>
      <c r="D184" s="3" t="s">
        <v>15</v>
      </c>
      <c r="E184" s="110"/>
      <c r="F184" s="3" t="s">
        <v>15</v>
      </c>
      <c r="G184" s="110"/>
      <c r="H184" s="3" t="s">
        <v>15</v>
      </c>
      <c r="I184" s="110"/>
      <c r="K184" s="105">
        <v>46051</v>
      </c>
      <c r="L184" s="22">
        <f t="shared" si="7"/>
        <v>1</v>
      </c>
      <c r="M184" s="22">
        <f t="shared" si="8"/>
        <v>2026</v>
      </c>
    </row>
    <row r="185" spans="1:13" ht="14.25" customHeight="1" x14ac:dyDescent="0.3">
      <c r="A185" s="82" t="s">
        <v>16</v>
      </c>
      <c r="B185" s="3" t="s">
        <v>15</v>
      </c>
      <c r="C185" s="110"/>
      <c r="D185" s="3" t="s">
        <v>15</v>
      </c>
      <c r="E185" s="110"/>
      <c r="F185" s="3" t="s">
        <v>15</v>
      </c>
      <c r="G185" s="110"/>
      <c r="H185" s="3" t="s">
        <v>15</v>
      </c>
      <c r="I185" s="110"/>
      <c r="K185" s="105">
        <v>46052</v>
      </c>
      <c r="L185" s="22">
        <f t="shared" si="7"/>
        <v>1</v>
      </c>
      <c r="M185" s="22">
        <f t="shared" si="8"/>
        <v>2026</v>
      </c>
    </row>
    <row r="186" spans="1:13" ht="14.25" customHeight="1" x14ac:dyDescent="0.3">
      <c r="A186" s="82" t="s">
        <v>18</v>
      </c>
      <c r="B186" s="12"/>
      <c r="C186" s="109"/>
      <c r="D186" s="12"/>
      <c r="E186" s="109"/>
      <c r="F186" s="12"/>
      <c r="G186" s="109"/>
      <c r="H186" s="12"/>
      <c r="I186" s="109"/>
      <c r="K186" s="105">
        <v>46053</v>
      </c>
      <c r="L186" s="22">
        <f t="shared" si="7"/>
        <v>1</v>
      </c>
      <c r="M186" s="22">
        <f t="shared" si="8"/>
        <v>2026</v>
      </c>
    </row>
    <row r="187" spans="1:13" ht="14.25" customHeight="1" x14ac:dyDescent="0.3">
      <c r="A187" s="82" t="s">
        <v>19</v>
      </c>
      <c r="B187" s="12"/>
      <c r="C187" s="109"/>
      <c r="D187" s="12"/>
      <c r="E187" s="109"/>
      <c r="F187" s="12"/>
      <c r="G187" s="109"/>
      <c r="H187" s="12"/>
      <c r="I187" s="109"/>
      <c r="K187" s="105">
        <v>46054</v>
      </c>
      <c r="L187" s="22">
        <f t="shared" si="7"/>
        <v>2</v>
      </c>
      <c r="M187" s="22">
        <f t="shared" si="8"/>
        <v>2026</v>
      </c>
    </row>
    <row r="188" spans="1:13" ht="14.25" customHeight="1" x14ac:dyDescent="0.3">
      <c r="A188" s="82" t="s">
        <v>20</v>
      </c>
      <c r="B188" s="3" t="s">
        <v>15</v>
      </c>
      <c r="C188" s="110"/>
      <c r="D188" s="3" t="s">
        <v>15</v>
      </c>
      <c r="E188" s="110"/>
      <c r="F188" s="3" t="s">
        <v>15</v>
      </c>
      <c r="G188" s="110"/>
      <c r="H188" s="3" t="s">
        <v>15</v>
      </c>
      <c r="I188" s="110"/>
      <c r="K188" s="105">
        <v>46055</v>
      </c>
      <c r="L188" s="22">
        <f t="shared" si="7"/>
        <v>2</v>
      </c>
      <c r="M188" s="22">
        <f t="shared" si="8"/>
        <v>2026</v>
      </c>
    </row>
    <row r="189" spans="1:13" ht="14.25" customHeight="1" x14ac:dyDescent="0.3">
      <c r="A189" s="82" t="s">
        <v>21</v>
      </c>
      <c r="B189" s="3" t="s">
        <v>15</v>
      </c>
      <c r="C189" s="110"/>
      <c r="D189" s="3" t="s">
        <v>15</v>
      </c>
      <c r="E189" s="110"/>
      <c r="F189" s="3" t="s">
        <v>15</v>
      </c>
      <c r="G189" s="110"/>
      <c r="H189" s="3" t="s">
        <v>15</v>
      </c>
      <c r="I189" s="110"/>
      <c r="K189" s="105">
        <v>46056</v>
      </c>
      <c r="L189" s="22">
        <f t="shared" si="7"/>
        <v>2</v>
      </c>
      <c r="M189" s="22">
        <f t="shared" si="8"/>
        <v>2026</v>
      </c>
    </row>
    <row r="190" spans="1:13" ht="14.25" customHeight="1" x14ac:dyDescent="0.3">
      <c r="A190" s="82" t="s">
        <v>22</v>
      </c>
      <c r="B190" s="58"/>
      <c r="C190" s="111"/>
      <c r="D190" s="58"/>
      <c r="E190" s="111"/>
      <c r="F190" s="58"/>
      <c r="G190" s="111"/>
      <c r="H190" s="58"/>
      <c r="I190" s="111"/>
      <c r="K190" s="105">
        <v>46057</v>
      </c>
      <c r="L190" s="22">
        <f t="shared" si="7"/>
        <v>2</v>
      </c>
      <c r="M190" s="22">
        <f t="shared" si="8"/>
        <v>2026</v>
      </c>
    </row>
    <row r="191" spans="1:13" ht="14.25" customHeight="1" x14ac:dyDescent="0.3">
      <c r="A191" s="82" t="s">
        <v>13</v>
      </c>
      <c r="B191" s="3" t="s">
        <v>15</v>
      </c>
      <c r="C191" s="110"/>
      <c r="D191" s="3" t="s">
        <v>15</v>
      </c>
      <c r="E191" s="110"/>
      <c r="F191" s="3" t="s">
        <v>15</v>
      </c>
      <c r="G191" s="110"/>
      <c r="H191" s="3" t="s">
        <v>15</v>
      </c>
      <c r="I191" s="110"/>
      <c r="K191" s="105">
        <v>46058</v>
      </c>
      <c r="L191" s="22">
        <f t="shared" si="7"/>
        <v>2</v>
      </c>
      <c r="M191" s="22">
        <f t="shared" si="8"/>
        <v>2026</v>
      </c>
    </row>
    <row r="192" spans="1:13" ht="14.25" customHeight="1" x14ac:dyDescent="0.3">
      <c r="A192" s="82" t="s">
        <v>16</v>
      </c>
      <c r="B192" s="3" t="s">
        <v>15</v>
      </c>
      <c r="C192" s="110"/>
      <c r="D192" s="3" t="s">
        <v>15</v>
      </c>
      <c r="E192" s="110"/>
      <c r="F192" s="3" t="s">
        <v>15</v>
      </c>
      <c r="G192" s="110"/>
      <c r="H192" s="3" t="s">
        <v>15</v>
      </c>
      <c r="I192" s="110"/>
      <c r="K192" s="105">
        <v>46059</v>
      </c>
      <c r="L192" s="22">
        <f t="shared" si="7"/>
        <v>2</v>
      </c>
      <c r="M192" s="22">
        <f t="shared" si="8"/>
        <v>2026</v>
      </c>
    </row>
    <row r="193" spans="1:13" ht="14.25" customHeight="1" x14ac:dyDescent="0.3">
      <c r="A193" s="82" t="s">
        <v>18</v>
      </c>
      <c r="B193" s="12"/>
      <c r="C193" s="109"/>
      <c r="D193" s="12"/>
      <c r="E193" s="109"/>
      <c r="F193" s="12"/>
      <c r="G193" s="109"/>
      <c r="H193" s="12"/>
      <c r="I193" s="109"/>
      <c r="K193" s="105">
        <v>46060</v>
      </c>
      <c r="L193" s="22">
        <f t="shared" si="7"/>
        <v>2</v>
      </c>
      <c r="M193" s="22">
        <f t="shared" si="8"/>
        <v>2026</v>
      </c>
    </row>
    <row r="194" spans="1:13" ht="14.25" customHeight="1" x14ac:dyDescent="0.3">
      <c r="A194" s="82" t="s">
        <v>19</v>
      </c>
      <c r="B194" s="12"/>
      <c r="C194" s="109"/>
      <c r="D194" s="12"/>
      <c r="E194" s="109"/>
      <c r="F194" s="12"/>
      <c r="G194" s="109"/>
      <c r="H194" s="12"/>
      <c r="I194" s="109"/>
      <c r="K194" s="105">
        <v>46061</v>
      </c>
      <c r="L194" s="22">
        <f t="shared" ref="L194:L257" si="9">MONTH(K194)</f>
        <v>2</v>
      </c>
      <c r="M194" s="22">
        <f t="shared" ref="M194:M257" si="10">YEAR(K194)</f>
        <v>2026</v>
      </c>
    </row>
    <row r="195" spans="1:13" ht="14.25" customHeight="1" x14ac:dyDescent="0.3">
      <c r="A195" s="82" t="s">
        <v>20</v>
      </c>
      <c r="B195" s="3" t="s">
        <v>15</v>
      </c>
      <c r="C195" s="110"/>
      <c r="D195" s="3" t="s">
        <v>15</v>
      </c>
      <c r="E195" s="110"/>
      <c r="F195" s="3" t="s">
        <v>15</v>
      </c>
      <c r="G195" s="110"/>
      <c r="H195" s="3" t="s">
        <v>15</v>
      </c>
      <c r="I195" s="110"/>
      <c r="K195" s="105">
        <v>46062</v>
      </c>
      <c r="L195" s="22">
        <f t="shared" si="9"/>
        <v>2</v>
      </c>
      <c r="M195" s="22">
        <f t="shared" si="10"/>
        <v>2026</v>
      </c>
    </row>
    <row r="196" spans="1:13" ht="14.25" customHeight="1" x14ac:dyDescent="0.3">
      <c r="A196" s="82" t="s">
        <v>21</v>
      </c>
      <c r="B196" s="3" t="s">
        <v>15</v>
      </c>
      <c r="C196" s="110"/>
      <c r="D196" s="3" t="s">
        <v>15</v>
      </c>
      <c r="E196" s="110"/>
      <c r="F196" s="3" t="s">
        <v>15</v>
      </c>
      <c r="G196" s="110"/>
      <c r="H196" s="3" t="s">
        <v>15</v>
      </c>
      <c r="I196" s="110"/>
      <c r="K196" s="105">
        <v>46063</v>
      </c>
      <c r="L196" s="22">
        <f t="shared" si="9"/>
        <v>2</v>
      </c>
      <c r="M196" s="22">
        <f t="shared" si="10"/>
        <v>2026</v>
      </c>
    </row>
    <row r="197" spans="1:13" ht="14.25" customHeight="1" x14ac:dyDescent="0.3">
      <c r="A197" s="82" t="s">
        <v>22</v>
      </c>
      <c r="B197" s="58"/>
      <c r="C197" s="111"/>
      <c r="D197" s="58"/>
      <c r="E197" s="111"/>
      <c r="F197" s="58"/>
      <c r="G197" s="111"/>
      <c r="H197" s="58"/>
      <c r="I197" s="111"/>
      <c r="K197" s="105">
        <v>46064</v>
      </c>
      <c r="L197" s="22">
        <f t="shared" si="9"/>
        <v>2</v>
      </c>
      <c r="M197" s="22">
        <f t="shared" si="10"/>
        <v>2026</v>
      </c>
    </row>
    <row r="198" spans="1:13" ht="14.25" customHeight="1" x14ac:dyDescent="0.3">
      <c r="A198" s="82" t="s">
        <v>13</v>
      </c>
      <c r="B198" s="3" t="s">
        <v>15</v>
      </c>
      <c r="C198" s="110"/>
      <c r="D198" s="3" t="s">
        <v>15</v>
      </c>
      <c r="E198" s="110"/>
      <c r="F198" s="3" t="s">
        <v>15</v>
      </c>
      <c r="G198" s="110"/>
      <c r="H198" s="3" t="s">
        <v>15</v>
      </c>
      <c r="I198" s="110"/>
      <c r="K198" s="105">
        <v>46065</v>
      </c>
      <c r="L198" s="22">
        <f t="shared" si="9"/>
        <v>2</v>
      </c>
      <c r="M198" s="22">
        <f t="shared" si="10"/>
        <v>2026</v>
      </c>
    </row>
    <row r="199" spans="1:13" ht="14.25" customHeight="1" x14ac:dyDescent="0.3">
      <c r="A199" s="82" t="s">
        <v>16</v>
      </c>
      <c r="B199" s="3" t="s">
        <v>15</v>
      </c>
      <c r="C199" s="110"/>
      <c r="D199" s="3" t="s">
        <v>15</v>
      </c>
      <c r="E199" s="110"/>
      <c r="F199" s="3" t="s">
        <v>15</v>
      </c>
      <c r="G199" s="110"/>
      <c r="H199" s="3" t="s">
        <v>15</v>
      </c>
      <c r="I199" s="110"/>
      <c r="K199" s="105">
        <v>46066</v>
      </c>
      <c r="L199" s="22">
        <f t="shared" si="9"/>
        <v>2</v>
      </c>
      <c r="M199" s="22">
        <f t="shared" si="10"/>
        <v>2026</v>
      </c>
    </row>
    <row r="200" spans="1:13" ht="14.25" customHeight="1" x14ac:dyDescent="0.3">
      <c r="A200" s="82" t="s">
        <v>18</v>
      </c>
      <c r="B200" s="12"/>
      <c r="C200" s="109"/>
      <c r="D200" s="12"/>
      <c r="E200" s="109"/>
      <c r="F200" s="12"/>
      <c r="G200" s="109"/>
      <c r="H200" s="12"/>
      <c r="I200" s="109"/>
      <c r="J200" s="86"/>
      <c r="K200" s="105">
        <v>46067</v>
      </c>
      <c r="L200" s="22">
        <f t="shared" si="9"/>
        <v>2</v>
      </c>
      <c r="M200" s="22">
        <f t="shared" si="10"/>
        <v>2026</v>
      </c>
    </row>
    <row r="201" spans="1:13" ht="14.25" customHeight="1" x14ac:dyDescent="0.3">
      <c r="A201" s="82" t="s">
        <v>19</v>
      </c>
      <c r="B201" s="12"/>
      <c r="C201" s="109"/>
      <c r="D201" s="12"/>
      <c r="E201" s="109"/>
      <c r="F201" s="12"/>
      <c r="G201" s="109"/>
      <c r="H201" s="12"/>
      <c r="I201" s="109"/>
      <c r="J201" s="86"/>
      <c r="K201" s="105">
        <v>46068</v>
      </c>
      <c r="L201" s="22">
        <f t="shared" si="9"/>
        <v>2</v>
      </c>
      <c r="M201" s="22">
        <f t="shared" si="10"/>
        <v>2026</v>
      </c>
    </row>
    <row r="202" spans="1:13" ht="14.25" customHeight="1" x14ac:dyDescent="0.3">
      <c r="A202" s="82" t="s">
        <v>20</v>
      </c>
      <c r="B202" s="3" t="s">
        <v>15</v>
      </c>
      <c r="C202" s="110"/>
      <c r="D202" s="3" t="s">
        <v>15</v>
      </c>
      <c r="E202" s="110"/>
      <c r="F202" s="3" t="s">
        <v>15</v>
      </c>
      <c r="G202" s="110"/>
      <c r="H202" s="3" t="s">
        <v>15</v>
      </c>
      <c r="I202" s="110"/>
      <c r="J202" s="86"/>
      <c r="K202" s="105">
        <v>46069</v>
      </c>
      <c r="L202" s="22">
        <f t="shared" si="9"/>
        <v>2</v>
      </c>
      <c r="M202" s="22">
        <f t="shared" si="10"/>
        <v>2026</v>
      </c>
    </row>
    <row r="203" spans="1:13" ht="14.25" customHeight="1" x14ac:dyDescent="0.3">
      <c r="A203" s="82" t="s">
        <v>21</v>
      </c>
      <c r="B203" s="3" t="s">
        <v>15</v>
      </c>
      <c r="C203" s="110"/>
      <c r="D203" s="3" t="s">
        <v>15</v>
      </c>
      <c r="E203" s="110"/>
      <c r="F203" s="3" t="s">
        <v>15</v>
      </c>
      <c r="G203" s="110"/>
      <c r="H203" s="3" t="s">
        <v>15</v>
      </c>
      <c r="I203" s="110"/>
      <c r="J203" s="86"/>
      <c r="K203" s="105">
        <v>46070</v>
      </c>
      <c r="L203" s="22">
        <f t="shared" si="9"/>
        <v>2</v>
      </c>
      <c r="M203" s="22">
        <f t="shared" si="10"/>
        <v>2026</v>
      </c>
    </row>
    <row r="204" spans="1:13" ht="14.25" customHeight="1" x14ac:dyDescent="0.3">
      <c r="A204" s="82" t="s">
        <v>22</v>
      </c>
      <c r="B204" s="58"/>
      <c r="C204" s="111"/>
      <c r="D204" s="58"/>
      <c r="E204" s="111"/>
      <c r="F204" s="58"/>
      <c r="G204" s="111"/>
      <c r="H204" s="58"/>
      <c r="I204" s="111"/>
      <c r="J204" s="86"/>
      <c r="K204" s="105">
        <v>46071</v>
      </c>
      <c r="L204" s="22">
        <f t="shared" si="9"/>
        <v>2</v>
      </c>
      <c r="M204" s="22">
        <f t="shared" si="10"/>
        <v>2026</v>
      </c>
    </row>
    <row r="205" spans="1:13" ht="14.25" customHeight="1" x14ac:dyDescent="0.3">
      <c r="A205" s="82" t="s">
        <v>13</v>
      </c>
      <c r="B205" s="3" t="s">
        <v>15</v>
      </c>
      <c r="C205" s="110"/>
      <c r="D205" s="3" t="s">
        <v>15</v>
      </c>
      <c r="E205" s="110"/>
      <c r="F205" s="3" t="s">
        <v>15</v>
      </c>
      <c r="G205" s="110"/>
      <c r="H205" s="3" t="s">
        <v>15</v>
      </c>
      <c r="I205" s="110"/>
      <c r="J205" s="86"/>
      <c r="K205" s="105">
        <v>46072</v>
      </c>
      <c r="L205" s="22">
        <f t="shared" si="9"/>
        <v>2</v>
      </c>
      <c r="M205" s="22">
        <f t="shared" si="10"/>
        <v>2026</v>
      </c>
    </row>
    <row r="206" spans="1:13" ht="14.25" customHeight="1" x14ac:dyDescent="0.3">
      <c r="A206" s="82" t="s">
        <v>16</v>
      </c>
      <c r="B206" s="3" t="s">
        <v>15</v>
      </c>
      <c r="C206" s="110"/>
      <c r="D206" s="3" t="s">
        <v>15</v>
      </c>
      <c r="E206" s="110"/>
      <c r="F206" s="3" t="s">
        <v>15</v>
      </c>
      <c r="G206" s="110"/>
      <c r="H206" s="3" t="s">
        <v>15</v>
      </c>
      <c r="I206" s="110"/>
      <c r="J206" s="86"/>
      <c r="K206" s="105">
        <v>46073</v>
      </c>
      <c r="L206" s="22">
        <f t="shared" si="9"/>
        <v>2</v>
      </c>
      <c r="M206" s="22">
        <f t="shared" si="10"/>
        <v>2026</v>
      </c>
    </row>
    <row r="207" spans="1:13" ht="14.25" customHeight="1" x14ac:dyDescent="0.3">
      <c r="A207" s="82" t="s">
        <v>18</v>
      </c>
      <c r="B207" s="12"/>
      <c r="C207" s="109"/>
      <c r="D207" s="12"/>
      <c r="E207" s="109"/>
      <c r="F207" s="12"/>
      <c r="G207" s="109"/>
      <c r="H207" s="12"/>
      <c r="I207" s="109"/>
      <c r="J207" s="86"/>
      <c r="K207" s="105">
        <v>46074</v>
      </c>
      <c r="L207" s="22">
        <f t="shared" si="9"/>
        <v>2</v>
      </c>
      <c r="M207" s="22">
        <f t="shared" si="10"/>
        <v>2026</v>
      </c>
    </row>
    <row r="208" spans="1:13" ht="14.25" customHeight="1" x14ac:dyDescent="0.3">
      <c r="A208" s="82" t="s">
        <v>19</v>
      </c>
      <c r="B208" s="12"/>
      <c r="C208" s="109"/>
      <c r="D208" s="12"/>
      <c r="E208" s="109"/>
      <c r="F208" s="12"/>
      <c r="G208" s="109"/>
      <c r="H208" s="12"/>
      <c r="I208" s="109"/>
      <c r="J208" s="86"/>
      <c r="K208" s="105">
        <v>46075</v>
      </c>
      <c r="L208" s="22">
        <f t="shared" si="9"/>
        <v>2</v>
      </c>
      <c r="M208" s="22">
        <f t="shared" si="10"/>
        <v>2026</v>
      </c>
    </row>
    <row r="209" spans="1:13" ht="14.25" customHeight="1" x14ac:dyDescent="0.3">
      <c r="A209" s="82" t="s">
        <v>20</v>
      </c>
      <c r="B209" s="3" t="s">
        <v>15</v>
      </c>
      <c r="C209" s="110"/>
      <c r="D209" s="3" t="s">
        <v>15</v>
      </c>
      <c r="E209" s="110"/>
      <c r="F209" s="3" t="s">
        <v>15</v>
      </c>
      <c r="G209" s="110"/>
      <c r="H209" s="3" t="s">
        <v>15</v>
      </c>
      <c r="I209" s="110"/>
      <c r="J209" s="86"/>
      <c r="K209" s="105">
        <v>46076</v>
      </c>
      <c r="L209" s="22">
        <f t="shared" si="9"/>
        <v>2</v>
      </c>
      <c r="M209" s="22">
        <f t="shared" si="10"/>
        <v>2026</v>
      </c>
    </row>
    <row r="210" spans="1:13" ht="14.25" customHeight="1" x14ac:dyDescent="0.3">
      <c r="A210" s="82" t="s">
        <v>21</v>
      </c>
      <c r="B210" s="3" t="s">
        <v>15</v>
      </c>
      <c r="C210" s="110"/>
      <c r="D210" s="3" t="s">
        <v>15</v>
      </c>
      <c r="E210" s="110"/>
      <c r="F210" s="3" t="s">
        <v>15</v>
      </c>
      <c r="G210" s="110"/>
      <c r="H210" s="3" t="s">
        <v>15</v>
      </c>
      <c r="I210" s="110"/>
      <c r="J210" s="86"/>
      <c r="K210" s="105">
        <v>46077</v>
      </c>
      <c r="L210" s="22">
        <f t="shared" si="9"/>
        <v>2</v>
      </c>
      <c r="M210" s="22">
        <f t="shared" si="10"/>
        <v>2026</v>
      </c>
    </row>
    <row r="211" spans="1:13" ht="14.25" customHeight="1" x14ac:dyDescent="0.3">
      <c r="A211" s="82" t="s">
        <v>22</v>
      </c>
      <c r="B211" s="58"/>
      <c r="C211" s="111"/>
      <c r="D211" s="58"/>
      <c r="E211" s="111"/>
      <c r="F211" s="58"/>
      <c r="G211" s="111"/>
      <c r="H211" s="58"/>
      <c r="I211" s="111"/>
      <c r="J211" s="86"/>
      <c r="K211" s="105">
        <v>46078</v>
      </c>
      <c r="L211" s="22">
        <f t="shared" si="9"/>
        <v>2</v>
      </c>
      <c r="M211" s="22">
        <f t="shared" si="10"/>
        <v>2026</v>
      </c>
    </row>
    <row r="212" spans="1:13" ht="14.25" customHeight="1" x14ac:dyDescent="0.3">
      <c r="A212" s="82" t="s">
        <v>13</v>
      </c>
      <c r="B212" s="3" t="s">
        <v>15</v>
      </c>
      <c r="C212" s="110"/>
      <c r="D212" s="3" t="s">
        <v>15</v>
      </c>
      <c r="E212" s="110"/>
      <c r="F212" s="3" t="s">
        <v>15</v>
      </c>
      <c r="G212" s="110"/>
      <c r="H212" s="3" t="s">
        <v>15</v>
      </c>
      <c r="I212" s="110"/>
      <c r="J212" s="86"/>
      <c r="K212" s="105">
        <v>46079</v>
      </c>
      <c r="L212" s="22">
        <f t="shared" si="9"/>
        <v>2</v>
      </c>
      <c r="M212" s="22">
        <f t="shared" si="10"/>
        <v>2026</v>
      </c>
    </row>
    <row r="213" spans="1:13" ht="14.25" customHeight="1" x14ac:dyDescent="0.3">
      <c r="A213" s="82" t="s">
        <v>16</v>
      </c>
      <c r="B213" s="3" t="s">
        <v>15</v>
      </c>
      <c r="C213" s="110"/>
      <c r="D213" s="3" t="s">
        <v>15</v>
      </c>
      <c r="E213" s="110"/>
      <c r="F213" s="3" t="s">
        <v>15</v>
      </c>
      <c r="G213" s="110"/>
      <c r="H213" s="3" t="s">
        <v>15</v>
      </c>
      <c r="I213" s="110"/>
      <c r="J213" s="86"/>
      <c r="K213" s="105">
        <v>46080</v>
      </c>
      <c r="L213" s="22">
        <f t="shared" si="9"/>
        <v>2</v>
      </c>
      <c r="M213" s="22">
        <f t="shared" si="10"/>
        <v>2026</v>
      </c>
    </row>
    <row r="214" spans="1:13" ht="14.25" customHeight="1" x14ac:dyDescent="0.3">
      <c r="A214" s="82" t="s">
        <v>18</v>
      </c>
      <c r="B214" s="12"/>
      <c r="C214" s="109"/>
      <c r="D214" s="12"/>
      <c r="E214" s="109"/>
      <c r="F214" s="12"/>
      <c r="G214" s="109"/>
      <c r="H214" s="12"/>
      <c r="I214" s="109"/>
      <c r="J214" s="86"/>
      <c r="K214" s="105">
        <v>46081</v>
      </c>
      <c r="L214" s="22">
        <f t="shared" si="9"/>
        <v>2</v>
      </c>
      <c r="M214" s="22">
        <f t="shared" si="10"/>
        <v>2026</v>
      </c>
    </row>
    <row r="215" spans="1:13" ht="14.25" customHeight="1" x14ac:dyDescent="0.3">
      <c r="A215" s="82" t="s">
        <v>19</v>
      </c>
      <c r="B215" s="12"/>
      <c r="C215" s="109"/>
      <c r="D215" s="12"/>
      <c r="E215" s="109"/>
      <c r="F215" s="12"/>
      <c r="G215" s="109"/>
      <c r="H215" s="12"/>
      <c r="I215" s="109"/>
      <c r="J215" s="86"/>
      <c r="K215" s="105">
        <v>46082</v>
      </c>
      <c r="L215" s="22">
        <f t="shared" si="9"/>
        <v>3</v>
      </c>
      <c r="M215" s="22">
        <f t="shared" si="10"/>
        <v>2026</v>
      </c>
    </row>
    <row r="216" spans="1:13" ht="14.25" customHeight="1" x14ac:dyDescent="0.3">
      <c r="A216" s="82" t="s">
        <v>20</v>
      </c>
      <c r="B216" s="3" t="s">
        <v>15</v>
      </c>
      <c r="C216" s="110"/>
      <c r="D216" s="3" t="s">
        <v>15</v>
      </c>
      <c r="E216" s="110"/>
      <c r="F216" s="3" t="s">
        <v>15</v>
      </c>
      <c r="G216" s="110"/>
      <c r="H216" s="3" t="s">
        <v>15</v>
      </c>
      <c r="I216" s="110"/>
      <c r="K216" s="105">
        <v>46083</v>
      </c>
      <c r="L216" s="22">
        <f t="shared" si="9"/>
        <v>3</v>
      </c>
      <c r="M216" s="22">
        <f t="shared" si="10"/>
        <v>2026</v>
      </c>
    </row>
    <row r="217" spans="1:13" ht="14.25" customHeight="1" x14ac:dyDescent="0.3">
      <c r="A217" s="82" t="s">
        <v>21</v>
      </c>
      <c r="B217" s="3" t="s">
        <v>15</v>
      </c>
      <c r="C217" s="110"/>
      <c r="D217" s="3" t="s">
        <v>15</v>
      </c>
      <c r="E217" s="110"/>
      <c r="F217" s="3" t="s">
        <v>15</v>
      </c>
      <c r="G217" s="110"/>
      <c r="H217" s="3" t="s">
        <v>15</v>
      </c>
      <c r="I217" s="110"/>
      <c r="K217" s="105">
        <v>46084</v>
      </c>
      <c r="L217" s="22">
        <f t="shared" si="9"/>
        <v>3</v>
      </c>
      <c r="M217" s="22">
        <f t="shared" si="10"/>
        <v>2026</v>
      </c>
    </row>
    <row r="218" spans="1:13" ht="14.25" customHeight="1" x14ac:dyDescent="0.3">
      <c r="A218" s="82" t="s">
        <v>22</v>
      </c>
      <c r="B218" s="58"/>
      <c r="C218" s="111"/>
      <c r="D218" s="58"/>
      <c r="E218" s="111"/>
      <c r="F218" s="58"/>
      <c r="G218" s="111"/>
      <c r="H218" s="58"/>
      <c r="I218" s="111"/>
      <c r="K218" s="105">
        <v>46085</v>
      </c>
      <c r="L218" s="22">
        <f t="shared" si="9"/>
        <v>3</v>
      </c>
      <c r="M218" s="22">
        <f t="shared" si="10"/>
        <v>2026</v>
      </c>
    </row>
    <row r="219" spans="1:13" ht="14.25" customHeight="1" x14ac:dyDescent="0.3">
      <c r="A219" s="82" t="s">
        <v>13</v>
      </c>
      <c r="B219" s="3" t="s">
        <v>15</v>
      </c>
      <c r="C219" s="110"/>
      <c r="D219" s="3" t="s">
        <v>15</v>
      </c>
      <c r="E219" s="110"/>
      <c r="F219" s="3" t="s">
        <v>15</v>
      </c>
      <c r="G219" s="110"/>
      <c r="H219" s="3" t="s">
        <v>15</v>
      </c>
      <c r="I219" s="110"/>
      <c r="K219" s="105">
        <v>46086</v>
      </c>
      <c r="L219" s="22">
        <f t="shared" si="9"/>
        <v>3</v>
      </c>
      <c r="M219" s="22">
        <f t="shared" si="10"/>
        <v>2026</v>
      </c>
    </row>
    <row r="220" spans="1:13" ht="14.25" customHeight="1" x14ac:dyDescent="0.3">
      <c r="A220" s="82" t="s">
        <v>16</v>
      </c>
      <c r="B220" s="3" t="s">
        <v>15</v>
      </c>
      <c r="C220" s="110"/>
      <c r="D220" s="3" t="s">
        <v>15</v>
      </c>
      <c r="E220" s="110"/>
      <c r="F220" s="3" t="s">
        <v>15</v>
      </c>
      <c r="G220" s="110"/>
      <c r="H220" s="3" t="s">
        <v>15</v>
      </c>
      <c r="I220" s="110"/>
      <c r="K220" s="105">
        <v>46087</v>
      </c>
      <c r="L220" s="22">
        <f t="shared" si="9"/>
        <v>3</v>
      </c>
      <c r="M220" s="22">
        <f t="shared" si="10"/>
        <v>2026</v>
      </c>
    </row>
    <row r="221" spans="1:13" ht="14.25" customHeight="1" x14ac:dyDescent="0.3">
      <c r="A221" s="82" t="s">
        <v>18</v>
      </c>
      <c r="B221" s="12"/>
      <c r="C221" s="109"/>
      <c r="D221" s="12"/>
      <c r="E221" s="109"/>
      <c r="F221" s="12"/>
      <c r="G221" s="109"/>
      <c r="H221" s="12"/>
      <c r="I221" s="109"/>
      <c r="K221" s="105">
        <v>46088</v>
      </c>
      <c r="L221" s="22">
        <f t="shared" si="9"/>
        <v>3</v>
      </c>
      <c r="M221" s="22">
        <f t="shared" si="10"/>
        <v>2026</v>
      </c>
    </row>
    <row r="222" spans="1:13" ht="14.25" customHeight="1" x14ac:dyDescent="0.3">
      <c r="A222" s="82" t="s">
        <v>19</v>
      </c>
      <c r="B222" s="12"/>
      <c r="C222" s="109"/>
      <c r="D222" s="12"/>
      <c r="E222" s="109"/>
      <c r="F222" s="12"/>
      <c r="G222" s="109"/>
      <c r="H222" s="12"/>
      <c r="I222" s="109"/>
      <c r="K222" s="105">
        <v>46089</v>
      </c>
      <c r="L222" s="22">
        <f t="shared" si="9"/>
        <v>3</v>
      </c>
      <c r="M222" s="22">
        <f t="shared" si="10"/>
        <v>2026</v>
      </c>
    </row>
    <row r="223" spans="1:13" ht="14.25" customHeight="1" x14ac:dyDescent="0.3">
      <c r="A223" s="82" t="s">
        <v>20</v>
      </c>
      <c r="B223" s="3" t="s">
        <v>15</v>
      </c>
      <c r="C223" s="110"/>
      <c r="D223" s="3" t="s">
        <v>15</v>
      </c>
      <c r="E223" s="110"/>
      <c r="F223" s="3" t="s">
        <v>15</v>
      </c>
      <c r="G223" s="110"/>
      <c r="H223" s="3" t="s">
        <v>15</v>
      </c>
      <c r="I223" s="110"/>
      <c r="K223" s="105">
        <v>46090</v>
      </c>
      <c r="L223" s="22">
        <f t="shared" si="9"/>
        <v>3</v>
      </c>
      <c r="M223" s="22">
        <f t="shared" si="10"/>
        <v>2026</v>
      </c>
    </row>
    <row r="224" spans="1:13" ht="14.25" customHeight="1" x14ac:dyDescent="0.3">
      <c r="A224" s="82" t="s">
        <v>21</v>
      </c>
      <c r="B224" s="3" t="s">
        <v>15</v>
      </c>
      <c r="C224" s="110"/>
      <c r="D224" s="3" t="s">
        <v>15</v>
      </c>
      <c r="E224" s="110"/>
      <c r="F224" s="3" t="s">
        <v>15</v>
      </c>
      <c r="G224" s="110"/>
      <c r="H224" s="3" t="s">
        <v>15</v>
      </c>
      <c r="I224" s="110"/>
      <c r="K224" s="105">
        <v>46091</v>
      </c>
      <c r="L224" s="22">
        <f t="shared" si="9"/>
        <v>3</v>
      </c>
      <c r="M224" s="22">
        <f t="shared" si="10"/>
        <v>2026</v>
      </c>
    </row>
    <row r="225" spans="1:13" ht="14.25" customHeight="1" x14ac:dyDescent="0.3">
      <c r="A225" s="82" t="s">
        <v>22</v>
      </c>
      <c r="B225" s="58"/>
      <c r="C225" s="111"/>
      <c r="D225" s="58"/>
      <c r="E225" s="111"/>
      <c r="F225" s="58"/>
      <c r="G225" s="111"/>
      <c r="H225" s="58"/>
      <c r="I225" s="111"/>
      <c r="K225" s="105">
        <v>46092</v>
      </c>
      <c r="L225" s="22">
        <f t="shared" si="9"/>
        <v>3</v>
      </c>
      <c r="M225" s="22">
        <f t="shared" si="10"/>
        <v>2026</v>
      </c>
    </row>
    <row r="226" spans="1:13" ht="14.25" customHeight="1" x14ac:dyDescent="0.3">
      <c r="A226" s="82" t="s">
        <v>13</v>
      </c>
      <c r="B226" s="3" t="s">
        <v>15</v>
      </c>
      <c r="C226" s="110"/>
      <c r="D226" s="3" t="s">
        <v>15</v>
      </c>
      <c r="E226" s="110"/>
      <c r="F226" s="3" t="s">
        <v>15</v>
      </c>
      <c r="G226" s="110"/>
      <c r="H226" s="3" t="s">
        <v>15</v>
      </c>
      <c r="I226" s="110"/>
      <c r="K226" s="105">
        <v>46093</v>
      </c>
      <c r="L226" s="22">
        <f t="shared" si="9"/>
        <v>3</v>
      </c>
      <c r="M226" s="22">
        <f t="shared" si="10"/>
        <v>2026</v>
      </c>
    </row>
    <row r="227" spans="1:13" ht="14.25" customHeight="1" x14ac:dyDescent="0.3">
      <c r="A227" s="82" t="s">
        <v>16</v>
      </c>
      <c r="B227" s="3" t="s">
        <v>15</v>
      </c>
      <c r="C227" s="110"/>
      <c r="D227" s="3" t="s">
        <v>15</v>
      </c>
      <c r="E227" s="110"/>
      <c r="F227" s="3" t="s">
        <v>15</v>
      </c>
      <c r="G227" s="110"/>
      <c r="H227" s="3" t="s">
        <v>15</v>
      </c>
      <c r="I227" s="110"/>
      <c r="K227" s="105">
        <v>46094</v>
      </c>
      <c r="L227" s="22">
        <f t="shared" si="9"/>
        <v>3</v>
      </c>
      <c r="M227" s="22">
        <f t="shared" si="10"/>
        <v>2026</v>
      </c>
    </row>
    <row r="228" spans="1:13" ht="14.25" customHeight="1" x14ac:dyDescent="0.3">
      <c r="A228" s="82" t="s">
        <v>18</v>
      </c>
      <c r="B228" s="12"/>
      <c r="C228" s="109"/>
      <c r="D228" s="12"/>
      <c r="E228" s="109"/>
      <c r="F228" s="12"/>
      <c r="G228" s="109"/>
      <c r="H228" s="12"/>
      <c r="I228" s="109"/>
      <c r="K228" s="105">
        <v>46095</v>
      </c>
      <c r="L228" s="22">
        <f t="shared" si="9"/>
        <v>3</v>
      </c>
      <c r="M228" s="22">
        <f t="shared" si="10"/>
        <v>2026</v>
      </c>
    </row>
    <row r="229" spans="1:13" ht="14.25" customHeight="1" x14ac:dyDescent="0.3">
      <c r="A229" s="82" t="s">
        <v>19</v>
      </c>
      <c r="B229" s="12"/>
      <c r="C229" s="109"/>
      <c r="D229" s="12"/>
      <c r="E229" s="109"/>
      <c r="F229" s="12"/>
      <c r="G229" s="109"/>
      <c r="H229" s="12"/>
      <c r="I229" s="109"/>
      <c r="K229" s="105">
        <v>46096</v>
      </c>
      <c r="L229" s="22">
        <f t="shared" si="9"/>
        <v>3</v>
      </c>
      <c r="M229" s="22">
        <f t="shared" si="10"/>
        <v>2026</v>
      </c>
    </row>
    <row r="230" spans="1:13" ht="14.25" customHeight="1" x14ac:dyDescent="0.3">
      <c r="A230" s="82" t="s">
        <v>20</v>
      </c>
      <c r="B230" s="3" t="s">
        <v>15</v>
      </c>
      <c r="C230" s="110"/>
      <c r="D230" s="3" t="s">
        <v>15</v>
      </c>
      <c r="E230" s="110"/>
      <c r="F230" s="3" t="s">
        <v>15</v>
      </c>
      <c r="G230" s="110"/>
      <c r="H230" s="3" t="s">
        <v>15</v>
      </c>
      <c r="I230" s="110"/>
      <c r="K230" s="105">
        <v>46097</v>
      </c>
      <c r="L230" s="22">
        <f t="shared" si="9"/>
        <v>3</v>
      </c>
      <c r="M230" s="22">
        <f t="shared" si="10"/>
        <v>2026</v>
      </c>
    </row>
    <row r="231" spans="1:13" ht="14.25" customHeight="1" x14ac:dyDescent="0.3">
      <c r="A231" s="82" t="s">
        <v>21</v>
      </c>
      <c r="B231" s="3" t="s">
        <v>15</v>
      </c>
      <c r="C231" s="110"/>
      <c r="D231" s="3" t="s">
        <v>15</v>
      </c>
      <c r="E231" s="110"/>
      <c r="F231" s="3" t="s">
        <v>15</v>
      </c>
      <c r="G231" s="110"/>
      <c r="H231" s="3" t="s">
        <v>15</v>
      </c>
      <c r="I231" s="110"/>
      <c r="K231" s="105">
        <v>46098</v>
      </c>
      <c r="L231" s="22">
        <f t="shared" si="9"/>
        <v>3</v>
      </c>
      <c r="M231" s="22">
        <f t="shared" si="10"/>
        <v>2026</v>
      </c>
    </row>
    <row r="232" spans="1:13" ht="14.25" customHeight="1" x14ac:dyDescent="0.3">
      <c r="A232" s="82" t="s">
        <v>22</v>
      </c>
      <c r="B232" s="58"/>
      <c r="C232" s="111"/>
      <c r="D232" s="58"/>
      <c r="E232" s="111"/>
      <c r="F232" s="58"/>
      <c r="G232" s="111"/>
      <c r="H232" s="58"/>
      <c r="I232" s="111"/>
      <c r="K232" s="105">
        <v>46099</v>
      </c>
      <c r="L232" s="22">
        <f t="shared" si="9"/>
        <v>3</v>
      </c>
      <c r="M232" s="22">
        <f t="shared" si="10"/>
        <v>2026</v>
      </c>
    </row>
    <row r="233" spans="1:13" ht="14.25" customHeight="1" x14ac:dyDescent="0.3">
      <c r="A233" s="82" t="s">
        <v>13</v>
      </c>
      <c r="B233" s="3" t="s">
        <v>15</v>
      </c>
      <c r="C233" s="110"/>
      <c r="D233" s="3" t="s">
        <v>15</v>
      </c>
      <c r="E233" s="110"/>
      <c r="F233" s="3" t="s">
        <v>15</v>
      </c>
      <c r="G233" s="110"/>
      <c r="H233" s="3" t="s">
        <v>15</v>
      </c>
      <c r="I233" s="110"/>
      <c r="K233" s="105">
        <v>46100</v>
      </c>
      <c r="L233" s="22">
        <f t="shared" si="9"/>
        <v>3</v>
      </c>
      <c r="M233" s="22">
        <f t="shared" si="10"/>
        <v>2026</v>
      </c>
    </row>
    <row r="234" spans="1:13" ht="14.25" customHeight="1" x14ac:dyDescent="0.3">
      <c r="A234" s="82" t="s">
        <v>16</v>
      </c>
      <c r="B234" s="3" t="s">
        <v>15</v>
      </c>
      <c r="C234" s="110"/>
      <c r="D234" s="3" t="s">
        <v>15</v>
      </c>
      <c r="E234" s="110"/>
      <c r="F234" s="3" t="s">
        <v>15</v>
      </c>
      <c r="G234" s="110"/>
      <c r="H234" s="3" t="s">
        <v>15</v>
      </c>
      <c r="I234" s="110"/>
      <c r="K234" s="105">
        <v>46101</v>
      </c>
      <c r="L234" s="22">
        <f t="shared" si="9"/>
        <v>3</v>
      </c>
      <c r="M234" s="22">
        <f t="shared" si="10"/>
        <v>2026</v>
      </c>
    </row>
    <row r="235" spans="1:13" ht="14.25" customHeight="1" x14ac:dyDescent="0.3">
      <c r="A235" s="82" t="s">
        <v>18</v>
      </c>
      <c r="B235" s="12"/>
      <c r="C235" s="109"/>
      <c r="D235" s="12"/>
      <c r="E235" s="109"/>
      <c r="F235" s="12"/>
      <c r="G235" s="109"/>
      <c r="H235" s="12"/>
      <c r="I235" s="109"/>
      <c r="K235" s="105">
        <v>46102</v>
      </c>
      <c r="L235" s="22">
        <f t="shared" si="9"/>
        <v>3</v>
      </c>
      <c r="M235" s="22">
        <f t="shared" si="10"/>
        <v>2026</v>
      </c>
    </row>
    <row r="236" spans="1:13" ht="14.25" customHeight="1" x14ac:dyDescent="0.3">
      <c r="A236" s="82" t="s">
        <v>19</v>
      </c>
      <c r="B236" s="12"/>
      <c r="C236" s="109"/>
      <c r="D236" s="12"/>
      <c r="E236" s="109"/>
      <c r="F236" s="12"/>
      <c r="G236" s="109"/>
      <c r="H236" s="12"/>
      <c r="I236" s="109"/>
      <c r="K236" s="105">
        <v>46103</v>
      </c>
      <c r="L236" s="22">
        <f t="shared" si="9"/>
        <v>3</v>
      </c>
      <c r="M236" s="22">
        <f t="shared" si="10"/>
        <v>2026</v>
      </c>
    </row>
    <row r="237" spans="1:13" ht="14.25" customHeight="1" x14ac:dyDescent="0.3">
      <c r="A237" s="82" t="s">
        <v>20</v>
      </c>
      <c r="B237" s="3" t="s">
        <v>15</v>
      </c>
      <c r="C237" s="110"/>
      <c r="D237" s="3" t="s">
        <v>15</v>
      </c>
      <c r="E237" s="110"/>
      <c r="F237" s="3" t="s">
        <v>15</v>
      </c>
      <c r="G237" s="110"/>
      <c r="H237" s="3" t="s">
        <v>15</v>
      </c>
      <c r="I237" s="110"/>
      <c r="K237" s="105">
        <v>46104</v>
      </c>
      <c r="L237" s="22">
        <f t="shared" si="9"/>
        <v>3</v>
      </c>
      <c r="M237" s="22">
        <f t="shared" si="10"/>
        <v>2026</v>
      </c>
    </row>
    <row r="238" spans="1:13" ht="14.25" customHeight="1" x14ac:dyDescent="0.3">
      <c r="A238" s="82" t="s">
        <v>21</v>
      </c>
      <c r="B238" s="3" t="s">
        <v>15</v>
      </c>
      <c r="C238" s="110"/>
      <c r="D238" s="3" t="s">
        <v>15</v>
      </c>
      <c r="E238" s="110"/>
      <c r="F238" s="3" t="s">
        <v>15</v>
      </c>
      <c r="G238" s="110"/>
      <c r="H238" s="3" t="s">
        <v>15</v>
      </c>
      <c r="I238" s="110"/>
      <c r="K238" s="105">
        <v>46105</v>
      </c>
      <c r="L238" s="22">
        <f t="shared" si="9"/>
        <v>3</v>
      </c>
      <c r="M238" s="22">
        <f t="shared" si="10"/>
        <v>2026</v>
      </c>
    </row>
    <row r="239" spans="1:13" ht="14.25" customHeight="1" x14ac:dyDescent="0.3">
      <c r="A239" s="82" t="s">
        <v>22</v>
      </c>
      <c r="B239" s="58"/>
      <c r="C239" s="111"/>
      <c r="D239" s="58"/>
      <c r="E239" s="111"/>
      <c r="F239" s="58"/>
      <c r="G239" s="111"/>
      <c r="H239" s="58"/>
      <c r="I239" s="111"/>
      <c r="K239" s="105">
        <v>46106</v>
      </c>
      <c r="L239" s="22">
        <f t="shared" si="9"/>
        <v>3</v>
      </c>
      <c r="M239" s="22">
        <f t="shared" si="10"/>
        <v>2026</v>
      </c>
    </row>
    <row r="240" spans="1:13" ht="14.25" customHeight="1" x14ac:dyDescent="0.3">
      <c r="A240" s="82" t="s">
        <v>13</v>
      </c>
      <c r="B240" s="3" t="s">
        <v>15</v>
      </c>
      <c r="C240" s="110"/>
      <c r="D240" s="3" t="s">
        <v>15</v>
      </c>
      <c r="E240" s="110"/>
      <c r="F240" s="3" t="s">
        <v>15</v>
      </c>
      <c r="G240" s="110"/>
      <c r="H240" s="3" t="s">
        <v>15</v>
      </c>
      <c r="I240" s="110"/>
      <c r="K240" s="105">
        <v>46107</v>
      </c>
      <c r="L240" s="22">
        <f t="shared" si="9"/>
        <v>3</v>
      </c>
      <c r="M240" s="22">
        <f t="shared" si="10"/>
        <v>2026</v>
      </c>
    </row>
    <row r="241" spans="1:13" ht="14.25" customHeight="1" x14ac:dyDescent="0.3">
      <c r="A241" s="82" t="s">
        <v>16</v>
      </c>
      <c r="B241" s="3" t="s">
        <v>15</v>
      </c>
      <c r="C241" s="110"/>
      <c r="D241" s="3" t="s">
        <v>15</v>
      </c>
      <c r="E241" s="110"/>
      <c r="F241" s="3" t="s">
        <v>15</v>
      </c>
      <c r="G241" s="110"/>
      <c r="H241" s="3" t="s">
        <v>15</v>
      </c>
      <c r="I241" s="110"/>
      <c r="K241" s="105">
        <v>46108</v>
      </c>
      <c r="L241" s="22">
        <f t="shared" si="9"/>
        <v>3</v>
      </c>
      <c r="M241" s="22">
        <f t="shared" si="10"/>
        <v>2026</v>
      </c>
    </row>
    <row r="242" spans="1:13" ht="14.25" customHeight="1" x14ac:dyDescent="0.3">
      <c r="A242" s="82" t="s">
        <v>18</v>
      </c>
      <c r="B242" s="12"/>
      <c r="C242" s="109"/>
      <c r="D242" s="12"/>
      <c r="E242" s="109"/>
      <c r="F242" s="12"/>
      <c r="G242" s="109"/>
      <c r="H242" s="12"/>
      <c r="I242" s="109"/>
      <c r="K242" s="105">
        <v>46109</v>
      </c>
      <c r="L242" s="22">
        <f t="shared" si="9"/>
        <v>3</v>
      </c>
      <c r="M242" s="22">
        <f t="shared" si="10"/>
        <v>2026</v>
      </c>
    </row>
    <row r="243" spans="1:13" ht="14.25" customHeight="1" x14ac:dyDescent="0.3">
      <c r="A243" s="82" t="s">
        <v>19</v>
      </c>
      <c r="B243" s="12"/>
      <c r="C243" s="109"/>
      <c r="D243" s="12"/>
      <c r="E243" s="109"/>
      <c r="F243" s="12"/>
      <c r="G243" s="109"/>
      <c r="H243" s="12"/>
      <c r="I243" s="109"/>
      <c r="K243" s="105">
        <v>46110</v>
      </c>
      <c r="L243" s="22">
        <f t="shared" si="9"/>
        <v>3</v>
      </c>
      <c r="M243" s="22">
        <f t="shared" si="10"/>
        <v>2026</v>
      </c>
    </row>
    <row r="244" spans="1:13" ht="14.25" customHeight="1" x14ac:dyDescent="0.3">
      <c r="A244" s="82" t="s">
        <v>20</v>
      </c>
      <c r="B244" s="3" t="s">
        <v>15</v>
      </c>
      <c r="C244" s="110"/>
      <c r="D244" s="3" t="s">
        <v>15</v>
      </c>
      <c r="E244" s="110"/>
      <c r="F244" s="3" t="s">
        <v>15</v>
      </c>
      <c r="G244" s="110"/>
      <c r="H244" s="3" t="s">
        <v>15</v>
      </c>
      <c r="I244" s="110"/>
      <c r="K244" s="105">
        <v>46111</v>
      </c>
      <c r="L244" s="22">
        <f t="shared" si="9"/>
        <v>3</v>
      </c>
      <c r="M244" s="22">
        <f t="shared" si="10"/>
        <v>2026</v>
      </c>
    </row>
    <row r="245" spans="1:13" ht="14.25" customHeight="1" x14ac:dyDescent="0.3">
      <c r="A245" s="82" t="s">
        <v>21</v>
      </c>
      <c r="B245" s="3" t="s">
        <v>15</v>
      </c>
      <c r="C245" s="110"/>
      <c r="D245" s="3" t="s">
        <v>15</v>
      </c>
      <c r="E245" s="110"/>
      <c r="F245" s="3" t="s">
        <v>15</v>
      </c>
      <c r="G245" s="110"/>
      <c r="H245" s="3" t="s">
        <v>15</v>
      </c>
      <c r="I245" s="110"/>
      <c r="K245" s="105">
        <v>46112</v>
      </c>
      <c r="L245" s="22">
        <f t="shared" si="9"/>
        <v>3</v>
      </c>
      <c r="M245" s="22">
        <f t="shared" si="10"/>
        <v>2026</v>
      </c>
    </row>
    <row r="246" spans="1:13" ht="14.25" customHeight="1" x14ac:dyDescent="0.3">
      <c r="A246" s="82" t="s">
        <v>22</v>
      </c>
      <c r="B246" s="58"/>
      <c r="C246" s="111"/>
      <c r="D246" s="58"/>
      <c r="E246" s="111"/>
      <c r="F246" s="58"/>
      <c r="G246" s="111"/>
      <c r="H246" s="58"/>
      <c r="I246" s="111"/>
      <c r="K246" s="105">
        <v>46113</v>
      </c>
      <c r="L246" s="22">
        <f t="shared" si="9"/>
        <v>4</v>
      </c>
      <c r="M246" s="22">
        <f t="shared" si="10"/>
        <v>2026</v>
      </c>
    </row>
    <row r="247" spans="1:13" ht="14.25" customHeight="1" x14ac:dyDescent="0.3">
      <c r="A247" s="82" t="s">
        <v>13</v>
      </c>
      <c r="B247" s="3" t="s">
        <v>15</v>
      </c>
      <c r="C247" s="110"/>
      <c r="D247" s="3" t="s">
        <v>15</v>
      </c>
      <c r="E247" s="110"/>
      <c r="F247" s="3" t="s">
        <v>15</v>
      </c>
      <c r="G247" s="110"/>
      <c r="H247" s="3" t="s">
        <v>15</v>
      </c>
      <c r="I247" s="110"/>
      <c r="K247" s="105">
        <v>46114</v>
      </c>
      <c r="L247" s="22">
        <f t="shared" si="9"/>
        <v>4</v>
      </c>
      <c r="M247" s="22">
        <f t="shared" si="10"/>
        <v>2026</v>
      </c>
    </row>
    <row r="248" spans="1:13" ht="14.25" customHeight="1" x14ac:dyDescent="0.3">
      <c r="A248" s="82" t="s">
        <v>16</v>
      </c>
      <c r="B248" s="3" t="s">
        <v>15</v>
      </c>
      <c r="C248" s="110"/>
      <c r="D248" s="3" t="s">
        <v>15</v>
      </c>
      <c r="E248" s="110"/>
      <c r="F248" s="3" t="s">
        <v>15</v>
      </c>
      <c r="G248" s="110"/>
      <c r="H248" s="3" t="s">
        <v>15</v>
      </c>
      <c r="I248" s="110"/>
      <c r="K248" s="105">
        <v>46115</v>
      </c>
      <c r="L248" s="22">
        <f t="shared" si="9"/>
        <v>4</v>
      </c>
      <c r="M248" s="22">
        <f t="shared" si="10"/>
        <v>2026</v>
      </c>
    </row>
    <row r="249" spans="1:13" ht="14.25" customHeight="1" x14ac:dyDescent="0.3">
      <c r="A249" s="82" t="s">
        <v>18</v>
      </c>
      <c r="B249" s="12"/>
      <c r="C249" s="109"/>
      <c r="D249" s="12"/>
      <c r="E249" s="109"/>
      <c r="F249" s="12"/>
      <c r="G249" s="109"/>
      <c r="H249" s="12"/>
      <c r="I249" s="109"/>
      <c r="K249" s="105">
        <v>46116</v>
      </c>
      <c r="L249" s="22">
        <f t="shared" si="9"/>
        <v>4</v>
      </c>
      <c r="M249" s="22">
        <f t="shared" si="10"/>
        <v>2026</v>
      </c>
    </row>
    <row r="250" spans="1:13" ht="14.25" customHeight="1" x14ac:dyDescent="0.3">
      <c r="A250" s="82" t="s">
        <v>19</v>
      </c>
      <c r="B250" s="12"/>
      <c r="C250" s="109"/>
      <c r="D250" s="12"/>
      <c r="E250" s="109"/>
      <c r="F250" s="12"/>
      <c r="G250" s="109"/>
      <c r="H250" s="12"/>
      <c r="I250" s="109"/>
      <c r="K250" s="105">
        <v>46117</v>
      </c>
      <c r="L250" s="22">
        <f t="shared" si="9"/>
        <v>4</v>
      </c>
      <c r="M250" s="22">
        <f t="shared" si="10"/>
        <v>2026</v>
      </c>
    </row>
    <row r="251" spans="1:13" ht="14.25" customHeight="1" x14ac:dyDescent="0.3">
      <c r="A251" s="82" t="s">
        <v>20</v>
      </c>
      <c r="B251" s="112" t="s">
        <v>24</v>
      </c>
      <c r="C251" s="113"/>
      <c r="D251" s="112" t="s">
        <v>24</v>
      </c>
      <c r="E251" s="113"/>
      <c r="F251" s="112" t="s">
        <v>24</v>
      </c>
      <c r="G251" s="113"/>
      <c r="H251" s="112" t="s">
        <v>24</v>
      </c>
      <c r="I251" s="113"/>
      <c r="K251" s="105">
        <v>46118</v>
      </c>
      <c r="L251" s="22">
        <f t="shared" si="9"/>
        <v>4</v>
      </c>
      <c r="M251" s="22">
        <f t="shared" si="10"/>
        <v>2026</v>
      </c>
    </row>
    <row r="252" spans="1:13" ht="14.25" customHeight="1" x14ac:dyDescent="0.3">
      <c r="A252" s="82" t="s">
        <v>21</v>
      </c>
      <c r="B252" s="3" t="s">
        <v>15</v>
      </c>
      <c r="C252" s="110"/>
      <c r="D252" s="3" t="s">
        <v>15</v>
      </c>
      <c r="E252" s="110"/>
      <c r="F252" s="3" t="s">
        <v>15</v>
      </c>
      <c r="G252" s="110"/>
      <c r="H252" s="3" t="s">
        <v>15</v>
      </c>
      <c r="I252" s="110"/>
      <c r="K252" s="105">
        <v>46119</v>
      </c>
      <c r="L252" s="22">
        <f t="shared" si="9"/>
        <v>4</v>
      </c>
      <c r="M252" s="22">
        <f t="shared" si="10"/>
        <v>2026</v>
      </c>
    </row>
    <row r="253" spans="1:13" ht="14.25" customHeight="1" x14ac:dyDescent="0.3">
      <c r="A253" s="82" t="s">
        <v>22</v>
      </c>
      <c r="B253" s="58"/>
      <c r="C253" s="111"/>
      <c r="D253" s="58"/>
      <c r="E253" s="111"/>
      <c r="F253" s="58"/>
      <c r="G253" s="111"/>
      <c r="H253" s="58"/>
      <c r="I253" s="111"/>
      <c r="K253" s="105">
        <v>46120</v>
      </c>
      <c r="L253" s="22">
        <f t="shared" si="9"/>
        <v>4</v>
      </c>
      <c r="M253" s="22">
        <f t="shared" si="10"/>
        <v>2026</v>
      </c>
    </row>
    <row r="254" spans="1:13" ht="14.25" customHeight="1" x14ac:dyDescent="0.3">
      <c r="A254" s="82" t="s">
        <v>13</v>
      </c>
      <c r="B254" s="3" t="s">
        <v>15</v>
      </c>
      <c r="C254" s="110"/>
      <c r="D254" s="3" t="s">
        <v>15</v>
      </c>
      <c r="E254" s="110"/>
      <c r="F254" s="3" t="s">
        <v>15</v>
      </c>
      <c r="G254" s="110"/>
      <c r="H254" s="3" t="s">
        <v>15</v>
      </c>
      <c r="I254" s="110"/>
      <c r="K254" s="105">
        <v>46121</v>
      </c>
      <c r="L254" s="22">
        <f t="shared" si="9"/>
        <v>4</v>
      </c>
      <c r="M254" s="22">
        <f t="shared" si="10"/>
        <v>2026</v>
      </c>
    </row>
    <row r="255" spans="1:13" ht="14.25" customHeight="1" x14ac:dyDescent="0.3">
      <c r="A255" s="82" t="s">
        <v>16</v>
      </c>
      <c r="B255" s="3" t="s">
        <v>15</v>
      </c>
      <c r="C255" s="110"/>
      <c r="D255" s="3" t="s">
        <v>15</v>
      </c>
      <c r="E255" s="110"/>
      <c r="F255" s="3" t="s">
        <v>15</v>
      </c>
      <c r="G255" s="110"/>
      <c r="H255" s="3" t="s">
        <v>15</v>
      </c>
      <c r="I255" s="110"/>
      <c r="K255" s="105">
        <v>46122</v>
      </c>
      <c r="L255" s="22">
        <f t="shared" si="9"/>
        <v>4</v>
      </c>
      <c r="M255" s="22">
        <f t="shared" si="10"/>
        <v>2026</v>
      </c>
    </row>
    <row r="256" spans="1:13" ht="14.25" customHeight="1" x14ac:dyDescent="0.3">
      <c r="A256" s="82" t="s">
        <v>18</v>
      </c>
      <c r="B256" s="12"/>
      <c r="C256" s="109"/>
      <c r="D256" s="12"/>
      <c r="E256" s="109"/>
      <c r="F256" s="12"/>
      <c r="G256" s="109"/>
      <c r="H256" s="12"/>
      <c r="I256" s="109"/>
      <c r="J256" s="86"/>
      <c r="K256" s="105">
        <v>46123</v>
      </c>
      <c r="L256" s="22">
        <f t="shared" si="9"/>
        <v>4</v>
      </c>
      <c r="M256" s="22">
        <f t="shared" si="10"/>
        <v>2026</v>
      </c>
    </row>
    <row r="257" spans="1:13" ht="14.25" customHeight="1" x14ac:dyDescent="0.3">
      <c r="A257" s="82" t="s">
        <v>19</v>
      </c>
      <c r="B257" s="12"/>
      <c r="C257" s="109"/>
      <c r="D257" s="12"/>
      <c r="E257" s="109"/>
      <c r="F257" s="12"/>
      <c r="G257" s="109"/>
      <c r="H257" s="12"/>
      <c r="I257" s="109"/>
      <c r="J257" s="86"/>
      <c r="K257" s="105">
        <v>46124</v>
      </c>
      <c r="L257" s="22">
        <f t="shared" si="9"/>
        <v>4</v>
      </c>
      <c r="M257" s="22">
        <f t="shared" si="10"/>
        <v>2026</v>
      </c>
    </row>
    <row r="258" spans="1:13" ht="14.25" customHeight="1" x14ac:dyDescent="0.3">
      <c r="A258" s="82" t="s">
        <v>20</v>
      </c>
      <c r="B258" s="3" t="s">
        <v>15</v>
      </c>
      <c r="C258" s="110"/>
      <c r="D258" s="3" t="s">
        <v>15</v>
      </c>
      <c r="E258" s="110"/>
      <c r="F258" s="3" t="s">
        <v>15</v>
      </c>
      <c r="G258" s="110"/>
      <c r="H258" s="3" t="s">
        <v>15</v>
      </c>
      <c r="I258" s="110"/>
      <c r="J258" s="86"/>
      <c r="K258" s="105">
        <v>46125</v>
      </c>
      <c r="L258" s="22">
        <f t="shared" ref="L258:L321" si="11">MONTH(K258)</f>
        <v>4</v>
      </c>
      <c r="M258" s="22">
        <f t="shared" ref="M258:M321" si="12">YEAR(K258)</f>
        <v>2026</v>
      </c>
    </row>
    <row r="259" spans="1:13" ht="14.25" customHeight="1" x14ac:dyDescent="0.3">
      <c r="A259" s="82" t="s">
        <v>21</v>
      </c>
      <c r="B259" s="3" t="s">
        <v>15</v>
      </c>
      <c r="C259" s="110"/>
      <c r="D259" s="3" t="s">
        <v>15</v>
      </c>
      <c r="E259" s="110"/>
      <c r="F259" s="3" t="s">
        <v>15</v>
      </c>
      <c r="G259" s="110"/>
      <c r="H259" s="3" t="s">
        <v>15</v>
      </c>
      <c r="I259" s="110"/>
      <c r="J259" s="86"/>
      <c r="K259" s="105">
        <v>46126</v>
      </c>
      <c r="L259" s="22">
        <f t="shared" si="11"/>
        <v>4</v>
      </c>
      <c r="M259" s="22">
        <f t="shared" si="12"/>
        <v>2026</v>
      </c>
    </row>
    <row r="260" spans="1:13" ht="14.25" customHeight="1" x14ac:dyDescent="0.3">
      <c r="A260" s="82" t="s">
        <v>22</v>
      </c>
      <c r="B260" s="58"/>
      <c r="C260" s="111"/>
      <c r="D260" s="58"/>
      <c r="E260" s="111"/>
      <c r="F260" s="58"/>
      <c r="G260" s="111"/>
      <c r="H260" s="58"/>
      <c r="I260" s="111"/>
      <c r="J260" s="86"/>
      <c r="K260" s="105">
        <v>46127</v>
      </c>
      <c r="L260" s="22">
        <f t="shared" si="11"/>
        <v>4</v>
      </c>
      <c r="M260" s="22">
        <f t="shared" si="12"/>
        <v>2026</v>
      </c>
    </row>
    <row r="261" spans="1:13" ht="14.25" customHeight="1" x14ac:dyDescent="0.3">
      <c r="A261" s="82" t="s">
        <v>13</v>
      </c>
      <c r="B261" s="3" t="s">
        <v>15</v>
      </c>
      <c r="C261" s="110"/>
      <c r="D261" s="3" t="s">
        <v>15</v>
      </c>
      <c r="E261" s="110"/>
      <c r="F261" s="3" t="s">
        <v>15</v>
      </c>
      <c r="G261" s="110"/>
      <c r="H261" s="3" t="s">
        <v>15</v>
      </c>
      <c r="I261" s="110"/>
      <c r="J261" s="86"/>
      <c r="K261" s="105">
        <v>46128</v>
      </c>
      <c r="L261" s="22">
        <f t="shared" si="11"/>
        <v>4</v>
      </c>
      <c r="M261" s="22">
        <f t="shared" si="12"/>
        <v>2026</v>
      </c>
    </row>
    <row r="262" spans="1:13" ht="14.25" customHeight="1" x14ac:dyDescent="0.3">
      <c r="A262" s="82" t="s">
        <v>16</v>
      </c>
      <c r="B262" s="3" t="s">
        <v>15</v>
      </c>
      <c r="C262" s="110"/>
      <c r="D262" s="3" t="s">
        <v>15</v>
      </c>
      <c r="E262" s="110"/>
      <c r="F262" s="3" t="s">
        <v>15</v>
      </c>
      <c r="G262" s="110"/>
      <c r="H262" s="3" t="s">
        <v>15</v>
      </c>
      <c r="I262" s="110"/>
      <c r="J262" s="86"/>
      <c r="K262" s="105">
        <v>46129</v>
      </c>
      <c r="L262" s="22">
        <f t="shared" si="11"/>
        <v>4</v>
      </c>
      <c r="M262" s="22">
        <f t="shared" si="12"/>
        <v>2026</v>
      </c>
    </row>
    <row r="263" spans="1:13" ht="14.25" customHeight="1" x14ac:dyDescent="0.3">
      <c r="A263" s="82" t="s">
        <v>18</v>
      </c>
      <c r="B263" s="12"/>
      <c r="C263" s="109"/>
      <c r="D263" s="12"/>
      <c r="E263" s="109"/>
      <c r="F263" s="12"/>
      <c r="G263" s="109"/>
      <c r="H263" s="12"/>
      <c r="I263" s="109"/>
      <c r="J263" s="86"/>
      <c r="K263" s="105">
        <v>46130</v>
      </c>
      <c r="L263" s="22">
        <f t="shared" si="11"/>
        <v>4</v>
      </c>
      <c r="M263" s="22">
        <f t="shared" si="12"/>
        <v>2026</v>
      </c>
    </row>
    <row r="264" spans="1:13" ht="14.25" customHeight="1" x14ac:dyDescent="0.3">
      <c r="A264" s="82" t="s">
        <v>19</v>
      </c>
      <c r="B264" s="12"/>
      <c r="C264" s="109"/>
      <c r="D264" s="12"/>
      <c r="E264" s="109"/>
      <c r="F264" s="12"/>
      <c r="G264" s="109"/>
      <c r="H264" s="12"/>
      <c r="I264" s="109"/>
      <c r="J264" s="86"/>
      <c r="K264" s="105">
        <v>46131</v>
      </c>
      <c r="L264" s="22">
        <f t="shared" si="11"/>
        <v>4</v>
      </c>
      <c r="M264" s="22">
        <f t="shared" si="12"/>
        <v>2026</v>
      </c>
    </row>
    <row r="265" spans="1:13" ht="14.25" customHeight="1" x14ac:dyDescent="0.3">
      <c r="A265" s="82" t="s">
        <v>20</v>
      </c>
      <c r="B265" s="3" t="s">
        <v>15</v>
      </c>
      <c r="C265" s="110"/>
      <c r="D265" s="3" t="s">
        <v>15</v>
      </c>
      <c r="E265" s="110"/>
      <c r="F265" s="3" t="s">
        <v>15</v>
      </c>
      <c r="G265" s="110"/>
      <c r="H265" s="3" t="s">
        <v>15</v>
      </c>
      <c r="I265" s="110"/>
      <c r="J265" s="86"/>
      <c r="K265" s="105">
        <v>46132</v>
      </c>
      <c r="L265" s="22">
        <f t="shared" si="11"/>
        <v>4</v>
      </c>
      <c r="M265" s="22">
        <f t="shared" si="12"/>
        <v>2026</v>
      </c>
    </row>
    <row r="266" spans="1:13" ht="14.25" customHeight="1" x14ac:dyDescent="0.3">
      <c r="A266" s="82" t="s">
        <v>21</v>
      </c>
      <c r="B266" s="3" t="s">
        <v>15</v>
      </c>
      <c r="C266" s="110"/>
      <c r="D266" s="3" t="s">
        <v>15</v>
      </c>
      <c r="E266" s="110"/>
      <c r="F266" s="3" t="s">
        <v>15</v>
      </c>
      <c r="G266" s="110"/>
      <c r="H266" s="3" t="s">
        <v>15</v>
      </c>
      <c r="I266" s="110"/>
      <c r="J266" s="86"/>
      <c r="K266" s="105">
        <v>46133</v>
      </c>
      <c r="L266" s="22">
        <f t="shared" si="11"/>
        <v>4</v>
      </c>
      <c r="M266" s="22">
        <f t="shared" si="12"/>
        <v>2026</v>
      </c>
    </row>
    <row r="267" spans="1:13" ht="14.25" customHeight="1" x14ac:dyDescent="0.3">
      <c r="A267" s="82" t="s">
        <v>22</v>
      </c>
      <c r="B267" s="58"/>
      <c r="C267" s="111"/>
      <c r="D267" s="58"/>
      <c r="E267" s="111"/>
      <c r="F267" s="58"/>
      <c r="G267" s="111"/>
      <c r="H267" s="58"/>
      <c r="I267" s="111"/>
      <c r="J267" s="86"/>
      <c r="K267" s="105">
        <v>46134</v>
      </c>
      <c r="L267" s="22">
        <f t="shared" si="11"/>
        <v>4</v>
      </c>
      <c r="M267" s="22">
        <f t="shared" si="12"/>
        <v>2026</v>
      </c>
    </row>
    <row r="268" spans="1:13" ht="14.25" customHeight="1" x14ac:dyDescent="0.3">
      <c r="A268" s="82" t="s">
        <v>13</v>
      </c>
      <c r="B268" s="3" t="s">
        <v>15</v>
      </c>
      <c r="C268" s="110"/>
      <c r="D268" s="3" t="s">
        <v>15</v>
      </c>
      <c r="E268" s="110"/>
      <c r="F268" s="3" t="s">
        <v>15</v>
      </c>
      <c r="G268" s="110"/>
      <c r="H268" s="3" t="s">
        <v>15</v>
      </c>
      <c r="I268" s="110"/>
      <c r="J268" s="86"/>
      <c r="K268" s="105">
        <v>46135</v>
      </c>
      <c r="L268" s="22">
        <f t="shared" si="11"/>
        <v>4</v>
      </c>
      <c r="M268" s="22">
        <f t="shared" si="12"/>
        <v>2026</v>
      </c>
    </row>
    <row r="269" spans="1:13" ht="14.25" customHeight="1" x14ac:dyDescent="0.3">
      <c r="A269" s="82" t="s">
        <v>16</v>
      </c>
      <c r="B269" s="3" t="s">
        <v>15</v>
      </c>
      <c r="C269" s="110"/>
      <c r="D269" s="3" t="s">
        <v>15</v>
      </c>
      <c r="E269" s="110"/>
      <c r="F269" s="3" t="s">
        <v>15</v>
      </c>
      <c r="G269" s="110"/>
      <c r="H269" s="3" t="s">
        <v>15</v>
      </c>
      <c r="I269" s="110"/>
      <c r="J269" s="86"/>
      <c r="K269" s="105">
        <v>46136</v>
      </c>
      <c r="L269" s="22">
        <f t="shared" si="11"/>
        <v>4</v>
      </c>
      <c r="M269" s="22">
        <f t="shared" si="12"/>
        <v>2026</v>
      </c>
    </row>
    <row r="270" spans="1:13" ht="14.25" customHeight="1" x14ac:dyDescent="0.3">
      <c r="A270" s="82" t="s">
        <v>18</v>
      </c>
      <c r="B270" s="12"/>
      <c r="C270" s="109"/>
      <c r="D270" s="12"/>
      <c r="E270" s="109"/>
      <c r="F270" s="12"/>
      <c r="G270" s="109"/>
      <c r="H270" s="12"/>
      <c r="I270" s="109"/>
      <c r="J270" s="86"/>
      <c r="K270" s="105">
        <v>46137</v>
      </c>
      <c r="L270" s="22">
        <f t="shared" si="11"/>
        <v>4</v>
      </c>
      <c r="M270" s="22">
        <f t="shared" si="12"/>
        <v>2026</v>
      </c>
    </row>
    <row r="271" spans="1:13" ht="14.25" customHeight="1" x14ac:dyDescent="0.3">
      <c r="A271" s="82" t="s">
        <v>19</v>
      </c>
      <c r="B271" s="12"/>
      <c r="C271" s="109"/>
      <c r="D271" s="12"/>
      <c r="E271" s="109"/>
      <c r="F271" s="12"/>
      <c r="G271" s="109"/>
      <c r="H271" s="12"/>
      <c r="I271" s="109"/>
      <c r="J271" s="86"/>
      <c r="K271" s="105">
        <v>46138</v>
      </c>
      <c r="L271" s="22">
        <f t="shared" si="11"/>
        <v>4</v>
      </c>
      <c r="M271" s="22">
        <f t="shared" si="12"/>
        <v>2026</v>
      </c>
    </row>
    <row r="272" spans="1:13" ht="14.25" customHeight="1" x14ac:dyDescent="0.3">
      <c r="A272" s="82" t="s">
        <v>20</v>
      </c>
      <c r="B272" s="3" t="s">
        <v>15</v>
      </c>
      <c r="C272" s="110"/>
      <c r="D272" s="3" t="s">
        <v>15</v>
      </c>
      <c r="E272" s="110"/>
      <c r="F272" s="3" t="s">
        <v>15</v>
      </c>
      <c r="G272" s="110"/>
      <c r="H272" s="3" t="s">
        <v>15</v>
      </c>
      <c r="I272" s="110"/>
      <c r="K272" s="105">
        <v>46139</v>
      </c>
      <c r="L272" s="22">
        <f t="shared" si="11"/>
        <v>4</v>
      </c>
      <c r="M272" s="22">
        <f t="shared" si="12"/>
        <v>2026</v>
      </c>
    </row>
    <row r="273" spans="1:13" ht="14.25" customHeight="1" x14ac:dyDescent="0.3">
      <c r="A273" s="82" t="s">
        <v>21</v>
      </c>
      <c r="B273" s="3" t="s">
        <v>15</v>
      </c>
      <c r="C273" s="110"/>
      <c r="D273" s="3" t="s">
        <v>15</v>
      </c>
      <c r="E273" s="110"/>
      <c r="F273" s="3" t="s">
        <v>15</v>
      </c>
      <c r="G273" s="110"/>
      <c r="H273" s="3" t="s">
        <v>15</v>
      </c>
      <c r="I273" s="110"/>
      <c r="K273" s="105">
        <v>46140</v>
      </c>
      <c r="L273" s="22">
        <f t="shared" si="11"/>
        <v>4</v>
      </c>
      <c r="M273" s="22">
        <f t="shared" si="12"/>
        <v>2026</v>
      </c>
    </row>
    <row r="274" spans="1:13" ht="14.25" customHeight="1" x14ac:dyDescent="0.3">
      <c r="A274" s="82" t="s">
        <v>22</v>
      </c>
      <c r="B274" s="58"/>
      <c r="C274" s="111"/>
      <c r="D274" s="58"/>
      <c r="E274" s="111"/>
      <c r="F274" s="58"/>
      <c r="G274" s="111"/>
      <c r="H274" s="58"/>
      <c r="I274" s="111"/>
      <c r="K274" s="105">
        <v>46141</v>
      </c>
      <c r="L274" s="22">
        <f t="shared" si="11"/>
        <v>4</v>
      </c>
      <c r="M274" s="22">
        <f t="shared" si="12"/>
        <v>2026</v>
      </c>
    </row>
    <row r="275" spans="1:13" ht="14.25" customHeight="1" x14ac:dyDescent="0.3">
      <c r="A275" s="82" t="s">
        <v>13</v>
      </c>
      <c r="B275" s="3" t="s">
        <v>15</v>
      </c>
      <c r="C275" s="110"/>
      <c r="D275" s="3" t="s">
        <v>15</v>
      </c>
      <c r="E275" s="110"/>
      <c r="F275" s="3" t="s">
        <v>15</v>
      </c>
      <c r="G275" s="110"/>
      <c r="H275" s="3" t="s">
        <v>15</v>
      </c>
      <c r="I275" s="110"/>
      <c r="K275" s="105">
        <v>46142</v>
      </c>
      <c r="L275" s="22">
        <f t="shared" si="11"/>
        <v>4</v>
      </c>
      <c r="M275" s="22">
        <f t="shared" si="12"/>
        <v>2026</v>
      </c>
    </row>
    <row r="276" spans="1:13" ht="14.25" customHeight="1" x14ac:dyDescent="0.3">
      <c r="A276" s="82" t="s">
        <v>16</v>
      </c>
      <c r="B276" s="112" t="s">
        <v>24</v>
      </c>
      <c r="C276" s="113"/>
      <c r="D276" s="112" t="s">
        <v>24</v>
      </c>
      <c r="E276" s="113"/>
      <c r="F276" s="112" t="s">
        <v>24</v>
      </c>
      <c r="G276" s="113"/>
      <c r="H276" s="112" t="s">
        <v>24</v>
      </c>
      <c r="I276" s="113"/>
      <c r="K276" s="105">
        <v>46143</v>
      </c>
      <c r="L276" s="22">
        <f t="shared" si="11"/>
        <v>5</v>
      </c>
      <c r="M276" s="22">
        <f t="shared" si="12"/>
        <v>2026</v>
      </c>
    </row>
    <row r="277" spans="1:13" ht="14.25" customHeight="1" x14ac:dyDescent="0.3">
      <c r="A277" s="82" t="s">
        <v>18</v>
      </c>
      <c r="B277" s="12"/>
      <c r="C277" s="109"/>
      <c r="D277" s="12"/>
      <c r="E277" s="109"/>
      <c r="F277" s="12"/>
      <c r="G277" s="109"/>
      <c r="H277" s="12"/>
      <c r="I277" s="109"/>
      <c r="K277" s="105">
        <v>46144</v>
      </c>
      <c r="L277" s="22">
        <f t="shared" si="11"/>
        <v>5</v>
      </c>
      <c r="M277" s="22">
        <f t="shared" si="12"/>
        <v>2026</v>
      </c>
    </row>
    <row r="278" spans="1:13" ht="14.25" customHeight="1" x14ac:dyDescent="0.3">
      <c r="A278" s="82" t="s">
        <v>19</v>
      </c>
      <c r="B278" s="12"/>
      <c r="C278" s="109"/>
      <c r="D278" s="12"/>
      <c r="E278" s="109"/>
      <c r="F278" s="12"/>
      <c r="G278" s="109"/>
      <c r="H278" s="12"/>
      <c r="I278" s="109"/>
      <c r="K278" s="105">
        <v>46145</v>
      </c>
      <c r="L278" s="22">
        <f t="shared" si="11"/>
        <v>5</v>
      </c>
      <c r="M278" s="22">
        <f t="shared" si="12"/>
        <v>2026</v>
      </c>
    </row>
    <row r="279" spans="1:13" ht="14.25" customHeight="1" x14ac:dyDescent="0.3">
      <c r="A279" s="82" t="s">
        <v>20</v>
      </c>
      <c r="B279" s="3" t="s">
        <v>15</v>
      </c>
      <c r="C279" s="110"/>
      <c r="D279" s="3" t="s">
        <v>15</v>
      </c>
      <c r="E279" s="110"/>
      <c r="F279" s="3" t="s">
        <v>15</v>
      </c>
      <c r="G279" s="110"/>
      <c r="H279" s="3" t="s">
        <v>15</v>
      </c>
      <c r="I279" s="110"/>
      <c r="K279" s="105">
        <v>46146</v>
      </c>
      <c r="L279" s="22">
        <f t="shared" si="11"/>
        <v>5</v>
      </c>
      <c r="M279" s="22">
        <f t="shared" si="12"/>
        <v>2026</v>
      </c>
    </row>
    <row r="280" spans="1:13" ht="14.25" customHeight="1" x14ac:dyDescent="0.3">
      <c r="A280" s="82" t="s">
        <v>21</v>
      </c>
      <c r="B280" s="3" t="s">
        <v>15</v>
      </c>
      <c r="C280" s="110"/>
      <c r="D280" s="3" t="s">
        <v>15</v>
      </c>
      <c r="E280" s="110"/>
      <c r="F280" s="3" t="s">
        <v>15</v>
      </c>
      <c r="G280" s="110"/>
      <c r="H280" s="3" t="s">
        <v>15</v>
      </c>
      <c r="I280" s="110"/>
      <c r="K280" s="105">
        <v>46147</v>
      </c>
      <c r="L280" s="22">
        <f t="shared" si="11"/>
        <v>5</v>
      </c>
      <c r="M280" s="22">
        <f t="shared" si="12"/>
        <v>2026</v>
      </c>
    </row>
    <row r="281" spans="1:13" ht="14.25" customHeight="1" x14ac:dyDescent="0.3">
      <c r="A281" s="82" t="s">
        <v>22</v>
      </c>
      <c r="B281" s="58"/>
      <c r="C281" s="111"/>
      <c r="D281" s="58"/>
      <c r="E281" s="111"/>
      <c r="F281" s="58"/>
      <c r="G281" s="111"/>
      <c r="H281" s="58"/>
      <c r="I281" s="111"/>
      <c r="K281" s="105">
        <v>46148</v>
      </c>
      <c r="L281" s="22">
        <f t="shared" si="11"/>
        <v>5</v>
      </c>
      <c r="M281" s="22">
        <f t="shared" si="12"/>
        <v>2026</v>
      </c>
    </row>
    <row r="282" spans="1:13" ht="14.25" customHeight="1" x14ac:dyDescent="0.3">
      <c r="A282" s="82" t="s">
        <v>13</v>
      </c>
      <c r="B282" s="3" t="s">
        <v>15</v>
      </c>
      <c r="C282" s="110"/>
      <c r="D282" s="3" t="s">
        <v>15</v>
      </c>
      <c r="E282" s="110"/>
      <c r="F282" s="3" t="s">
        <v>15</v>
      </c>
      <c r="G282" s="110"/>
      <c r="H282" s="3" t="s">
        <v>15</v>
      </c>
      <c r="I282" s="110"/>
      <c r="K282" s="105">
        <v>46149</v>
      </c>
      <c r="L282" s="22">
        <f t="shared" si="11"/>
        <v>5</v>
      </c>
      <c r="M282" s="22">
        <f t="shared" si="12"/>
        <v>2026</v>
      </c>
    </row>
    <row r="283" spans="1:13" ht="14.25" customHeight="1" x14ac:dyDescent="0.3">
      <c r="A283" s="82" t="s">
        <v>16</v>
      </c>
      <c r="B283" s="112" t="s">
        <v>24</v>
      </c>
      <c r="C283" s="113"/>
      <c r="D283" s="112" t="s">
        <v>24</v>
      </c>
      <c r="E283" s="113"/>
      <c r="F283" s="112" t="s">
        <v>24</v>
      </c>
      <c r="G283" s="113"/>
      <c r="H283" s="112" t="s">
        <v>24</v>
      </c>
      <c r="I283" s="113"/>
      <c r="K283" s="105">
        <v>46150</v>
      </c>
      <c r="L283" s="22">
        <f t="shared" si="11"/>
        <v>5</v>
      </c>
      <c r="M283" s="22">
        <f t="shared" si="12"/>
        <v>2026</v>
      </c>
    </row>
    <row r="284" spans="1:13" ht="14.25" customHeight="1" x14ac:dyDescent="0.3">
      <c r="A284" s="82" t="s">
        <v>18</v>
      </c>
      <c r="B284" s="12"/>
      <c r="C284" s="109"/>
      <c r="D284" s="12"/>
      <c r="E284" s="109"/>
      <c r="F284" s="12"/>
      <c r="G284" s="109"/>
      <c r="H284" s="12"/>
      <c r="I284" s="109"/>
      <c r="K284" s="105">
        <v>46151</v>
      </c>
      <c r="L284" s="22">
        <f t="shared" si="11"/>
        <v>5</v>
      </c>
      <c r="M284" s="22">
        <f t="shared" si="12"/>
        <v>2026</v>
      </c>
    </row>
    <row r="285" spans="1:13" ht="14.25" customHeight="1" x14ac:dyDescent="0.3">
      <c r="A285" s="82" t="s">
        <v>19</v>
      </c>
      <c r="B285" s="12"/>
      <c r="C285" s="109"/>
      <c r="D285" s="12"/>
      <c r="E285" s="109"/>
      <c r="F285" s="12"/>
      <c r="G285" s="109"/>
      <c r="H285" s="12"/>
      <c r="I285" s="109"/>
      <c r="K285" s="105">
        <v>46152</v>
      </c>
      <c r="L285" s="22">
        <f t="shared" si="11"/>
        <v>5</v>
      </c>
      <c r="M285" s="22">
        <f t="shared" si="12"/>
        <v>2026</v>
      </c>
    </row>
    <row r="286" spans="1:13" ht="14.25" customHeight="1" x14ac:dyDescent="0.3">
      <c r="A286" s="82" t="s">
        <v>20</v>
      </c>
      <c r="B286" s="3" t="s">
        <v>15</v>
      </c>
      <c r="C286" s="110"/>
      <c r="D286" s="3" t="s">
        <v>15</v>
      </c>
      <c r="E286" s="110"/>
      <c r="F286" s="3" t="s">
        <v>15</v>
      </c>
      <c r="G286" s="110"/>
      <c r="H286" s="3" t="s">
        <v>15</v>
      </c>
      <c r="I286" s="110"/>
      <c r="K286" s="105">
        <v>46153</v>
      </c>
      <c r="L286" s="22">
        <f t="shared" si="11"/>
        <v>5</v>
      </c>
      <c r="M286" s="22">
        <f t="shared" si="12"/>
        <v>2026</v>
      </c>
    </row>
    <row r="287" spans="1:13" ht="14.25" customHeight="1" x14ac:dyDescent="0.3">
      <c r="A287" s="82" t="s">
        <v>21</v>
      </c>
      <c r="B287" s="3" t="s">
        <v>15</v>
      </c>
      <c r="C287" s="110"/>
      <c r="D287" s="3" t="s">
        <v>15</v>
      </c>
      <c r="E287" s="110"/>
      <c r="F287" s="3" t="s">
        <v>15</v>
      </c>
      <c r="G287" s="110"/>
      <c r="H287" s="3" t="s">
        <v>15</v>
      </c>
      <c r="I287" s="110"/>
      <c r="K287" s="105">
        <v>46154</v>
      </c>
      <c r="L287" s="22">
        <f t="shared" si="11"/>
        <v>5</v>
      </c>
      <c r="M287" s="22">
        <f t="shared" si="12"/>
        <v>2026</v>
      </c>
    </row>
    <row r="288" spans="1:13" ht="14.25" customHeight="1" x14ac:dyDescent="0.3">
      <c r="A288" s="82" t="s">
        <v>22</v>
      </c>
      <c r="B288" s="58"/>
      <c r="C288" s="111"/>
      <c r="D288" s="58"/>
      <c r="E288" s="111"/>
      <c r="F288" s="58"/>
      <c r="G288" s="111"/>
      <c r="H288" s="58"/>
      <c r="I288" s="111"/>
      <c r="K288" s="105">
        <v>46155</v>
      </c>
      <c r="L288" s="22">
        <f t="shared" si="11"/>
        <v>5</v>
      </c>
      <c r="M288" s="22">
        <f t="shared" si="12"/>
        <v>2026</v>
      </c>
    </row>
    <row r="289" spans="1:13" ht="14.25" customHeight="1" x14ac:dyDescent="0.3">
      <c r="A289" s="82" t="s">
        <v>13</v>
      </c>
      <c r="B289" s="112" t="s">
        <v>24</v>
      </c>
      <c r="C289" s="113"/>
      <c r="D289" s="112" t="s">
        <v>24</v>
      </c>
      <c r="E289" s="113"/>
      <c r="F289" s="112" t="s">
        <v>24</v>
      </c>
      <c r="G289" s="113"/>
      <c r="H289" s="112" t="s">
        <v>24</v>
      </c>
      <c r="I289" s="113"/>
      <c r="K289" s="105">
        <v>46156</v>
      </c>
      <c r="L289" s="22">
        <f t="shared" si="11"/>
        <v>5</v>
      </c>
      <c r="M289" s="22">
        <f t="shared" si="12"/>
        <v>2026</v>
      </c>
    </row>
    <row r="290" spans="1:13" ht="14.25" customHeight="1" x14ac:dyDescent="0.3">
      <c r="A290" s="82" t="s">
        <v>16</v>
      </c>
      <c r="B290" s="3" t="s">
        <v>15</v>
      </c>
      <c r="C290" s="110"/>
      <c r="D290" s="3" t="s">
        <v>15</v>
      </c>
      <c r="E290" s="110"/>
      <c r="F290" s="3" t="s">
        <v>15</v>
      </c>
      <c r="G290" s="110"/>
      <c r="H290" s="3" t="s">
        <v>15</v>
      </c>
      <c r="I290" s="110"/>
      <c r="K290" s="105">
        <v>46157</v>
      </c>
      <c r="L290" s="22">
        <f t="shared" si="11"/>
        <v>5</v>
      </c>
      <c r="M290" s="22">
        <f t="shared" si="12"/>
        <v>2026</v>
      </c>
    </row>
    <row r="291" spans="1:13" ht="14.25" customHeight="1" x14ac:dyDescent="0.3">
      <c r="A291" s="82" t="s">
        <v>18</v>
      </c>
      <c r="B291" s="12"/>
      <c r="C291" s="109"/>
      <c r="D291" s="12"/>
      <c r="E291" s="109"/>
      <c r="F291" s="12"/>
      <c r="G291" s="109"/>
      <c r="H291" s="12"/>
      <c r="I291" s="109"/>
      <c r="K291" s="105">
        <v>46158</v>
      </c>
      <c r="L291" s="22">
        <f t="shared" si="11"/>
        <v>5</v>
      </c>
      <c r="M291" s="22">
        <f t="shared" si="12"/>
        <v>2026</v>
      </c>
    </row>
    <row r="292" spans="1:13" ht="14.25" customHeight="1" x14ac:dyDescent="0.3">
      <c r="A292" s="82" t="s">
        <v>19</v>
      </c>
      <c r="B292" s="12"/>
      <c r="C292" s="109"/>
      <c r="D292" s="12"/>
      <c r="E292" s="109"/>
      <c r="F292" s="12"/>
      <c r="G292" s="109"/>
      <c r="H292" s="12"/>
      <c r="I292" s="109"/>
      <c r="K292" s="105">
        <v>46159</v>
      </c>
      <c r="L292" s="22">
        <f t="shared" si="11"/>
        <v>5</v>
      </c>
      <c r="M292" s="22">
        <f t="shared" si="12"/>
        <v>2026</v>
      </c>
    </row>
    <row r="293" spans="1:13" ht="14.25" customHeight="1" x14ac:dyDescent="0.3">
      <c r="A293" s="82" t="s">
        <v>20</v>
      </c>
      <c r="B293" s="3" t="s">
        <v>15</v>
      </c>
      <c r="C293" s="110"/>
      <c r="D293" s="3" t="s">
        <v>15</v>
      </c>
      <c r="E293" s="110"/>
      <c r="F293" s="3" t="s">
        <v>15</v>
      </c>
      <c r="G293" s="110"/>
      <c r="H293" s="3" t="s">
        <v>15</v>
      </c>
      <c r="I293" s="110"/>
      <c r="K293" s="105">
        <v>46160</v>
      </c>
      <c r="L293" s="22">
        <f t="shared" si="11"/>
        <v>5</v>
      </c>
      <c r="M293" s="22">
        <f t="shared" si="12"/>
        <v>2026</v>
      </c>
    </row>
    <row r="294" spans="1:13" ht="14.25" customHeight="1" x14ac:dyDescent="0.3">
      <c r="A294" s="82" t="s">
        <v>21</v>
      </c>
      <c r="B294" s="3" t="s">
        <v>15</v>
      </c>
      <c r="C294" s="110"/>
      <c r="D294" s="3" t="s">
        <v>15</v>
      </c>
      <c r="E294" s="110"/>
      <c r="F294" s="3" t="s">
        <v>15</v>
      </c>
      <c r="G294" s="110"/>
      <c r="H294" s="3" t="s">
        <v>15</v>
      </c>
      <c r="I294" s="110"/>
      <c r="K294" s="105">
        <v>46161</v>
      </c>
      <c r="L294" s="22">
        <f t="shared" si="11"/>
        <v>5</v>
      </c>
      <c r="M294" s="22">
        <f t="shared" si="12"/>
        <v>2026</v>
      </c>
    </row>
    <row r="295" spans="1:13" ht="14.25" customHeight="1" x14ac:dyDescent="0.3">
      <c r="A295" s="82" t="s">
        <v>22</v>
      </c>
      <c r="B295" s="58"/>
      <c r="C295" s="111"/>
      <c r="D295" s="58"/>
      <c r="E295" s="111"/>
      <c r="F295" s="58"/>
      <c r="G295" s="111"/>
      <c r="H295" s="58"/>
      <c r="I295" s="111"/>
      <c r="K295" s="105">
        <v>46162</v>
      </c>
      <c r="L295" s="22">
        <f t="shared" si="11"/>
        <v>5</v>
      </c>
      <c r="M295" s="22">
        <f t="shared" si="12"/>
        <v>2026</v>
      </c>
    </row>
    <row r="296" spans="1:13" ht="14.25" customHeight="1" x14ac:dyDescent="0.3">
      <c r="A296" s="82" t="s">
        <v>13</v>
      </c>
      <c r="B296" s="3" t="s">
        <v>15</v>
      </c>
      <c r="C296" s="110"/>
      <c r="D296" s="3" t="s">
        <v>15</v>
      </c>
      <c r="E296" s="110"/>
      <c r="F296" s="3" t="s">
        <v>15</v>
      </c>
      <c r="G296" s="110"/>
      <c r="H296" s="3" t="s">
        <v>15</v>
      </c>
      <c r="I296" s="110"/>
      <c r="K296" s="105">
        <v>46163</v>
      </c>
      <c r="L296" s="22">
        <f t="shared" si="11"/>
        <v>5</v>
      </c>
      <c r="M296" s="22">
        <f t="shared" si="12"/>
        <v>2026</v>
      </c>
    </row>
    <row r="297" spans="1:13" ht="14.25" customHeight="1" x14ac:dyDescent="0.3">
      <c r="A297" s="82" t="s">
        <v>16</v>
      </c>
      <c r="B297" s="3" t="s">
        <v>15</v>
      </c>
      <c r="C297" s="110"/>
      <c r="D297" s="3" t="s">
        <v>15</v>
      </c>
      <c r="E297" s="110"/>
      <c r="F297" s="3" t="s">
        <v>15</v>
      </c>
      <c r="G297" s="110"/>
      <c r="H297" s="3" t="s">
        <v>15</v>
      </c>
      <c r="I297" s="110"/>
      <c r="K297" s="105">
        <v>46164</v>
      </c>
      <c r="L297" s="22">
        <f t="shared" si="11"/>
        <v>5</v>
      </c>
      <c r="M297" s="22">
        <f t="shared" si="12"/>
        <v>2026</v>
      </c>
    </row>
    <row r="298" spans="1:13" ht="14.25" customHeight="1" x14ac:dyDescent="0.3">
      <c r="A298" s="82" t="s">
        <v>18</v>
      </c>
      <c r="B298" s="12"/>
      <c r="C298" s="109"/>
      <c r="D298" s="12"/>
      <c r="E298" s="109"/>
      <c r="F298" s="12"/>
      <c r="G298" s="109"/>
      <c r="H298" s="12"/>
      <c r="I298" s="109"/>
      <c r="K298" s="105">
        <v>46165</v>
      </c>
      <c r="L298" s="22">
        <f t="shared" si="11"/>
        <v>5</v>
      </c>
      <c r="M298" s="22">
        <f t="shared" si="12"/>
        <v>2026</v>
      </c>
    </row>
    <row r="299" spans="1:13" ht="14.25" customHeight="1" x14ac:dyDescent="0.3">
      <c r="A299" s="82" t="s">
        <v>19</v>
      </c>
      <c r="B299" s="12"/>
      <c r="C299" s="109"/>
      <c r="D299" s="12"/>
      <c r="E299" s="109"/>
      <c r="F299" s="12"/>
      <c r="G299" s="109"/>
      <c r="H299" s="12"/>
      <c r="I299" s="109"/>
      <c r="K299" s="105">
        <v>46166</v>
      </c>
      <c r="L299" s="22">
        <f t="shared" si="11"/>
        <v>5</v>
      </c>
      <c r="M299" s="22">
        <f t="shared" si="12"/>
        <v>2026</v>
      </c>
    </row>
    <row r="300" spans="1:13" ht="14.25" customHeight="1" x14ac:dyDescent="0.3">
      <c r="A300" s="82" t="s">
        <v>20</v>
      </c>
      <c r="B300" s="112" t="s">
        <v>24</v>
      </c>
      <c r="C300" s="113"/>
      <c r="D300" s="112" t="s">
        <v>24</v>
      </c>
      <c r="E300" s="113"/>
      <c r="F300" s="112" t="s">
        <v>24</v>
      </c>
      <c r="G300" s="113"/>
      <c r="H300" s="112" t="s">
        <v>24</v>
      </c>
      <c r="I300" s="113"/>
      <c r="K300" s="105">
        <v>46167</v>
      </c>
      <c r="L300" s="22">
        <f t="shared" si="11"/>
        <v>5</v>
      </c>
      <c r="M300" s="22">
        <f t="shared" si="12"/>
        <v>2026</v>
      </c>
    </row>
    <row r="301" spans="1:13" ht="14.25" customHeight="1" x14ac:dyDescent="0.3">
      <c r="A301" s="82" t="s">
        <v>21</v>
      </c>
      <c r="B301" s="3" t="s">
        <v>15</v>
      </c>
      <c r="C301" s="110"/>
      <c r="D301" s="3" t="s">
        <v>15</v>
      </c>
      <c r="E301" s="110"/>
      <c r="F301" s="3" t="s">
        <v>15</v>
      </c>
      <c r="G301" s="110"/>
      <c r="H301" s="3" t="s">
        <v>15</v>
      </c>
      <c r="I301" s="110"/>
      <c r="K301" s="105">
        <v>46168</v>
      </c>
      <c r="L301" s="22">
        <f t="shared" si="11"/>
        <v>5</v>
      </c>
      <c r="M301" s="22">
        <f t="shared" si="12"/>
        <v>2026</v>
      </c>
    </row>
    <row r="302" spans="1:13" ht="14.25" customHeight="1" x14ac:dyDescent="0.3">
      <c r="A302" s="82" t="s">
        <v>22</v>
      </c>
      <c r="B302" s="58"/>
      <c r="C302" s="111"/>
      <c r="D302" s="58"/>
      <c r="E302" s="111"/>
      <c r="F302" s="58"/>
      <c r="G302" s="111"/>
      <c r="H302" s="58"/>
      <c r="I302" s="111"/>
      <c r="K302" s="105">
        <v>46169</v>
      </c>
      <c r="L302" s="22">
        <f t="shared" si="11"/>
        <v>5</v>
      </c>
      <c r="M302" s="22">
        <f t="shared" si="12"/>
        <v>2026</v>
      </c>
    </row>
    <row r="303" spans="1:13" ht="14.25" customHeight="1" x14ac:dyDescent="0.3">
      <c r="A303" s="82" t="s">
        <v>13</v>
      </c>
      <c r="B303" s="3" t="s">
        <v>15</v>
      </c>
      <c r="C303" s="110"/>
      <c r="D303" s="3" t="s">
        <v>15</v>
      </c>
      <c r="E303" s="110"/>
      <c r="F303" s="3" t="s">
        <v>15</v>
      </c>
      <c r="G303" s="110"/>
      <c r="H303" s="3" t="s">
        <v>15</v>
      </c>
      <c r="I303" s="110"/>
      <c r="K303" s="105">
        <v>46170</v>
      </c>
      <c r="L303" s="22">
        <f t="shared" si="11"/>
        <v>5</v>
      </c>
      <c r="M303" s="22">
        <f t="shared" si="12"/>
        <v>2026</v>
      </c>
    </row>
    <row r="304" spans="1:13" ht="14.25" customHeight="1" x14ac:dyDescent="0.3">
      <c r="A304" s="82" t="s">
        <v>16</v>
      </c>
      <c r="B304" s="3" t="s">
        <v>15</v>
      </c>
      <c r="C304" s="110"/>
      <c r="D304" s="3" t="s">
        <v>15</v>
      </c>
      <c r="E304" s="110"/>
      <c r="F304" s="3" t="s">
        <v>15</v>
      </c>
      <c r="G304" s="110"/>
      <c r="H304" s="3" t="s">
        <v>15</v>
      </c>
      <c r="I304" s="110"/>
      <c r="K304" s="105">
        <v>46171</v>
      </c>
      <c r="L304" s="22">
        <f t="shared" si="11"/>
        <v>5</v>
      </c>
      <c r="M304" s="22">
        <f t="shared" si="12"/>
        <v>2026</v>
      </c>
    </row>
    <row r="305" spans="1:13" ht="14.25" customHeight="1" x14ac:dyDescent="0.3">
      <c r="A305" s="82" t="s">
        <v>18</v>
      </c>
      <c r="B305" s="12"/>
      <c r="C305" s="109"/>
      <c r="D305" s="12"/>
      <c r="E305" s="109"/>
      <c r="F305" s="12"/>
      <c r="G305" s="109"/>
      <c r="H305" s="12"/>
      <c r="I305" s="109"/>
      <c r="K305" s="105">
        <v>46172</v>
      </c>
      <c r="L305" s="22">
        <f t="shared" si="11"/>
        <v>5</v>
      </c>
      <c r="M305" s="22">
        <f t="shared" si="12"/>
        <v>2026</v>
      </c>
    </row>
    <row r="306" spans="1:13" ht="14.25" customHeight="1" x14ac:dyDescent="0.3">
      <c r="A306" s="82" t="s">
        <v>19</v>
      </c>
      <c r="B306" s="12"/>
      <c r="C306" s="109"/>
      <c r="D306" s="12"/>
      <c r="E306" s="109"/>
      <c r="F306" s="12"/>
      <c r="G306" s="109"/>
      <c r="H306" s="12"/>
      <c r="I306" s="109"/>
      <c r="K306" s="105">
        <v>46173</v>
      </c>
      <c r="L306" s="22">
        <f t="shared" si="11"/>
        <v>5</v>
      </c>
      <c r="M306" s="22">
        <f t="shared" si="12"/>
        <v>2026</v>
      </c>
    </row>
    <row r="307" spans="1:13" ht="14.25" customHeight="1" x14ac:dyDescent="0.3">
      <c r="A307" s="82" t="s">
        <v>20</v>
      </c>
      <c r="B307" s="3" t="s">
        <v>15</v>
      </c>
      <c r="C307" s="110"/>
      <c r="D307" s="3" t="s">
        <v>15</v>
      </c>
      <c r="E307" s="110"/>
      <c r="F307" s="3" t="s">
        <v>15</v>
      </c>
      <c r="G307" s="110"/>
      <c r="H307" s="3" t="s">
        <v>15</v>
      </c>
      <c r="I307" s="110"/>
      <c r="K307" s="105">
        <v>46174</v>
      </c>
      <c r="L307" s="22">
        <f t="shared" si="11"/>
        <v>6</v>
      </c>
      <c r="M307" s="22">
        <f t="shared" si="12"/>
        <v>2026</v>
      </c>
    </row>
    <row r="308" spans="1:13" ht="14.25" customHeight="1" x14ac:dyDescent="0.3">
      <c r="A308" s="82" t="s">
        <v>21</v>
      </c>
      <c r="B308" s="3" t="s">
        <v>15</v>
      </c>
      <c r="C308" s="110"/>
      <c r="D308" s="3" t="s">
        <v>15</v>
      </c>
      <c r="E308" s="110"/>
      <c r="F308" s="3" t="s">
        <v>15</v>
      </c>
      <c r="G308" s="110"/>
      <c r="H308" s="3" t="s">
        <v>15</v>
      </c>
      <c r="I308" s="110"/>
      <c r="K308" s="105">
        <v>46175</v>
      </c>
      <c r="L308" s="22">
        <f t="shared" si="11"/>
        <v>6</v>
      </c>
      <c r="M308" s="22">
        <f t="shared" si="12"/>
        <v>2026</v>
      </c>
    </row>
    <row r="309" spans="1:13" ht="14.25" customHeight="1" x14ac:dyDescent="0.3">
      <c r="A309" s="82" t="s">
        <v>22</v>
      </c>
      <c r="B309" s="58"/>
      <c r="C309" s="111"/>
      <c r="D309" s="58"/>
      <c r="E309" s="111"/>
      <c r="F309" s="58"/>
      <c r="G309" s="111"/>
      <c r="H309" s="58"/>
      <c r="I309" s="111"/>
      <c r="K309" s="105">
        <v>46176</v>
      </c>
      <c r="L309" s="22">
        <f t="shared" si="11"/>
        <v>6</v>
      </c>
      <c r="M309" s="22">
        <f t="shared" si="12"/>
        <v>2026</v>
      </c>
    </row>
    <row r="310" spans="1:13" ht="14.25" customHeight="1" x14ac:dyDescent="0.3">
      <c r="A310" s="82" t="s">
        <v>13</v>
      </c>
      <c r="B310" s="3" t="s">
        <v>15</v>
      </c>
      <c r="C310" s="110"/>
      <c r="D310" s="3" t="s">
        <v>15</v>
      </c>
      <c r="E310" s="110"/>
      <c r="F310" s="3" t="s">
        <v>15</v>
      </c>
      <c r="G310" s="110"/>
      <c r="H310" s="3" t="s">
        <v>15</v>
      </c>
      <c r="I310" s="110"/>
      <c r="K310" s="105">
        <v>46177</v>
      </c>
      <c r="L310" s="22">
        <f t="shared" si="11"/>
        <v>6</v>
      </c>
      <c r="M310" s="22">
        <f t="shared" si="12"/>
        <v>2026</v>
      </c>
    </row>
    <row r="311" spans="1:13" ht="14.25" customHeight="1" x14ac:dyDescent="0.3">
      <c r="A311" s="82" t="s">
        <v>16</v>
      </c>
      <c r="B311" s="3" t="s">
        <v>15</v>
      </c>
      <c r="C311" s="110"/>
      <c r="D311" s="3" t="s">
        <v>15</v>
      </c>
      <c r="E311" s="110"/>
      <c r="F311" s="3" t="s">
        <v>15</v>
      </c>
      <c r="G311" s="110"/>
      <c r="H311" s="3" t="s">
        <v>15</v>
      </c>
      <c r="I311" s="110"/>
      <c r="K311" s="105">
        <v>46178</v>
      </c>
      <c r="L311" s="22">
        <f t="shared" si="11"/>
        <v>6</v>
      </c>
      <c r="M311" s="22">
        <f t="shared" si="12"/>
        <v>2026</v>
      </c>
    </row>
    <row r="312" spans="1:13" ht="14.25" customHeight="1" x14ac:dyDescent="0.3">
      <c r="A312" s="82" t="s">
        <v>18</v>
      </c>
      <c r="B312" s="12"/>
      <c r="C312" s="109"/>
      <c r="D312" s="12"/>
      <c r="E312" s="109"/>
      <c r="F312" s="12"/>
      <c r="G312" s="109"/>
      <c r="H312" s="12"/>
      <c r="I312" s="109"/>
      <c r="K312" s="105">
        <v>46179</v>
      </c>
      <c r="L312" s="22">
        <f t="shared" si="11"/>
        <v>6</v>
      </c>
      <c r="M312" s="22">
        <f t="shared" si="12"/>
        <v>2026</v>
      </c>
    </row>
    <row r="313" spans="1:13" ht="14.25" customHeight="1" x14ac:dyDescent="0.3">
      <c r="A313" s="82" t="s">
        <v>19</v>
      </c>
      <c r="B313" s="12"/>
      <c r="C313" s="109"/>
      <c r="D313" s="12"/>
      <c r="E313" s="109"/>
      <c r="F313" s="12"/>
      <c r="G313" s="109"/>
      <c r="H313" s="12"/>
      <c r="I313" s="109"/>
      <c r="K313" s="105">
        <v>46180</v>
      </c>
      <c r="L313" s="22">
        <f t="shared" si="11"/>
        <v>6</v>
      </c>
      <c r="M313" s="22">
        <f t="shared" si="12"/>
        <v>2026</v>
      </c>
    </row>
    <row r="314" spans="1:13" ht="14.25" customHeight="1" x14ac:dyDescent="0.3">
      <c r="A314" s="82" t="s">
        <v>20</v>
      </c>
      <c r="B314" s="3" t="s">
        <v>15</v>
      </c>
      <c r="C314" s="110"/>
      <c r="D314" s="3" t="s">
        <v>15</v>
      </c>
      <c r="E314" s="110"/>
      <c r="F314" s="3" t="s">
        <v>15</v>
      </c>
      <c r="G314" s="110"/>
      <c r="H314" s="3" t="s">
        <v>15</v>
      </c>
      <c r="I314" s="110"/>
      <c r="K314" s="105">
        <v>46181</v>
      </c>
      <c r="L314" s="22">
        <f t="shared" si="11"/>
        <v>6</v>
      </c>
      <c r="M314" s="22">
        <f t="shared" si="12"/>
        <v>2026</v>
      </c>
    </row>
    <row r="315" spans="1:13" ht="14.25" customHeight="1" x14ac:dyDescent="0.3">
      <c r="A315" s="82" t="s">
        <v>21</v>
      </c>
      <c r="B315" s="3" t="s">
        <v>15</v>
      </c>
      <c r="C315" s="110"/>
      <c r="D315" s="3" t="s">
        <v>15</v>
      </c>
      <c r="E315" s="110"/>
      <c r="F315" s="3" t="s">
        <v>15</v>
      </c>
      <c r="G315" s="110"/>
      <c r="H315" s="3" t="s">
        <v>15</v>
      </c>
      <c r="I315" s="110"/>
      <c r="K315" s="105">
        <v>46182</v>
      </c>
      <c r="L315" s="22">
        <f t="shared" si="11"/>
        <v>6</v>
      </c>
      <c r="M315" s="22">
        <f t="shared" si="12"/>
        <v>2026</v>
      </c>
    </row>
    <row r="316" spans="1:13" ht="14.25" customHeight="1" x14ac:dyDescent="0.3">
      <c r="A316" s="82" t="s">
        <v>22</v>
      </c>
      <c r="B316" s="58"/>
      <c r="C316" s="111"/>
      <c r="D316" s="58"/>
      <c r="E316" s="111"/>
      <c r="F316" s="58"/>
      <c r="G316" s="111"/>
      <c r="H316" s="58"/>
      <c r="I316" s="111"/>
      <c r="K316" s="105">
        <v>46183</v>
      </c>
      <c r="L316" s="22">
        <f t="shared" si="11"/>
        <v>6</v>
      </c>
      <c r="M316" s="22">
        <f t="shared" si="12"/>
        <v>2026</v>
      </c>
    </row>
    <row r="317" spans="1:13" ht="14.25" customHeight="1" x14ac:dyDescent="0.3">
      <c r="A317" s="82" t="s">
        <v>13</v>
      </c>
      <c r="B317" s="3" t="s">
        <v>15</v>
      </c>
      <c r="C317" s="110"/>
      <c r="D317" s="3" t="s">
        <v>15</v>
      </c>
      <c r="E317" s="110"/>
      <c r="F317" s="3" t="s">
        <v>15</v>
      </c>
      <c r="G317" s="110"/>
      <c r="H317" s="3" t="s">
        <v>15</v>
      </c>
      <c r="I317" s="110"/>
      <c r="K317" s="105">
        <v>46184</v>
      </c>
      <c r="L317" s="22">
        <f t="shared" si="11"/>
        <v>6</v>
      </c>
      <c r="M317" s="22">
        <f t="shared" si="12"/>
        <v>2026</v>
      </c>
    </row>
    <row r="318" spans="1:13" ht="14.25" customHeight="1" x14ac:dyDescent="0.3">
      <c r="A318" s="82" t="s">
        <v>16</v>
      </c>
      <c r="B318" s="3" t="s">
        <v>15</v>
      </c>
      <c r="C318" s="110"/>
      <c r="D318" s="3" t="s">
        <v>15</v>
      </c>
      <c r="E318" s="110"/>
      <c r="F318" s="3" t="s">
        <v>15</v>
      </c>
      <c r="G318" s="110"/>
      <c r="H318" s="3" t="s">
        <v>15</v>
      </c>
      <c r="I318" s="110"/>
      <c r="K318" s="105">
        <v>46185</v>
      </c>
      <c r="L318" s="22">
        <f t="shared" si="11"/>
        <v>6</v>
      </c>
      <c r="M318" s="22">
        <f t="shared" si="12"/>
        <v>2026</v>
      </c>
    </row>
    <row r="319" spans="1:13" ht="14.25" customHeight="1" x14ac:dyDescent="0.3">
      <c r="A319" s="82" t="s">
        <v>18</v>
      </c>
      <c r="B319" s="12"/>
      <c r="C319" s="109"/>
      <c r="D319" s="12"/>
      <c r="E319" s="109"/>
      <c r="F319" s="12"/>
      <c r="G319" s="109"/>
      <c r="H319" s="12"/>
      <c r="I319" s="109"/>
      <c r="K319" s="105">
        <v>46186</v>
      </c>
      <c r="L319" s="22">
        <f t="shared" si="11"/>
        <v>6</v>
      </c>
      <c r="M319" s="22">
        <f t="shared" si="12"/>
        <v>2026</v>
      </c>
    </row>
    <row r="320" spans="1:13" ht="14.25" customHeight="1" x14ac:dyDescent="0.3">
      <c r="A320" s="82" t="s">
        <v>19</v>
      </c>
      <c r="B320" s="12"/>
      <c r="C320" s="109"/>
      <c r="D320" s="12"/>
      <c r="E320" s="109"/>
      <c r="F320" s="12"/>
      <c r="G320" s="109"/>
      <c r="H320" s="12"/>
      <c r="I320" s="109"/>
      <c r="K320" s="105">
        <v>46187</v>
      </c>
      <c r="L320" s="22">
        <f t="shared" si="11"/>
        <v>6</v>
      </c>
      <c r="M320" s="22">
        <f t="shared" si="12"/>
        <v>2026</v>
      </c>
    </row>
    <row r="321" spans="1:13" ht="14.25" customHeight="1" x14ac:dyDescent="0.3">
      <c r="A321" s="82" t="s">
        <v>20</v>
      </c>
      <c r="B321" s="3" t="s">
        <v>15</v>
      </c>
      <c r="C321" s="110"/>
      <c r="D321" s="3" t="s">
        <v>15</v>
      </c>
      <c r="E321" s="110"/>
      <c r="F321" s="3" t="s">
        <v>15</v>
      </c>
      <c r="G321" s="110"/>
      <c r="H321" s="3" t="s">
        <v>15</v>
      </c>
      <c r="I321" s="110"/>
      <c r="K321" s="105">
        <v>46188</v>
      </c>
      <c r="L321" s="22">
        <f t="shared" si="11"/>
        <v>6</v>
      </c>
      <c r="M321" s="22">
        <f t="shared" si="12"/>
        <v>2026</v>
      </c>
    </row>
    <row r="322" spans="1:13" ht="14.25" customHeight="1" x14ac:dyDescent="0.3">
      <c r="A322" s="82" t="s">
        <v>21</v>
      </c>
      <c r="B322" s="3" t="s">
        <v>15</v>
      </c>
      <c r="C322" s="110"/>
      <c r="D322" s="3" t="s">
        <v>15</v>
      </c>
      <c r="E322" s="110"/>
      <c r="F322" s="3" t="s">
        <v>15</v>
      </c>
      <c r="G322" s="110"/>
      <c r="H322" s="3" t="s">
        <v>15</v>
      </c>
      <c r="I322" s="110"/>
      <c r="K322" s="105">
        <v>46189</v>
      </c>
      <c r="L322" s="22">
        <f t="shared" ref="L322:L371" si="13">MONTH(K322)</f>
        <v>6</v>
      </c>
      <c r="M322" s="22">
        <f t="shared" ref="M322:M371" si="14">YEAR(K322)</f>
        <v>2026</v>
      </c>
    </row>
    <row r="323" spans="1:13" ht="14.25" customHeight="1" x14ac:dyDescent="0.3">
      <c r="A323" s="82" t="s">
        <v>22</v>
      </c>
      <c r="B323" s="58"/>
      <c r="C323" s="111"/>
      <c r="D323" s="58"/>
      <c r="E323" s="111"/>
      <c r="F323" s="58"/>
      <c r="G323" s="111"/>
      <c r="H323" s="58"/>
      <c r="I323" s="111"/>
      <c r="K323" s="105">
        <v>46190</v>
      </c>
      <c r="L323" s="22">
        <f t="shared" si="13"/>
        <v>6</v>
      </c>
      <c r="M323" s="22">
        <f t="shared" si="14"/>
        <v>2026</v>
      </c>
    </row>
    <row r="324" spans="1:13" ht="14.25" customHeight="1" x14ac:dyDescent="0.3">
      <c r="A324" s="82" t="s">
        <v>13</v>
      </c>
      <c r="B324" s="3" t="s">
        <v>15</v>
      </c>
      <c r="C324" s="110"/>
      <c r="D324" s="3" t="s">
        <v>15</v>
      </c>
      <c r="E324" s="110"/>
      <c r="F324" s="3" t="s">
        <v>15</v>
      </c>
      <c r="G324" s="110"/>
      <c r="H324" s="3" t="s">
        <v>15</v>
      </c>
      <c r="I324" s="110"/>
      <c r="K324" s="105">
        <v>46191</v>
      </c>
      <c r="L324" s="22">
        <f t="shared" si="13"/>
        <v>6</v>
      </c>
      <c r="M324" s="22">
        <f t="shared" si="14"/>
        <v>2026</v>
      </c>
    </row>
    <row r="325" spans="1:13" ht="14.25" customHeight="1" x14ac:dyDescent="0.3">
      <c r="A325" s="82" t="s">
        <v>16</v>
      </c>
      <c r="B325" s="3" t="s">
        <v>15</v>
      </c>
      <c r="C325" s="110"/>
      <c r="D325" s="3" t="s">
        <v>15</v>
      </c>
      <c r="E325" s="110"/>
      <c r="F325" s="3" t="s">
        <v>15</v>
      </c>
      <c r="G325" s="110"/>
      <c r="H325" s="3" t="s">
        <v>15</v>
      </c>
      <c r="I325" s="110"/>
      <c r="K325" s="105">
        <v>46192</v>
      </c>
      <c r="L325" s="22">
        <f t="shared" si="13"/>
        <v>6</v>
      </c>
      <c r="M325" s="22">
        <f t="shared" si="14"/>
        <v>2026</v>
      </c>
    </row>
    <row r="326" spans="1:13" ht="14.25" customHeight="1" x14ac:dyDescent="0.3">
      <c r="A326" s="82" t="s">
        <v>18</v>
      </c>
      <c r="B326" s="12"/>
      <c r="C326" s="109"/>
      <c r="D326" s="12"/>
      <c r="E326" s="109"/>
      <c r="F326" s="12"/>
      <c r="G326" s="109"/>
      <c r="H326" s="12"/>
      <c r="I326" s="109"/>
      <c r="K326" s="105">
        <v>46193</v>
      </c>
      <c r="L326" s="22">
        <f t="shared" si="13"/>
        <v>6</v>
      </c>
      <c r="M326" s="22">
        <f t="shared" si="14"/>
        <v>2026</v>
      </c>
    </row>
    <row r="327" spans="1:13" ht="14.25" customHeight="1" x14ac:dyDescent="0.3">
      <c r="A327" s="82" t="s">
        <v>19</v>
      </c>
      <c r="B327" s="12"/>
      <c r="C327" s="109"/>
      <c r="D327" s="12"/>
      <c r="E327" s="109"/>
      <c r="F327" s="12"/>
      <c r="G327" s="109"/>
      <c r="H327" s="12"/>
      <c r="I327" s="109"/>
      <c r="K327" s="105">
        <v>46194</v>
      </c>
      <c r="L327" s="22">
        <f t="shared" si="13"/>
        <v>6</v>
      </c>
      <c r="M327" s="22">
        <f t="shared" si="14"/>
        <v>2026</v>
      </c>
    </row>
    <row r="328" spans="1:13" ht="14.25" customHeight="1" x14ac:dyDescent="0.3">
      <c r="A328" s="82" t="s">
        <v>20</v>
      </c>
      <c r="B328" s="3" t="s">
        <v>15</v>
      </c>
      <c r="C328" s="110"/>
      <c r="D328" s="3" t="s">
        <v>15</v>
      </c>
      <c r="E328" s="110"/>
      <c r="F328" s="3" t="s">
        <v>15</v>
      </c>
      <c r="G328" s="110"/>
      <c r="H328" s="3" t="s">
        <v>15</v>
      </c>
      <c r="I328" s="110"/>
      <c r="K328" s="105">
        <v>46195</v>
      </c>
      <c r="L328" s="22">
        <f t="shared" si="13"/>
        <v>6</v>
      </c>
      <c r="M328" s="22">
        <f t="shared" si="14"/>
        <v>2026</v>
      </c>
    </row>
    <row r="329" spans="1:13" ht="14.25" customHeight="1" x14ac:dyDescent="0.3">
      <c r="A329" s="82" t="s">
        <v>21</v>
      </c>
      <c r="B329" s="3" t="s">
        <v>15</v>
      </c>
      <c r="C329" s="110"/>
      <c r="D329" s="3" t="s">
        <v>15</v>
      </c>
      <c r="E329" s="110"/>
      <c r="F329" s="3" t="s">
        <v>15</v>
      </c>
      <c r="G329" s="110"/>
      <c r="H329" s="3" t="s">
        <v>15</v>
      </c>
      <c r="I329" s="110"/>
      <c r="K329" s="105">
        <v>46196</v>
      </c>
      <c r="L329" s="22">
        <f t="shared" si="13"/>
        <v>6</v>
      </c>
      <c r="M329" s="22">
        <f t="shared" si="14"/>
        <v>2026</v>
      </c>
    </row>
    <row r="330" spans="1:13" ht="14.25" customHeight="1" x14ac:dyDescent="0.3">
      <c r="A330" s="82" t="s">
        <v>22</v>
      </c>
      <c r="B330" s="58"/>
      <c r="C330" s="111"/>
      <c r="D330" s="58"/>
      <c r="E330" s="111"/>
      <c r="F330" s="58"/>
      <c r="G330" s="111"/>
      <c r="H330" s="58"/>
      <c r="I330" s="111"/>
      <c r="K330" s="105">
        <v>46197</v>
      </c>
      <c r="L330" s="22">
        <f t="shared" si="13"/>
        <v>6</v>
      </c>
      <c r="M330" s="22">
        <f t="shared" si="14"/>
        <v>2026</v>
      </c>
    </row>
    <row r="331" spans="1:13" ht="14.25" customHeight="1" x14ac:dyDescent="0.3">
      <c r="A331" s="82" t="s">
        <v>13</v>
      </c>
      <c r="B331" s="3" t="s">
        <v>15</v>
      </c>
      <c r="C331" s="110"/>
      <c r="D331" s="3" t="s">
        <v>15</v>
      </c>
      <c r="E331" s="110"/>
      <c r="F331" s="3" t="s">
        <v>15</v>
      </c>
      <c r="G331" s="110"/>
      <c r="H331" s="3" t="s">
        <v>15</v>
      </c>
      <c r="I331" s="110"/>
      <c r="K331" s="105">
        <v>46198</v>
      </c>
      <c r="L331" s="22">
        <f t="shared" si="13"/>
        <v>6</v>
      </c>
      <c r="M331" s="22">
        <f t="shared" si="14"/>
        <v>2026</v>
      </c>
    </row>
    <row r="332" spans="1:13" ht="14.25" customHeight="1" x14ac:dyDescent="0.3">
      <c r="A332" s="82" t="s">
        <v>16</v>
      </c>
      <c r="B332" s="3" t="s">
        <v>15</v>
      </c>
      <c r="C332" s="110"/>
      <c r="D332" s="3" t="s">
        <v>15</v>
      </c>
      <c r="E332" s="110"/>
      <c r="F332" s="3" t="s">
        <v>15</v>
      </c>
      <c r="G332" s="110"/>
      <c r="H332" s="3" t="s">
        <v>15</v>
      </c>
      <c r="I332" s="110"/>
      <c r="K332" s="105">
        <v>46199</v>
      </c>
      <c r="L332" s="22">
        <f t="shared" si="13"/>
        <v>6</v>
      </c>
      <c r="M332" s="22">
        <f t="shared" si="14"/>
        <v>2026</v>
      </c>
    </row>
    <row r="333" spans="1:13" ht="14.25" customHeight="1" x14ac:dyDescent="0.3">
      <c r="A333" s="82" t="s">
        <v>18</v>
      </c>
      <c r="B333" s="12"/>
      <c r="C333" s="109"/>
      <c r="D333" s="12"/>
      <c r="E333" s="109"/>
      <c r="F333" s="12"/>
      <c r="G333" s="109"/>
      <c r="H333" s="12"/>
      <c r="I333" s="109"/>
      <c r="K333" s="105">
        <v>46200</v>
      </c>
      <c r="L333" s="22">
        <f t="shared" si="13"/>
        <v>6</v>
      </c>
      <c r="M333" s="22">
        <f t="shared" si="14"/>
        <v>2026</v>
      </c>
    </row>
    <row r="334" spans="1:13" ht="14.25" customHeight="1" x14ac:dyDescent="0.3">
      <c r="A334" s="82" t="s">
        <v>19</v>
      </c>
      <c r="B334" s="12"/>
      <c r="C334" s="109"/>
      <c r="D334" s="12"/>
      <c r="E334" s="109"/>
      <c r="F334" s="12"/>
      <c r="G334" s="109"/>
      <c r="H334" s="12"/>
      <c r="I334" s="109"/>
      <c r="K334" s="105">
        <v>46201</v>
      </c>
      <c r="L334" s="22">
        <f t="shared" si="13"/>
        <v>6</v>
      </c>
      <c r="M334" s="22">
        <f t="shared" si="14"/>
        <v>2026</v>
      </c>
    </row>
    <row r="335" spans="1:13" ht="14.25" customHeight="1" x14ac:dyDescent="0.3">
      <c r="A335" s="82" t="s">
        <v>20</v>
      </c>
      <c r="B335" s="3" t="s">
        <v>15</v>
      </c>
      <c r="C335" s="110"/>
      <c r="D335" s="3" t="s">
        <v>15</v>
      </c>
      <c r="E335" s="110"/>
      <c r="F335" s="3" t="s">
        <v>15</v>
      </c>
      <c r="G335" s="110"/>
      <c r="H335" s="3" t="s">
        <v>15</v>
      </c>
      <c r="I335" s="110"/>
      <c r="K335" s="105">
        <v>46202</v>
      </c>
      <c r="L335" s="22">
        <f t="shared" si="13"/>
        <v>6</v>
      </c>
      <c r="M335" s="22">
        <f t="shared" si="14"/>
        <v>2026</v>
      </c>
    </row>
    <row r="336" spans="1:13" ht="14.25" customHeight="1" x14ac:dyDescent="0.3">
      <c r="A336" s="82" t="s">
        <v>21</v>
      </c>
      <c r="B336" s="3" t="s">
        <v>15</v>
      </c>
      <c r="C336" s="110"/>
      <c r="D336" s="3" t="s">
        <v>15</v>
      </c>
      <c r="E336" s="110"/>
      <c r="F336" s="3" t="s">
        <v>15</v>
      </c>
      <c r="G336" s="110"/>
      <c r="H336" s="3" t="s">
        <v>15</v>
      </c>
      <c r="I336" s="110"/>
      <c r="K336" s="105">
        <v>46203</v>
      </c>
      <c r="L336" s="22">
        <f t="shared" si="13"/>
        <v>6</v>
      </c>
      <c r="M336" s="22">
        <f t="shared" si="14"/>
        <v>2026</v>
      </c>
    </row>
    <row r="337" spans="1:13" ht="14.25" customHeight="1" x14ac:dyDescent="0.3">
      <c r="A337" s="82" t="s">
        <v>22</v>
      </c>
      <c r="B337" s="58"/>
      <c r="C337" s="111"/>
      <c r="D337" s="58"/>
      <c r="E337" s="111"/>
      <c r="F337" s="58"/>
      <c r="G337" s="111"/>
      <c r="H337" s="58"/>
      <c r="I337" s="111"/>
      <c r="K337" s="105">
        <v>46204</v>
      </c>
      <c r="L337" s="22">
        <f t="shared" si="13"/>
        <v>7</v>
      </c>
      <c r="M337" s="22">
        <f t="shared" si="14"/>
        <v>2026</v>
      </c>
    </row>
    <row r="338" spans="1:13" ht="14.25" customHeight="1" x14ac:dyDescent="0.3">
      <c r="A338" s="82" t="s">
        <v>13</v>
      </c>
      <c r="B338" s="3" t="s">
        <v>15</v>
      </c>
      <c r="C338" s="110"/>
      <c r="D338" s="3" t="s">
        <v>15</v>
      </c>
      <c r="E338" s="110"/>
      <c r="F338" s="3" t="s">
        <v>15</v>
      </c>
      <c r="G338" s="110"/>
      <c r="H338" s="3" t="s">
        <v>15</v>
      </c>
      <c r="I338" s="110"/>
      <c r="K338" s="105">
        <v>46205</v>
      </c>
      <c r="L338" s="22">
        <f t="shared" si="13"/>
        <v>7</v>
      </c>
      <c r="M338" s="22">
        <f t="shared" si="14"/>
        <v>2026</v>
      </c>
    </row>
    <row r="339" spans="1:13" ht="14.25" customHeight="1" x14ac:dyDescent="0.3">
      <c r="A339" s="82" t="s">
        <v>16</v>
      </c>
      <c r="B339" s="3" t="s">
        <v>15</v>
      </c>
      <c r="C339" s="110"/>
      <c r="D339" s="3" t="s">
        <v>15</v>
      </c>
      <c r="E339" s="110"/>
      <c r="F339" s="3" t="s">
        <v>15</v>
      </c>
      <c r="G339" s="110"/>
      <c r="H339" s="3" t="s">
        <v>15</v>
      </c>
      <c r="I339" s="110"/>
      <c r="K339" s="105">
        <v>46206</v>
      </c>
      <c r="L339" s="22">
        <f t="shared" si="13"/>
        <v>7</v>
      </c>
      <c r="M339" s="22">
        <f t="shared" si="14"/>
        <v>2026</v>
      </c>
    </row>
    <row r="340" spans="1:13" ht="14.25" customHeight="1" x14ac:dyDescent="0.3">
      <c r="A340" s="82" t="s">
        <v>18</v>
      </c>
      <c r="B340" s="12"/>
      <c r="C340" s="109"/>
      <c r="D340" s="12"/>
      <c r="E340" s="109"/>
      <c r="F340" s="12"/>
      <c r="G340" s="109"/>
      <c r="H340" s="12"/>
      <c r="I340" s="109"/>
      <c r="J340" s="86"/>
      <c r="K340" s="105">
        <v>46207</v>
      </c>
      <c r="L340" s="22">
        <f t="shared" si="13"/>
        <v>7</v>
      </c>
      <c r="M340" s="22">
        <f t="shared" si="14"/>
        <v>2026</v>
      </c>
    </row>
    <row r="341" spans="1:13" ht="14.25" customHeight="1" x14ac:dyDescent="0.3">
      <c r="A341" s="82" t="s">
        <v>19</v>
      </c>
      <c r="B341" s="12"/>
      <c r="C341" s="109"/>
      <c r="D341" s="12"/>
      <c r="E341" s="109"/>
      <c r="F341" s="12"/>
      <c r="G341" s="109"/>
      <c r="H341" s="12"/>
      <c r="I341" s="109"/>
      <c r="J341" s="86"/>
      <c r="K341" s="105">
        <v>46208</v>
      </c>
      <c r="L341" s="22">
        <f t="shared" si="13"/>
        <v>7</v>
      </c>
      <c r="M341" s="22">
        <f t="shared" si="14"/>
        <v>2026</v>
      </c>
    </row>
    <row r="342" spans="1:13" ht="14.25" customHeight="1" x14ac:dyDescent="0.3">
      <c r="A342" s="82" t="s">
        <v>20</v>
      </c>
      <c r="B342" s="3" t="s">
        <v>15</v>
      </c>
      <c r="C342" s="110"/>
      <c r="D342" s="3" t="s">
        <v>15</v>
      </c>
      <c r="E342" s="110"/>
      <c r="F342" s="3" t="s">
        <v>15</v>
      </c>
      <c r="G342" s="110"/>
      <c r="H342" s="3" t="s">
        <v>15</v>
      </c>
      <c r="I342" s="110"/>
      <c r="J342" s="86"/>
      <c r="K342" s="105">
        <v>46209</v>
      </c>
      <c r="L342" s="22">
        <f t="shared" si="13"/>
        <v>7</v>
      </c>
      <c r="M342" s="22">
        <f t="shared" si="14"/>
        <v>2026</v>
      </c>
    </row>
    <row r="343" spans="1:13" ht="14.25" customHeight="1" x14ac:dyDescent="0.3">
      <c r="A343" s="82" t="s">
        <v>21</v>
      </c>
      <c r="B343" s="3" t="s">
        <v>15</v>
      </c>
      <c r="C343" s="110"/>
      <c r="D343" s="3" t="s">
        <v>15</v>
      </c>
      <c r="E343" s="110"/>
      <c r="F343" s="3" t="s">
        <v>15</v>
      </c>
      <c r="G343" s="110"/>
      <c r="H343" s="3" t="s">
        <v>15</v>
      </c>
      <c r="I343" s="110"/>
      <c r="J343" s="86"/>
      <c r="K343" s="105">
        <v>46210</v>
      </c>
      <c r="L343" s="22">
        <f t="shared" si="13"/>
        <v>7</v>
      </c>
      <c r="M343" s="22">
        <f t="shared" si="14"/>
        <v>2026</v>
      </c>
    </row>
    <row r="344" spans="1:13" ht="14.25" customHeight="1" x14ac:dyDescent="0.3">
      <c r="A344" s="82" t="s">
        <v>22</v>
      </c>
      <c r="B344" s="58"/>
      <c r="C344" s="111"/>
      <c r="D344" s="58"/>
      <c r="E344" s="111"/>
      <c r="F344" s="58"/>
      <c r="G344" s="111"/>
      <c r="H344" s="58"/>
      <c r="I344" s="111"/>
      <c r="J344" s="86"/>
      <c r="K344" s="105">
        <v>46211</v>
      </c>
      <c r="L344" s="22">
        <f t="shared" si="13"/>
        <v>7</v>
      </c>
      <c r="M344" s="22">
        <f t="shared" si="14"/>
        <v>2026</v>
      </c>
    </row>
    <row r="345" spans="1:13" ht="14.25" customHeight="1" x14ac:dyDescent="0.3">
      <c r="A345" s="82" t="s">
        <v>13</v>
      </c>
      <c r="B345" s="3" t="s">
        <v>15</v>
      </c>
      <c r="C345" s="110"/>
      <c r="D345" s="3" t="s">
        <v>15</v>
      </c>
      <c r="E345" s="110"/>
      <c r="F345" s="3" t="s">
        <v>15</v>
      </c>
      <c r="G345" s="110"/>
      <c r="H345" s="3" t="s">
        <v>15</v>
      </c>
      <c r="I345" s="110"/>
      <c r="J345" s="86"/>
      <c r="K345" s="105">
        <v>46212</v>
      </c>
      <c r="L345" s="22">
        <f t="shared" si="13"/>
        <v>7</v>
      </c>
      <c r="M345" s="22">
        <f t="shared" si="14"/>
        <v>2026</v>
      </c>
    </row>
    <row r="346" spans="1:13" ht="14.25" customHeight="1" x14ac:dyDescent="0.3">
      <c r="A346" s="82" t="s">
        <v>16</v>
      </c>
      <c r="B346" s="3" t="s">
        <v>15</v>
      </c>
      <c r="C346" s="110"/>
      <c r="D346" s="3" t="s">
        <v>15</v>
      </c>
      <c r="E346" s="110"/>
      <c r="F346" s="3" t="s">
        <v>15</v>
      </c>
      <c r="G346" s="110"/>
      <c r="H346" s="3" t="s">
        <v>15</v>
      </c>
      <c r="I346" s="110"/>
      <c r="J346" s="86"/>
      <c r="K346" s="105">
        <v>46213</v>
      </c>
      <c r="L346" s="22">
        <f t="shared" si="13"/>
        <v>7</v>
      </c>
      <c r="M346" s="22">
        <f t="shared" si="14"/>
        <v>2026</v>
      </c>
    </row>
    <row r="347" spans="1:13" ht="14.25" customHeight="1" x14ac:dyDescent="0.3">
      <c r="A347" s="82" t="s">
        <v>18</v>
      </c>
      <c r="B347" s="12"/>
      <c r="C347" s="109"/>
      <c r="D347" s="12"/>
      <c r="E347" s="109"/>
      <c r="F347" s="12"/>
      <c r="G347" s="109"/>
      <c r="H347" s="12"/>
      <c r="I347" s="109"/>
      <c r="J347" s="86"/>
      <c r="K347" s="105">
        <v>46214</v>
      </c>
      <c r="L347" s="22">
        <f t="shared" si="13"/>
        <v>7</v>
      </c>
      <c r="M347" s="22">
        <f t="shared" si="14"/>
        <v>2026</v>
      </c>
    </row>
    <row r="348" spans="1:13" ht="14.25" customHeight="1" x14ac:dyDescent="0.3">
      <c r="A348" s="82" t="s">
        <v>19</v>
      </c>
      <c r="B348" s="12"/>
      <c r="C348" s="109"/>
      <c r="D348" s="12"/>
      <c r="E348" s="109"/>
      <c r="F348" s="12"/>
      <c r="G348" s="109"/>
      <c r="H348" s="12"/>
      <c r="I348" s="109"/>
      <c r="J348" s="86"/>
      <c r="K348" s="105">
        <v>46215</v>
      </c>
      <c r="L348" s="22">
        <f t="shared" si="13"/>
        <v>7</v>
      </c>
      <c r="M348" s="22">
        <f t="shared" si="14"/>
        <v>2026</v>
      </c>
    </row>
    <row r="349" spans="1:13" ht="14.25" customHeight="1" x14ac:dyDescent="0.3">
      <c r="A349" s="82" t="s">
        <v>20</v>
      </c>
      <c r="B349" s="3" t="s">
        <v>15</v>
      </c>
      <c r="C349" s="110"/>
      <c r="D349" s="3" t="s">
        <v>15</v>
      </c>
      <c r="E349" s="110"/>
      <c r="F349" s="3" t="s">
        <v>15</v>
      </c>
      <c r="G349" s="110"/>
      <c r="H349" s="3" t="s">
        <v>15</v>
      </c>
      <c r="I349" s="110"/>
      <c r="J349" s="86"/>
      <c r="K349" s="105">
        <v>46216</v>
      </c>
      <c r="L349" s="22">
        <f t="shared" si="13"/>
        <v>7</v>
      </c>
      <c r="M349" s="22">
        <f t="shared" si="14"/>
        <v>2026</v>
      </c>
    </row>
    <row r="350" spans="1:13" ht="14.25" customHeight="1" x14ac:dyDescent="0.3">
      <c r="A350" s="82" t="s">
        <v>21</v>
      </c>
      <c r="B350" s="112" t="s">
        <v>15</v>
      </c>
      <c r="C350" s="113"/>
      <c r="D350" s="112" t="s">
        <v>15</v>
      </c>
      <c r="E350" s="113"/>
      <c r="F350" s="112" t="s">
        <v>15</v>
      </c>
      <c r="G350" s="113"/>
      <c r="H350" s="112" t="s">
        <v>15</v>
      </c>
      <c r="I350" s="113"/>
      <c r="J350" s="86"/>
      <c r="K350" s="105">
        <v>46217</v>
      </c>
      <c r="L350" s="22">
        <f t="shared" si="13"/>
        <v>7</v>
      </c>
      <c r="M350" s="22">
        <f t="shared" si="14"/>
        <v>2026</v>
      </c>
    </row>
    <row r="351" spans="1:13" ht="14.25" customHeight="1" x14ac:dyDescent="0.3">
      <c r="A351" s="82" t="s">
        <v>22</v>
      </c>
      <c r="B351" s="58"/>
      <c r="C351" s="111"/>
      <c r="D351" s="58"/>
      <c r="E351" s="111"/>
      <c r="F351" s="58"/>
      <c r="G351" s="111"/>
      <c r="H351" s="58"/>
      <c r="I351" s="111"/>
      <c r="J351" s="86"/>
      <c r="K351" s="105">
        <v>46218</v>
      </c>
      <c r="L351" s="22">
        <f t="shared" si="13"/>
        <v>7</v>
      </c>
      <c r="M351" s="22">
        <f t="shared" si="14"/>
        <v>2026</v>
      </c>
    </row>
    <row r="352" spans="1:13" ht="14.25" customHeight="1" x14ac:dyDescent="0.3">
      <c r="A352" s="82" t="s">
        <v>13</v>
      </c>
      <c r="B352" s="3" t="s">
        <v>15</v>
      </c>
      <c r="C352" s="110"/>
      <c r="D352" s="3" t="s">
        <v>15</v>
      </c>
      <c r="E352" s="110"/>
      <c r="F352" s="3" t="s">
        <v>15</v>
      </c>
      <c r="G352" s="110"/>
      <c r="H352" s="3" t="s">
        <v>15</v>
      </c>
      <c r="I352" s="110"/>
      <c r="J352" s="86"/>
      <c r="K352" s="105">
        <v>46219</v>
      </c>
      <c r="L352" s="22">
        <f t="shared" si="13"/>
        <v>7</v>
      </c>
      <c r="M352" s="22">
        <f t="shared" si="14"/>
        <v>2026</v>
      </c>
    </row>
    <row r="353" spans="1:13" ht="14.25" customHeight="1" x14ac:dyDescent="0.3">
      <c r="A353" s="82" t="s">
        <v>16</v>
      </c>
      <c r="B353" s="3" t="s">
        <v>15</v>
      </c>
      <c r="C353" s="110"/>
      <c r="D353" s="3" t="s">
        <v>15</v>
      </c>
      <c r="E353" s="110"/>
      <c r="F353" s="3" t="s">
        <v>15</v>
      </c>
      <c r="G353" s="110"/>
      <c r="H353" s="3" t="s">
        <v>15</v>
      </c>
      <c r="I353" s="110"/>
      <c r="J353" s="86"/>
      <c r="K353" s="105">
        <v>46220</v>
      </c>
      <c r="L353" s="22">
        <f t="shared" si="13"/>
        <v>7</v>
      </c>
      <c r="M353" s="22">
        <f t="shared" si="14"/>
        <v>2026</v>
      </c>
    </row>
    <row r="354" spans="1:13" ht="14.25" customHeight="1" x14ac:dyDescent="0.3">
      <c r="A354" s="82" t="s">
        <v>18</v>
      </c>
      <c r="B354" s="12"/>
      <c r="C354" s="109"/>
      <c r="D354" s="12"/>
      <c r="E354" s="109"/>
      <c r="F354" s="12"/>
      <c r="G354" s="109"/>
      <c r="H354" s="12"/>
      <c r="I354" s="109"/>
      <c r="J354" s="86"/>
      <c r="K354" s="105">
        <v>46221</v>
      </c>
      <c r="L354" s="22">
        <f t="shared" si="13"/>
        <v>7</v>
      </c>
      <c r="M354" s="22">
        <f t="shared" si="14"/>
        <v>2026</v>
      </c>
    </row>
    <row r="355" spans="1:13" ht="14.25" customHeight="1" x14ac:dyDescent="0.3">
      <c r="A355" s="82" t="s">
        <v>19</v>
      </c>
      <c r="B355" s="12"/>
      <c r="C355" s="109"/>
      <c r="D355" s="12"/>
      <c r="E355" s="109"/>
      <c r="F355" s="12"/>
      <c r="G355" s="109"/>
      <c r="H355" s="12"/>
      <c r="I355" s="109"/>
      <c r="J355" s="86"/>
      <c r="K355" s="105">
        <v>46222</v>
      </c>
      <c r="L355" s="22">
        <f t="shared" si="13"/>
        <v>7</v>
      </c>
      <c r="M355" s="22">
        <f t="shared" si="14"/>
        <v>2026</v>
      </c>
    </row>
    <row r="356" spans="1:13" ht="14.25" customHeight="1" x14ac:dyDescent="0.3">
      <c r="A356" s="82" t="s">
        <v>20</v>
      </c>
      <c r="B356" s="3" t="s">
        <v>15</v>
      </c>
      <c r="C356" s="110"/>
      <c r="D356" s="3" t="s">
        <v>15</v>
      </c>
      <c r="E356" s="110"/>
      <c r="F356" s="3" t="s">
        <v>15</v>
      </c>
      <c r="G356" s="110"/>
      <c r="H356" s="3" t="s">
        <v>15</v>
      </c>
      <c r="I356" s="110"/>
      <c r="J356" s="86"/>
      <c r="K356" s="105">
        <v>46223</v>
      </c>
      <c r="L356" s="22">
        <f t="shared" si="13"/>
        <v>7</v>
      </c>
      <c r="M356" s="22">
        <f t="shared" si="14"/>
        <v>2026</v>
      </c>
    </row>
    <row r="357" spans="1:13" ht="14.25" customHeight="1" x14ac:dyDescent="0.3">
      <c r="A357" s="82" t="s">
        <v>21</v>
      </c>
      <c r="B357" s="3" t="s">
        <v>15</v>
      </c>
      <c r="C357" s="110"/>
      <c r="D357" s="3" t="s">
        <v>15</v>
      </c>
      <c r="E357" s="110"/>
      <c r="F357" s="3" t="s">
        <v>15</v>
      </c>
      <c r="G357" s="110"/>
      <c r="H357" s="3" t="s">
        <v>15</v>
      </c>
      <c r="I357" s="110"/>
      <c r="J357" s="86"/>
      <c r="K357" s="105">
        <v>46224</v>
      </c>
      <c r="L357" s="22">
        <f t="shared" si="13"/>
        <v>7</v>
      </c>
      <c r="M357" s="22">
        <f t="shared" si="14"/>
        <v>2026</v>
      </c>
    </row>
    <row r="358" spans="1:13" ht="14.25" customHeight="1" x14ac:dyDescent="0.3">
      <c r="A358" s="82" t="s">
        <v>22</v>
      </c>
      <c r="B358" s="58"/>
      <c r="C358" s="111"/>
      <c r="D358" s="58"/>
      <c r="E358" s="111"/>
      <c r="F358" s="58"/>
      <c r="G358" s="111"/>
      <c r="H358" s="58"/>
      <c r="I358" s="111"/>
      <c r="J358" s="86"/>
      <c r="K358" s="105">
        <v>46225</v>
      </c>
      <c r="L358" s="22">
        <f t="shared" si="13"/>
        <v>7</v>
      </c>
      <c r="M358" s="22">
        <f t="shared" si="14"/>
        <v>2026</v>
      </c>
    </row>
    <row r="359" spans="1:13" ht="14.25" customHeight="1" x14ac:dyDescent="0.3">
      <c r="A359" s="82" t="s">
        <v>13</v>
      </c>
      <c r="B359" s="3" t="s">
        <v>15</v>
      </c>
      <c r="C359" s="110"/>
      <c r="D359" s="3" t="s">
        <v>15</v>
      </c>
      <c r="E359" s="110"/>
      <c r="F359" s="3" t="s">
        <v>15</v>
      </c>
      <c r="G359" s="110"/>
      <c r="H359" s="3" t="s">
        <v>15</v>
      </c>
      <c r="I359" s="110"/>
      <c r="J359" s="86"/>
      <c r="K359" s="105">
        <v>46226</v>
      </c>
      <c r="L359" s="22">
        <f t="shared" si="13"/>
        <v>7</v>
      </c>
      <c r="M359" s="22">
        <f t="shared" si="14"/>
        <v>2026</v>
      </c>
    </row>
    <row r="360" spans="1:13" ht="14.25" customHeight="1" x14ac:dyDescent="0.3">
      <c r="A360" s="82" t="s">
        <v>16</v>
      </c>
      <c r="B360" s="3" t="s">
        <v>15</v>
      </c>
      <c r="C360" s="110"/>
      <c r="D360" s="3" t="s">
        <v>15</v>
      </c>
      <c r="E360" s="110"/>
      <c r="F360" s="3" t="s">
        <v>15</v>
      </c>
      <c r="G360" s="110"/>
      <c r="H360" s="3" t="s">
        <v>15</v>
      </c>
      <c r="I360" s="110"/>
      <c r="J360" s="86"/>
      <c r="K360" s="105">
        <v>46227</v>
      </c>
      <c r="L360" s="22">
        <f t="shared" si="13"/>
        <v>7</v>
      </c>
      <c r="M360" s="22">
        <f t="shared" si="14"/>
        <v>2026</v>
      </c>
    </row>
    <row r="361" spans="1:13" ht="14.25" customHeight="1" x14ac:dyDescent="0.3">
      <c r="A361" s="82" t="s">
        <v>18</v>
      </c>
      <c r="B361" s="12"/>
      <c r="C361" s="109"/>
      <c r="D361" s="12"/>
      <c r="E361" s="109"/>
      <c r="F361" s="12"/>
      <c r="G361" s="109"/>
      <c r="H361" s="12"/>
      <c r="I361" s="109"/>
      <c r="J361" s="86"/>
      <c r="K361" s="105">
        <v>46228</v>
      </c>
      <c r="L361" s="22">
        <f t="shared" si="13"/>
        <v>7</v>
      </c>
      <c r="M361" s="22">
        <f t="shared" si="14"/>
        <v>2026</v>
      </c>
    </row>
    <row r="362" spans="1:13" ht="14.25" customHeight="1" x14ac:dyDescent="0.3">
      <c r="A362" s="82" t="s">
        <v>19</v>
      </c>
      <c r="B362" s="12"/>
      <c r="C362" s="109"/>
      <c r="D362" s="12"/>
      <c r="E362" s="109"/>
      <c r="F362" s="12"/>
      <c r="G362" s="109"/>
      <c r="H362" s="12"/>
      <c r="I362" s="109"/>
      <c r="J362" s="86"/>
      <c r="K362" s="105">
        <v>46229</v>
      </c>
      <c r="L362" s="22">
        <f t="shared" si="13"/>
        <v>7</v>
      </c>
      <c r="M362" s="22">
        <f t="shared" si="14"/>
        <v>2026</v>
      </c>
    </row>
    <row r="363" spans="1:13" ht="14.25" customHeight="1" x14ac:dyDescent="0.3">
      <c r="A363" s="82" t="s">
        <v>20</v>
      </c>
      <c r="B363" s="3" t="s">
        <v>15</v>
      </c>
      <c r="C363" s="110"/>
      <c r="D363" s="3" t="s">
        <v>15</v>
      </c>
      <c r="E363" s="110"/>
      <c r="F363" s="3" t="s">
        <v>15</v>
      </c>
      <c r="G363" s="110"/>
      <c r="H363" s="3" t="s">
        <v>15</v>
      </c>
      <c r="I363" s="110"/>
      <c r="J363" s="86"/>
      <c r="K363" s="105">
        <v>46230</v>
      </c>
      <c r="L363" s="22">
        <f t="shared" si="13"/>
        <v>7</v>
      </c>
      <c r="M363" s="22">
        <f t="shared" si="14"/>
        <v>2026</v>
      </c>
    </row>
    <row r="364" spans="1:13" ht="14.25" customHeight="1" x14ac:dyDescent="0.3">
      <c r="A364" s="82" t="s">
        <v>21</v>
      </c>
      <c r="B364" s="3" t="s">
        <v>15</v>
      </c>
      <c r="C364" s="110"/>
      <c r="D364" s="3" t="s">
        <v>15</v>
      </c>
      <c r="E364" s="110"/>
      <c r="F364" s="3" t="s">
        <v>15</v>
      </c>
      <c r="G364" s="110"/>
      <c r="H364" s="3" t="s">
        <v>15</v>
      </c>
      <c r="I364" s="110"/>
      <c r="J364" s="86"/>
      <c r="K364" s="105">
        <v>46231</v>
      </c>
      <c r="L364" s="22">
        <f t="shared" si="13"/>
        <v>7</v>
      </c>
      <c r="M364" s="22">
        <f t="shared" si="14"/>
        <v>2026</v>
      </c>
    </row>
    <row r="365" spans="1:13" ht="14.25" customHeight="1" x14ac:dyDescent="0.3">
      <c r="A365" s="82" t="s">
        <v>22</v>
      </c>
      <c r="B365" s="58"/>
      <c r="C365" s="111"/>
      <c r="D365" s="58"/>
      <c r="E365" s="111"/>
      <c r="F365" s="58"/>
      <c r="G365" s="111"/>
      <c r="H365" s="58"/>
      <c r="I365" s="111"/>
      <c r="J365" s="86"/>
      <c r="K365" s="105">
        <v>46232</v>
      </c>
      <c r="L365" s="22">
        <f t="shared" si="13"/>
        <v>7</v>
      </c>
      <c r="M365" s="22">
        <f t="shared" si="14"/>
        <v>2026</v>
      </c>
    </row>
    <row r="366" spans="1:13" ht="14.25" customHeight="1" x14ac:dyDescent="0.3">
      <c r="A366" s="82" t="s">
        <v>13</v>
      </c>
      <c r="B366" s="3" t="s">
        <v>15</v>
      </c>
      <c r="C366" s="110"/>
      <c r="D366" s="3" t="s">
        <v>15</v>
      </c>
      <c r="E366" s="110"/>
      <c r="F366" s="3" t="s">
        <v>15</v>
      </c>
      <c r="G366" s="110"/>
      <c r="H366" s="3" t="s">
        <v>15</v>
      </c>
      <c r="I366" s="110"/>
      <c r="J366" s="86"/>
      <c r="K366" s="105">
        <v>46233</v>
      </c>
      <c r="L366" s="22">
        <f t="shared" si="13"/>
        <v>7</v>
      </c>
      <c r="M366" s="22">
        <f t="shared" si="14"/>
        <v>2026</v>
      </c>
    </row>
    <row r="367" spans="1:13" ht="14.25" customHeight="1" x14ac:dyDescent="0.3">
      <c r="A367" s="82" t="s">
        <v>16</v>
      </c>
      <c r="B367" s="3" t="s">
        <v>15</v>
      </c>
      <c r="C367" s="110"/>
      <c r="D367" s="3" t="s">
        <v>15</v>
      </c>
      <c r="E367" s="110"/>
      <c r="F367" s="3" t="s">
        <v>15</v>
      </c>
      <c r="G367" s="110"/>
      <c r="H367" s="3" t="s">
        <v>15</v>
      </c>
      <c r="I367" s="110"/>
      <c r="J367" s="86"/>
      <c r="K367" s="105">
        <v>46234</v>
      </c>
      <c r="L367" s="22">
        <f t="shared" si="13"/>
        <v>7</v>
      </c>
      <c r="M367" s="22">
        <f t="shared" si="14"/>
        <v>2026</v>
      </c>
    </row>
    <row r="368" spans="1:13" ht="14.25" customHeight="1" x14ac:dyDescent="0.3">
      <c r="A368" s="82" t="s">
        <v>18</v>
      </c>
      <c r="B368" s="12"/>
      <c r="C368" s="109"/>
      <c r="D368" s="12"/>
      <c r="E368" s="109"/>
      <c r="F368" s="12"/>
      <c r="G368" s="109"/>
      <c r="H368" s="12"/>
      <c r="I368" s="109"/>
      <c r="J368" s="86"/>
      <c r="K368" s="105">
        <v>46235</v>
      </c>
      <c r="L368" s="22">
        <f t="shared" si="13"/>
        <v>8</v>
      </c>
      <c r="M368" s="22">
        <f t="shared" si="14"/>
        <v>2026</v>
      </c>
    </row>
    <row r="369" spans="1:13" ht="14.25" customHeight="1" x14ac:dyDescent="0.3">
      <c r="A369" s="82" t="s">
        <v>19</v>
      </c>
      <c r="B369" s="12"/>
      <c r="C369" s="109"/>
      <c r="D369" s="12"/>
      <c r="E369" s="109"/>
      <c r="F369" s="12"/>
      <c r="G369" s="109"/>
      <c r="H369" s="12"/>
      <c r="I369" s="109"/>
      <c r="J369" s="86"/>
      <c r="K369" s="105">
        <v>46236</v>
      </c>
      <c r="L369" s="22">
        <f t="shared" si="13"/>
        <v>8</v>
      </c>
      <c r="M369" s="22">
        <f t="shared" si="14"/>
        <v>2026</v>
      </c>
    </row>
    <row r="370" spans="1:13" ht="14.25" customHeight="1" x14ac:dyDescent="0.3">
      <c r="A370" s="82" t="s">
        <v>20</v>
      </c>
      <c r="B370" s="3" t="s">
        <v>15</v>
      </c>
      <c r="C370" s="110"/>
      <c r="D370" s="3" t="s">
        <v>15</v>
      </c>
      <c r="E370" s="110"/>
      <c r="F370" s="3" t="s">
        <v>15</v>
      </c>
      <c r="G370" s="110"/>
      <c r="H370" s="3" t="s">
        <v>15</v>
      </c>
      <c r="I370" s="110"/>
      <c r="J370" s="86"/>
      <c r="K370" s="105">
        <v>46237</v>
      </c>
      <c r="L370" s="22">
        <f t="shared" si="13"/>
        <v>8</v>
      </c>
      <c r="M370" s="22">
        <f t="shared" si="14"/>
        <v>2026</v>
      </c>
    </row>
    <row r="371" spans="1:13" ht="14.25" customHeight="1" x14ac:dyDescent="0.3">
      <c r="A371" s="82" t="s">
        <v>21</v>
      </c>
      <c r="B371" s="3" t="s">
        <v>15</v>
      </c>
      <c r="C371" s="110"/>
      <c r="D371" s="3" t="s">
        <v>15</v>
      </c>
      <c r="E371" s="110"/>
      <c r="F371" s="3" t="s">
        <v>15</v>
      </c>
      <c r="G371" s="110"/>
      <c r="H371" s="3" t="s">
        <v>15</v>
      </c>
      <c r="I371" s="110"/>
      <c r="J371" s="86"/>
      <c r="K371" s="105">
        <v>46238</v>
      </c>
      <c r="L371" s="22">
        <f t="shared" si="13"/>
        <v>8</v>
      </c>
      <c r="M371" s="22">
        <f t="shared" si="14"/>
        <v>2026</v>
      </c>
    </row>
    <row r="372" spans="1:13" ht="14.25" customHeight="1" x14ac:dyDescent="0.3"/>
    <row r="373" spans="1:13" ht="14.25" customHeight="1" x14ac:dyDescent="0.3"/>
    <row r="374" spans="1:13" ht="14.25" customHeight="1" x14ac:dyDescent="0.3"/>
    <row r="375" spans="1:13" ht="14.25" customHeight="1" x14ac:dyDescent="0.3"/>
    <row r="376" spans="1:13" ht="14.25" customHeight="1" x14ac:dyDescent="0.3"/>
    <row r="377" spans="1:13" ht="14.25" customHeight="1" x14ac:dyDescent="0.3"/>
    <row r="378" spans="1:13" ht="14.25" customHeight="1" x14ac:dyDescent="0.3"/>
    <row r="379" spans="1:13" ht="14.25" customHeight="1" x14ac:dyDescent="0.3"/>
    <row r="380" spans="1:13" ht="14.25" customHeight="1" x14ac:dyDescent="0.3"/>
    <row r="381" spans="1:13" ht="14.25" customHeight="1" x14ac:dyDescent="0.3"/>
    <row r="382" spans="1:13" ht="14.25" customHeight="1" x14ac:dyDescent="0.3"/>
    <row r="383" spans="1:13" ht="14.25" customHeight="1" x14ac:dyDescent="0.3"/>
    <row r="384" spans="1:13" ht="14.25" customHeight="1" x14ac:dyDescent="0.3"/>
    <row r="385" ht="14.25" customHeight="1" x14ac:dyDescent="0.3"/>
    <row r="386" ht="14.25" customHeight="1" x14ac:dyDescent="0.3"/>
    <row r="387" ht="14.25" customHeight="1" x14ac:dyDescent="0.3"/>
    <row r="388" ht="14.25" customHeight="1" x14ac:dyDescent="0.3"/>
    <row r="389" ht="14.25" customHeight="1" x14ac:dyDescent="0.3"/>
    <row r="390" ht="14.25" customHeight="1" x14ac:dyDescent="0.3"/>
    <row r="391" ht="14.25" customHeight="1" x14ac:dyDescent="0.3"/>
    <row r="392" ht="14.25" customHeight="1" x14ac:dyDescent="0.3"/>
    <row r="393" ht="14.25" customHeight="1" x14ac:dyDescent="0.3"/>
    <row r="394" ht="14.25" customHeight="1" x14ac:dyDescent="0.3"/>
    <row r="395" ht="14.25" customHeight="1" x14ac:dyDescent="0.3"/>
    <row r="396" ht="14.25" customHeight="1" x14ac:dyDescent="0.3"/>
    <row r="397" ht="14.25" customHeight="1" x14ac:dyDescent="0.3"/>
    <row r="398" ht="14.25" customHeight="1" x14ac:dyDescent="0.3"/>
    <row r="399" ht="14.25" customHeight="1" x14ac:dyDescent="0.3"/>
    <row r="400" ht="14.25" customHeight="1" x14ac:dyDescent="0.3"/>
    <row r="401" ht="14.25" customHeight="1" x14ac:dyDescent="0.3"/>
    <row r="402" ht="14.25" customHeight="1" x14ac:dyDescent="0.3"/>
    <row r="403" ht="14.25" customHeight="1" x14ac:dyDescent="0.3"/>
    <row r="404" ht="14.25" customHeight="1" x14ac:dyDescent="0.3"/>
    <row r="405" ht="14.25" customHeight="1" x14ac:dyDescent="0.3"/>
    <row r="406" ht="14.25" customHeight="1" x14ac:dyDescent="0.3"/>
    <row r="407" ht="14.25" customHeight="1" x14ac:dyDescent="0.3"/>
    <row r="408" ht="14.25" customHeight="1" x14ac:dyDescent="0.3"/>
    <row r="409" ht="14.25" customHeight="1" x14ac:dyDescent="0.3"/>
    <row r="410" ht="14.25" customHeight="1" x14ac:dyDescent="0.3"/>
    <row r="411" ht="14.25" customHeight="1" x14ac:dyDescent="0.3"/>
    <row r="412" ht="14.25" customHeight="1" x14ac:dyDescent="0.3"/>
    <row r="413" ht="14.25" customHeight="1" x14ac:dyDescent="0.3"/>
    <row r="414" ht="14.25" customHeight="1" x14ac:dyDescent="0.3"/>
    <row r="415" ht="14.25" customHeight="1" x14ac:dyDescent="0.3"/>
    <row r="416" ht="14.25" customHeight="1" x14ac:dyDescent="0.3"/>
    <row r="417" ht="14.25" customHeight="1" x14ac:dyDescent="0.3"/>
    <row r="418" ht="14.25" customHeight="1" x14ac:dyDescent="0.3"/>
    <row r="419" ht="14.25" customHeight="1" x14ac:dyDescent="0.3"/>
    <row r="420" ht="14.25" customHeight="1" x14ac:dyDescent="0.3"/>
    <row r="421" ht="14.25" customHeight="1" x14ac:dyDescent="0.3"/>
    <row r="422" ht="14.25" customHeight="1" x14ac:dyDescent="0.3"/>
    <row r="423" ht="14.25" customHeight="1" x14ac:dyDescent="0.3"/>
    <row r="424" ht="14.25" customHeight="1" x14ac:dyDescent="0.3"/>
    <row r="425" ht="14.25" customHeight="1" x14ac:dyDescent="0.3"/>
    <row r="426" ht="14.25" customHeight="1" x14ac:dyDescent="0.3"/>
    <row r="427" ht="14.25" customHeight="1" x14ac:dyDescent="0.3"/>
    <row r="428" ht="14.25" customHeight="1" x14ac:dyDescent="0.3"/>
    <row r="429" ht="14.25" customHeight="1" x14ac:dyDescent="0.3"/>
    <row r="430" ht="14.25" customHeight="1" x14ac:dyDescent="0.3"/>
    <row r="431" ht="14.25" customHeight="1" x14ac:dyDescent="0.3"/>
    <row r="432" ht="14.25" customHeight="1" x14ac:dyDescent="0.3"/>
    <row r="433" ht="14.25" customHeight="1" x14ac:dyDescent="0.3"/>
    <row r="434" ht="14.25" customHeight="1" x14ac:dyDescent="0.3"/>
    <row r="435" ht="14.25" customHeight="1" x14ac:dyDescent="0.3"/>
    <row r="436" ht="14.25" customHeight="1" x14ac:dyDescent="0.3"/>
    <row r="437" ht="14.25" customHeight="1" x14ac:dyDescent="0.3"/>
    <row r="438" ht="14.25" customHeight="1" x14ac:dyDescent="0.3"/>
    <row r="439" ht="14.25" customHeight="1" x14ac:dyDescent="0.3"/>
    <row r="440" ht="14.25" customHeight="1" x14ac:dyDescent="0.3"/>
    <row r="441" ht="14.25" customHeight="1" x14ac:dyDescent="0.3"/>
    <row r="442" ht="14.25" customHeight="1" x14ac:dyDescent="0.3"/>
    <row r="443" ht="14.25" customHeight="1" x14ac:dyDescent="0.3"/>
    <row r="444" ht="14.25" customHeight="1" x14ac:dyDescent="0.3"/>
    <row r="445" ht="14.25" customHeight="1" x14ac:dyDescent="0.3"/>
    <row r="446" ht="14.25" customHeight="1" x14ac:dyDescent="0.3"/>
    <row r="447" ht="14.25" customHeight="1" x14ac:dyDescent="0.3"/>
    <row r="448" ht="14.25" customHeight="1" x14ac:dyDescent="0.3"/>
    <row r="449" ht="14.25" customHeight="1" x14ac:dyDescent="0.3"/>
    <row r="450" ht="14.25" customHeight="1" x14ac:dyDescent="0.3"/>
    <row r="451" ht="14.25" customHeight="1" x14ac:dyDescent="0.3"/>
    <row r="452" ht="14.25" customHeight="1" x14ac:dyDescent="0.3"/>
    <row r="453" ht="14.25" customHeight="1" x14ac:dyDescent="0.3"/>
    <row r="454" ht="14.25" customHeight="1" x14ac:dyDescent="0.3"/>
    <row r="455" ht="14.25" customHeight="1" x14ac:dyDescent="0.3"/>
    <row r="456" ht="14.25" customHeight="1" x14ac:dyDescent="0.3"/>
    <row r="457" ht="14.25" customHeight="1" x14ac:dyDescent="0.3"/>
    <row r="458" ht="14.25" customHeight="1" x14ac:dyDescent="0.3"/>
    <row r="459" ht="14.25" customHeight="1" x14ac:dyDescent="0.3"/>
    <row r="460" ht="14.25" customHeight="1" x14ac:dyDescent="0.3"/>
    <row r="461" ht="14.25" customHeight="1" x14ac:dyDescent="0.3"/>
    <row r="462" ht="14.25" customHeight="1" x14ac:dyDescent="0.3"/>
    <row r="463" ht="14.25" customHeight="1" x14ac:dyDescent="0.3"/>
    <row r="464" ht="14.25" customHeight="1" x14ac:dyDescent="0.3"/>
    <row r="465" ht="14.25" customHeight="1" x14ac:dyDescent="0.3"/>
    <row r="466" ht="14.25" customHeight="1" x14ac:dyDescent="0.3"/>
    <row r="467" ht="14.25" customHeight="1" x14ac:dyDescent="0.3"/>
    <row r="468" ht="14.25" customHeight="1" x14ac:dyDescent="0.3"/>
    <row r="469" ht="14.25" customHeight="1" x14ac:dyDescent="0.3"/>
    <row r="470" ht="14.25" customHeight="1" x14ac:dyDescent="0.3"/>
    <row r="471" ht="14.25" customHeight="1" x14ac:dyDescent="0.3"/>
    <row r="472" ht="14.25" customHeight="1" x14ac:dyDescent="0.3"/>
    <row r="473" ht="14.25" customHeight="1" x14ac:dyDescent="0.3"/>
    <row r="474" ht="14.25" customHeight="1" x14ac:dyDescent="0.3"/>
    <row r="475" ht="14.25" customHeight="1" x14ac:dyDescent="0.3"/>
    <row r="476" ht="14.25" customHeight="1" x14ac:dyDescent="0.3"/>
    <row r="477" ht="14.25" customHeight="1" x14ac:dyDescent="0.3"/>
    <row r="478" ht="14.25" customHeight="1" x14ac:dyDescent="0.3"/>
    <row r="479" ht="14.25" customHeight="1" x14ac:dyDescent="0.3"/>
    <row r="480" ht="14.25" customHeight="1" x14ac:dyDescent="0.3"/>
    <row r="481" ht="14.25" customHeight="1" x14ac:dyDescent="0.3"/>
    <row r="482" ht="14.25" customHeight="1" x14ac:dyDescent="0.3"/>
    <row r="483" ht="14.25" customHeight="1" x14ac:dyDescent="0.3"/>
    <row r="484" ht="14.25" customHeight="1" x14ac:dyDescent="0.3"/>
    <row r="485" ht="14.25" customHeight="1" x14ac:dyDescent="0.3"/>
    <row r="486" ht="14.25" customHeight="1" x14ac:dyDescent="0.3"/>
    <row r="487" ht="14.25" customHeight="1" x14ac:dyDescent="0.3"/>
    <row r="488" ht="14.25" customHeight="1" x14ac:dyDescent="0.3"/>
    <row r="489" ht="14.25" customHeight="1" x14ac:dyDescent="0.3"/>
    <row r="490" ht="14.25" customHeight="1" x14ac:dyDescent="0.3"/>
    <row r="491" ht="14.25" customHeight="1" x14ac:dyDescent="0.3"/>
    <row r="492" ht="14.25" customHeight="1" x14ac:dyDescent="0.3"/>
    <row r="493" ht="14.25" customHeight="1" x14ac:dyDescent="0.3"/>
    <row r="494" ht="14.25" customHeight="1" x14ac:dyDescent="0.3"/>
    <row r="495" ht="14.25" customHeight="1" x14ac:dyDescent="0.3"/>
    <row r="496" ht="14.25" customHeight="1" x14ac:dyDescent="0.3"/>
    <row r="497" ht="14.25" customHeight="1" x14ac:dyDescent="0.3"/>
    <row r="498" ht="14.25" customHeight="1" x14ac:dyDescent="0.3"/>
    <row r="499" ht="14.25" customHeight="1" x14ac:dyDescent="0.3"/>
    <row r="500" ht="14.25" customHeight="1" x14ac:dyDescent="0.3"/>
    <row r="501" ht="14.25" customHeight="1" x14ac:dyDescent="0.3"/>
    <row r="502" ht="14.25" customHeight="1" x14ac:dyDescent="0.3"/>
    <row r="503" ht="14.25" customHeight="1" x14ac:dyDescent="0.3"/>
    <row r="504" ht="14.25" customHeight="1" x14ac:dyDescent="0.3"/>
    <row r="505" ht="14.25" customHeight="1" x14ac:dyDescent="0.3"/>
    <row r="506" ht="14.25" customHeight="1" x14ac:dyDescent="0.3"/>
    <row r="507" ht="14.25" customHeight="1" x14ac:dyDescent="0.3"/>
    <row r="508" ht="14.25" customHeight="1" x14ac:dyDescent="0.3"/>
    <row r="509" ht="14.25" customHeight="1" x14ac:dyDescent="0.3"/>
    <row r="510" ht="14.25" customHeight="1" x14ac:dyDescent="0.3"/>
    <row r="511" ht="14.25" customHeight="1" x14ac:dyDescent="0.3"/>
    <row r="512" ht="14.25" customHeight="1" x14ac:dyDescent="0.3"/>
    <row r="513" ht="14.25" customHeight="1" x14ac:dyDescent="0.3"/>
    <row r="514" ht="14.25" customHeight="1" x14ac:dyDescent="0.3"/>
    <row r="515" ht="14.25" customHeight="1" x14ac:dyDescent="0.3"/>
    <row r="516" ht="14.25" customHeight="1" x14ac:dyDescent="0.3"/>
    <row r="517" ht="14.25" customHeight="1" x14ac:dyDescent="0.3"/>
    <row r="518" ht="14.25" customHeight="1" x14ac:dyDescent="0.3"/>
    <row r="519" ht="14.25" customHeight="1" x14ac:dyDescent="0.3"/>
    <row r="520" ht="14.25" customHeight="1" x14ac:dyDescent="0.3"/>
    <row r="521" ht="14.25" customHeight="1" x14ac:dyDescent="0.3"/>
    <row r="522" ht="14.25" customHeight="1" x14ac:dyDescent="0.3"/>
  </sheetData>
  <autoFilter ref="A1:N1" xr:uid="{00000000-0009-0000-0000-000000000000}"/>
  <dataValidations count="1">
    <dataValidation type="list" allowBlank="1" showInputMessage="1" showErrorMessage="1" sqref="C6:C7 C9 C14 I2 E9 E14 E6:E7 G9 G14 G6:G7 I9 I14 G2 I6:I7" xr:uid="{77F34578-8B9A-492E-A2AF-3FEC4EA99807}">
      <formula1>IF(B2="ABC",dABC,IF(B2="FDA",dFDA,""))</formula1>
    </dataValidation>
  </dataValidations>
  <pageMargins left="0.25" right="0.25" top="0.75" bottom="0.75" header="0.3" footer="0.3"/>
  <pageSetup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38B918-30B8-4A00-BBFF-8FEA05438807}">
  <dimension ref="A1:W224"/>
  <sheetViews>
    <sheetView tabSelected="1" topLeftCell="E1" zoomScale="120" zoomScaleNormal="120" workbookViewId="0">
      <selection activeCell="F3" sqref="F3"/>
    </sheetView>
  </sheetViews>
  <sheetFormatPr baseColWidth="10" defaultColWidth="9.33203125" defaultRowHeight="12" x14ac:dyDescent="0.25"/>
  <cols>
    <col min="1" max="1" width="10" style="88" bestFit="1" customWidth="1"/>
    <col min="2" max="2" width="7.88671875" style="88" customWidth="1"/>
    <col min="3" max="3" width="8.77734375" style="88" bestFit="1" customWidth="1"/>
    <col min="4" max="4" width="6.5546875" style="97" bestFit="1" customWidth="1"/>
    <col min="5" max="5" width="10.21875" style="88" bestFit="1" customWidth="1"/>
    <col min="6" max="6" width="11.33203125" style="88" customWidth="1"/>
    <col min="7" max="7" width="35.77734375" style="103" bestFit="1" customWidth="1"/>
    <col min="8" max="8" width="11" style="88" bestFit="1" customWidth="1"/>
    <col min="9" max="9" width="9" style="88" bestFit="1" customWidth="1"/>
    <col min="10" max="10" width="6.88671875" style="88" bestFit="1" customWidth="1"/>
    <col min="11" max="11" width="7.109375" style="99" customWidth="1"/>
    <col min="12" max="12" width="10.88671875" style="99" customWidth="1"/>
    <col min="13" max="13" width="11.5546875" style="99" customWidth="1"/>
    <col min="14" max="14" width="10.77734375" style="88" customWidth="1"/>
    <col min="15" max="15" width="11.88671875" style="97" customWidth="1"/>
    <col min="16" max="16" width="11.33203125" style="97" customWidth="1"/>
    <col min="17" max="17" width="18.77734375" style="88" customWidth="1"/>
    <col min="18" max="19" width="16.88671875" style="99" customWidth="1"/>
    <col min="20" max="20" width="10.88671875" style="88" customWidth="1"/>
    <col min="21" max="21" width="10.109375" style="88" customWidth="1"/>
    <col min="22" max="22" width="0" style="88" hidden="1" customWidth="1"/>
    <col min="23" max="23" width="12.88671875" style="88" customWidth="1"/>
    <col min="24" max="16384" width="9.33203125" style="88"/>
  </cols>
  <sheetData>
    <row r="1" spans="1:23" s="119" customFormat="1" ht="26.4" customHeight="1" x14ac:dyDescent="0.3">
      <c r="A1" s="115" t="s">
        <v>31</v>
      </c>
      <c r="B1" s="115" t="s">
        <v>33</v>
      </c>
      <c r="C1" s="115" t="s">
        <v>130</v>
      </c>
      <c r="D1" s="116" t="s">
        <v>133</v>
      </c>
      <c r="E1" s="115" t="s">
        <v>129</v>
      </c>
      <c r="F1" s="115" t="s">
        <v>34</v>
      </c>
      <c r="G1" s="136" t="s">
        <v>35</v>
      </c>
      <c r="H1" s="115" t="s">
        <v>36</v>
      </c>
      <c r="I1" s="115" t="s">
        <v>37</v>
      </c>
      <c r="J1" s="115" t="s">
        <v>38</v>
      </c>
      <c r="K1" s="137" t="s">
        <v>122</v>
      </c>
      <c r="L1" s="137" t="s">
        <v>39</v>
      </c>
      <c r="M1" s="137" t="s">
        <v>40</v>
      </c>
      <c r="N1" s="115" t="s">
        <v>41</v>
      </c>
      <c r="O1" s="138" t="s">
        <v>42</v>
      </c>
      <c r="P1" s="138" t="s">
        <v>43</v>
      </c>
      <c r="Q1" s="138" t="s">
        <v>44</v>
      </c>
      <c r="R1" s="117" t="s">
        <v>125</v>
      </c>
      <c r="S1" s="139" t="s">
        <v>126</v>
      </c>
      <c r="T1" s="140" t="s">
        <v>123</v>
      </c>
      <c r="U1" s="140" t="s">
        <v>124</v>
      </c>
      <c r="V1" s="118" t="s">
        <v>127</v>
      </c>
      <c r="W1" s="120" t="s">
        <v>32</v>
      </c>
    </row>
    <row r="2" spans="1:23" x14ac:dyDescent="0.25">
      <c r="A2" s="89" t="s">
        <v>45</v>
      </c>
      <c r="B2" s="89" t="s">
        <v>14</v>
      </c>
      <c r="C2" s="90">
        <v>45735</v>
      </c>
      <c r="D2" s="100" t="s">
        <v>46</v>
      </c>
      <c r="E2" s="90">
        <f>C2+30</f>
        <v>45765</v>
      </c>
      <c r="F2" s="89" t="s">
        <v>128</v>
      </c>
      <c r="G2" s="102" t="str">
        <f>VLOOKUP(F2,liste!C2:D22,2,FALSE)</f>
        <v xml:space="preserve">Création pack documentaire </v>
      </c>
      <c r="H2" s="90">
        <v>45870</v>
      </c>
      <c r="I2" s="90">
        <v>45838</v>
      </c>
      <c r="J2" s="89">
        <v>2</v>
      </c>
      <c r="K2" s="135">
        <f>VLOOKUP(F2,liste!C2:E22,3,FALSE)</f>
        <v>850</v>
      </c>
      <c r="L2" s="98">
        <f>Tableau1[[#This Row],[Quantité]]*Tableau1[[#This Row],[PU HT]]</f>
        <v>1700</v>
      </c>
      <c r="M2" s="98">
        <f>L2+(L2*20%)</f>
        <v>2040</v>
      </c>
      <c r="N2" s="89">
        <v>2</v>
      </c>
      <c r="O2" s="92">
        <f t="shared" ref="O2:O19" si="0">COUNTIFS(planning,W2)/2</f>
        <v>2</v>
      </c>
      <c r="P2" s="101" t="e">
        <f t="shared" ref="P2:P19" ca="1" si="1">COUNTIFS(date,"&lt;"&amp;TODAY(),planning,W2)</f>
        <v>#VALUE!</v>
      </c>
      <c r="Q2" s="89">
        <f>N2-O2</f>
        <v>0</v>
      </c>
      <c r="R2" s="98">
        <v>720</v>
      </c>
      <c r="S2" s="99">
        <f>R2-M2</f>
        <v>-1320</v>
      </c>
      <c r="T2" s="99">
        <f>L2</f>
        <v>1700</v>
      </c>
      <c r="U2" s="99">
        <f>V2</f>
        <v>600</v>
      </c>
      <c r="V2" s="99">
        <f>R2/1.2</f>
        <v>600</v>
      </c>
      <c r="W2" s="89" t="str">
        <f t="shared" ref="W2:W65" si="2">CONCATENATE(A2,"-",F2)</f>
        <v>2024-08-GG-CPD</v>
      </c>
    </row>
    <row r="3" spans="1:23" x14ac:dyDescent="0.25">
      <c r="A3" s="89"/>
      <c r="B3" s="89"/>
      <c r="C3" s="89"/>
      <c r="D3" s="92"/>
      <c r="E3" s="89"/>
      <c r="F3" s="89"/>
      <c r="G3" s="102" t="e">
        <f>VLOOKUP(F3,liste!C3:D27,2,TRUE)</f>
        <v>#N/A</v>
      </c>
      <c r="H3" s="89"/>
      <c r="I3" s="89"/>
      <c r="J3" s="89"/>
      <c r="K3" s="98" t="e">
        <f>VLOOKUP(F3,liste!C3:E23,3,FALSE)</f>
        <v>#N/A</v>
      </c>
      <c r="L3" s="98" t="e">
        <f>Tableau1[[#This Row],[Quantité]]*Tableau1[[#This Row],[PU HT]]</f>
        <v>#N/A</v>
      </c>
      <c r="M3" s="98" t="e">
        <f t="shared" ref="M3:M19" si="3">L3+(L3*20%)</f>
        <v>#N/A</v>
      </c>
      <c r="N3" s="89"/>
      <c r="O3" s="92">
        <f t="shared" si="0"/>
        <v>0</v>
      </c>
      <c r="P3" s="101" t="e">
        <f t="shared" ca="1" si="1"/>
        <v>#VALUE!</v>
      </c>
      <c r="Q3" s="89">
        <f t="shared" ref="Q3:Q19" si="4">N3-O3</f>
        <v>0</v>
      </c>
      <c r="R3" s="98"/>
      <c r="S3" s="99" t="e">
        <f t="shared" ref="S3:S19" si="5">R3-M3</f>
        <v>#N/A</v>
      </c>
      <c r="T3" s="99" t="e">
        <f>T2+L3</f>
        <v>#N/A</v>
      </c>
      <c r="U3" s="99">
        <f>V2+V3</f>
        <v>600</v>
      </c>
      <c r="W3" s="89" t="str">
        <f t="shared" si="2"/>
        <v>-</v>
      </c>
    </row>
    <row r="4" spans="1:23" x14ac:dyDescent="0.25">
      <c r="A4" s="89"/>
      <c r="B4" s="89"/>
      <c r="C4" s="89"/>
      <c r="D4" s="92"/>
      <c r="E4" s="89"/>
      <c r="F4" s="89"/>
      <c r="G4" s="102" t="e">
        <f>VLOOKUP(F4,liste!C4:D28,2,TRUE)</f>
        <v>#N/A</v>
      </c>
      <c r="H4" s="89"/>
      <c r="I4" s="89"/>
      <c r="J4" s="89"/>
      <c r="K4" s="98" t="e">
        <f>VLOOKUP(F4,liste!C4:E24,3,FALSE)</f>
        <v>#N/A</v>
      </c>
      <c r="L4" s="98" t="e">
        <f>Tableau1[[#This Row],[Quantité]]*Tableau1[[#This Row],[PU HT]]</f>
        <v>#N/A</v>
      </c>
      <c r="M4" s="98" t="e">
        <f t="shared" si="3"/>
        <v>#N/A</v>
      </c>
      <c r="N4" s="89"/>
      <c r="O4" s="92">
        <f t="shared" si="0"/>
        <v>0</v>
      </c>
      <c r="P4" s="92" t="e">
        <f t="shared" ca="1" si="1"/>
        <v>#VALUE!</v>
      </c>
      <c r="Q4" s="89">
        <f t="shared" si="4"/>
        <v>0</v>
      </c>
      <c r="R4" s="98"/>
      <c r="S4" s="99" t="e">
        <f t="shared" si="5"/>
        <v>#N/A</v>
      </c>
      <c r="T4" s="99" t="e">
        <f t="shared" ref="T4:T18" si="6">T3+L4</f>
        <v>#N/A</v>
      </c>
      <c r="U4" s="99">
        <f t="shared" ref="U4:U18" si="7">V3+V4</f>
        <v>0</v>
      </c>
      <c r="W4" s="89" t="str">
        <f t="shared" si="2"/>
        <v>-</v>
      </c>
    </row>
    <row r="5" spans="1:23" x14ac:dyDescent="0.25">
      <c r="A5" s="89"/>
      <c r="B5" s="89"/>
      <c r="C5" s="89"/>
      <c r="D5" s="92"/>
      <c r="E5" s="89"/>
      <c r="F5" s="89"/>
      <c r="G5" s="102" t="e">
        <f>VLOOKUP(F5,liste!C5:D29,2,TRUE)</f>
        <v>#N/A</v>
      </c>
      <c r="H5" s="89"/>
      <c r="I5" s="89"/>
      <c r="J5" s="89"/>
      <c r="K5" s="98" t="e">
        <f>VLOOKUP(F5,liste!C5:E25,3,FALSE)</f>
        <v>#N/A</v>
      </c>
      <c r="L5" s="98" t="e">
        <f>Tableau1[[#This Row],[Quantité]]*Tableau1[[#This Row],[PU HT]]</f>
        <v>#N/A</v>
      </c>
      <c r="M5" s="98" t="e">
        <f t="shared" si="3"/>
        <v>#N/A</v>
      </c>
      <c r="N5" s="89"/>
      <c r="O5" s="92">
        <f t="shared" si="0"/>
        <v>0</v>
      </c>
      <c r="P5" s="92" t="e">
        <f t="shared" ca="1" si="1"/>
        <v>#VALUE!</v>
      </c>
      <c r="Q5" s="89">
        <f t="shared" si="4"/>
        <v>0</v>
      </c>
      <c r="R5" s="98"/>
      <c r="S5" s="99" t="e">
        <f t="shared" si="5"/>
        <v>#N/A</v>
      </c>
      <c r="T5" s="99" t="e">
        <f t="shared" si="6"/>
        <v>#N/A</v>
      </c>
      <c r="U5" s="99">
        <f t="shared" si="7"/>
        <v>0</v>
      </c>
      <c r="W5" s="89" t="str">
        <f t="shared" si="2"/>
        <v>-</v>
      </c>
    </row>
    <row r="6" spans="1:23" x14ac:dyDescent="0.25">
      <c r="A6" s="89"/>
      <c r="B6" s="89"/>
      <c r="C6" s="89"/>
      <c r="G6" s="102" t="e">
        <f>VLOOKUP(F6,liste!C6:D30,2,TRUE)</f>
        <v>#N/A</v>
      </c>
      <c r="K6" s="99" t="e">
        <f>VLOOKUP(F6,liste!C6:E26,3,FALSE)</f>
        <v>#N/A</v>
      </c>
      <c r="L6" s="99" t="e">
        <f>Tableau1[[#This Row],[Quantité]]*Tableau1[[#This Row],[PU HT]]</f>
        <v>#N/A</v>
      </c>
      <c r="M6" s="98" t="e">
        <f t="shared" si="3"/>
        <v>#N/A</v>
      </c>
      <c r="O6" s="92">
        <f t="shared" si="0"/>
        <v>0</v>
      </c>
      <c r="P6" s="97" t="e">
        <f t="shared" ca="1" si="1"/>
        <v>#VALUE!</v>
      </c>
      <c r="Q6" s="89">
        <f t="shared" si="4"/>
        <v>0</v>
      </c>
      <c r="S6" s="99" t="e">
        <f t="shared" si="5"/>
        <v>#N/A</v>
      </c>
      <c r="T6" s="99" t="e">
        <f t="shared" si="6"/>
        <v>#N/A</v>
      </c>
      <c r="U6" s="99">
        <f t="shared" si="7"/>
        <v>0</v>
      </c>
      <c r="W6" s="89" t="str">
        <f t="shared" si="2"/>
        <v>-</v>
      </c>
    </row>
    <row r="7" spans="1:23" x14ac:dyDescent="0.25">
      <c r="A7" s="89"/>
      <c r="B7" s="89"/>
      <c r="C7" s="89"/>
      <c r="G7" s="102" t="e">
        <f>VLOOKUP(F7,liste!C7:D31,2,TRUE)</f>
        <v>#N/A</v>
      </c>
      <c r="K7" s="99" t="e">
        <f>VLOOKUP(F7,liste!C7:E27,3,FALSE)</f>
        <v>#N/A</v>
      </c>
      <c r="L7" s="99" t="e">
        <f>Tableau1[[#This Row],[Quantité]]*Tableau1[[#This Row],[PU HT]]</f>
        <v>#N/A</v>
      </c>
      <c r="M7" s="98" t="e">
        <f t="shared" si="3"/>
        <v>#N/A</v>
      </c>
      <c r="O7" s="92">
        <f t="shared" si="0"/>
        <v>0</v>
      </c>
      <c r="P7" s="97" t="e">
        <f t="shared" ca="1" si="1"/>
        <v>#VALUE!</v>
      </c>
      <c r="Q7" s="89">
        <f t="shared" si="4"/>
        <v>0</v>
      </c>
      <c r="S7" s="99" t="e">
        <f t="shared" si="5"/>
        <v>#N/A</v>
      </c>
      <c r="T7" s="99" t="e">
        <f t="shared" si="6"/>
        <v>#N/A</v>
      </c>
      <c r="U7" s="99">
        <f t="shared" si="7"/>
        <v>0</v>
      </c>
      <c r="W7" s="89" t="str">
        <f t="shared" si="2"/>
        <v>-</v>
      </c>
    </row>
    <row r="8" spans="1:23" x14ac:dyDescent="0.25">
      <c r="A8" s="89"/>
      <c r="B8" s="89"/>
      <c r="C8" s="89"/>
      <c r="G8" s="102" t="e">
        <f>VLOOKUP(F8,liste!C8:D32,2,TRUE)</f>
        <v>#N/A</v>
      </c>
      <c r="K8" s="99" t="e">
        <f>VLOOKUP(F8,liste!C8:E28,3,FALSE)</f>
        <v>#N/A</v>
      </c>
      <c r="L8" s="99" t="e">
        <f>Tableau1[[#This Row],[Quantité]]*Tableau1[[#This Row],[PU HT]]</f>
        <v>#N/A</v>
      </c>
      <c r="M8" s="98" t="e">
        <f t="shared" si="3"/>
        <v>#N/A</v>
      </c>
      <c r="O8" s="92">
        <f t="shared" si="0"/>
        <v>0</v>
      </c>
      <c r="P8" s="97" t="e">
        <f t="shared" ca="1" si="1"/>
        <v>#VALUE!</v>
      </c>
      <c r="Q8" s="89">
        <f t="shared" si="4"/>
        <v>0</v>
      </c>
      <c r="S8" s="99" t="e">
        <f t="shared" si="5"/>
        <v>#N/A</v>
      </c>
      <c r="T8" s="99" t="e">
        <f t="shared" si="6"/>
        <v>#N/A</v>
      </c>
      <c r="U8" s="99">
        <f t="shared" si="7"/>
        <v>0</v>
      </c>
      <c r="W8" s="89" t="str">
        <f t="shared" si="2"/>
        <v>-</v>
      </c>
    </row>
    <row r="9" spans="1:23" x14ac:dyDescent="0.25">
      <c r="G9" s="102" t="e">
        <f>VLOOKUP(F9,liste!C9:D33,2,TRUE)</f>
        <v>#N/A</v>
      </c>
      <c r="K9" s="99" t="e">
        <f>VLOOKUP(F9,liste!C9:E29,3,FALSE)</f>
        <v>#N/A</v>
      </c>
      <c r="L9" s="99" t="e">
        <f>Tableau1[[#This Row],[Quantité]]*Tableau1[[#This Row],[PU HT]]</f>
        <v>#N/A</v>
      </c>
      <c r="M9" s="98" t="e">
        <f t="shared" si="3"/>
        <v>#N/A</v>
      </c>
      <c r="O9" s="92">
        <f t="shared" si="0"/>
        <v>0</v>
      </c>
      <c r="P9" s="97" t="e">
        <f t="shared" ca="1" si="1"/>
        <v>#VALUE!</v>
      </c>
      <c r="Q9" s="89">
        <f t="shared" si="4"/>
        <v>0</v>
      </c>
      <c r="S9" s="99" t="e">
        <f t="shared" si="5"/>
        <v>#N/A</v>
      </c>
      <c r="T9" s="99" t="e">
        <f t="shared" si="6"/>
        <v>#N/A</v>
      </c>
      <c r="U9" s="99">
        <f t="shared" si="7"/>
        <v>0</v>
      </c>
      <c r="W9" s="89" t="str">
        <f t="shared" si="2"/>
        <v>-</v>
      </c>
    </row>
    <row r="10" spans="1:23" x14ac:dyDescent="0.25">
      <c r="G10" s="102" t="e">
        <f>VLOOKUP(F10,liste!C10:D34,2,TRUE)</f>
        <v>#N/A</v>
      </c>
      <c r="K10" s="99" t="e">
        <f>VLOOKUP(F10,liste!C10:E30,3,FALSE)</f>
        <v>#N/A</v>
      </c>
      <c r="L10" s="99" t="e">
        <f>Tableau1[[#This Row],[Quantité]]*Tableau1[[#This Row],[PU HT]]</f>
        <v>#N/A</v>
      </c>
      <c r="M10" s="98" t="e">
        <f t="shared" si="3"/>
        <v>#N/A</v>
      </c>
      <c r="O10" s="92">
        <f t="shared" si="0"/>
        <v>0</v>
      </c>
      <c r="P10" s="97" t="e">
        <f t="shared" ca="1" si="1"/>
        <v>#VALUE!</v>
      </c>
      <c r="Q10" s="89">
        <f t="shared" si="4"/>
        <v>0</v>
      </c>
      <c r="S10" s="99" t="e">
        <f t="shared" si="5"/>
        <v>#N/A</v>
      </c>
      <c r="T10" s="99" t="e">
        <f t="shared" si="6"/>
        <v>#N/A</v>
      </c>
      <c r="U10" s="99">
        <f t="shared" si="7"/>
        <v>0</v>
      </c>
      <c r="W10" s="89" t="str">
        <f t="shared" si="2"/>
        <v>-</v>
      </c>
    </row>
    <row r="11" spans="1:23" x14ac:dyDescent="0.25">
      <c r="G11" s="102" t="e">
        <f>VLOOKUP(F11,liste!C11:D35,2,TRUE)</f>
        <v>#N/A</v>
      </c>
      <c r="K11" s="99" t="e">
        <f>VLOOKUP(F11,liste!C11:E31,3,FALSE)</f>
        <v>#N/A</v>
      </c>
      <c r="L11" s="99" t="e">
        <f>Tableau1[[#This Row],[Quantité]]*Tableau1[[#This Row],[PU HT]]</f>
        <v>#N/A</v>
      </c>
      <c r="M11" s="98" t="e">
        <f t="shared" si="3"/>
        <v>#N/A</v>
      </c>
      <c r="O11" s="92">
        <f t="shared" si="0"/>
        <v>0</v>
      </c>
      <c r="P11" s="97" t="e">
        <f t="shared" ca="1" si="1"/>
        <v>#VALUE!</v>
      </c>
      <c r="Q11" s="89">
        <f t="shared" si="4"/>
        <v>0</v>
      </c>
      <c r="S11" s="99" t="e">
        <f t="shared" si="5"/>
        <v>#N/A</v>
      </c>
      <c r="T11" s="99" t="e">
        <f t="shared" si="6"/>
        <v>#N/A</v>
      </c>
      <c r="U11" s="99">
        <f t="shared" si="7"/>
        <v>0</v>
      </c>
      <c r="W11" s="89" t="str">
        <f t="shared" si="2"/>
        <v>-</v>
      </c>
    </row>
    <row r="12" spans="1:23" x14ac:dyDescent="0.25">
      <c r="G12" s="102" t="e">
        <f>VLOOKUP(F12,liste!C12:D36,2,TRUE)</f>
        <v>#N/A</v>
      </c>
      <c r="K12" s="99" t="e">
        <f>VLOOKUP(F12,liste!C12:E32,3,FALSE)</f>
        <v>#N/A</v>
      </c>
      <c r="L12" s="99" t="e">
        <f>Tableau1[[#This Row],[Quantité]]*Tableau1[[#This Row],[PU HT]]</f>
        <v>#N/A</v>
      </c>
      <c r="M12" s="98" t="e">
        <f t="shared" si="3"/>
        <v>#N/A</v>
      </c>
      <c r="O12" s="92">
        <f t="shared" si="0"/>
        <v>0</v>
      </c>
      <c r="P12" s="97" t="e">
        <f t="shared" ca="1" si="1"/>
        <v>#VALUE!</v>
      </c>
      <c r="Q12" s="89">
        <f t="shared" si="4"/>
        <v>0</v>
      </c>
      <c r="S12" s="99" t="e">
        <f t="shared" si="5"/>
        <v>#N/A</v>
      </c>
      <c r="T12" s="99" t="e">
        <f t="shared" si="6"/>
        <v>#N/A</v>
      </c>
      <c r="U12" s="99">
        <f t="shared" si="7"/>
        <v>0</v>
      </c>
      <c r="W12" s="89" t="str">
        <f t="shared" si="2"/>
        <v>-</v>
      </c>
    </row>
    <row r="13" spans="1:23" x14ac:dyDescent="0.25">
      <c r="G13" s="102" t="e">
        <f>VLOOKUP(F13,liste!C13:D37,2,TRUE)</f>
        <v>#N/A</v>
      </c>
      <c r="K13" s="99" t="e">
        <f>VLOOKUP(F13,liste!C13:E33,3,FALSE)</f>
        <v>#N/A</v>
      </c>
      <c r="L13" s="99" t="e">
        <f>Tableau1[[#This Row],[Quantité]]*Tableau1[[#This Row],[PU HT]]</f>
        <v>#N/A</v>
      </c>
      <c r="M13" s="98" t="e">
        <f t="shared" si="3"/>
        <v>#N/A</v>
      </c>
      <c r="O13" s="92">
        <f t="shared" si="0"/>
        <v>0</v>
      </c>
      <c r="P13" s="97" t="e">
        <f t="shared" ca="1" si="1"/>
        <v>#VALUE!</v>
      </c>
      <c r="Q13" s="89">
        <f t="shared" si="4"/>
        <v>0</v>
      </c>
      <c r="S13" s="99" t="e">
        <f t="shared" si="5"/>
        <v>#N/A</v>
      </c>
      <c r="T13" s="99" t="e">
        <f t="shared" si="6"/>
        <v>#N/A</v>
      </c>
      <c r="U13" s="99">
        <f t="shared" si="7"/>
        <v>0</v>
      </c>
      <c r="W13" s="89" t="str">
        <f t="shared" si="2"/>
        <v>-</v>
      </c>
    </row>
    <row r="14" spans="1:23" x14ac:dyDescent="0.25">
      <c r="G14" s="102" t="e">
        <f>VLOOKUP(F14,liste!C14:D38,2,TRUE)</f>
        <v>#N/A</v>
      </c>
      <c r="K14" s="99" t="e">
        <f>VLOOKUP(F14,liste!C14:E34,3,FALSE)</f>
        <v>#N/A</v>
      </c>
      <c r="L14" s="99" t="e">
        <f>Tableau1[[#This Row],[Quantité]]*Tableau1[[#This Row],[PU HT]]</f>
        <v>#N/A</v>
      </c>
      <c r="M14" s="98" t="e">
        <f t="shared" si="3"/>
        <v>#N/A</v>
      </c>
      <c r="O14" s="92">
        <f t="shared" si="0"/>
        <v>0</v>
      </c>
      <c r="P14" s="97" t="e">
        <f t="shared" ca="1" si="1"/>
        <v>#VALUE!</v>
      </c>
      <c r="Q14" s="89">
        <f t="shared" si="4"/>
        <v>0</v>
      </c>
      <c r="S14" s="99" t="e">
        <f t="shared" si="5"/>
        <v>#N/A</v>
      </c>
      <c r="T14" s="99" t="e">
        <f t="shared" si="6"/>
        <v>#N/A</v>
      </c>
      <c r="U14" s="99">
        <f t="shared" si="7"/>
        <v>0</v>
      </c>
      <c r="W14" s="89" t="str">
        <f t="shared" si="2"/>
        <v>-</v>
      </c>
    </row>
    <row r="15" spans="1:23" x14ac:dyDescent="0.25">
      <c r="G15" s="102" t="e">
        <f>VLOOKUP(F15,liste!C15:D39,2,TRUE)</f>
        <v>#N/A</v>
      </c>
      <c r="K15" s="99" t="e">
        <f>VLOOKUP(F15,liste!C15:E35,3,FALSE)</f>
        <v>#N/A</v>
      </c>
      <c r="L15" s="99" t="e">
        <f>Tableau1[[#This Row],[Quantité]]*Tableau1[[#This Row],[PU HT]]</f>
        <v>#N/A</v>
      </c>
      <c r="M15" s="98" t="e">
        <f t="shared" si="3"/>
        <v>#N/A</v>
      </c>
      <c r="O15" s="92">
        <f t="shared" si="0"/>
        <v>0</v>
      </c>
      <c r="P15" s="97" t="e">
        <f t="shared" ca="1" si="1"/>
        <v>#VALUE!</v>
      </c>
      <c r="Q15" s="89">
        <f t="shared" si="4"/>
        <v>0</v>
      </c>
      <c r="S15" s="99" t="e">
        <f t="shared" si="5"/>
        <v>#N/A</v>
      </c>
      <c r="T15" s="99" t="e">
        <f t="shared" si="6"/>
        <v>#N/A</v>
      </c>
      <c r="U15" s="99">
        <f t="shared" si="7"/>
        <v>0</v>
      </c>
      <c r="W15" s="89" t="str">
        <f t="shared" si="2"/>
        <v>-</v>
      </c>
    </row>
    <row r="16" spans="1:23" x14ac:dyDescent="0.25">
      <c r="G16" s="102" t="e">
        <f>VLOOKUP(F16,liste!C16:D40,2,TRUE)</f>
        <v>#N/A</v>
      </c>
      <c r="K16" s="99" t="e">
        <f>VLOOKUP(F16,liste!C16:E36,3,FALSE)</f>
        <v>#N/A</v>
      </c>
      <c r="L16" s="99" t="e">
        <f>Tableau1[[#This Row],[Quantité]]*Tableau1[[#This Row],[PU HT]]</f>
        <v>#N/A</v>
      </c>
      <c r="M16" s="98" t="e">
        <f t="shared" si="3"/>
        <v>#N/A</v>
      </c>
      <c r="O16" s="92">
        <f t="shared" si="0"/>
        <v>0</v>
      </c>
      <c r="P16" s="97" t="e">
        <f t="shared" ca="1" si="1"/>
        <v>#VALUE!</v>
      </c>
      <c r="Q16" s="89">
        <f t="shared" si="4"/>
        <v>0</v>
      </c>
      <c r="S16" s="99" t="e">
        <f t="shared" si="5"/>
        <v>#N/A</v>
      </c>
      <c r="T16" s="99" t="e">
        <f t="shared" si="6"/>
        <v>#N/A</v>
      </c>
      <c r="U16" s="99">
        <f t="shared" si="7"/>
        <v>0</v>
      </c>
      <c r="W16" s="89" t="str">
        <f t="shared" si="2"/>
        <v>-</v>
      </c>
    </row>
    <row r="17" spans="7:23" x14ac:dyDescent="0.25">
      <c r="G17" s="102" t="e">
        <f>VLOOKUP(F17,liste!C17:D41,2,TRUE)</f>
        <v>#N/A</v>
      </c>
      <c r="K17" s="99" t="e">
        <f>VLOOKUP(F17,liste!C17:E37,3,FALSE)</f>
        <v>#N/A</v>
      </c>
      <c r="L17" s="99" t="e">
        <f>Tableau1[[#This Row],[Quantité]]*Tableau1[[#This Row],[PU HT]]</f>
        <v>#N/A</v>
      </c>
      <c r="M17" s="98" t="e">
        <f t="shared" si="3"/>
        <v>#N/A</v>
      </c>
      <c r="O17" s="92">
        <f t="shared" si="0"/>
        <v>0</v>
      </c>
      <c r="P17" s="97" t="e">
        <f t="shared" ca="1" si="1"/>
        <v>#VALUE!</v>
      </c>
      <c r="Q17" s="89">
        <f t="shared" si="4"/>
        <v>0</v>
      </c>
      <c r="S17" s="99" t="e">
        <f t="shared" si="5"/>
        <v>#N/A</v>
      </c>
      <c r="T17" s="99" t="e">
        <f t="shared" si="6"/>
        <v>#N/A</v>
      </c>
      <c r="U17" s="99">
        <f t="shared" si="7"/>
        <v>0</v>
      </c>
      <c r="W17" s="89" t="str">
        <f t="shared" si="2"/>
        <v>-</v>
      </c>
    </row>
    <row r="18" spans="7:23" x14ac:dyDescent="0.25">
      <c r="G18" s="102" t="e">
        <f>VLOOKUP(F18,liste!C18:D42,2,TRUE)</f>
        <v>#N/A</v>
      </c>
      <c r="K18" s="99" t="e">
        <f>VLOOKUP(F18,liste!C18:E38,3,FALSE)</f>
        <v>#N/A</v>
      </c>
      <c r="L18" s="99" t="e">
        <f>Tableau1[[#This Row],[Quantité]]*Tableau1[[#This Row],[PU HT]]</f>
        <v>#N/A</v>
      </c>
      <c r="M18" s="98" t="e">
        <f t="shared" si="3"/>
        <v>#N/A</v>
      </c>
      <c r="O18" s="92">
        <f t="shared" si="0"/>
        <v>0</v>
      </c>
      <c r="P18" s="97" t="e">
        <f t="shared" ca="1" si="1"/>
        <v>#VALUE!</v>
      </c>
      <c r="Q18" s="89">
        <f t="shared" si="4"/>
        <v>0</v>
      </c>
      <c r="S18" s="99" t="e">
        <f t="shared" si="5"/>
        <v>#N/A</v>
      </c>
      <c r="T18" s="99" t="e">
        <f t="shared" si="6"/>
        <v>#N/A</v>
      </c>
      <c r="U18" s="99">
        <f t="shared" si="7"/>
        <v>0</v>
      </c>
      <c r="W18" s="89" t="str">
        <f t="shared" si="2"/>
        <v>-</v>
      </c>
    </row>
    <row r="19" spans="7:23" x14ac:dyDescent="0.25">
      <c r="G19" s="102" t="e">
        <f>VLOOKUP(F19,liste!C19:D43,2,TRUE)</f>
        <v>#N/A</v>
      </c>
      <c r="K19" s="99" t="e">
        <f>VLOOKUP(F19,liste!C19:E39,3,FALSE)</f>
        <v>#N/A</v>
      </c>
      <c r="L19" s="99" t="e">
        <f>Tableau1[[#This Row],[Quantité]]*Tableau1[[#This Row],[PU HT]]</f>
        <v>#N/A</v>
      </c>
      <c r="M19" s="98" t="e">
        <f t="shared" si="3"/>
        <v>#N/A</v>
      </c>
      <c r="O19" s="92">
        <f t="shared" si="0"/>
        <v>0</v>
      </c>
      <c r="P19" s="97" t="e">
        <f t="shared" ca="1" si="1"/>
        <v>#VALUE!</v>
      </c>
      <c r="Q19" s="89">
        <f t="shared" si="4"/>
        <v>0</v>
      </c>
      <c r="S19" s="99" t="e">
        <f t="shared" si="5"/>
        <v>#N/A</v>
      </c>
      <c r="W19" s="89" t="str">
        <f t="shared" si="2"/>
        <v>-</v>
      </c>
    </row>
    <row r="20" spans="7:23" x14ac:dyDescent="0.25">
      <c r="W20" s="89" t="str">
        <f t="shared" si="2"/>
        <v>-</v>
      </c>
    </row>
    <row r="21" spans="7:23" x14ac:dyDescent="0.25">
      <c r="W21" s="89" t="str">
        <f t="shared" si="2"/>
        <v>-</v>
      </c>
    </row>
    <row r="22" spans="7:23" x14ac:dyDescent="0.25">
      <c r="W22" s="89" t="str">
        <f t="shared" si="2"/>
        <v>-</v>
      </c>
    </row>
    <row r="23" spans="7:23" x14ac:dyDescent="0.25">
      <c r="W23" s="89" t="str">
        <f t="shared" si="2"/>
        <v>-</v>
      </c>
    </row>
    <row r="24" spans="7:23" x14ac:dyDescent="0.25">
      <c r="W24" s="89" t="str">
        <f t="shared" si="2"/>
        <v>-</v>
      </c>
    </row>
    <row r="25" spans="7:23" x14ac:dyDescent="0.25">
      <c r="W25" s="89" t="str">
        <f t="shared" si="2"/>
        <v>-</v>
      </c>
    </row>
    <row r="26" spans="7:23" x14ac:dyDescent="0.25">
      <c r="W26" s="89" t="str">
        <f t="shared" si="2"/>
        <v>-</v>
      </c>
    </row>
    <row r="27" spans="7:23" x14ac:dyDescent="0.25">
      <c r="W27" s="89" t="str">
        <f t="shared" si="2"/>
        <v>-</v>
      </c>
    </row>
    <row r="28" spans="7:23" x14ac:dyDescent="0.25">
      <c r="W28" s="89" t="str">
        <f t="shared" si="2"/>
        <v>-</v>
      </c>
    </row>
    <row r="29" spans="7:23" x14ac:dyDescent="0.25">
      <c r="W29" s="89" t="str">
        <f t="shared" si="2"/>
        <v>-</v>
      </c>
    </row>
    <row r="30" spans="7:23" x14ac:dyDescent="0.25">
      <c r="W30" s="89" t="str">
        <f t="shared" si="2"/>
        <v>-</v>
      </c>
    </row>
    <row r="31" spans="7:23" x14ac:dyDescent="0.25">
      <c r="W31" s="89" t="str">
        <f t="shared" si="2"/>
        <v>-</v>
      </c>
    </row>
    <row r="32" spans="7:23" x14ac:dyDescent="0.25">
      <c r="W32" s="89" t="str">
        <f t="shared" si="2"/>
        <v>-</v>
      </c>
    </row>
    <row r="33" spans="23:23" x14ac:dyDescent="0.25">
      <c r="W33" s="89" t="str">
        <f t="shared" si="2"/>
        <v>-</v>
      </c>
    </row>
    <row r="34" spans="23:23" x14ac:dyDescent="0.25">
      <c r="W34" s="89" t="str">
        <f t="shared" si="2"/>
        <v>-</v>
      </c>
    </row>
    <row r="35" spans="23:23" x14ac:dyDescent="0.25">
      <c r="W35" s="89" t="str">
        <f t="shared" si="2"/>
        <v>-</v>
      </c>
    </row>
    <row r="36" spans="23:23" x14ac:dyDescent="0.25">
      <c r="W36" s="89" t="str">
        <f t="shared" si="2"/>
        <v>-</v>
      </c>
    </row>
    <row r="37" spans="23:23" x14ac:dyDescent="0.25">
      <c r="W37" s="89" t="str">
        <f t="shared" si="2"/>
        <v>-</v>
      </c>
    </row>
    <row r="38" spans="23:23" x14ac:dyDescent="0.25">
      <c r="W38" s="89" t="str">
        <f t="shared" si="2"/>
        <v>-</v>
      </c>
    </row>
    <row r="39" spans="23:23" x14ac:dyDescent="0.25">
      <c r="W39" s="89" t="str">
        <f t="shared" si="2"/>
        <v>-</v>
      </c>
    </row>
    <row r="40" spans="23:23" x14ac:dyDescent="0.25">
      <c r="W40" s="89" t="str">
        <f t="shared" si="2"/>
        <v>-</v>
      </c>
    </row>
    <row r="41" spans="23:23" x14ac:dyDescent="0.25">
      <c r="W41" s="89" t="str">
        <f t="shared" si="2"/>
        <v>-</v>
      </c>
    </row>
    <row r="42" spans="23:23" x14ac:dyDescent="0.25">
      <c r="W42" s="89" t="str">
        <f t="shared" si="2"/>
        <v>-</v>
      </c>
    </row>
    <row r="43" spans="23:23" x14ac:dyDescent="0.25">
      <c r="W43" s="89" t="str">
        <f t="shared" si="2"/>
        <v>-</v>
      </c>
    </row>
    <row r="44" spans="23:23" x14ac:dyDescent="0.25">
      <c r="W44" s="89" t="str">
        <f t="shared" si="2"/>
        <v>-</v>
      </c>
    </row>
    <row r="45" spans="23:23" x14ac:dyDescent="0.25">
      <c r="W45" s="89" t="str">
        <f t="shared" si="2"/>
        <v>-</v>
      </c>
    </row>
    <row r="46" spans="23:23" x14ac:dyDescent="0.25">
      <c r="W46" s="89" t="str">
        <f t="shared" si="2"/>
        <v>-</v>
      </c>
    </row>
    <row r="47" spans="23:23" x14ac:dyDescent="0.25">
      <c r="W47" s="89" t="str">
        <f t="shared" si="2"/>
        <v>-</v>
      </c>
    </row>
    <row r="48" spans="23:23" x14ac:dyDescent="0.25">
      <c r="W48" s="89" t="str">
        <f t="shared" si="2"/>
        <v>-</v>
      </c>
    </row>
    <row r="49" spans="23:23" x14ac:dyDescent="0.25">
      <c r="W49" s="89" t="str">
        <f t="shared" si="2"/>
        <v>-</v>
      </c>
    </row>
    <row r="50" spans="23:23" x14ac:dyDescent="0.25">
      <c r="W50" s="89" t="str">
        <f t="shared" si="2"/>
        <v>-</v>
      </c>
    </row>
    <row r="51" spans="23:23" x14ac:dyDescent="0.25">
      <c r="W51" s="89" t="str">
        <f t="shared" si="2"/>
        <v>-</v>
      </c>
    </row>
    <row r="52" spans="23:23" x14ac:dyDescent="0.25">
      <c r="W52" s="89" t="str">
        <f t="shared" si="2"/>
        <v>-</v>
      </c>
    </row>
    <row r="53" spans="23:23" x14ac:dyDescent="0.25">
      <c r="W53" s="89" t="str">
        <f t="shared" si="2"/>
        <v>-</v>
      </c>
    </row>
    <row r="54" spans="23:23" x14ac:dyDescent="0.25">
      <c r="W54" s="89" t="str">
        <f t="shared" si="2"/>
        <v>-</v>
      </c>
    </row>
    <row r="55" spans="23:23" x14ac:dyDescent="0.25">
      <c r="W55" s="89" t="str">
        <f t="shared" si="2"/>
        <v>-</v>
      </c>
    </row>
    <row r="56" spans="23:23" x14ac:dyDescent="0.25">
      <c r="W56" s="89" t="str">
        <f t="shared" si="2"/>
        <v>-</v>
      </c>
    </row>
    <row r="57" spans="23:23" x14ac:dyDescent="0.25">
      <c r="W57" s="89" t="str">
        <f t="shared" si="2"/>
        <v>-</v>
      </c>
    </row>
    <row r="58" spans="23:23" x14ac:dyDescent="0.25">
      <c r="W58" s="89" t="str">
        <f t="shared" si="2"/>
        <v>-</v>
      </c>
    </row>
    <row r="59" spans="23:23" x14ac:dyDescent="0.25">
      <c r="W59" s="89" t="str">
        <f t="shared" si="2"/>
        <v>-</v>
      </c>
    </row>
    <row r="60" spans="23:23" x14ac:dyDescent="0.25">
      <c r="W60" s="89" t="str">
        <f t="shared" si="2"/>
        <v>-</v>
      </c>
    </row>
    <row r="61" spans="23:23" x14ac:dyDescent="0.25">
      <c r="W61" s="89" t="str">
        <f t="shared" si="2"/>
        <v>-</v>
      </c>
    </row>
    <row r="62" spans="23:23" x14ac:dyDescent="0.25">
      <c r="W62" s="89" t="str">
        <f t="shared" si="2"/>
        <v>-</v>
      </c>
    </row>
    <row r="63" spans="23:23" x14ac:dyDescent="0.25">
      <c r="W63" s="89" t="str">
        <f t="shared" si="2"/>
        <v>-</v>
      </c>
    </row>
    <row r="64" spans="23:23" x14ac:dyDescent="0.25">
      <c r="W64" s="89" t="str">
        <f t="shared" si="2"/>
        <v>-</v>
      </c>
    </row>
    <row r="65" spans="23:23" x14ac:dyDescent="0.25">
      <c r="W65" s="89" t="str">
        <f t="shared" si="2"/>
        <v>-</v>
      </c>
    </row>
    <row r="66" spans="23:23" x14ac:dyDescent="0.25">
      <c r="W66" s="89" t="str">
        <f t="shared" ref="W66:W129" si="8">CONCATENATE(A66,"-",F66)</f>
        <v>-</v>
      </c>
    </row>
    <row r="67" spans="23:23" x14ac:dyDescent="0.25">
      <c r="W67" s="89" t="str">
        <f t="shared" si="8"/>
        <v>-</v>
      </c>
    </row>
    <row r="68" spans="23:23" x14ac:dyDescent="0.25">
      <c r="W68" s="89" t="str">
        <f t="shared" si="8"/>
        <v>-</v>
      </c>
    </row>
    <row r="69" spans="23:23" x14ac:dyDescent="0.25">
      <c r="W69" s="89" t="str">
        <f t="shared" si="8"/>
        <v>-</v>
      </c>
    </row>
    <row r="70" spans="23:23" x14ac:dyDescent="0.25">
      <c r="W70" s="89" t="str">
        <f t="shared" si="8"/>
        <v>-</v>
      </c>
    </row>
    <row r="71" spans="23:23" x14ac:dyDescent="0.25">
      <c r="W71" s="89" t="str">
        <f t="shared" si="8"/>
        <v>-</v>
      </c>
    </row>
    <row r="72" spans="23:23" x14ac:dyDescent="0.25">
      <c r="W72" s="89" t="str">
        <f t="shared" si="8"/>
        <v>-</v>
      </c>
    </row>
    <row r="73" spans="23:23" x14ac:dyDescent="0.25">
      <c r="W73" s="89" t="str">
        <f t="shared" si="8"/>
        <v>-</v>
      </c>
    </row>
    <row r="74" spans="23:23" x14ac:dyDescent="0.25">
      <c r="W74" s="89" t="str">
        <f t="shared" si="8"/>
        <v>-</v>
      </c>
    </row>
    <row r="75" spans="23:23" x14ac:dyDescent="0.25">
      <c r="W75" s="89" t="str">
        <f t="shared" si="8"/>
        <v>-</v>
      </c>
    </row>
    <row r="76" spans="23:23" x14ac:dyDescent="0.25">
      <c r="W76" s="89" t="str">
        <f t="shared" si="8"/>
        <v>-</v>
      </c>
    </row>
    <row r="77" spans="23:23" x14ac:dyDescent="0.25">
      <c r="W77" s="89" t="str">
        <f t="shared" si="8"/>
        <v>-</v>
      </c>
    </row>
    <row r="78" spans="23:23" x14ac:dyDescent="0.25">
      <c r="W78" s="89" t="str">
        <f t="shared" si="8"/>
        <v>-</v>
      </c>
    </row>
    <row r="79" spans="23:23" x14ac:dyDescent="0.25">
      <c r="W79" s="89" t="str">
        <f t="shared" si="8"/>
        <v>-</v>
      </c>
    </row>
    <row r="80" spans="23:23" x14ac:dyDescent="0.25">
      <c r="W80" s="89" t="str">
        <f t="shared" si="8"/>
        <v>-</v>
      </c>
    </row>
    <row r="81" spans="23:23" x14ac:dyDescent="0.25">
      <c r="W81" s="89" t="str">
        <f t="shared" si="8"/>
        <v>-</v>
      </c>
    </row>
    <row r="82" spans="23:23" x14ac:dyDescent="0.25">
      <c r="W82" s="89" t="str">
        <f t="shared" si="8"/>
        <v>-</v>
      </c>
    </row>
    <row r="83" spans="23:23" x14ac:dyDescent="0.25">
      <c r="W83" s="89" t="str">
        <f t="shared" si="8"/>
        <v>-</v>
      </c>
    </row>
    <row r="84" spans="23:23" x14ac:dyDescent="0.25">
      <c r="W84" s="89" t="str">
        <f t="shared" si="8"/>
        <v>-</v>
      </c>
    </row>
    <row r="85" spans="23:23" x14ac:dyDescent="0.25">
      <c r="W85" s="89" t="str">
        <f t="shared" si="8"/>
        <v>-</v>
      </c>
    </row>
    <row r="86" spans="23:23" x14ac:dyDescent="0.25">
      <c r="W86" s="89" t="str">
        <f t="shared" si="8"/>
        <v>-</v>
      </c>
    </row>
    <row r="87" spans="23:23" x14ac:dyDescent="0.25">
      <c r="W87" s="89" t="str">
        <f t="shared" si="8"/>
        <v>-</v>
      </c>
    </row>
    <row r="88" spans="23:23" x14ac:dyDescent="0.25">
      <c r="W88" s="89" t="str">
        <f t="shared" si="8"/>
        <v>-</v>
      </c>
    </row>
    <row r="89" spans="23:23" x14ac:dyDescent="0.25">
      <c r="W89" s="89" t="str">
        <f t="shared" si="8"/>
        <v>-</v>
      </c>
    </row>
    <row r="90" spans="23:23" x14ac:dyDescent="0.25">
      <c r="W90" s="89" t="str">
        <f t="shared" si="8"/>
        <v>-</v>
      </c>
    </row>
    <row r="91" spans="23:23" x14ac:dyDescent="0.25">
      <c r="W91" s="89" t="str">
        <f t="shared" si="8"/>
        <v>-</v>
      </c>
    </row>
    <row r="92" spans="23:23" x14ac:dyDescent="0.25">
      <c r="W92" s="89" t="str">
        <f t="shared" si="8"/>
        <v>-</v>
      </c>
    </row>
    <row r="93" spans="23:23" x14ac:dyDescent="0.25">
      <c r="W93" s="89" t="str">
        <f t="shared" si="8"/>
        <v>-</v>
      </c>
    </row>
    <row r="94" spans="23:23" x14ac:dyDescent="0.25">
      <c r="W94" s="89" t="str">
        <f t="shared" si="8"/>
        <v>-</v>
      </c>
    </row>
    <row r="95" spans="23:23" x14ac:dyDescent="0.25">
      <c r="W95" s="89" t="str">
        <f t="shared" si="8"/>
        <v>-</v>
      </c>
    </row>
    <row r="96" spans="23:23" x14ac:dyDescent="0.25">
      <c r="W96" s="89" t="str">
        <f t="shared" si="8"/>
        <v>-</v>
      </c>
    </row>
    <row r="97" spans="23:23" x14ac:dyDescent="0.25">
      <c r="W97" s="89" t="str">
        <f t="shared" si="8"/>
        <v>-</v>
      </c>
    </row>
    <row r="98" spans="23:23" x14ac:dyDescent="0.25">
      <c r="W98" s="89" t="str">
        <f t="shared" si="8"/>
        <v>-</v>
      </c>
    </row>
    <row r="99" spans="23:23" x14ac:dyDescent="0.25">
      <c r="W99" s="89" t="str">
        <f t="shared" si="8"/>
        <v>-</v>
      </c>
    </row>
    <row r="100" spans="23:23" x14ac:dyDescent="0.25">
      <c r="W100" s="89" t="str">
        <f t="shared" si="8"/>
        <v>-</v>
      </c>
    </row>
    <row r="101" spans="23:23" x14ac:dyDescent="0.25">
      <c r="W101" s="89" t="str">
        <f t="shared" si="8"/>
        <v>-</v>
      </c>
    </row>
    <row r="102" spans="23:23" x14ac:dyDescent="0.25">
      <c r="W102" s="89" t="str">
        <f t="shared" si="8"/>
        <v>-</v>
      </c>
    </row>
    <row r="103" spans="23:23" x14ac:dyDescent="0.25">
      <c r="W103" s="89" t="str">
        <f t="shared" si="8"/>
        <v>-</v>
      </c>
    </row>
    <row r="104" spans="23:23" x14ac:dyDescent="0.25">
      <c r="W104" s="89" t="str">
        <f t="shared" si="8"/>
        <v>-</v>
      </c>
    </row>
    <row r="105" spans="23:23" x14ac:dyDescent="0.25">
      <c r="W105" s="89" t="str">
        <f t="shared" si="8"/>
        <v>-</v>
      </c>
    </row>
    <row r="106" spans="23:23" x14ac:dyDescent="0.25">
      <c r="W106" s="89" t="str">
        <f t="shared" si="8"/>
        <v>-</v>
      </c>
    </row>
    <row r="107" spans="23:23" x14ac:dyDescent="0.25">
      <c r="W107" s="89" t="str">
        <f t="shared" si="8"/>
        <v>-</v>
      </c>
    </row>
    <row r="108" spans="23:23" x14ac:dyDescent="0.25">
      <c r="W108" s="89" t="str">
        <f t="shared" si="8"/>
        <v>-</v>
      </c>
    </row>
    <row r="109" spans="23:23" x14ac:dyDescent="0.25">
      <c r="W109" s="89" t="str">
        <f t="shared" si="8"/>
        <v>-</v>
      </c>
    </row>
    <row r="110" spans="23:23" x14ac:dyDescent="0.25">
      <c r="W110" s="89" t="str">
        <f t="shared" si="8"/>
        <v>-</v>
      </c>
    </row>
    <row r="111" spans="23:23" x14ac:dyDescent="0.25">
      <c r="W111" s="89" t="str">
        <f t="shared" si="8"/>
        <v>-</v>
      </c>
    </row>
    <row r="112" spans="23:23" x14ac:dyDescent="0.25">
      <c r="W112" s="89" t="str">
        <f t="shared" si="8"/>
        <v>-</v>
      </c>
    </row>
    <row r="113" spans="23:23" x14ac:dyDescent="0.25">
      <c r="W113" s="89" t="str">
        <f t="shared" si="8"/>
        <v>-</v>
      </c>
    </row>
    <row r="114" spans="23:23" x14ac:dyDescent="0.25">
      <c r="W114" s="89" t="str">
        <f t="shared" si="8"/>
        <v>-</v>
      </c>
    </row>
    <row r="115" spans="23:23" x14ac:dyDescent="0.25">
      <c r="W115" s="89" t="str">
        <f t="shared" si="8"/>
        <v>-</v>
      </c>
    </row>
    <row r="116" spans="23:23" x14ac:dyDescent="0.25">
      <c r="W116" s="89" t="str">
        <f t="shared" si="8"/>
        <v>-</v>
      </c>
    </row>
    <row r="117" spans="23:23" x14ac:dyDescent="0.25">
      <c r="W117" s="89" t="str">
        <f t="shared" si="8"/>
        <v>-</v>
      </c>
    </row>
    <row r="118" spans="23:23" x14ac:dyDescent="0.25">
      <c r="W118" s="89" t="str">
        <f t="shared" si="8"/>
        <v>-</v>
      </c>
    </row>
    <row r="119" spans="23:23" x14ac:dyDescent="0.25">
      <c r="W119" s="89" t="str">
        <f t="shared" si="8"/>
        <v>-</v>
      </c>
    </row>
    <row r="120" spans="23:23" x14ac:dyDescent="0.25">
      <c r="W120" s="89" t="str">
        <f t="shared" si="8"/>
        <v>-</v>
      </c>
    </row>
    <row r="121" spans="23:23" x14ac:dyDescent="0.25">
      <c r="W121" s="89" t="str">
        <f t="shared" si="8"/>
        <v>-</v>
      </c>
    </row>
    <row r="122" spans="23:23" x14ac:dyDescent="0.25">
      <c r="W122" s="89" t="str">
        <f t="shared" si="8"/>
        <v>-</v>
      </c>
    </row>
    <row r="123" spans="23:23" x14ac:dyDescent="0.25">
      <c r="W123" s="89" t="str">
        <f t="shared" si="8"/>
        <v>-</v>
      </c>
    </row>
    <row r="124" spans="23:23" x14ac:dyDescent="0.25">
      <c r="W124" s="89" t="str">
        <f t="shared" si="8"/>
        <v>-</v>
      </c>
    </row>
    <row r="125" spans="23:23" x14ac:dyDescent="0.25">
      <c r="W125" s="89" t="str">
        <f t="shared" si="8"/>
        <v>-</v>
      </c>
    </row>
    <row r="126" spans="23:23" x14ac:dyDescent="0.25">
      <c r="W126" s="89" t="str">
        <f t="shared" si="8"/>
        <v>-</v>
      </c>
    </row>
    <row r="127" spans="23:23" x14ac:dyDescent="0.25">
      <c r="W127" s="89" t="str">
        <f t="shared" si="8"/>
        <v>-</v>
      </c>
    </row>
    <row r="128" spans="23:23" x14ac:dyDescent="0.25">
      <c r="W128" s="89" t="str">
        <f t="shared" si="8"/>
        <v>-</v>
      </c>
    </row>
    <row r="129" spans="23:23" x14ac:dyDescent="0.25">
      <c r="W129" s="89" t="str">
        <f t="shared" si="8"/>
        <v>-</v>
      </c>
    </row>
    <row r="130" spans="23:23" x14ac:dyDescent="0.25">
      <c r="W130" s="89" t="str">
        <f t="shared" ref="W130:W193" si="9">CONCATENATE(A130,"-",F130)</f>
        <v>-</v>
      </c>
    </row>
    <row r="131" spans="23:23" x14ac:dyDescent="0.25">
      <c r="W131" s="89" t="str">
        <f t="shared" si="9"/>
        <v>-</v>
      </c>
    </row>
    <row r="132" spans="23:23" x14ac:dyDescent="0.25">
      <c r="W132" s="89" t="str">
        <f t="shared" si="9"/>
        <v>-</v>
      </c>
    </row>
    <row r="133" spans="23:23" x14ac:dyDescent="0.25">
      <c r="W133" s="89" t="str">
        <f t="shared" si="9"/>
        <v>-</v>
      </c>
    </row>
    <row r="134" spans="23:23" x14ac:dyDescent="0.25">
      <c r="W134" s="89" t="str">
        <f t="shared" si="9"/>
        <v>-</v>
      </c>
    </row>
    <row r="135" spans="23:23" x14ac:dyDescent="0.25">
      <c r="W135" s="89" t="str">
        <f t="shared" si="9"/>
        <v>-</v>
      </c>
    </row>
    <row r="136" spans="23:23" x14ac:dyDescent="0.25">
      <c r="W136" s="89" t="str">
        <f t="shared" si="9"/>
        <v>-</v>
      </c>
    </row>
    <row r="137" spans="23:23" x14ac:dyDescent="0.25">
      <c r="W137" s="89" t="str">
        <f t="shared" si="9"/>
        <v>-</v>
      </c>
    </row>
    <row r="138" spans="23:23" x14ac:dyDescent="0.25">
      <c r="W138" s="89" t="str">
        <f t="shared" si="9"/>
        <v>-</v>
      </c>
    </row>
    <row r="139" spans="23:23" x14ac:dyDescent="0.25">
      <c r="W139" s="89" t="str">
        <f t="shared" si="9"/>
        <v>-</v>
      </c>
    </row>
    <row r="140" spans="23:23" x14ac:dyDescent="0.25">
      <c r="W140" s="89" t="str">
        <f t="shared" si="9"/>
        <v>-</v>
      </c>
    </row>
    <row r="141" spans="23:23" x14ac:dyDescent="0.25">
      <c r="W141" s="89" t="str">
        <f t="shared" si="9"/>
        <v>-</v>
      </c>
    </row>
    <row r="142" spans="23:23" x14ac:dyDescent="0.25">
      <c r="W142" s="89" t="str">
        <f t="shared" si="9"/>
        <v>-</v>
      </c>
    </row>
    <row r="143" spans="23:23" x14ac:dyDescent="0.25">
      <c r="W143" s="89" t="str">
        <f t="shared" si="9"/>
        <v>-</v>
      </c>
    </row>
    <row r="144" spans="23:23" x14ac:dyDescent="0.25">
      <c r="W144" s="89" t="str">
        <f t="shared" si="9"/>
        <v>-</v>
      </c>
    </row>
    <row r="145" spans="23:23" x14ac:dyDescent="0.25">
      <c r="W145" s="89" t="str">
        <f t="shared" si="9"/>
        <v>-</v>
      </c>
    </row>
    <row r="146" spans="23:23" x14ac:dyDescent="0.25">
      <c r="W146" s="89" t="str">
        <f t="shared" si="9"/>
        <v>-</v>
      </c>
    </row>
    <row r="147" spans="23:23" x14ac:dyDescent="0.25">
      <c r="W147" s="89" t="str">
        <f t="shared" si="9"/>
        <v>-</v>
      </c>
    </row>
    <row r="148" spans="23:23" x14ac:dyDescent="0.25">
      <c r="W148" s="89" t="str">
        <f t="shared" si="9"/>
        <v>-</v>
      </c>
    </row>
    <row r="149" spans="23:23" x14ac:dyDescent="0.25">
      <c r="W149" s="89" t="str">
        <f t="shared" si="9"/>
        <v>-</v>
      </c>
    </row>
    <row r="150" spans="23:23" x14ac:dyDescent="0.25">
      <c r="W150" s="89" t="str">
        <f t="shared" si="9"/>
        <v>-</v>
      </c>
    </row>
    <row r="151" spans="23:23" x14ac:dyDescent="0.25">
      <c r="W151" s="89" t="str">
        <f t="shared" si="9"/>
        <v>-</v>
      </c>
    </row>
    <row r="152" spans="23:23" x14ac:dyDescent="0.25">
      <c r="W152" s="89" t="str">
        <f t="shared" si="9"/>
        <v>-</v>
      </c>
    </row>
    <row r="153" spans="23:23" x14ac:dyDescent="0.25">
      <c r="W153" s="89" t="str">
        <f t="shared" si="9"/>
        <v>-</v>
      </c>
    </row>
    <row r="154" spans="23:23" x14ac:dyDescent="0.25">
      <c r="W154" s="89" t="str">
        <f t="shared" si="9"/>
        <v>-</v>
      </c>
    </row>
    <row r="155" spans="23:23" x14ac:dyDescent="0.25">
      <c r="W155" s="89" t="str">
        <f t="shared" si="9"/>
        <v>-</v>
      </c>
    </row>
    <row r="156" spans="23:23" x14ac:dyDescent="0.25">
      <c r="W156" s="89" t="str">
        <f t="shared" si="9"/>
        <v>-</v>
      </c>
    </row>
    <row r="157" spans="23:23" x14ac:dyDescent="0.25">
      <c r="W157" s="89" t="str">
        <f t="shared" si="9"/>
        <v>-</v>
      </c>
    </row>
    <row r="158" spans="23:23" x14ac:dyDescent="0.25">
      <c r="W158" s="89" t="str">
        <f t="shared" si="9"/>
        <v>-</v>
      </c>
    </row>
    <row r="159" spans="23:23" x14ac:dyDescent="0.25">
      <c r="W159" s="89" t="str">
        <f t="shared" si="9"/>
        <v>-</v>
      </c>
    </row>
    <row r="160" spans="23:23" x14ac:dyDescent="0.25">
      <c r="W160" s="89" t="str">
        <f t="shared" si="9"/>
        <v>-</v>
      </c>
    </row>
    <row r="161" spans="23:23" x14ac:dyDescent="0.25">
      <c r="W161" s="89" t="str">
        <f t="shared" si="9"/>
        <v>-</v>
      </c>
    </row>
    <row r="162" spans="23:23" x14ac:dyDescent="0.25">
      <c r="W162" s="89" t="str">
        <f t="shared" si="9"/>
        <v>-</v>
      </c>
    </row>
    <row r="163" spans="23:23" x14ac:dyDescent="0.25">
      <c r="W163" s="89" t="str">
        <f t="shared" si="9"/>
        <v>-</v>
      </c>
    </row>
    <row r="164" spans="23:23" x14ac:dyDescent="0.25">
      <c r="W164" s="89" t="str">
        <f t="shared" si="9"/>
        <v>-</v>
      </c>
    </row>
    <row r="165" spans="23:23" x14ac:dyDescent="0.25">
      <c r="W165" s="89" t="str">
        <f t="shared" si="9"/>
        <v>-</v>
      </c>
    </row>
    <row r="166" spans="23:23" x14ac:dyDescent="0.25">
      <c r="W166" s="89" t="str">
        <f t="shared" si="9"/>
        <v>-</v>
      </c>
    </row>
    <row r="167" spans="23:23" x14ac:dyDescent="0.25">
      <c r="W167" s="89" t="str">
        <f t="shared" si="9"/>
        <v>-</v>
      </c>
    </row>
    <row r="168" spans="23:23" x14ac:dyDescent="0.25">
      <c r="W168" s="89" t="str">
        <f t="shared" si="9"/>
        <v>-</v>
      </c>
    </row>
    <row r="169" spans="23:23" x14ac:dyDescent="0.25">
      <c r="W169" s="89" t="str">
        <f t="shared" si="9"/>
        <v>-</v>
      </c>
    </row>
    <row r="170" spans="23:23" x14ac:dyDescent="0.25">
      <c r="W170" s="89" t="str">
        <f t="shared" si="9"/>
        <v>-</v>
      </c>
    </row>
    <row r="171" spans="23:23" x14ac:dyDescent="0.25">
      <c r="W171" s="89" t="str">
        <f t="shared" si="9"/>
        <v>-</v>
      </c>
    </row>
    <row r="172" spans="23:23" x14ac:dyDescent="0.25">
      <c r="W172" s="89" t="str">
        <f t="shared" si="9"/>
        <v>-</v>
      </c>
    </row>
    <row r="173" spans="23:23" x14ac:dyDescent="0.25">
      <c r="W173" s="89" t="str">
        <f t="shared" si="9"/>
        <v>-</v>
      </c>
    </row>
    <row r="174" spans="23:23" x14ac:dyDescent="0.25">
      <c r="W174" s="89" t="str">
        <f t="shared" si="9"/>
        <v>-</v>
      </c>
    </row>
    <row r="175" spans="23:23" x14ac:dyDescent="0.25">
      <c r="W175" s="89" t="str">
        <f t="shared" si="9"/>
        <v>-</v>
      </c>
    </row>
    <row r="176" spans="23:23" x14ac:dyDescent="0.25">
      <c r="W176" s="89" t="str">
        <f t="shared" si="9"/>
        <v>-</v>
      </c>
    </row>
    <row r="177" spans="23:23" x14ac:dyDescent="0.25">
      <c r="W177" s="89" t="str">
        <f t="shared" si="9"/>
        <v>-</v>
      </c>
    </row>
    <row r="178" spans="23:23" x14ac:dyDescent="0.25">
      <c r="W178" s="89" t="str">
        <f t="shared" si="9"/>
        <v>-</v>
      </c>
    </row>
    <row r="179" spans="23:23" x14ac:dyDescent="0.25">
      <c r="W179" s="89" t="str">
        <f t="shared" si="9"/>
        <v>-</v>
      </c>
    </row>
    <row r="180" spans="23:23" x14ac:dyDescent="0.25">
      <c r="W180" s="89" t="str">
        <f t="shared" si="9"/>
        <v>-</v>
      </c>
    </row>
    <row r="181" spans="23:23" x14ac:dyDescent="0.25">
      <c r="W181" s="89" t="str">
        <f t="shared" si="9"/>
        <v>-</v>
      </c>
    </row>
    <row r="182" spans="23:23" x14ac:dyDescent="0.25">
      <c r="W182" s="89" t="str">
        <f t="shared" si="9"/>
        <v>-</v>
      </c>
    </row>
    <row r="183" spans="23:23" x14ac:dyDescent="0.25">
      <c r="W183" s="89" t="str">
        <f t="shared" si="9"/>
        <v>-</v>
      </c>
    </row>
    <row r="184" spans="23:23" x14ac:dyDescent="0.25">
      <c r="W184" s="89" t="str">
        <f t="shared" si="9"/>
        <v>-</v>
      </c>
    </row>
    <row r="185" spans="23:23" x14ac:dyDescent="0.25">
      <c r="W185" s="89" t="str">
        <f t="shared" si="9"/>
        <v>-</v>
      </c>
    </row>
    <row r="186" spans="23:23" x14ac:dyDescent="0.25">
      <c r="W186" s="89" t="str">
        <f t="shared" si="9"/>
        <v>-</v>
      </c>
    </row>
    <row r="187" spans="23:23" x14ac:dyDescent="0.25">
      <c r="W187" s="89" t="str">
        <f t="shared" si="9"/>
        <v>-</v>
      </c>
    </row>
    <row r="188" spans="23:23" x14ac:dyDescent="0.25">
      <c r="W188" s="89" t="str">
        <f t="shared" si="9"/>
        <v>-</v>
      </c>
    </row>
    <row r="189" spans="23:23" x14ac:dyDescent="0.25">
      <c r="W189" s="89" t="str">
        <f t="shared" si="9"/>
        <v>-</v>
      </c>
    </row>
    <row r="190" spans="23:23" x14ac:dyDescent="0.25">
      <c r="W190" s="89" t="str">
        <f t="shared" si="9"/>
        <v>-</v>
      </c>
    </row>
    <row r="191" spans="23:23" x14ac:dyDescent="0.25">
      <c r="W191" s="89" t="str">
        <f t="shared" si="9"/>
        <v>-</v>
      </c>
    </row>
    <row r="192" spans="23:23" x14ac:dyDescent="0.25">
      <c r="W192" s="89" t="str">
        <f t="shared" si="9"/>
        <v>-</v>
      </c>
    </row>
    <row r="193" spans="23:23" x14ac:dyDescent="0.25">
      <c r="W193" s="89" t="str">
        <f t="shared" si="9"/>
        <v>-</v>
      </c>
    </row>
    <row r="194" spans="23:23" x14ac:dyDescent="0.25">
      <c r="W194" s="89" t="str">
        <f t="shared" ref="W194:W224" si="10">CONCATENATE(A194,"-",F194)</f>
        <v>-</v>
      </c>
    </row>
    <row r="195" spans="23:23" x14ac:dyDescent="0.25">
      <c r="W195" s="89" t="str">
        <f t="shared" si="10"/>
        <v>-</v>
      </c>
    </row>
    <row r="196" spans="23:23" x14ac:dyDescent="0.25">
      <c r="W196" s="89" t="str">
        <f t="shared" si="10"/>
        <v>-</v>
      </c>
    </row>
    <row r="197" spans="23:23" x14ac:dyDescent="0.25">
      <c r="W197" s="89" t="str">
        <f t="shared" si="10"/>
        <v>-</v>
      </c>
    </row>
    <row r="198" spans="23:23" x14ac:dyDescent="0.25">
      <c r="W198" s="89" t="str">
        <f t="shared" si="10"/>
        <v>-</v>
      </c>
    </row>
    <row r="199" spans="23:23" x14ac:dyDescent="0.25">
      <c r="W199" s="89" t="str">
        <f t="shared" si="10"/>
        <v>-</v>
      </c>
    </row>
    <row r="200" spans="23:23" x14ac:dyDescent="0.25">
      <c r="W200" s="89" t="str">
        <f t="shared" si="10"/>
        <v>-</v>
      </c>
    </row>
    <row r="201" spans="23:23" x14ac:dyDescent="0.25">
      <c r="W201" s="89" t="str">
        <f t="shared" si="10"/>
        <v>-</v>
      </c>
    </row>
    <row r="202" spans="23:23" x14ac:dyDescent="0.25">
      <c r="W202" s="89" t="str">
        <f t="shared" si="10"/>
        <v>-</v>
      </c>
    </row>
    <row r="203" spans="23:23" x14ac:dyDescent="0.25">
      <c r="W203" s="89" t="str">
        <f t="shared" si="10"/>
        <v>-</v>
      </c>
    </row>
    <row r="204" spans="23:23" x14ac:dyDescent="0.25">
      <c r="W204" s="89" t="str">
        <f t="shared" si="10"/>
        <v>-</v>
      </c>
    </row>
    <row r="205" spans="23:23" x14ac:dyDescent="0.25">
      <c r="W205" s="89" t="str">
        <f t="shared" si="10"/>
        <v>-</v>
      </c>
    </row>
    <row r="206" spans="23:23" x14ac:dyDescent="0.25">
      <c r="W206" s="89" t="str">
        <f t="shared" si="10"/>
        <v>-</v>
      </c>
    </row>
    <row r="207" spans="23:23" x14ac:dyDescent="0.25">
      <c r="W207" s="89" t="str">
        <f t="shared" si="10"/>
        <v>-</v>
      </c>
    </row>
    <row r="208" spans="23:23" x14ac:dyDescent="0.25">
      <c r="W208" s="89" t="str">
        <f t="shared" si="10"/>
        <v>-</v>
      </c>
    </row>
    <row r="209" spans="23:23" x14ac:dyDescent="0.25">
      <c r="W209" s="89" t="str">
        <f t="shared" si="10"/>
        <v>-</v>
      </c>
    </row>
    <row r="210" spans="23:23" x14ac:dyDescent="0.25">
      <c r="W210" s="89" t="str">
        <f t="shared" si="10"/>
        <v>-</v>
      </c>
    </row>
    <row r="211" spans="23:23" x14ac:dyDescent="0.25">
      <c r="W211" s="89" t="str">
        <f t="shared" si="10"/>
        <v>-</v>
      </c>
    </row>
    <row r="212" spans="23:23" x14ac:dyDescent="0.25">
      <c r="W212" s="89" t="str">
        <f t="shared" si="10"/>
        <v>-</v>
      </c>
    </row>
    <row r="213" spans="23:23" x14ac:dyDescent="0.25">
      <c r="W213" s="89" t="str">
        <f t="shared" si="10"/>
        <v>-</v>
      </c>
    </row>
    <row r="214" spans="23:23" x14ac:dyDescent="0.25">
      <c r="W214" s="89" t="str">
        <f t="shared" si="10"/>
        <v>-</v>
      </c>
    </row>
    <row r="215" spans="23:23" x14ac:dyDescent="0.25">
      <c r="W215" s="89" t="str">
        <f t="shared" si="10"/>
        <v>-</v>
      </c>
    </row>
    <row r="216" spans="23:23" x14ac:dyDescent="0.25">
      <c r="W216" s="89" t="str">
        <f t="shared" si="10"/>
        <v>-</v>
      </c>
    </row>
    <row r="217" spans="23:23" x14ac:dyDescent="0.25">
      <c r="W217" s="89" t="str">
        <f t="shared" si="10"/>
        <v>-</v>
      </c>
    </row>
    <row r="218" spans="23:23" x14ac:dyDescent="0.25">
      <c r="W218" s="89" t="str">
        <f t="shared" si="10"/>
        <v>-</v>
      </c>
    </row>
    <row r="219" spans="23:23" x14ac:dyDescent="0.25">
      <c r="W219" s="89" t="str">
        <f t="shared" si="10"/>
        <v>-</v>
      </c>
    </row>
    <row r="220" spans="23:23" x14ac:dyDescent="0.25">
      <c r="W220" s="89" t="str">
        <f t="shared" si="10"/>
        <v>-</v>
      </c>
    </row>
    <row r="221" spans="23:23" x14ac:dyDescent="0.25">
      <c r="W221" s="89" t="str">
        <f t="shared" si="10"/>
        <v>-</v>
      </c>
    </row>
    <row r="222" spans="23:23" x14ac:dyDescent="0.25">
      <c r="W222" s="89" t="str">
        <f t="shared" si="10"/>
        <v>-</v>
      </c>
    </row>
    <row r="223" spans="23:23" x14ac:dyDescent="0.25">
      <c r="W223" s="89" t="str">
        <f t="shared" si="10"/>
        <v>-</v>
      </c>
    </row>
    <row r="224" spans="23:23" x14ac:dyDescent="0.25">
      <c r="W224" s="89" t="str">
        <f t="shared" si="10"/>
        <v>-</v>
      </c>
    </row>
  </sheetData>
  <phoneticPr fontId="13" type="noConversion"/>
  <dataValidations count="1">
    <dataValidation type="list" allowBlank="1" showInputMessage="1" showErrorMessage="1" sqref="D2" xr:uid="{9B449F41-0080-44D7-A89E-30012731CB87}">
      <formula1>statutdevis</formula1>
    </dataValidation>
  </dataValidations>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FFFCA5-4911-4714-BBFD-5577FC4B7629}">
  <dimension ref="A1:E22"/>
  <sheetViews>
    <sheetView workbookViewId="0">
      <selection activeCell="D3" sqref="D3"/>
    </sheetView>
  </sheetViews>
  <sheetFormatPr baseColWidth="10" defaultColWidth="11.44140625" defaultRowHeight="14.4" x14ac:dyDescent="0.3"/>
  <cols>
    <col min="3" max="3" width="9" bestFit="1" customWidth="1"/>
    <col min="4" max="4" width="53" bestFit="1" customWidth="1"/>
  </cols>
  <sheetData>
    <row r="1" spans="1:5" x14ac:dyDescent="0.3">
      <c r="A1" t="s">
        <v>47</v>
      </c>
      <c r="C1" s="121" t="s">
        <v>131</v>
      </c>
      <c r="D1" s="121" t="s">
        <v>132</v>
      </c>
      <c r="E1" s="134" t="s">
        <v>135</v>
      </c>
    </row>
    <row r="2" spans="1:5" x14ac:dyDescent="0.3">
      <c r="A2" t="s">
        <v>46</v>
      </c>
      <c r="C2" s="122" t="s">
        <v>128</v>
      </c>
      <c r="D2" s="122" t="s">
        <v>136</v>
      </c>
      <c r="E2" s="133">
        <v>850</v>
      </c>
    </row>
    <row r="3" spans="1:5" x14ac:dyDescent="0.3">
      <c r="A3" t="s">
        <v>48</v>
      </c>
      <c r="C3" s="122"/>
      <c r="D3" s="122"/>
      <c r="E3" s="133"/>
    </row>
    <row r="4" spans="1:5" x14ac:dyDescent="0.3">
      <c r="A4" t="s">
        <v>49</v>
      </c>
      <c r="C4" s="122"/>
      <c r="D4" s="122"/>
      <c r="E4" s="133"/>
    </row>
    <row r="5" spans="1:5" x14ac:dyDescent="0.3">
      <c r="C5" s="122"/>
      <c r="D5" s="122"/>
      <c r="E5" s="133"/>
    </row>
    <row r="6" spans="1:5" x14ac:dyDescent="0.3">
      <c r="C6" s="122"/>
      <c r="D6" s="122"/>
      <c r="E6" s="133"/>
    </row>
    <row r="7" spans="1:5" x14ac:dyDescent="0.3">
      <c r="C7" s="122"/>
      <c r="D7" s="122"/>
      <c r="E7" s="133"/>
    </row>
    <row r="8" spans="1:5" x14ac:dyDescent="0.3">
      <c r="C8" s="122"/>
      <c r="D8" s="122"/>
      <c r="E8" s="133"/>
    </row>
    <row r="9" spans="1:5" x14ac:dyDescent="0.3">
      <c r="C9" s="122"/>
      <c r="D9" s="122"/>
      <c r="E9" s="133"/>
    </row>
    <row r="10" spans="1:5" x14ac:dyDescent="0.3">
      <c r="C10" s="122"/>
      <c r="D10" s="122"/>
      <c r="E10" s="133"/>
    </row>
    <row r="11" spans="1:5" x14ac:dyDescent="0.3">
      <c r="C11" s="122"/>
      <c r="D11" s="122"/>
      <c r="E11" s="133"/>
    </row>
    <row r="12" spans="1:5" x14ac:dyDescent="0.3">
      <c r="C12" s="122"/>
      <c r="D12" s="122"/>
      <c r="E12" s="133"/>
    </row>
    <row r="13" spans="1:5" x14ac:dyDescent="0.3">
      <c r="C13" s="122"/>
      <c r="D13" s="122"/>
      <c r="E13" s="133"/>
    </row>
    <row r="14" spans="1:5" x14ac:dyDescent="0.3">
      <c r="C14" s="122"/>
      <c r="D14" s="122"/>
      <c r="E14" s="133"/>
    </row>
    <row r="15" spans="1:5" x14ac:dyDescent="0.3">
      <c r="C15" s="122"/>
      <c r="D15" s="122"/>
      <c r="E15" s="133"/>
    </row>
    <row r="16" spans="1:5" x14ac:dyDescent="0.3">
      <c r="C16" s="122"/>
      <c r="D16" s="85"/>
      <c r="E16" s="133"/>
    </row>
    <row r="17" spans="3:5" x14ac:dyDescent="0.3">
      <c r="C17" s="122"/>
      <c r="D17" s="85"/>
      <c r="E17" s="133"/>
    </row>
    <row r="18" spans="3:5" x14ac:dyDescent="0.3">
      <c r="C18" s="122"/>
      <c r="D18" s="122"/>
      <c r="E18" s="133"/>
    </row>
    <row r="19" spans="3:5" x14ac:dyDescent="0.3">
      <c r="C19" s="122"/>
      <c r="D19" s="122"/>
      <c r="E19" s="133"/>
    </row>
    <row r="20" spans="3:5" x14ac:dyDescent="0.3">
      <c r="C20" s="122"/>
      <c r="D20" s="85"/>
      <c r="E20" s="133"/>
    </row>
    <row r="21" spans="3:5" x14ac:dyDescent="0.3">
      <c r="C21" s="122"/>
      <c r="D21" s="85"/>
      <c r="E21" s="133"/>
    </row>
    <row r="22" spans="3:5" x14ac:dyDescent="0.3">
      <c r="C22" s="122"/>
      <c r="D22" s="123"/>
      <c r="E22" s="133"/>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9"/>
    <pageSetUpPr fitToPage="1"/>
  </sheetPr>
  <dimension ref="A1:F1000"/>
  <sheetViews>
    <sheetView workbookViewId="0">
      <selection activeCell="H19" sqref="H19"/>
    </sheetView>
  </sheetViews>
  <sheetFormatPr baseColWidth="10" defaultColWidth="12.6640625" defaultRowHeight="15" customHeight="1" x14ac:dyDescent="0.3"/>
  <cols>
    <col min="1" max="1" width="13.6640625" customWidth="1"/>
    <col min="2" max="3" width="10.44140625" customWidth="1"/>
    <col min="4" max="4" width="7.88671875" customWidth="1"/>
    <col min="5" max="5" width="10" customWidth="1"/>
    <col min="6" max="26" width="10.44140625" customWidth="1"/>
  </cols>
  <sheetData>
    <row r="1" spans="1:6" ht="14.25" customHeight="1" x14ac:dyDescent="0.3">
      <c r="A1" s="19" t="s">
        <v>50</v>
      </c>
      <c r="B1" s="20" t="s">
        <v>51</v>
      </c>
      <c r="C1" s="20" t="s">
        <v>52</v>
      </c>
      <c r="D1" s="21">
        <v>2024</v>
      </c>
      <c r="E1" s="35" t="s">
        <v>53</v>
      </c>
      <c r="F1" s="2" t="s">
        <v>54</v>
      </c>
    </row>
    <row r="2" spans="1:6" ht="14.25" customHeight="1" x14ac:dyDescent="0.3">
      <c r="A2" s="36" t="s">
        <v>55</v>
      </c>
      <c r="B2" s="87" t="s">
        <v>56</v>
      </c>
      <c r="C2" s="87" t="s">
        <v>57</v>
      </c>
      <c r="D2" s="6"/>
      <c r="E2" s="22"/>
    </row>
    <row r="3" spans="1:6" ht="14.25" customHeight="1" x14ac:dyDescent="0.3">
      <c r="A3" s="23" t="s">
        <v>58</v>
      </c>
      <c r="B3" s="5">
        <v>3</v>
      </c>
      <c r="C3" s="1" t="s">
        <v>27</v>
      </c>
      <c r="D3" s="6" t="s">
        <v>59</v>
      </c>
      <c r="E3" s="22">
        <v>6</v>
      </c>
    </row>
    <row r="4" spans="1:6" ht="14.25" customHeight="1" x14ac:dyDescent="0.3">
      <c r="A4" s="23" t="s">
        <v>60</v>
      </c>
      <c r="B4" s="1" t="s">
        <v>27</v>
      </c>
      <c r="C4" s="1" t="s">
        <v>27</v>
      </c>
      <c r="D4" s="6"/>
      <c r="E4" s="22"/>
    </row>
    <row r="5" spans="1:6" ht="14.25" customHeight="1" x14ac:dyDescent="0.3">
      <c r="A5" s="23" t="s">
        <v>22</v>
      </c>
      <c r="B5" s="1" t="s">
        <v>27</v>
      </c>
      <c r="C5" s="5" t="s">
        <v>61</v>
      </c>
      <c r="D5" s="6"/>
      <c r="E5" s="22"/>
    </row>
    <row r="6" spans="1:6" ht="14.25" customHeight="1" x14ac:dyDescent="0.3">
      <c r="A6" s="23" t="s">
        <v>13</v>
      </c>
      <c r="B6" s="1" t="s">
        <v>27</v>
      </c>
      <c r="C6" s="1" t="s">
        <v>27</v>
      </c>
      <c r="D6" s="6"/>
      <c r="E6" s="22"/>
    </row>
    <row r="7" spans="1:6" ht="14.25" customHeight="1" x14ac:dyDescent="0.3">
      <c r="A7" s="23" t="s">
        <v>16</v>
      </c>
      <c r="B7" s="5" t="s">
        <v>61</v>
      </c>
      <c r="C7" s="5" t="s">
        <v>61</v>
      </c>
      <c r="D7" s="6"/>
      <c r="E7" s="22"/>
    </row>
    <row r="8" spans="1:6" ht="14.25" customHeight="1" x14ac:dyDescent="0.3">
      <c r="A8" s="23" t="s">
        <v>18</v>
      </c>
      <c r="B8" s="5"/>
      <c r="C8" s="5"/>
      <c r="D8" s="6"/>
      <c r="E8" s="22"/>
    </row>
    <row r="9" spans="1:6" ht="14.25" customHeight="1" x14ac:dyDescent="0.3">
      <c r="A9" s="23" t="s">
        <v>19</v>
      </c>
      <c r="B9" s="5"/>
      <c r="C9" s="5"/>
      <c r="D9" s="6"/>
      <c r="E9" s="22"/>
    </row>
    <row r="10" spans="1:6" ht="14.25" customHeight="1" x14ac:dyDescent="0.3">
      <c r="A10" s="24" t="s">
        <v>58</v>
      </c>
      <c r="B10" s="1" t="s">
        <v>27</v>
      </c>
      <c r="C10" s="5"/>
      <c r="D10" s="6" t="s">
        <v>62</v>
      </c>
      <c r="E10" s="22">
        <v>3</v>
      </c>
    </row>
    <row r="11" spans="1:6" ht="14.25" customHeight="1" x14ac:dyDescent="0.3">
      <c r="A11" s="24" t="s">
        <v>60</v>
      </c>
      <c r="B11" s="1" t="s">
        <v>27</v>
      </c>
      <c r="C11" s="5"/>
      <c r="D11" s="6"/>
      <c r="E11" s="22"/>
    </row>
    <row r="12" spans="1:6" ht="14.25" customHeight="1" x14ac:dyDescent="0.3">
      <c r="A12" s="24" t="s">
        <v>22</v>
      </c>
      <c r="B12" s="1" t="s">
        <v>27</v>
      </c>
      <c r="C12" s="5" t="s">
        <v>61</v>
      </c>
      <c r="D12" s="6"/>
      <c r="E12" s="22"/>
    </row>
    <row r="13" spans="1:6" ht="14.25" customHeight="1" x14ac:dyDescent="0.3">
      <c r="A13" s="24" t="s">
        <v>13</v>
      </c>
      <c r="B13" s="5"/>
      <c r="C13" s="5"/>
      <c r="D13" s="6"/>
      <c r="E13" s="22"/>
    </row>
    <row r="14" spans="1:6" ht="14.25" customHeight="1" x14ac:dyDescent="0.3">
      <c r="A14" s="24" t="s">
        <v>16</v>
      </c>
      <c r="B14" s="5"/>
      <c r="C14" s="5"/>
      <c r="D14" s="6"/>
      <c r="E14" s="22"/>
    </row>
    <row r="15" spans="1:6" ht="14.25" customHeight="1" x14ac:dyDescent="0.3">
      <c r="A15" s="24" t="s">
        <v>18</v>
      </c>
      <c r="B15" s="5"/>
      <c r="C15" s="5"/>
      <c r="D15" s="6"/>
      <c r="E15" s="22"/>
    </row>
    <row r="16" spans="1:6" ht="14.25" customHeight="1" x14ac:dyDescent="0.3">
      <c r="A16" s="24" t="s">
        <v>19</v>
      </c>
      <c r="B16" s="5"/>
      <c r="C16" s="5"/>
      <c r="D16" s="6"/>
      <c r="E16" s="22"/>
    </row>
    <row r="17" spans="1:5" ht="14.25" customHeight="1" x14ac:dyDescent="0.3">
      <c r="A17" s="25" t="s">
        <v>58</v>
      </c>
      <c r="B17" s="1" t="s">
        <v>27</v>
      </c>
      <c r="C17" s="5"/>
      <c r="D17" s="6" t="s">
        <v>63</v>
      </c>
      <c r="E17" s="22">
        <v>3</v>
      </c>
    </row>
    <row r="18" spans="1:5" ht="14.25" customHeight="1" x14ac:dyDescent="0.3">
      <c r="A18" s="25" t="s">
        <v>60</v>
      </c>
      <c r="B18" s="1" t="s">
        <v>27</v>
      </c>
      <c r="C18" s="5"/>
      <c r="D18" s="6"/>
      <c r="E18" s="22"/>
    </row>
    <row r="19" spans="1:5" ht="14.25" customHeight="1" x14ac:dyDescent="0.3">
      <c r="A19" s="25" t="s">
        <v>22</v>
      </c>
      <c r="B19" s="1" t="s">
        <v>27</v>
      </c>
      <c r="C19" s="5" t="s">
        <v>61</v>
      </c>
      <c r="D19" s="6"/>
      <c r="E19" s="22"/>
    </row>
    <row r="20" spans="1:5" ht="14.25" customHeight="1" x14ac:dyDescent="0.3">
      <c r="A20" s="25" t="s">
        <v>13</v>
      </c>
      <c r="B20" s="5"/>
      <c r="C20" s="5"/>
      <c r="D20" s="6"/>
      <c r="E20" s="22"/>
    </row>
    <row r="21" spans="1:5" ht="14.25" customHeight="1" x14ac:dyDescent="0.3">
      <c r="A21" s="25" t="s">
        <v>16</v>
      </c>
      <c r="B21" s="5"/>
      <c r="C21" s="5"/>
      <c r="D21" s="6"/>
      <c r="E21" s="22"/>
    </row>
    <row r="22" spans="1:5" ht="14.25" customHeight="1" x14ac:dyDescent="0.3">
      <c r="A22" s="25" t="s">
        <v>18</v>
      </c>
      <c r="B22" s="5"/>
      <c r="C22" s="5"/>
      <c r="D22" s="6"/>
      <c r="E22" s="22"/>
    </row>
    <row r="23" spans="1:5" ht="14.25" customHeight="1" x14ac:dyDescent="0.3">
      <c r="A23" s="25" t="s">
        <v>19</v>
      </c>
      <c r="B23" s="5"/>
      <c r="C23" s="5"/>
      <c r="D23" s="6"/>
      <c r="E23" s="22"/>
    </row>
    <row r="24" spans="1:5" ht="14.25" customHeight="1" x14ac:dyDescent="0.3">
      <c r="A24" s="26" t="s">
        <v>58</v>
      </c>
      <c r="B24" s="1" t="s">
        <v>27</v>
      </c>
      <c r="C24" s="1" t="s">
        <v>27</v>
      </c>
      <c r="D24" s="6" t="s">
        <v>64</v>
      </c>
      <c r="E24" s="22">
        <v>6</v>
      </c>
    </row>
    <row r="25" spans="1:5" ht="14.25" customHeight="1" x14ac:dyDescent="0.3">
      <c r="A25" s="26" t="s">
        <v>60</v>
      </c>
      <c r="B25" s="1" t="s">
        <v>27</v>
      </c>
      <c r="C25" s="39" t="s">
        <v>65</v>
      </c>
      <c r="D25" s="6"/>
      <c r="E25" s="22"/>
    </row>
    <row r="26" spans="1:5" ht="14.25" customHeight="1" x14ac:dyDescent="0.3">
      <c r="A26" s="26" t="s">
        <v>22</v>
      </c>
      <c r="B26" s="5"/>
      <c r="C26" s="1" t="s">
        <v>27</v>
      </c>
      <c r="D26" s="6"/>
      <c r="E26" s="22"/>
    </row>
    <row r="27" spans="1:5" ht="14.25" customHeight="1" x14ac:dyDescent="0.3">
      <c r="A27" s="26" t="s">
        <v>13</v>
      </c>
      <c r="B27" s="1" t="s">
        <v>27</v>
      </c>
      <c r="C27" s="39" t="s">
        <v>65</v>
      </c>
      <c r="D27" s="6"/>
      <c r="E27" s="22"/>
    </row>
    <row r="28" spans="1:5" ht="14.25" customHeight="1" x14ac:dyDescent="0.3">
      <c r="A28" s="26" t="s">
        <v>16</v>
      </c>
      <c r="B28" s="5"/>
      <c r="C28" s="5"/>
      <c r="D28" s="6"/>
      <c r="E28" s="22"/>
    </row>
    <row r="29" spans="1:5" ht="14.25" customHeight="1" x14ac:dyDescent="0.3">
      <c r="A29" s="26" t="s">
        <v>18</v>
      </c>
      <c r="B29" s="5"/>
      <c r="C29" s="5"/>
      <c r="D29" s="6"/>
      <c r="E29" s="22"/>
    </row>
    <row r="30" spans="1:5" ht="14.25" customHeight="1" x14ac:dyDescent="0.3">
      <c r="A30" s="26" t="s">
        <v>19</v>
      </c>
      <c r="B30" s="5"/>
      <c r="C30" s="5"/>
      <c r="D30" s="6"/>
      <c r="E30" s="22"/>
    </row>
    <row r="31" spans="1:5" ht="14.25" customHeight="1" x14ac:dyDescent="0.3">
      <c r="A31" s="23" t="s">
        <v>58</v>
      </c>
      <c r="B31" s="5"/>
      <c r="C31" s="5" t="s">
        <v>61</v>
      </c>
      <c r="D31" s="6" t="s">
        <v>66</v>
      </c>
      <c r="E31" s="22">
        <v>3</v>
      </c>
    </row>
    <row r="32" spans="1:5" ht="14.25" customHeight="1" x14ac:dyDescent="0.3">
      <c r="A32" s="23" t="s">
        <v>60</v>
      </c>
      <c r="B32" s="5"/>
      <c r="C32" s="1" t="s">
        <v>27</v>
      </c>
      <c r="D32" s="6"/>
      <c r="E32" s="22"/>
    </row>
    <row r="33" spans="1:5" ht="14.25" customHeight="1" x14ac:dyDescent="0.3">
      <c r="A33" s="23" t="s">
        <v>22</v>
      </c>
      <c r="B33" s="5"/>
      <c r="C33" s="1" t="s">
        <v>27</v>
      </c>
      <c r="D33" s="6"/>
      <c r="E33" s="22"/>
    </row>
    <row r="34" spans="1:5" ht="14.25" customHeight="1" x14ac:dyDescent="0.3">
      <c r="A34" s="23" t="s">
        <v>13</v>
      </c>
      <c r="B34" s="5"/>
      <c r="C34" s="1" t="s">
        <v>27</v>
      </c>
      <c r="D34" s="6"/>
      <c r="E34" s="22"/>
    </row>
    <row r="35" spans="1:5" ht="14.25" customHeight="1" x14ac:dyDescent="0.3">
      <c r="A35" s="23" t="s">
        <v>16</v>
      </c>
      <c r="B35" s="5"/>
      <c r="C35" s="5"/>
      <c r="D35" s="6"/>
      <c r="E35" s="22"/>
    </row>
    <row r="36" spans="1:5" ht="14.25" customHeight="1" x14ac:dyDescent="0.3">
      <c r="A36" s="23" t="s">
        <v>18</v>
      </c>
      <c r="B36" s="5"/>
      <c r="C36" s="5"/>
      <c r="D36" s="6"/>
      <c r="E36" s="22"/>
    </row>
    <row r="37" spans="1:5" ht="14.25" customHeight="1" x14ac:dyDescent="0.3">
      <c r="A37" s="23" t="s">
        <v>19</v>
      </c>
      <c r="B37" s="27"/>
      <c r="C37" s="27"/>
      <c r="D37" s="6"/>
      <c r="E37" s="22"/>
    </row>
    <row r="38" spans="1:5" ht="31.5" customHeight="1" x14ac:dyDescent="0.5">
      <c r="A38" s="124" t="s">
        <v>67</v>
      </c>
      <c r="B38" s="125"/>
      <c r="C38" s="125"/>
      <c r="D38" s="126"/>
      <c r="E38" s="28">
        <f>SUM(E3:E37)</f>
        <v>21</v>
      </c>
    </row>
    <row r="39" spans="1:5" ht="14.25" customHeight="1" x14ac:dyDescent="0.3">
      <c r="A39" s="51" t="s">
        <v>68</v>
      </c>
    </row>
    <row r="40" spans="1:5" ht="14.25" customHeight="1" x14ac:dyDescent="0.3">
      <c r="A40" s="35" t="s">
        <v>69</v>
      </c>
      <c r="B40" s="87" t="s">
        <v>70</v>
      </c>
    </row>
    <row r="41" spans="1:5" ht="14.25" customHeight="1" x14ac:dyDescent="0.3">
      <c r="A41" s="45" t="s">
        <v>71</v>
      </c>
    </row>
    <row r="42" spans="1:5" ht="30" customHeight="1" x14ac:dyDescent="0.3">
      <c r="A42" s="127" t="s">
        <v>72</v>
      </c>
      <c r="B42" s="128"/>
      <c r="C42" s="128"/>
      <c r="D42" s="128"/>
      <c r="E42" s="128"/>
    </row>
    <row r="43" spans="1:5" ht="14.25" hidden="1" customHeight="1" x14ac:dyDescent="0.3">
      <c r="A43" s="128"/>
      <c r="B43" s="128"/>
      <c r="C43" s="128"/>
      <c r="D43" s="128"/>
      <c r="E43" s="128"/>
    </row>
    <row r="44" spans="1:5" ht="14.25" customHeight="1" x14ac:dyDescent="0.3">
      <c r="A44" s="35" t="s">
        <v>73</v>
      </c>
      <c r="B44" s="87" t="s">
        <v>74</v>
      </c>
    </row>
    <row r="45" spans="1:5" ht="14.25" customHeight="1" x14ac:dyDescent="0.3">
      <c r="A45" s="45" t="s">
        <v>71</v>
      </c>
    </row>
    <row r="46" spans="1:5" ht="14.25" customHeight="1" x14ac:dyDescent="0.3">
      <c r="A46" s="35" t="s">
        <v>75</v>
      </c>
      <c r="B46" s="87" t="s">
        <v>76</v>
      </c>
    </row>
    <row r="47" spans="1:5" ht="14.25" customHeight="1" x14ac:dyDescent="0.3">
      <c r="A47" s="45" t="s">
        <v>71</v>
      </c>
    </row>
    <row r="48" spans="1:5" ht="14.25" customHeight="1" x14ac:dyDescent="0.3">
      <c r="A48" s="129" t="s">
        <v>77</v>
      </c>
      <c r="B48" s="128"/>
      <c r="C48" s="128"/>
      <c r="D48" s="128"/>
      <c r="E48" s="128"/>
    </row>
    <row r="49" spans="1:5" ht="14.25" hidden="1" customHeight="1" x14ac:dyDescent="0.3">
      <c r="A49" s="128"/>
      <c r="B49" s="128"/>
      <c r="C49" s="128"/>
      <c r="D49" s="128"/>
      <c r="E49" s="128"/>
    </row>
    <row r="50" spans="1:5" ht="14.25" customHeight="1" x14ac:dyDescent="0.3"/>
    <row r="51" spans="1:5" ht="14.25" customHeight="1" x14ac:dyDescent="0.3"/>
    <row r="52" spans="1:5" ht="14.25" customHeight="1" x14ac:dyDescent="0.3"/>
    <row r="53" spans="1:5" ht="14.25" customHeight="1" x14ac:dyDescent="0.3"/>
    <row r="54" spans="1:5" ht="14.25" customHeight="1" x14ac:dyDescent="0.3"/>
    <row r="55" spans="1:5" ht="14.25" customHeight="1" x14ac:dyDescent="0.3"/>
    <row r="56" spans="1:5" ht="14.25" customHeight="1" x14ac:dyDescent="0.3"/>
    <row r="57" spans="1:5" ht="14.25" customHeight="1" x14ac:dyDescent="0.3"/>
    <row r="58" spans="1:5" ht="14.25" customHeight="1" x14ac:dyDescent="0.3"/>
    <row r="59" spans="1:5" ht="14.25" customHeight="1" x14ac:dyDescent="0.3"/>
    <row r="60" spans="1:5" ht="14.25" customHeight="1" x14ac:dyDescent="0.3"/>
    <row r="61" spans="1:5" ht="14.25" customHeight="1" x14ac:dyDescent="0.3"/>
    <row r="62" spans="1:5" ht="14.25" customHeight="1" x14ac:dyDescent="0.3"/>
    <row r="63" spans="1:5" ht="14.25" customHeight="1" x14ac:dyDescent="0.3"/>
    <row r="64" spans="1:5" ht="14.25" customHeight="1" x14ac:dyDescent="0.3"/>
    <row r="65" ht="14.25" customHeight="1" x14ac:dyDescent="0.3"/>
    <row r="66" ht="14.25" customHeight="1" x14ac:dyDescent="0.3"/>
    <row r="67" ht="14.25" customHeight="1" x14ac:dyDescent="0.3"/>
    <row r="68" ht="14.25" customHeight="1" x14ac:dyDescent="0.3"/>
    <row r="69" ht="14.25" customHeight="1" x14ac:dyDescent="0.3"/>
    <row r="70" ht="14.25" customHeight="1" x14ac:dyDescent="0.3"/>
    <row r="71" ht="14.25" customHeight="1" x14ac:dyDescent="0.3"/>
    <row r="72" ht="14.25" customHeight="1" x14ac:dyDescent="0.3"/>
    <row r="73" ht="14.25" customHeight="1" x14ac:dyDescent="0.3"/>
    <row r="74" ht="14.25" customHeight="1" x14ac:dyDescent="0.3"/>
    <row r="75" ht="14.25" customHeight="1" x14ac:dyDescent="0.3"/>
    <row r="76" ht="14.25" customHeight="1" x14ac:dyDescent="0.3"/>
    <row r="77" ht="14.25" customHeight="1" x14ac:dyDescent="0.3"/>
    <row r="78" ht="14.25" customHeight="1" x14ac:dyDescent="0.3"/>
    <row r="79" ht="14.25" customHeight="1" x14ac:dyDescent="0.3"/>
    <row r="80" ht="14.25" customHeight="1" x14ac:dyDescent="0.3"/>
    <row r="81" ht="14.25" customHeight="1" x14ac:dyDescent="0.3"/>
    <row r="82" ht="14.25" customHeight="1" x14ac:dyDescent="0.3"/>
    <row r="83" ht="14.25" customHeight="1" x14ac:dyDescent="0.3"/>
    <row r="84" ht="14.25" customHeight="1" x14ac:dyDescent="0.3"/>
    <row r="85" ht="14.25" customHeight="1" x14ac:dyDescent="0.3"/>
    <row r="86" ht="14.25" customHeight="1" x14ac:dyDescent="0.3"/>
    <row r="87" ht="14.25" customHeight="1" x14ac:dyDescent="0.3"/>
    <row r="88" ht="14.25" customHeight="1" x14ac:dyDescent="0.3"/>
    <row r="89" ht="14.25" customHeight="1" x14ac:dyDescent="0.3"/>
    <row r="90" ht="14.25" customHeight="1" x14ac:dyDescent="0.3"/>
    <row r="91" ht="14.25" customHeight="1" x14ac:dyDescent="0.3"/>
    <row r="92" ht="14.25" customHeight="1" x14ac:dyDescent="0.3"/>
    <row r="93" ht="14.25" customHeight="1" x14ac:dyDescent="0.3"/>
    <row r="94" ht="14.25" customHeight="1" x14ac:dyDescent="0.3"/>
    <row r="95" ht="14.25" customHeight="1" x14ac:dyDescent="0.3"/>
    <row r="96" ht="14.25" customHeight="1" x14ac:dyDescent="0.3"/>
    <row r="97" ht="14.25" customHeight="1" x14ac:dyDescent="0.3"/>
    <row r="98" ht="14.25" customHeight="1" x14ac:dyDescent="0.3"/>
    <row r="99" ht="14.25" customHeight="1" x14ac:dyDescent="0.3"/>
    <row r="100" ht="14.25" customHeight="1" x14ac:dyDescent="0.3"/>
    <row r="101" ht="14.25" customHeight="1" x14ac:dyDescent="0.3"/>
    <row r="102" ht="14.25" customHeight="1" x14ac:dyDescent="0.3"/>
    <row r="103" ht="14.25" customHeight="1" x14ac:dyDescent="0.3"/>
    <row r="104" ht="14.25" customHeight="1" x14ac:dyDescent="0.3"/>
    <row r="105" ht="14.25" customHeight="1" x14ac:dyDescent="0.3"/>
    <row r="106" ht="14.25" customHeight="1" x14ac:dyDescent="0.3"/>
    <row r="107" ht="14.25" customHeight="1" x14ac:dyDescent="0.3"/>
    <row r="108" ht="14.25" customHeight="1" x14ac:dyDescent="0.3"/>
    <row r="109" ht="14.25" customHeight="1" x14ac:dyDescent="0.3"/>
    <row r="110" ht="14.25" customHeight="1" x14ac:dyDescent="0.3"/>
    <row r="111" ht="14.25" customHeight="1" x14ac:dyDescent="0.3"/>
    <row r="112" ht="14.25" customHeight="1" x14ac:dyDescent="0.3"/>
    <row r="113" ht="14.25" customHeight="1" x14ac:dyDescent="0.3"/>
    <row r="114" ht="14.25" customHeight="1" x14ac:dyDescent="0.3"/>
    <row r="115" ht="14.25" customHeight="1" x14ac:dyDescent="0.3"/>
    <row r="116" ht="14.25" customHeight="1" x14ac:dyDescent="0.3"/>
    <row r="117" ht="14.25" customHeight="1" x14ac:dyDescent="0.3"/>
    <row r="118" ht="14.25" customHeight="1" x14ac:dyDescent="0.3"/>
    <row r="119" ht="14.25" customHeight="1" x14ac:dyDescent="0.3"/>
    <row r="120" ht="14.25" customHeight="1" x14ac:dyDescent="0.3"/>
    <row r="121" ht="14.25" customHeight="1" x14ac:dyDescent="0.3"/>
    <row r="122" ht="14.25" customHeight="1" x14ac:dyDescent="0.3"/>
    <row r="123" ht="14.25" customHeight="1" x14ac:dyDescent="0.3"/>
    <row r="124" ht="14.25" customHeight="1" x14ac:dyDescent="0.3"/>
    <row r="125" ht="14.25" customHeight="1" x14ac:dyDescent="0.3"/>
    <row r="126" ht="14.25" customHeight="1" x14ac:dyDescent="0.3"/>
    <row r="127" ht="14.25" customHeight="1" x14ac:dyDescent="0.3"/>
    <row r="128" ht="14.25" customHeight="1" x14ac:dyDescent="0.3"/>
    <row r="129" ht="14.25" customHeight="1" x14ac:dyDescent="0.3"/>
    <row r="130" ht="14.25" customHeight="1" x14ac:dyDescent="0.3"/>
    <row r="131" ht="14.25" customHeight="1" x14ac:dyDescent="0.3"/>
    <row r="132" ht="14.25" customHeight="1" x14ac:dyDescent="0.3"/>
    <row r="133" ht="14.25" customHeight="1" x14ac:dyDescent="0.3"/>
    <row r="134" ht="14.25" customHeight="1" x14ac:dyDescent="0.3"/>
    <row r="135" ht="14.25" customHeight="1" x14ac:dyDescent="0.3"/>
    <row r="136" ht="14.25" customHeight="1" x14ac:dyDescent="0.3"/>
    <row r="137" ht="14.25" customHeight="1" x14ac:dyDescent="0.3"/>
    <row r="138" ht="14.25" customHeight="1" x14ac:dyDescent="0.3"/>
    <row r="139" ht="14.25" customHeight="1" x14ac:dyDescent="0.3"/>
    <row r="140" ht="14.25" customHeight="1" x14ac:dyDescent="0.3"/>
    <row r="141" ht="14.25" customHeight="1" x14ac:dyDescent="0.3"/>
    <row r="142" ht="14.25" customHeight="1" x14ac:dyDescent="0.3"/>
    <row r="143" ht="14.25" customHeight="1" x14ac:dyDescent="0.3"/>
    <row r="144" ht="14.25" customHeight="1" x14ac:dyDescent="0.3"/>
    <row r="145" ht="14.25" customHeight="1" x14ac:dyDescent="0.3"/>
    <row r="146" ht="14.25" customHeight="1" x14ac:dyDescent="0.3"/>
    <row r="147" ht="14.25" customHeight="1" x14ac:dyDescent="0.3"/>
    <row r="148" ht="14.25" customHeight="1" x14ac:dyDescent="0.3"/>
    <row r="149" ht="14.25" customHeight="1" x14ac:dyDescent="0.3"/>
    <row r="150" ht="14.25" customHeight="1" x14ac:dyDescent="0.3"/>
    <row r="151" ht="14.25" customHeight="1" x14ac:dyDescent="0.3"/>
    <row r="152" ht="14.25" customHeight="1" x14ac:dyDescent="0.3"/>
    <row r="153" ht="14.25" customHeight="1" x14ac:dyDescent="0.3"/>
    <row r="154" ht="14.25" customHeight="1" x14ac:dyDescent="0.3"/>
    <row r="155" ht="14.25" customHeight="1" x14ac:dyDescent="0.3"/>
    <row r="156" ht="14.25" customHeight="1" x14ac:dyDescent="0.3"/>
    <row r="157" ht="14.25" customHeight="1" x14ac:dyDescent="0.3"/>
    <row r="158" ht="14.25" customHeight="1" x14ac:dyDescent="0.3"/>
    <row r="159" ht="14.25" customHeight="1" x14ac:dyDescent="0.3"/>
    <row r="160" ht="14.25" customHeight="1" x14ac:dyDescent="0.3"/>
    <row r="161" ht="14.25" customHeight="1" x14ac:dyDescent="0.3"/>
    <row r="162" ht="14.25" customHeight="1" x14ac:dyDescent="0.3"/>
    <row r="163" ht="14.25" customHeight="1" x14ac:dyDescent="0.3"/>
    <row r="164" ht="14.25" customHeight="1" x14ac:dyDescent="0.3"/>
    <row r="165" ht="14.25" customHeight="1" x14ac:dyDescent="0.3"/>
    <row r="166" ht="14.25" customHeight="1" x14ac:dyDescent="0.3"/>
    <row r="167" ht="14.25" customHeight="1" x14ac:dyDescent="0.3"/>
    <row r="168" ht="14.25" customHeight="1" x14ac:dyDescent="0.3"/>
    <row r="169" ht="14.25" customHeight="1" x14ac:dyDescent="0.3"/>
    <row r="170" ht="14.25" customHeight="1" x14ac:dyDescent="0.3"/>
    <row r="171" ht="14.25" customHeight="1" x14ac:dyDescent="0.3"/>
    <row r="172" ht="14.25" customHeight="1" x14ac:dyDescent="0.3"/>
    <row r="173" ht="14.25" customHeight="1" x14ac:dyDescent="0.3"/>
    <row r="174" ht="14.25" customHeight="1" x14ac:dyDescent="0.3"/>
    <row r="175" ht="14.25" customHeight="1" x14ac:dyDescent="0.3"/>
    <row r="176" ht="14.25" customHeight="1" x14ac:dyDescent="0.3"/>
    <row r="177" ht="14.25" customHeight="1" x14ac:dyDescent="0.3"/>
    <row r="178" ht="14.25" customHeight="1" x14ac:dyDescent="0.3"/>
    <row r="179" ht="14.25" customHeight="1" x14ac:dyDescent="0.3"/>
    <row r="180" ht="14.25" customHeight="1" x14ac:dyDescent="0.3"/>
    <row r="181" ht="14.25" customHeight="1" x14ac:dyDescent="0.3"/>
    <row r="182" ht="14.25" customHeight="1" x14ac:dyDescent="0.3"/>
    <row r="183" ht="14.25" customHeight="1" x14ac:dyDescent="0.3"/>
    <row r="184" ht="14.25" customHeight="1" x14ac:dyDescent="0.3"/>
    <row r="185" ht="14.25" customHeight="1" x14ac:dyDescent="0.3"/>
    <row r="186" ht="14.25" customHeight="1" x14ac:dyDescent="0.3"/>
    <row r="187" ht="14.25" customHeight="1" x14ac:dyDescent="0.3"/>
    <row r="188" ht="14.25" customHeight="1" x14ac:dyDescent="0.3"/>
    <row r="189" ht="14.25" customHeight="1" x14ac:dyDescent="0.3"/>
    <row r="190" ht="14.25" customHeight="1" x14ac:dyDescent="0.3"/>
    <row r="191" ht="14.25" customHeight="1" x14ac:dyDescent="0.3"/>
    <row r="192" ht="14.25" customHeight="1" x14ac:dyDescent="0.3"/>
    <row r="193" ht="14.25" customHeight="1" x14ac:dyDescent="0.3"/>
    <row r="194" ht="14.25" customHeight="1" x14ac:dyDescent="0.3"/>
    <row r="195" ht="14.25" customHeight="1" x14ac:dyDescent="0.3"/>
    <row r="196" ht="14.25" customHeight="1" x14ac:dyDescent="0.3"/>
    <row r="197" ht="14.25" customHeight="1" x14ac:dyDescent="0.3"/>
    <row r="198" ht="14.25" customHeight="1" x14ac:dyDescent="0.3"/>
    <row r="199" ht="14.25" customHeight="1" x14ac:dyDescent="0.3"/>
    <row r="200" ht="14.25" customHeight="1" x14ac:dyDescent="0.3"/>
    <row r="201" ht="14.25" customHeight="1" x14ac:dyDescent="0.3"/>
    <row r="202" ht="14.25" customHeight="1" x14ac:dyDescent="0.3"/>
    <row r="203" ht="14.25" customHeight="1" x14ac:dyDescent="0.3"/>
    <row r="204" ht="14.25" customHeight="1" x14ac:dyDescent="0.3"/>
    <row r="205" ht="14.25" customHeight="1" x14ac:dyDescent="0.3"/>
    <row r="206" ht="14.25" customHeight="1" x14ac:dyDescent="0.3"/>
    <row r="207" ht="14.25" customHeight="1" x14ac:dyDescent="0.3"/>
    <row r="208" ht="14.25" customHeight="1" x14ac:dyDescent="0.3"/>
    <row r="209" ht="14.25" customHeight="1" x14ac:dyDescent="0.3"/>
    <row r="210" ht="14.25" customHeight="1" x14ac:dyDescent="0.3"/>
    <row r="211" ht="14.25" customHeight="1" x14ac:dyDescent="0.3"/>
    <row r="212" ht="14.25" customHeight="1" x14ac:dyDescent="0.3"/>
    <row r="213" ht="14.25" customHeight="1" x14ac:dyDescent="0.3"/>
    <row r="214" ht="14.25" customHeight="1" x14ac:dyDescent="0.3"/>
    <row r="215" ht="14.25" customHeight="1" x14ac:dyDescent="0.3"/>
    <row r="216" ht="14.25" customHeight="1" x14ac:dyDescent="0.3"/>
    <row r="217" ht="14.25" customHeight="1" x14ac:dyDescent="0.3"/>
    <row r="218" ht="14.25" customHeight="1" x14ac:dyDescent="0.3"/>
    <row r="219" ht="14.25" customHeight="1" x14ac:dyDescent="0.3"/>
    <row r="220" ht="14.25" customHeight="1" x14ac:dyDescent="0.3"/>
    <row r="221" ht="14.25" customHeight="1" x14ac:dyDescent="0.3"/>
    <row r="222" ht="14.25" customHeight="1" x14ac:dyDescent="0.3"/>
    <row r="223" ht="14.25" customHeight="1" x14ac:dyDescent="0.3"/>
    <row r="224" ht="14.25" customHeight="1" x14ac:dyDescent="0.3"/>
    <row r="225" ht="14.25" customHeight="1" x14ac:dyDescent="0.3"/>
    <row r="226" ht="14.25" customHeight="1" x14ac:dyDescent="0.3"/>
    <row r="227" ht="14.25" customHeight="1" x14ac:dyDescent="0.3"/>
    <row r="228" ht="14.25" customHeight="1" x14ac:dyDescent="0.3"/>
    <row r="229" ht="14.25" customHeight="1" x14ac:dyDescent="0.3"/>
    <row r="230" ht="14.25" customHeight="1" x14ac:dyDescent="0.3"/>
    <row r="231" ht="14.25" customHeight="1" x14ac:dyDescent="0.3"/>
    <row r="232" ht="14.25" customHeight="1" x14ac:dyDescent="0.3"/>
    <row r="233" ht="14.25" customHeight="1" x14ac:dyDescent="0.3"/>
    <row r="234" ht="14.25" customHeight="1" x14ac:dyDescent="0.3"/>
    <row r="235" ht="14.25" customHeight="1" x14ac:dyDescent="0.3"/>
    <row r="236" ht="14.25" customHeight="1" x14ac:dyDescent="0.3"/>
    <row r="237" ht="14.25" customHeight="1" x14ac:dyDescent="0.3"/>
    <row r="238" ht="14.25" customHeight="1" x14ac:dyDescent="0.3"/>
    <row r="239" ht="14.25" customHeight="1" x14ac:dyDescent="0.3"/>
    <row r="240" ht="14.25" customHeight="1" x14ac:dyDescent="0.3"/>
    <row r="241" ht="14.25" customHeight="1" x14ac:dyDescent="0.3"/>
    <row r="242" ht="14.25" customHeight="1" x14ac:dyDescent="0.3"/>
    <row r="243" ht="14.25" customHeight="1" x14ac:dyDescent="0.3"/>
    <row r="244" ht="14.25" customHeight="1" x14ac:dyDescent="0.3"/>
    <row r="245" ht="14.25" customHeight="1" x14ac:dyDescent="0.3"/>
    <row r="246" ht="14.25" customHeight="1" x14ac:dyDescent="0.3"/>
    <row r="247" ht="14.25" customHeight="1" x14ac:dyDescent="0.3"/>
    <row r="248" ht="14.25" customHeight="1" x14ac:dyDescent="0.3"/>
    <row r="249" ht="14.25" customHeight="1" x14ac:dyDescent="0.3"/>
    <row r="250" ht="14.25" customHeight="1" x14ac:dyDescent="0.3"/>
    <row r="251" ht="14.25" customHeight="1" x14ac:dyDescent="0.3"/>
    <row r="252" ht="14.25" customHeight="1" x14ac:dyDescent="0.3"/>
    <row r="253" ht="14.25" customHeight="1" x14ac:dyDescent="0.3"/>
    <row r="254" ht="14.25" customHeight="1" x14ac:dyDescent="0.3"/>
    <row r="255" ht="14.25" customHeight="1" x14ac:dyDescent="0.3"/>
    <row r="256" ht="14.25" customHeight="1" x14ac:dyDescent="0.3"/>
    <row r="257" ht="14.25" customHeight="1" x14ac:dyDescent="0.3"/>
    <row r="258" ht="14.25" customHeight="1" x14ac:dyDescent="0.3"/>
    <row r="259" ht="14.25" customHeight="1" x14ac:dyDescent="0.3"/>
    <row r="260" ht="14.25" customHeight="1" x14ac:dyDescent="0.3"/>
    <row r="261" ht="14.25" customHeight="1" x14ac:dyDescent="0.3"/>
    <row r="262" ht="14.25" customHeight="1" x14ac:dyDescent="0.3"/>
    <row r="263" ht="14.25" customHeight="1" x14ac:dyDescent="0.3"/>
    <row r="264" ht="14.25" customHeight="1" x14ac:dyDescent="0.3"/>
    <row r="265" ht="14.25" customHeight="1" x14ac:dyDescent="0.3"/>
    <row r="266" ht="14.25" customHeight="1" x14ac:dyDescent="0.3"/>
    <row r="267" ht="14.25" customHeight="1" x14ac:dyDescent="0.3"/>
    <row r="268" ht="14.25" customHeight="1" x14ac:dyDescent="0.3"/>
    <row r="269" ht="14.25" customHeight="1" x14ac:dyDescent="0.3"/>
    <row r="270" ht="14.25" customHeight="1" x14ac:dyDescent="0.3"/>
    <row r="271" ht="14.25" customHeight="1" x14ac:dyDescent="0.3"/>
    <row r="272" ht="14.25" customHeight="1" x14ac:dyDescent="0.3"/>
    <row r="273" ht="14.25" customHeight="1" x14ac:dyDescent="0.3"/>
    <row r="274" ht="14.25" customHeight="1" x14ac:dyDescent="0.3"/>
    <row r="275" ht="14.25" customHeight="1" x14ac:dyDescent="0.3"/>
    <row r="276" ht="14.25" customHeight="1" x14ac:dyDescent="0.3"/>
    <row r="277" ht="14.25" customHeight="1" x14ac:dyDescent="0.3"/>
    <row r="278" ht="14.25" customHeight="1" x14ac:dyDescent="0.3"/>
    <row r="279" ht="14.25" customHeight="1" x14ac:dyDescent="0.3"/>
    <row r="280" ht="14.25" customHeight="1" x14ac:dyDescent="0.3"/>
    <row r="281" ht="14.25" customHeight="1" x14ac:dyDescent="0.3"/>
    <row r="282" ht="14.25" customHeight="1" x14ac:dyDescent="0.3"/>
    <row r="283" ht="14.25" customHeight="1" x14ac:dyDescent="0.3"/>
    <row r="284" ht="14.25" customHeight="1" x14ac:dyDescent="0.3"/>
    <row r="285" ht="14.25" customHeight="1" x14ac:dyDescent="0.3"/>
    <row r="286" ht="14.25" customHeight="1" x14ac:dyDescent="0.3"/>
    <row r="287" ht="14.25" customHeight="1" x14ac:dyDescent="0.3"/>
    <row r="288" ht="14.25" customHeight="1" x14ac:dyDescent="0.3"/>
    <row r="289" ht="14.25" customHeight="1" x14ac:dyDescent="0.3"/>
    <row r="290" ht="14.25" customHeight="1" x14ac:dyDescent="0.3"/>
    <row r="291" ht="14.25" customHeight="1" x14ac:dyDescent="0.3"/>
    <row r="292" ht="14.25" customHeight="1" x14ac:dyDescent="0.3"/>
    <row r="293" ht="14.25" customHeight="1" x14ac:dyDescent="0.3"/>
    <row r="294" ht="14.25" customHeight="1" x14ac:dyDescent="0.3"/>
    <row r="295" ht="14.25" customHeight="1" x14ac:dyDescent="0.3"/>
    <row r="296" ht="14.25" customHeight="1" x14ac:dyDescent="0.3"/>
    <row r="297" ht="14.25" customHeight="1" x14ac:dyDescent="0.3"/>
    <row r="298" ht="14.25" customHeight="1" x14ac:dyDescent="0.3"/>
    <row r="299" ht="14.25" customHeight="1" x14ac:dyDescent="0.3"/>
    <row r="300" ht="14.25" customHeight="1" x14ac:dyDescent="0.3"/>
    <row r="301" ht="14.25" customHeight="1" x14ac:dyDescent="0.3"/>
    <row r="302" ht="14.25" customHeight="1" x14ac:dyDescent="0.3"/>
    <row r="303" ht="14.25" customHeight="1" x14ac:dyDescent="0.3"/>
    <row r="304" ht="14.25" customHeight="1" x14ac:dyDescent="0.3"/>
    <row r="305" ht="14.25" customHeight="1" x14ac:dyDescent="0.3"/>
    <row r="306" ht="14.25" customHeight="1" x14ac:dyDescent="0.3"/>
    <row r="307" ht="14.25" customHeight="1" x14ac:dyDescent="0.3"/>
    <row r="308" ht="14.25" customHeight="1" x14ac:dyDescent="0.3"/>
    <row r="309" ht="14.25" customHeight="1" x14ac:dyDescent="0.3"/>
    <row r="310" ht="14.25" customHeight="1" x14ac:dyDescent="0.3"/>
    <row r="311" ht="14.25" customHeight="1" x14ac:dyDescent="0.3"/>
    <row r="312" ht="14.25" customHeight="1" x14ac:dyDescent="0.3"/>
    <row r="313" ht="14.25" customHeight="1" x14ac:dyDescent="0.3"/>
    <row r="314" ht="14.25" customHeight="1" x14ac:dyDescent="0.3"/>
    <row r="315" ht="14.25" customHeight="1" x14ac:dyDescent="0.3"/>
    <row r="316" ht="14.25" customHeight="1" x14ac:dyDescent="0.3"/>
    <row r="317" ht="14.25" customHeight="1" x14ac:dyDescent="0.3"/>
    <row r="318" ht="14.25" customHeight="1" x14ac:dyDescent="0.3"/>
    <row r="319" ht="14.25" customHeight="1" x14ac:dyDescent="0.3"/>
    <row r="320" ht="14.25" customHeight="1" x14ac:dyDescent="0.3"/>
    <row r="321" ht="14.25" customHeight="1" x14ac:dyDescent="0.3"/>
    <row r="322" ht="14.25" customHeight="1" x14ac:dyDescent="0.3"/>
    <row r="323" ht="14.25" customHeight="1" x14ac:dyDescent="0.3"/>
    <row r="324" ht="14.25" customHeight="1" x14ac:dyDescent="0.3"/>
    <row r="325" ht="14.25" customHeight="1" x14ac:dyDescent="0.3"/>
    <row r="326" ht="14.25" customHeight="1" x14ac:dyDescent="0.3"/>
    <row r="327" ht="14.25" customHeight="1" x14ac:dyDescent="0.3"/>
    <row r="328" ht="14.25" customHeight="1" x14ac:dyDescent="0.3"/>
    <row r="329" ht="14.25" customHeight="1" x14ac:dyDescent="0.3"/>
    <row r="330" ht="14.25" customHeight="1" x14ac:dyDescent="0.3"/>
    <row r="331" ht="14.25" customHeight="1" x14ac:dyDescent="0.3"/>
    <row r="332" ht="14.25" customHeight="1" x14ac:dyDescent="0.3"/>
    <row r="333" ht="14.25" customHeight="1" x14ac:dyDescent="0.3"/>
    <row r="334" ht="14.25" customHeight="1" x14ac:dyDescent="0.3"/>
    <row r="335" ht="14.25" customHeight="1" x14ac:dyDescent="0.3"/>
    <row r="336" ht="14.25" customHeight="1" x14ac:dyDescent="0.3"/>
    <row r="337" ht="14.25" customHeight="1" x14ac:dyDescent="0.3"/>
    <row r="338" ht="14.25" customHeight="1" x14ac:dyDescent="0.3"/>
    <row r="339" ht="14.25" customHeight="1" x14ac:dyDescent="0.3"/>
    <row r="340" ht="14.25" customHeight="1" x14ac:dyDescent="0.3"/>
    <row r="341" ht="14.25" customHeight="1" x14ac:dyDescent="0.3"/>
    <row r="342" ht="14.25" customHeight="1" x14ac:dyDescent="0.3"/>
    <row r="343" ht="14.25" customHeight="1" x14ac:dyDescent="0.3"/>
    <row r="344" ht="14.25" customHeight="1" x14ac:dyDescent="0.3"/>
    <row r="345" ht="14.25" customHeight="1" x14ac:dyDescent="0.3"/>
    <row r="346" ht="14.25" customHeight="1" x14ac:dyDescent="0.3"/>
    <row r="347" ht="14.25" customHeight="1" x14ac:dyDescent="0.3"/>
    <row r="348" ht="14.25" customHeight="1" x14ac:dyDescent="0.3"/>
    <row r="349" ht="14.25" customHeight="1" x14ac:dyDescent="0.3"/>
    <row r="350" ht="14.25" customHeight="1" x14ac:dyDescent="0.3"/>
    <row r="351" ht="14.25" customHeight="1" x14ac:dyDescent="0.3"/>
    <row r="352" ht="14.25" customHeight="1" x14ac:dyDescent="0.3"/>
    <row r="353" ht="14.25" customHeight="1" x14ac:dyDescent="0.3"/>
    <row r="354" ht="14.25" customHeight="1" x14ac:dyDescent="0.3"/>
    <row r="355" ht="14.25" customHeight="1" x14ac:dyDescent="0.3"/>
    <row r="356" ht="14.25" customHeight="1" x14ac:dyDescent="0.3"/>
    <row r="357" ht="14.25" customHeight="1" x14ac:dyDescent="0.3"/>
    <row r="358" ht="14.25" customHeight="1" x14ac:dyDescent="0.3"/>
    <row r="359" ht="14.25" customHeight="1" x14ac:dyDescent="0.3"/>
    <row r="360" ht="14.25" customHeight="1" x14ac:dyDescent="0.3"/>
    <row r="361" ht="14.25" customHeight="1" x14ac:dyDescent="0.3"/>
    <row r="362" ht="14.25" customHeight="1" x14ac:dyDescent="0.3"/>
    <row r="363" ht="14.25" customHeight="1" x14ac:dyDescent="0.3"/>
    <row r="364" ht="14.25" customHeight="1" x14ac:dyDescent="0.3"/>
    <row r="365" ht="14.25" customHeight="1" x14ac:dyDescent="0.3"/>
    <row r="366" ht="14.25" customHeight="1" x14ac:dyDescent="0.3"/>
    <row r="367" ht="14.25" customHeight="1" x14ac:dyDescent="0.3"/>
    <row r="368" ht="14.25" customHeight="1" x14ac:dyDescent="0.3"/>
    <row r="369" ht="14.25" customHeight="1" x14ac:dyDescent="0.3"/>
    <row r="370" ht="14.25" customHeight="1" x14ac:dyDescent="0.3"/>
    <row r="371" ht="14.25" customHeight="1" x14ac:dyDescent="0.3"/>
    <row r="372" ht="14.25" customHeight="1" x14ac:dyDescent="0.3"/>
    <row r="373" ht="14.25" customHeight="1" x14ac:dyDescent="0.3"/>
    <row r="374" ht="14.25" customHeight="1" x14ac:dyDescent="0.3"/>
    <row r="375" ht="14.25" customHeight="1" x14ac:dyDescent="0.3"/>
    <row r="376" ht="14.25" customHeight="1" x14ac:dyDescent="0.3"/>
    <row r="377" ht="14.25" customHeight="1" x14ac:dyDescent="0.3"/>
    <row r="378" ht="14.25" customHeight="1" x14ac:dyDescent="0.3"/>
    <row r="379" ht="14.25" customHeight="1" x14ac:dyDescent="0.3"/>
    <row r="380" ht="14.25" customHeight="1" x14ac:dyDescent="0.3"/>
    <row r="381" ht="14.25" customHeight="1" x14ac:dyDescent="0.3"/>
    <row r="382" ht="14.25" customHeight="1" x14ac:dyDescent="0.3"/>
    <row r="383" ht="14.25" customHeight="1" x14ac:dyDescent="0.3"/>
    <row r="384" ht="14.25" customHeight="1" x14ac:dyDescent="0.3"/>
    <row r="385" ht="14.25" customHeight="1" x14ac:dyDescent="0.3"/>
    <row r="386" ht="14.25" customHeight="1" x14ac:dyDescent="0.3"/>
    <row r="387" ht="14.25" customHeight="1" x14ac:dyDescent="0.3"/>
    <row r="388" ht="14.25" customHeight="1" x14ac:dyDescent="0.3"/>
    <row r="389" ht="14.25" customHeight="1" x14ac:dyDescent="0.3"/>
    <row r="390" ht="14.25" customHeight="1" x14ac:dyDescent="0.3"/>
    <row r="391" ht="14.25" customHeight="1" x14ac:dyDescent="0.3"/>
    <row r="392" ht="14.25" customHeight="1" x14ac:dyDescent="0.3"/>
    <row r="393" ht="14.25" customHeight="1" x14ac:dyDescent="0.3"/>
    <row r="394" ht="14.25" customHeight="1" x14ac:dyDescent="0.3"/>
    <row r="395" ht="14.25" customHeight="1" x14ac:dyDescent="0.3"/>
    <row r="396" ht="14.25" customHeight="1" x14ac:dyDescent="0.3"/>
    <row r="397" ht="14.25" customHeight="1" x14ac:dyDescent="0.3"/>
    <row r="398" ht="14.25" customHeight="1" x14ac:dyDescent="0.3"/>
    <row r="399" ht="14.25" customHeight="1" x14ac:dyDescent="0.3"/>
    <row r="400" ht="14.25" customHeight="1" x14ac:dyDescent="0.3"/>
    <row r="401" ht="14.25" customHeight="1" x14ac:dyDescent="0.3"/>
    <row r="402" ht="14.25" customHeight="1" x14ac:dyDescent="0.3"/>
    <row r="403" ht="14.25" customHeight="1" x14ac:dyDescent="0.3"/>
    <row r="404" ht="14.25" customHeight="1" x14ac:dyDescent="0.3"/>
    <row r="405" ht="14.25" customHeight="1" x14ac:dyDescent="0.3"/>
    <row r="406" ht="14.25" customHeight="1" x14ac:dyDescent="0.3"/>
    <row r="407" ht="14.25" customHeight="1" x14ac:dyDescent="0.3"/>
    <row r="408" ht="14.25" customHeight="1" x14ac:dyDescent="0.3"/>
    <row r="409" ht="14.25" customHeight="1" x14ac:dyDescent="0.3"/>
    <row r="410" ht="14.25" customHeight="1" x14ac:dyDescent="0.3"/>
    <row r="411" ht="14.25" customHeight="1" x14ac:dyDescent="0.3"/>
    <row r="412" ht="14.25" customHeight="1" x14ac:dyDescent="0.3"/>
    <row r="413" ht="14.25" customHeight="1" x14ac:dyDescent="0.3"/>
    <row r="414" ht="14.25" customHeight="1" x14ac:dyDescent="0.3"/>
    <row r="415" ht="14.25" customHeight="1" x14ac:dyDescent="0.3"/>
    <row r="416" ht="14.25" customHeight="1" x14ac:dyDescent="0.3"/>
    <row r="417" ht="14.25" customHeight="1" x14ac:dyDescent="0.3"/>
    <row r="418" ht="14.25" customHeight="1" x14ac:dyDescent="0.3"/>
    <row r="419" ht="14.25" customHeight="1" x14ac:dyDescent="0.3"/>
    <row r="420" ht="14.25" customHeight="1" x14ac:dyDescent="0.3"/>
    <row r="421" ht="14.25" customHeight="1" x14ac:dyDescent="0.3"/>
    <row r="422" ht="14.25" customHeight="1" x14ac:dyDescent="0.3"/>
    <row r="423" ht="14.25" customHeight="1" x14ac:dyDescent="0.3"/>
    <row r="424" ht="14.25" customHeight="1" x14ac:dyDescent="0.3"/>
    <row r="425" ht="14.25" customHeight="1" x14ac:dyDescent="0.3"/>
    <row r="426" ht="14.25" customHeight="1" x14ac:dyDescent="0.3"/>
    <row r="427" ht="14.25" customHeight="1" x14ac:dyDescent="0.3"/>
    <row r="428" ht="14.25" customHeight="1" x14ac:dyDescent="0.3"/>
    <row r="429" ht="14.25" customHeight="1" x14ac:dyDescent="0.3"/>
    <row r="430" ht="14.25" customHeight="1" x14ac:dyDescent="0.3"/>
    <row r="431" ht="14.25" customHeight="1" x14ac:dyDescent="0.3"/>
    <row r="432" ht="14.25" customHeight="1" x14ac:dyDescent="0.3"/>
    <row r="433" ht="14.25" customHeight="1" x14ac:dyDescent="0.3"/>
    <row r="434" ht="14.25" customHeight="1" x14ac:dyDescent="0.3"/>
    <row r="435" ht="14.25" customHeight="1" x14ac:dyDescent="0.3"/>
    <row r="436" ht="14.25" customHeight="1" x14ac:dyDescent="0.3"/>
    <row r="437" ht="14.25" customHeight="1" x14ac:dyDescent="0.3"/>
    <row r="438" ht="14.25" customHeight="1" x14ac:dyDescent="0.3"/>
    <row r="439" ht="14.25" customHeight="1" x14ac:dyDescent="0.3"/>
    <row r="440" ht="14.25" customHeight="1" x14ac:dyDescent="0.3"/>
    <row r="441" ht="14.25" customHeight="1" x14ac:dyDescent="0.3"/>
    <row r="442" ht="14.25" customHeight="1" x14ac:dyDescent="0.3"/>
    <row r="443" ht="14.25" customHeight="1" x14ac:dyDescent="0.3"/>
    <row r="444" ht="14.25" customHeight="1" x14ac:dyDescent="0.3"/>
    <row r="445" ht="14.25" customHeight="1" x14ac:dyDescent="0.3"/>
    <row r="446" ht="14.25" customHeight="1" x14ac:dyDescent="0.3"/>
    <row r="447" ht="14.25" customHeight="1" x14ac:dyDescent="0.3"/>
    <row r="448" ht="14.25" customHeight="1" x14ac:dyDescent="0.3"/>
    <row r="449" ht="14.25" customHeight="1" x14ac:dyDescent="0.3"/>
    <row r="450" ht="14.25" customHeight="1" x14ac:dyDescent="0.3"/>
    <row r="451" ht="14.25" customHeight="1" x14ac:dyDescent="0.3"/>
    <row r="452" ht="14.25" customHeight="1" x14ac:dyDescent="0.3"/>
    <row r="453" ht="14.25" customHeight="1" x14ac:dyDescent="0.3"/>
    <row r="454" ht="14.25" customHeight="1" x14ac:dyDescent="0.3"/>
    <row r="455" ht="14.25" customHeight="1" x14ac:dyDescent="0.3"/>
    <row r="456" ht="14.25" customHeight="1" x14ac:dyDescent="0.3"/>
    <row r="457" ht="14.25" customHeight="1" x14ac:dyDescent="0.3"/>
    <row r="458" ht="14.25" customHeight="1" x14ac:dyDescent="0.3"/>
    <row r="459" ht="14.25" customHeight="1" x14ac:dyDescent="0.3"/>
    <row r="460" ht="14.25" customHeight="1" x14ac:dyDescent="0.3"/>
    <row r="461" ht="14.25" customHeight="1" x14ac:dyDescent="0.3"/>
    <row r="462" ht="14.25" customHeight="1" x14ac:dyDescent="0.3"/>
    <row r="463" ht="14.25" customHeight="1" x14ac:dyDescent="0.3"/>
    <row r="464" ht="14.25" customHeight="1" x14ac:dyDescent="0.3"/>
    <row r="465" ht="14.25" customHeight="1" x14ac:dyDescent="0.3"/>
    <row r="466" ht="14.25" customHeight="1" x14ac:dyDescent="0.3"/>
    <row r="467" ht="14.25" customHeight="1" x14ac:dyDescent="0.3"/>
    <row r="468" ht="14.25" customHeight="1" x14ac:dyDescent="0.3"/>
    <row r="469" ht="14.25" customHeight="1" x14ac:dyDescent="0.3"/>
    <row r="470" ht="14.25" customHeight="1" x14ac:dyDescent="0.3"/>
    <row r="471" ht="14.25" customHeight="1" x14ac:dyDescent="0.3"/>
    <row r="472" ht="14.25" customHeight="1" x14ac:dyDescent="0.3"/>
    <row r="473" ht="14.25" customHeight="1" x14ac:dyDescent="0.3"/>
    <row r="474" ht="14.25" customHeight="1" x14ac:dyDescent="0.3"/>
    <row r="475" ht="14.25" customHeight="1" x14ac:dyDescent="0.3"/>
    <row r="476" ht="14.25" customHeight="1" x14ac:dyDescent="0.3"/>
    <row r="477" ht="14.25" customHeight="1" x14ac:dyDescent="0.3"/>
    <row r="478" ht="14.25" customHeight="1" x14ac:dyDescent="0.3"/>
    <row r="479" ht="14.25" customHeight="1" x14ac:dyDescent="0.3"/>
    <row r="480" ht="14.25" customHeight="1" x14ac:dyDescent="0.3"/>
    <row r="481" ht="14.25" customHeight="1" x14ac:dyDescent="0.3"/>
    <row r="482" ht="14.25" customHeight="1" x14ac:dyDescent="0.3"/>
    <row r="483" ht="14.25" customHeight="1" x14ac:dyDescent="0.3"/>
    <row r="484" ht="14.25" customHeight="1" x14ac:dyDescent="0.3"/>
    <row r="485" ht="14.25" customHeight="1" x14ac:dyDescent="0.3"/>
    <row r="486" ht="14.25" customHeight="1" x14ac:dyDescent="0.3"/>
    <row r="487" ht="14.25" customHeight="1" x14ac:dyDescent="0.3"/>
    <row r="488" ht="14.25" customHeight="1" x14ac:dyDescent="0.3"/>
    <row r="489" ht="14.25" customHeight="1" x14ac:dyDescent="0.3"/>
    <row r="490" ht="14.25" customHeight="1" x14ac:dyDescent="0.3"/>
    <row r="491" ht="14.25" customHeight="1" x14ac:dyDescent="0.3"/>
    <row r="492" ht="14.25" customHeight="1" x14ac:dyDescent="0.3"/>
    <row r="493" ht="14.25" customHeight="1" x14ac:dyDescent="0.3"/>
    <row r="494" ht="14.25" customHeight="1" x14ac:dyDescent="0.3"/>
    <row r="495" ht="14.25" customHeight="1" x14ac:dyDescent="0.3"/>
    <row r="496" ht="14.25" customHeight="1" x14ac:dyDescent="0.3"/>
    <row r="497" ht="14.25" customHeight="1" x14ac:dyDescent="0.3"/>
    <row r="498" ht="14.25" customHeight="1" x14ac:dyDescent="0.3"/>
    <row r="499" ht="14.25" customHeight="1" x14ac:dyDescent="0.3"/>
    <row r="500" ht="14.25" customHeight="1" x14ac:dyDescent="0.3"/>
    <row r="501" ht="14.25" customHeight="1" x14ac:dyDescent="0.3"/>
    <row r="502" ht="14.25" customHeight="1" x14ac:dyDescent="0.3"/>
    <row r="503" ht="14.25" customHeight="1" x14ac:dyDescent="0.3"/>
    <row r="504" ht="14.25" customHeight="1" x14ac:dyDescent="0.3"/>
    <row r="505" ht="14.25" customHeight="1" x14ac:dyDescent="0.3"/>
    <row r="506" ht="14.25" customHeight="1" x14ac:dyDescent="0.3"/>
    <row r="507" ht="14.25" customHeight="1" x14ac:dyDescent="0.3"/>
    <row r="508" ht="14.25" customHeight="1" x14ac:dyDescent="0.3"/>
    <row r="509" ht="14.25" customHeight="1" x14ac:dyDescent="0.3"/>
    <row r="510" ht="14.25" customHeight="1" x14ac:dyDescent="0.3"/>
    <row r="511" ht="14.25" customHeight="1" x14ac:dyDescent="0.3"/>
    <row r="512" ht="14.25" customHeight="1" x14ac:dyDescent="0.3"/>
    <row r="513" ht="14.25" customHeight="1" x14ac:dyDescent="0.3"/>
    <row r="514" ht="14.25" customHeight="1" x14ac:dyDescent="0.3"/>
    <row r="515" ht="14.25" customHeight="1" x14ac:dyDescent="0.3"/>
    <row r="516" ht="14.25" customHeight="1" x14ac:dyDescent="0.3"/>
    <row r="517" ht="14.25" customHeight="1" x14ac:dyDescent="0.3"/>
    <row r="518" ht="14.25" customHeight="1" x14ac:dyDescent="0.3"/>
    <row r="519" ht="14.25" customHeight="1" x14ac:dyDescent="0.3"/>
    <row r="520" ht="14.25" customHeight="1" x14ac:dyDescent="0.3"/>
    <row r="521" ht="14.25" customHeight="1" x14ac:dyDescent="0.3"/>
    <row r="522" ht="14.25" customHeight="1" x14ac:dyDescent="0.3"/>
    <row r="523" ht="14.25" customHeight="1" x14ac:dyDescent="0.3"/>
    <row r="524" ht="14.25" customHeight="1" x14ac:dyDescent="0.3"/>
    <row r="525" ht="14.25" customHeight="1" x14ac:dyDescent="0.3"/>
    <row r="526" ht="14.25" customHeight="1" x14ac:dyDescent="0.3"/>
    <row r="527" ht="14.25" customHeight="1" x14ac:dyDescent="0.3"/>
    <row r="528" ht="14.25" customHeight="1" x14ac:dyDescent="0.3"/>
    <row r="529" ht="14.25" customHeight="1" x14ac:dyDescent="0.3"/>
    <row r="530" ht="14.25" customHeight="1" x14ac:dyDescent="0.3"/>
    <row r="531" ht="14.25" customHeight="1" x14ac:dyDescent="0.3"/>
    <row r="532" ht="14.25" customHeight="1" x14ac:dyDescent="0.3"/>
    <row r="533" ht="14.25" customHeight="1" x14ac:dyDescent="0.3"/>
    <row r="534" ht="14.25" customHeight="1" x14ac:dyDescent="0.3"/>
    <row r="535" ht="14.25" customHeight="1" x14ac:dyDescent="0.3"/>
    <row r="536" ht="14.25" customHeight="1" x14ac:dyDescent="0.3"/>
    <row r="537" ht="14.25" customHeight="1" x14ac:dyDescent="0.3"/>
    <row r="538" ht="14.25" customHeight="1" x14ac:dyDescent="0.3"/>
    <row r="539" ht="14.25" customHeight="1" x14ac:dyDescent="0.3"/>
    <row r="540" ht="14.25" customHeight="1" x14ac:dyDescent="0.3"/>
    <row r="541" ht="14.25" customHeight="1" x14ac:dyDescent="0.3"/>
    <row r="542" ht="14.25" customHeight="1" x14ac:dyDescent="0.3"/>
    <row r="543" ht="14.25" customHeight="1" x14ac:dyDescent="0.3"/>
    <row r="544" ht="14.25" customHeight="1" x14ac:dyDescent="0.3"/>
    <row r="545" ht="14.25" customHeight="1" x14ac:dyDescent="0.3"/>
    <row r="546" ht="14.25" customHeight="1" x14ac:dyDescent="0.3"/>
    <row r="547" ht="14.25" customHeight="1" x14ac:dyDescent="0.3"/>
    <row r="548" ht="14.25" customHeight="1" x14ac:dyDescent="0.3"/>
    <row r="549" ht="14.25" customHeight="1" x14ac:dyDescent="0.3"/>
    <row r="550" ht="14.25" customHeight="1" x14ac:dyDescent="0.3"/>
    <row r="551" ht="14.25" customHeight="1" x14ac:dyDescent="0.3"/>
    <row r="552" ht="14.25" customHeight="1" x14ac:dyDescent="0.3"/>
    <row r="553" ht="14.25" customHeight="1" x14ac:dyDescent="0.3"/>
    <row r="554" ht="14.25" customHeight="1" x14ac:dyDescent="0.3"/>
    <row r="555" ht="14.25" customHeight="1" x14ac:dyDescent="0.3"/>
    <row r="556" ht="14.25" customHeight="1" x14ac:dyDescent="0.3"/>
    <row r="557" ht="14.25" customHeight="1" x14ac:dyDescent="0.3"/>
    <row r="558" ht="14.25" customHeight="1" x14ac:dyDescent="0.3"/>
    <row r="559" ht="14.25" customHeight="1" x14ac:dyDescent="0.3"/>
    <row r="560" ht="14.25" customHeight="1" x14ac:dyDescent="0.3"/>
    <row r="561" ht="14.25" customHeight="1" x14ac:dyDescent="0.3"/>
    <row r="562" ht="14.25" customHeight="1" x14ac:dyDescent="0.3"/>
    <row r="563" ht="14.25" customHeight="1" x14ac:dyDescent="0.3"/>
    <row r="564" ht="14.25" customHeight="1" x14ac:dyDescent="0.3"/>
    <row r="565" ht="14.25" customHeight="1" x14ac:dyDescent="0.3"/>
    <row r="566" ht="14.25" customHeight="1" x14ac:dyDescent="0.3"/>
    <row r="567" ht="14.25" customHeight="1" x14ac:dyDescent="0.3"/>
    <row r="568" ht="14.25" customHeight="1" x14ac:dyDescent="0.3"/>
    <row r="569" ht="14.25" customHeight="1" x14ac:dyDescent="0.3"/>
    <row r="570" ht="14.25" customHeight="1" x14ac:dyDescent="0.3"/>
    <row r="571" ht="14.25" customHeight="1" x14ac:dyDescent="0.3"/>
    <row r="572" ht="14.25" customHeight="1" x14ac:dyDescent="0.3"/>
    <row r="573" ht="14.25" customHeight="1" x14ac:dyDescent="0.3"/>
    <row r="574" ht="14.25" customHeight="1" x14ac:dyDescent="0.3"/>
    <row r="575" ht="14.25" customHeight="1" x14ac:dyDescent="0.3"/>
    <row r="576" ht="14.25" customHeight="1" x14ac:dyDescent="0.3"/>
    <row r="577" ht="14.25" customHeight="1" x14ac:dyDescent="0.3"/>
    <row r="578" ht="14.25" customHeight="1" x14ac:dyDescent="0.3"/>
    <row r="579" ht="14.25" customHeight="1" x14ac:dyDescent="0.3"/>
    <row r="580" ht="14.25" customHeight="1" x14ac:dyDescent="0.3"/>
    <row r="581" ht="14.25" customHeight="1" x14ac:dyDescent="0.3"/>
    <row r="582" ht="14.25" customHeight="1" x14ac:dyDescent="0.3"/>
    <row r="583" ht="14.25" customHeight="1" x14ac:dyDescent="0.3"/>
    <row r="584" ht="14.25" customHeight="1" x14ac:dyDescent="0.3"/>
    <row r="585" ht="14.25" customHeight="1" x14ac:dyDescent="0.3"/>
    <row r="586" ht="14.25" customHeight="1" x14ac:dyDescent="0.3"/>
    <row r="587" ht="14.25" customHeight="1" x14ac:dyDescent="0.3"/>
    <row r="588" ht="14.25" customHeight="1" x14ac:dyDescent="0.3"/>
    <row r="589" ht="14.25" customHeight="1" x14ac:dyDescent="0.3"/>
    <row r="590" ht="14.25" customHeight="1" x14ac:dyDescent="0.3"/>
    <row r="591" ht="14.25" customHeight="1" x14ac:dyDescent="0.3"/>
    <row r="592" ht="14.25" customHeight="1" x14ac:dyDescent="0.3"/>
    <row r="593" ht="14.25" customHeight="1" x14ac:dyDescent="0.3"/>
    <row r="594" ht="14.25" customHeight="1" x14ac:dyDescent="0.3"/>
    <row r="595" ht="14.25" customHeight="1" x14ac:dyDescent="0.3"/>
    <row r="596" ht="14.25" customHeight="1" x14ac:dyDescent="0.3"/>
    <row r="597" ht="14.25" customHeight="1" x14ac:dyDescent="0.3"/>
    <row r="598" ht="14.25" customHeight="1" x14ac:dyDescent="0.3"/>
    <row r="599" ht="14.25" customHeight="1" x14ac:dyDescent="0.3"/>
    <row r="600" ht="14.25" customHeight="1" x14ac:dyDescent="0.3"/>
    <row r="601" ht="14.25" customHeight="1" x14ac:dyDescent="0.3"/>
    <row r="602" ht="14.25" customHeight="1" x14ac:dyDescent="0.3"/>
    <row r="603" ht="14.25" customHeight="1" x14ac:dyDescent="0.3"/>
    <row r="604" ht="14.25" customHeight="1" x14ac:dyDescent="0.3"/>
    <row r="605" ht="14.25" customHeight="1" x14ac:dyDescent="0.3"/>
    <row r="606" ht="14.25" customHeight="1" x14ac:dyDescent="0.3"/>
    <row r="607" ht="14.25" customHeight="1" x14ac:dyDescent="0.3"/>
    <row r="608" ht="14.25" customHeight="1" x14ac:dyDescent="0.3"/>
    <row r="609" ht="14.25" customHeight="1" x14ac:dyDescent="0.3"/>
    <row r="610" ht="14.25" customHeight="1" x14ac:dyDescent="0.3"/>
    <row r="611" ht="14.25" customHeight="1" x14ac:dyDescent="0.3"/>
    <row r="612" ht="14.25" customHeight="1" x14ac:dyDescent="0.3"/>
    <row r="613" ht="14.25" customHeight="1" x14ac:dyDescent="0.3"/>
    <row r="614" ht="14.25" customHeight="1" x14ac:dyDescent="0.3"/>
    <row r="615" ht="14.25" customHeight="1" x14ac:dyDescent="0.3"/>
    <row r="616" ht="14.25" customHeight="1" x14ac:dyDescent="0.3"/>
    <row r="617" ht="14.25" customHeight="1" x14ac:dyDescent="0.3"/>
    <row r="618" ht="14.25" customHeight="1" x14ac:dyDescent="0.3"/>
    <row r="619" ht="14.25" customHeight="1" x14ac:dyDescent="0.3"/>
    <row r="620" ht="14.25" customHeight="1" x14ac:dyDescent="0.3"/>
    <row r="621" ht="14.25" customHeight="1" x14ac:dyDescent="0.3"/>
    <row r="622" ht="14.25" customHeight="1" x14ac:dyDescent="0.3"/>
    <row r="623" ht="14.25" customHeight="1" x14ac:dyDescent="0.3"/>
    <row r="624" ht="14.25" customHeight="1" x14ac:dyDescent="0.3"/>
    <row r="625" ht="14.25" customHeight="1" x14ac:dyDescent="0.3"/>
    <row r="626" ht="14.25" customHeight="1" x14ac:dyDescent="0.3"/>
    <row r="627" ht="14.25" customHeight="1" x14ac:dyDescent="0.3"/>
    <row r="628" ht="14.25" customHeight="1" x14ac:dyDescent="0.3"/>
    <row r="629" ht="14.25" customHeight="1" x14ac:dyDescent="0.3"/>
    <row r="630" ht="14.25" customHeight="1" x14ac:dyDescent="0.3"/>
    <row r="631" ht="14.25" customHeight="1" x14ac:dyDescent="0.3"/>
    <row r="632" ht="14.25" customHeight="1" x14ac:dyDescent="0.3"/>
    <row r="633" ht="14.25" customHeight="1" x14ac:dyDescent="0.3"/>
    <row r="634" ht="14.25" customHeight="1" x14ac:dyDescent="0.3"/>
    <row r="635" ht="14.25" customHeight="1" x14ac:dyDescent="0.3"/>
    <row r="636" ht="14.25" customHeight="1" x14ac:dyDescent="0.3"/>
    <row r="637" ht="14.25" customHeight="1" x14ac:dyDescent="0.3"/>
    <row r="638" ht="14.25" customHeight="1" x14ac:dyDescent="0.3"/>
    <row r="639" ht="14.25" customHeight="1" x14ac:dyDescent="0.3"/>
    <row r="640" ht="14.25" customHeight="1" x14ac:dyDescent="0.3"/>
    <row r="641" ht="14.25" customHeight="1" x14ac:dyDescent="0.3"/>
    <row r="642" ht="14.25" customHeight="1" x14ac:dyDescent="0.3"/>
    <row r="643" ht="14.25" customHeight="1" x14ac:dyDescent="0.3"/>
    <row r="644" ht="14.25" customHeight="1" x14ac:dyDescent="0.3"/>
    <row r="645" ht="14.25" customHeight="1" x14ac:dyDescent="0.3"/>
    <row r="646" ht="14.25" customHeight="1" x14ac:dyDescent="0.3"/>
    <row r="647" ht="14.25" customHeight="1" x14ac:dyDescent="0.3"/>
    <row r="648" ht="14.25" customHeight="1" x14ac:dyDescent="0.3"/>
    <row r="649" ht="14.25" customHeight="1" x14ac:dyDescent="0.3"/>
    <row r="650" ht="14.25" customHeight="1" x14ac:dyDescent="0.3"/>
    <row r="651" ht="14.25" customHeight="1" x14ac:dyDescent="0.3"/>
    <row r="652" ht="14.25" customHeight="1" x14ac:dyDescent="0.3"/>
    <row r="653" ht="14.25" customHeight="1" x14ac:dyDescent="0.3"/>
    <row r="654" ht="14.25" customHeight="1" x14ac:dyDescent="0.3"/>
    <row r="655" ht="14.25" customHeight="1" x14ac:dyDescent="0.3"/>
    <row r="656" ht="14.25" customHeight="1" x14ac:dyDescent="0.3"/>
    <row r="657" ht="14.25" customHeight="1" x14ac:dyDescent="0.3"/>
    <row r="658" ht="14.25" customHeight="1" x14ac:dyDescent="0.3"/>
    <row r="659" ht="14.25" customHeight="1" x14ac:dyDescent="0.3"/>
    <row r="660" ht="14.25" customHeight="1" x14ac:dyDescent="0.3"/>
    <row r="661" ht="14.25" customHeight="1" x14ac:dyDescent="0.3"/>
    <row r="662" ht="14.25" customHeight="1" x14ac:dyDescent="0.3"/>
    <row r="663" ht="14.25" customHeight="1" x14ac:dyDescent="0.3"/>
    <row r="664" ht="14.25" customHeight="1" x14ac:dyDescent="0.3"/>
    <row r="665" ht="14.25" customHeight="1" x14ac:dyDescent="0.3"/>
    <row r="666" ht="14.25" customHeight="1" x14ac:dyDescent="0.3"/>
    <row r="667" ht="14.25" customHeight="1" x14ac:dyDescent="0.3"/>
    <row r="668" ht="14.25" customHeight="1" x14ac:dyDescent="0.3"/>
    <row r="669" ht="14.25" customHeight="1" x14ac:dyDescent="0.3"/>
    <row r="670" ht="14.25" customHeight="1" x14ac:dyDescent="0.3"/>
    <row r="671" ht="14.25" customHeight="1" x14ac:dyDescent="0.3"/>
    <row r="672" ht="14.25" customHeight="1" x14ac:dyDescent="0.3"/>
    <row r="673" ht="14.25" customHeight="1" x14ac:dyDescent="0.3"/>
    <row r="674" ht="14.25" customHeight="1" x14ac:dyDescent="0.3"/>
    <row r="675" ht="14.25" customHeight="1" x14ac:dyDescent="0.3"/>
    <row r="676" ht="14.25" customHeight="1" x14ac:dyDescent="0.3"/>
    <row r="677" ht="14.25" customHeight="1" x14ac:dyDescent="0.3"/>
    <row r="678" ht="14.25" customHeight="1" x14ac:dyDescent="0.3"/>
    <row r="679" ht="14.25" customHeight="1" x14ac:dyDescent="0.3"/>
    <row r="680" ht="14.25" customHeight="1" x14ac:dyDescent="0.3"/>
    <row r="681" ht="14.25" customHeight="1" x14ac:dyDescent="0.3"/>
    <row r="682" ht="14.25" customHeight="1" x14ac:dyDescent="0.3"/>
    <row r="683" ht="14.25" customHeight="1" x14ac:dyDescent="0.3"/>
    <row r="684" ht="14.25" customHeight="1" x14ac:dyDescent="0.3"/>
    <row r="685" ht="14.25" customHeight="1" x14ac:dyDescent="0.3"/>
    <row r="686" ht="14.25" customHeight="1" x14ac:dyDescent="0.3"/>
    <row r="687" ht="14.25" customHeight="1" x14ac:dyDescent="0.3"/>
    <row r="688" ht="14.25" customHeight="1" x14ac:dyDescent="0.3"/>
    <row r="689" ht="14.25" customHeight="1" x14ac:dyDescent="0.3"/>
    <row r="690" ht="14.25" customHeight="1" x14ac:dyDescent="0.3"/>
    <row r="691" ht="14.25" customHeight="1" x14ac:dyDescent="0.3"/>
    <row r="692" ht="14.25" customHeight="1" x14ac:dyDescent="0.3"/>
    <row r="693" ht="14.25" customHeight="1" x14ac:dyDescent="0.3"/>
    <row r="694" ht="14.25" customHeight="1" x14ac:dyDescent="0.3"/>
    <row r="695" ht="14.25" customHeight="1" x14ac:dyDescent="0.3"/>
    <row r="696" ht="14.25" customHeight="1" x14ac:dyDescent="0.3"/>
    <row r="697" ht="14.25" customHeight="1" x14ac:dyDescent="0.3"/>
    <row r="698" ht="14.25" customHeight="1" x14ac:dyDescent="0.3"/>
    <row r="699" ht="14.25" customHeight="1" x14ac:dyDescent="0.3"/>
    <row r="700" ht="14.25" customHeight="1" x14ac:dyDescent="0.3"/>
    <row r="701" ht="14.25" customHeight="1" x14ac:dyDescent="0.3"/>
    <row r="702" ht="14.25" customHeight="1" x14ac:dyDescent="0.3"/>
    <row r="703" ht="14.25" customHeight="1" x14ac:dyDescent="0.3"/>
    <row r="704" ht="14.25" customHeight="1" x14ac:dyDescent="0.3"/>
    <row r="705" ht="14.25" customHeight="1" x14ac:dyDescent="0.3"/>
    <row r="706" ht="14.25" customHeight="1" x14ac:dyDescent="0.3"/>
    <row r="707" ht="14.25" customHeight="1" x14ac:dyDescent="0.3"/>
    <row r="708" ht="14.25" customHeight="1" x14ac:dyDescent="0.3"/>
    <row r="709" ht="14.25" customHeight="1" x14ac:dyDescent="0.3"/>
    <row r="710" ht="14.25" customHeight="1" x14ac:dyDescent="0.3"/>
    <row r="711" ht="14.25" customHeight="1" x14ac:dyDescent="0.3"/>
    <row r="712" ht="14.25" customHeight="1" x14ac:dyDescent="0.3"/>
    <row r="713" ht="14.25" customHeight="1" x14ac:dyDescent="0.3"/>
    <row r="714" ht="14.25" customHeight="1" x14ac:dyDescent="0.3"/>
    <row r="715" ht="14.25" customHeight="1" x14ac:dyDescent="0.3"/>
    <row r="716" ht="14.25" customHeight="1" x14ac:dyDescent="0.3"/>
    <row r="717" ht="14.25" customHeight="1" x14ac:dyDescent="0.3"/>
    <row r="718" ht="14.25" customHeight="1" x14ac:dyDescent="0.3"/>
    <row r="719" ht="14.25" customHeight="1" x14ac:dyDescent="0.3"/>
    <row r="720" ht="14.25" customHeight="1" x14ac:dyDescent="0.3"/>
    <row r="721" ht="14.25" customHeight="1" x14ac:dyDescent="0.3"/>
    <row r="722" ht="14.25" customHeight="1" x14ac:dyDescent="0.3"/>
    <row r="723" ht="14.25" customHeight="1" x14ac:dyDescent="0.3"/>
    <row r="724" ht="14.25" customHeight="1" x14ac:dyDescent="0.3"/>
    <row r="725" ht="14.25" customHeight="1" x14ac:dyDescent="0.3"/>
    <row r="726" ht="14.25" customHeight="1" x14ac:dyDescent="0.3"/>
    <row r="727" ht="14.25" customHeight="1" x14ac:dyDescent="0.3"/>
    <row r="728" ht="14.25" customHeight="1" x14ac:dyDescent="0.3"/>
    <row r="729" ht="14.25" customHeight="1" x14ac:dyDescent="0.3"/>
    <row r="730" ht="14.25" customHeight="1" x14ac:dyDescent="0.3"/>
    <row r="731" ht="14.25" customHeight="1" x14ac:dyDescent="0.3"/>
    <row r="732" ht="14.25" customHeight="1" x14ac:dyDescent="0.3"/>
    <row r="733" ht="14.25" customHeight="1" x14ac:dyDescent="0.3"/>
    <row r="734" ht="14.25" customHeight="1" x14ac:dyDescent="0.3"/>
    <row r="735" ht="14.25" customHeight="1" x14ac:dyDescent="0.3"/>
    <row r="736" ht="14.25" customHeight="1" x14ac:dyDescent="0.3"/>
    <row r="737" ht="14.25" customHeight="1" x14ac:dyDescent="0.3"/>
    <row r="738" ht="14.25" customHeight="1" x14ac:dyDescent="0.3"/>
    <row r="739" ht="14.25" customHeight="1" x14ac:dyDescent="0.3"/>
    <row r="740" ht="14.25" customHeight="1" x14ac:dyDescent="0.3"/>
    <row r="741" ht="14.25" customHeight="1" x14ac:dyDescent="0.3"/>
    <row r="742" ht="14.25" customHeight="1" x14ac:dyDescent="0.3"/>
    <row r="743" ht="14.25" customHeight="1" x14ac:dyDescent="0.3"/>
    <row r="744" ht="14.25" customHeight="1" x14ac:dyDescent="0.3"/>
    <row r="745" ht="14.25" customHeight="1" x14ac:dyDescent="0.3"/>
    <row r="746" ht="14.25" customHeight="1" x14ac:dyDescent="0.3"/>
    <row r="747" ht="14.25" customHeight="1" x14ac:dyDescent="0.3"/>
    <row r="748" ht="14.25" customHeight="1" x14ac:dyDescent="0.3"/>
    <row r="749" ht="14.25" customHeight="1" x14ac:dyDescent="0.3"/>
    <row r="750" ht="14.25" customHeight="1" x14ac:dyDescent="0.3"/>
    <row r="751" ht="14.25" customHeight="1" x14ac:dyDescent="0.3"/>
    <row r="752" ht="14.25" customHeight="1" x14ac:dyDescent="0.3"/>
    <row r="753" ht="14.25" customHeight="1" x14ac:dyDescent="0.3"/>
    <row r="754" ht="14.25" customHeight="1" x14ac:dyDescent="0.3"/>
    <row r="755" ht="14.25" customHeight="1" x14ac:dyDescent="0.3"/>
    <row r="756" ht="14.25" customHeight="1" x14ac:dyDescent="0.3"/>
    <row r="757" ht="14.25" customHeight="1" x14ac:dyDescent="0.3"/>
    <row r="758" ht="14.25" customHeight="1" x14ac:dyDescent="0.3"/>
    <row r="759" ht="14.25" customHeight="1" x14ac:dyDescent="0.3"/>
    <row r="760" ht="14.25" customHeight="1" x14ac:dyDescent="0.3"/>
    <row r="761" ht="14.25" customHeight="1" x14ac:dyDescent="0.3"/>
    <row r="762" ht="14.25" customHeight="1" x14ac:dyDescent="0.3"/>
    <row r="763" ht="14.25" customHeight="1" x14ac:dyDescent="0.3"/>
    <row r="764" ht="14.25" customHeight="1" x14ac:dyDescent="0.3"/>
    <row r="765" ht="14.25" customHeight="1" x14ac:dyDescent="0.3"/>
    <row r="766" ht="14.25" customHeight="1" x14ac:dyDescent="0.3"/>
    <row r="767" ht="14.25" customHeight="1" x14ac:dyDescent="0.3"/>
    <row r="768" ht="14.25" customHeight="1" x14ac:dyDescent="0.3"/>
    <row r="769" ht="14.25" customHeight="1" x14ac:dyDescent="0.3"/>
    <row r="770" ht="14.25" customHeight="1" x14ac:dyDescent="0.3"/>
    <row r="771" ht="14.25" customHeight="1" x14ac:dyDescent="0.3"/>
    <row r="772" ht="14.25" customHeight="1" x14ac:dyDescent="0.3"/>
    <row r="773" ht="14.25" customHeight="1" x14ac:dyDescent="0.3"/>
    <row r="774" ht="14.25" customHeight="1" x14ac:dyDescent="0.3"/>
    <row r="775" ht="14.25" customHeight="1" x14ac:dyDescent="0.3"/>
    <row r="776" ht="14.25" customHeight="1" x14ac:dyDescent="0.3"/>
    <row r="777" ht="14.25" customHeight="1" x14ac:dyDescent="0.3"/>
    <row r="778" ht="14.25" customHeight="1" x14ac:dyDescent="0.3"/>
    <row r="779" ht="14.25" customHeight="1" x14ac:dyDescent="0.3"/>
    <row r="780" ht="14.25" customHeight="1" x14ac:dyDescent="0.3"/>
    <row r="781" ht="14.25" customHeight="1" x14ac:dyDescent="0.3"/>
    <row r="782" ht="14.25" customHeight="1" x14ac:dyDescent="0.3"/>
    <row r="783" ht="14.25" customHeight="1" x14ac:dyDescent="0.3"/>
    <row r="784" ht="14.25" customHeight="1" x14ac:dyDescent="0.3"/>
    <row r="785" ht="14.25" customHeight="1" x14ac:dyDescent="0.3"/>
    <row r="786" ht="14.25" customHeight="1" x14ac:dyDescent="0.3"/>
    <row r="787" ht="14.25" customHeight="1" x14ac:dyDescent="0.3"/>
    <row r="788" ht="14.25" customHeight="1" x14ac:dyDescent="0.3"/>
    <row r="789" ht="14.25" customHeight="1" x14ac:dyDescent="0.3"/>
    <row r="790" ht="14.25" customHeight="1" x14ac:dyDescent="0.3"/>
    <row r="791" ht="14.25" customHeight="1" x14ac:dyDescent="0.3"/>
    <row r="792" ht="14.25" customHeight="1" x14ac:dyDescent="0.3"/>
    <row r="793" ht="14.25" customHeight="1" x14ac:dyDescent="0.3"/>
    <row r="794" ht="14.25" customHeight="1" x14ac:dyDescent="0.3"/>
    <row r="795" ht="14.25" customHeight="1" x14ac:dyDescent="0.3"/>
    <row r="796" ht="14.25" customHeight="1" x14ac:dyDescent="0.3"/>
    <row r="797" ht="14.25" customHeight="1" x14ac:dyDescent="0.3"/>
    <row r="798" ht="14.25" customHeight="1" x14ac:dyDescent="0.3"/>
    <row r="799" ht="14.25" customHeight="1" x14ac:dyDescent="0.3"/>
    <row r="800" ht="14.25" customHeight="1" x14ac:dyDescent="0.3"/>
    <row r="801" ht="14.25" customHeight="1" x14ac:dyDescent="0.3"/>
    <row r="802" ht="14.25" customHeight="1" x14ac:dyDescent="0.3"/>
    <row r="803" ht="14.25" customHeight="1" x14ac:dyDescent="0.3"/>
    <row r="804" ht="14.25" customHeight="1" x14ac:dyDescent="0.3"/>
    <row r="805" ht="14.25" customHeight="1" x14ac:dyDescent="0.3"/>
    <row r="806" ht="14.25" customHeight="1" x14ac:dyDescent="0.3"/>
    <row r="807" ht="14.25" customHeight="1" x14ac:dyDescent="0.3"/>
    <row r="808" ht="14.25" customHeight="1" x14ac:dyDescent="0.3"/>
    <row r="809" ht="14.25" customHeight="1" x14ac:dyDescent="0.3"/>
    <row r="810" ht="14.25" customHeight="1" x14ac:dyDescent="0.3"/>
    <row r="811" ht="14.25" customHeight="1" x14ac:dyDescent="0.3"/>
    <row r="812" ht="14.25" customHeight="1" x14ac:dyDescent="0.3"/>
    <row r="813" ht="14.25" customHeight="1" x14ac:dyDescent="0.3"/>
    <row r="814" ht="14.25" customHeight="1" x14ac:dyDescent="0.3"/>
    <row r="815" ht="14.25" customHeight="1" x14ac:dyDescent="0.3"/>
    <row r="816" ht="14.25" customHeight="1" x14ac:dyDescent="0.3"/>
    <row r="817" ht="14.25" customHeight="1" x14ac:dyDescent="0.3"/>
    <row r="818" ht="14.25" customHeight="1" x14ac:dyDescent="0.3"/>
    <row r="819" ht="14.25" customHeight="1" x14ac:dyDescent="0.3"/>
    <row r="820" ht="14.25" customHeight="1" x14ac:dyDescent="0.3"/>
    <row r="821" ht="14.25" customHeight="1" x14ac:dyDescent="0.3"/>
    <row r="822" ht="14.25" customHeight="1" x14ac:dyDescent="0.3"/>
    <row r="823" ht="14.25" customHeight="1" x14ac:dyDescent="0.3"/>
    <row r="824" ht="14.25" customHeight="1" x14ac:dyDescent="0.3"/>
    <row r="825" ht="14.25" customHeight="1" x14ac:dyDescent="0.3"/>
    <row r="826" ht="14.25" customHeight="1" x14ac:dyDescent="0.3"/>
    <row r="827" ht="14.25" customHeight="1" x14ac:dyDescent="0.3"/>
    <row r="828" ht="14.25" customHeight="1" x14ac:dyDescent="0.3"/>
    <row r="829" ht="14.25" customHeight="1" x14ac:dyDescent="0.3"/>
    <row r="830" ht="14.25" customHeight="1" x14ac:dyDescent="0.3"/>
    <row r="831" ht="14.25" customHeight="1" x14ac:dyDescent="0.3"/>
    <row r="832" ht="14.25" customHeight="1" x14ac:dyDescent="0.3"/>
    <row r="833" ht="14.25" customHeight="1" x14ac:dyDescent="0.3"/>
    <row r="834" ht="14.25" customHeight="1" x14ac:dyDescent="0.3"/>
    <row r="835" ht="14.25" customHeight="1" x14ac:dyDescent="0.3"/>
    <row r="836" ht="14.25" customHeight="1" x14ac:dyDescent="0.3"/>
    <row r="837" ht="14.25" customHeight="1" x14ac:dyDescent="0.3"/>
    <row r="838" ht="14.25" customHeight="1" x14ac:dyDescent="0.3"/>
    <row r="839" ht="14.25" customHeight="1" x14ac:dyDescent="0.3"/>
    <row r="840" ht="14.25" customHeight="1" x14ac:dyDescent="0.3"/>
    <row r="841" ht="14.25" customHeight="1" x14ac:dyDescent="0.3"/>
    <row r="842" ht="14.25" customHeight="1" x14ac:dyDescent="0.3"/>
    <row r="843" ht="14.25" customHeight="1" x14ac:dyDescent="0.3"/>
    <row r="844" ht="14.25" customHeight="1" x14ac:dyDescent="0.3"/>
    <row r="845" ht="14.25" customHeight="1" x14ac:dyDescent="0.3"/>
    <row r="846" ht="14.25" customHeight="1" x14ac:dyDescent="0.3"/>
    <row r="847" ht="14.25" customHeight="1" x14ac:dyDescent="0.3"/>
    <row r="848" ht="14.25" customHeight="1" x14ac:dyDescent="0.3"/>
    <row r="849" ht="14.25" customHeight="1" x14ac:dyDescent="0.3"/>
    <row r="850" ht="14.25" customHeight="1" x14ac:dyDescent="0.3"/>
    <row r="851" ht="14.25" customHeight="1" x14ac:dyDescent="0.3"/>
    <row r="852" ht="14.25" customHeight="1" x14ac:dyDescent="0.3"/>
    <row r="853" ht="14.25" customHeight="1" x14ac:dyDescent="0.3"/>
    <row r="854" ht="14.25" customHeight="1" x14ac:dyDescent="0.3"/>
    <row r="855" ht="14.25" customHeight="1" x14ac:dyDescent="0.3"/>
    <row r="856" ht="14.25" customHeight="1" x14ac:dyDescent="0.3"/>
    <row r="857" ht="14.25" customHeight="1" x14ac:dyDescent="0.3"/>
    <row r="858" ht="14.25" customHeight="1" x14ac:dyDescent="0.3"/>
    <row r="859" ht="14.25" customHeight="1" x14ac:dyDescent="0.3"/>
    <row r="860" ht="14.25" customHeight="1" x14ac:dyDescent="0.3"/>
    <row r="861" ht="14.25" customHeight="1" x14ac:dyDescent="0.3"/>
    <row r="862" ht="14.25" customHeight="1" x14ac:dyDescent="0.3"/>
    <row r="863" ht="14.25" customHeight="1" x14ac:dyDescent="0.3"/>
    <row r="864" ht="14.25" customHeight="1" x14ac:dyDescent="0.3"/>
    <row r="865" ht="14.25" customHeight="1" x14ac:dyDescent="0.3"/>
    <row r="866" ht="14.25" customHeight="1" x14ac:dyDescent="0.3"/>
    <row r="867" ht="14.25" customHeight="1" x14ac:dyDescent="0.3"/>
    <row r="868" ht="14.25" customHeight="1" x14ac:dyDescent="0.3"/>
    <row r="869" ht="14.25" customHeight="1" x14ac:dyDescent="0.3"/>
    <row r="870" ht="14.25" customHeight="1" x14ac:dyDescent="0.3"/>
    <row r="871" ht="14.25" customHeight="1" x14ac:dyDescent="0.3"/>
    <row r="872" ht="14.25" customHeight="1" x14ac:dyDescent="0.3"/>
    <row r="873" ht="14.25" customHeight="1" x14ac:dyDescent="0.3"/>
    <row r="874" ht="14.25" customHeight="1" x14ac:dyDescent="0.3"/>
    <row r="875" ht="14.25" customHeight="1" x14ac:dyDescent="0.3"/>
    <row r="876" ht="14.25" customHeight="1" x14ac:dyDescent="0.3"/>
    <row r="877" ht="14.25" customHeight="1" x14ac:dyDescent="0.3"/>
    <row r="878" ht="14.25" customHeight="1" x14ac:dyDescent="0.3"/>
    <row r="879" ht="14.25" customHeight="1" x14ac:dyDescent="0.3"/>
    <row r="880" ht="14.25" customHeight="1" x14ac:dyDescent="0.3"/>
    <row r="881" ht="14.25" customHeight="1" x14ac:dyDescent="0.3"/>
    <row r="882" ht="14.25" customHeight="1" x14ac:dyDescent="0.3"/>
    <row r="883" ht="14.25" customHeight="1" x14ac:dyDescent="0.3"/>
    <row r="884" ht="14.25" customHeight="1" x14ac:dyDescent="0.3"/>
    <row r="885" ht="14.25" customHeight="1" x14ac:dyDescent="0.3"/>
    <row r="886" ht="14.25" customHeight="1" x14ac:dyDescent="0.3"/>
    <row r="887" ht="14.25" customHeight="1" x14ac:dyDescent="0.3"/>
    <row r="888" ht="14.25" customHeight="1" x14ac:dyDescent="0.3"/>
    <row r="889" ht="14.25" customHeight="1" x14ac:dyDescent="0.3"/>
    <row r="890" ht="14.25" customHeight="1" x14ac:dyDescent="0.3"/>
    <row r="891" ht="14.25" customHeight="1" x14ac:dyDescent="0.3"/>
    <row r="892" ht="14.25" customHeight="1" x14ac:dyDescent="0.3"/>
    <row r="893" ht="14.25" customHeight="1" x14ac:dyDescent="0.3"/>
    <row r="894" ht="14.25" customHeight="1" x14ac:dyDescent="0.3"/>
    <row r="895" ht="14.25" customHeight="1" x14ac:dyDescent="0.3"/>
    <row r="896" ht="14.25" customHeight="1" x14ac:dyDescent="0.3"/>
    <row r="897" ht="14.25" customHeight="1" x14ac:dyDescent="0.3"/>
    <row r="898" ht="14.25" customHeight="1" x14ac:dyDescent="0.3"/>
    <row r="899" ht="14.25" customHeight="1" x14ac:dyDescent="0.3"/>
    <row r="900" ht="14.25" customHeight="1" x14ac:dyDescent="0.3"/>
    <row r="901" ht="14.25" customHeight="1" x14ac:dyDescent="0.3"/>
    <row r="902" ht="14.25" customHeight="1" x14ac:dyDescent="0.3"/>
    <row r="903" ht="14.25" customHeight="1" x14ac:dyDescent="0.3"/>
    <row r="904" ht="14.25" customHeight="1" x14ac:dyDescent="0.3"/>
    <row r="905" ht="14.25" customHeight="1" x14ac:dyDescent="0.3"/>
    <row r="906" ht="14.25" customHeight="1" x14ac:dyDescent="0.3"/>
    <row r="907" ht="14.25" customHeight="1" x14ac:dyDescent="0.3"/>
    <row r="908" ht="14.25" customHeight="1" x14ac:dyDescent="0.3"/>
    <row r="909" ht="14.25" customHeight="1" x14ac:dyDescent="0.3"/>
    <row r="910" ht="14.25" customHeight="1" x14ac:dyDescent="0.3"/>
    <row r="911" ht="14.25" customHeight="1" x14ac:dyDescent="0.3"/>
    <row r="912" ht="14.25" customHeight="1" x14ac:dyDescent="0.3"/>
    <row r="913" ht="14.25" customHeight="1" x14ac:dyDescent="0.3"/>
    <row r="914" ht="14.25" customHeight="1" x14ac:dyDescent="0.3"/>
    <row r="915" ht="14.25" customHeight="1" x14ac:dyDescent="0.3"/>
    <row r="916" ht="14.25" customHeight="1" x14ac:dyDescent="0.3"/>
    <row r="917" ht="14.25" customHeight="1" x14ac:dyDescent="0.3"/>
    <row r="918" ht="14.25" customHeight="1" x14ac:dyDescent="0.3"/>
    <row r="919" ht="14.25" customHeight="1" x14ac:dyDescent="0.3"/>
    <row r="920" ht="14.25" customHeight="1" x14ac:dyDescent="0.3"/>
    <row r="921" ht="14.25" customHeight="1" x14ac:dyDescent="0.3"/>
    <row r="922" ht="14.25" customHeight="1" x14ac:dyDescent="0.3"/>
    <row r="923" ht="14.25" customHeight="1" x14ac:dyDescent="0.3"/>
    <row r="924" ht="14.25" customHeight="1" x14ac:dyDescent="0.3"/>
    <row r="925" ht="14.25" customHeight="1" x14ac:dyDescent="0.3"/>
    <row r="926" ht="14.25" customHeight="1" x14ac:dyDescent="0.3"/>
    <row r="927" ht="14.25" customHeight="1" x14ac:dyDescent="0.3"/>
    <row r="928" ht="14.25" customHeight="1" x14ac:dyDescent="0.3"/>
    <row r="929" ht="14.25" customHeight="1" x14ac:dyDescent="0.3"/>
    <row r="930" ht="14.25" customHeight="1" x14ac:dyDescent="0.3"/>
    <row r="931" ht="14.25" customHeight="1" x14ac:dyDescent="0.3"/>
    <row r="932" ht="14.25" customHeight="1" x14ac:dyDescent="0.3"/>
    <row r="933" ht="14.25" customHeight="1" x14ac:dyDescent="0.3"/>
    <row r="934" ht="14.25" customHeight="1" x14ac:dyDescent="0.3"/>
    <row r="935" ht="14.25" customHeight="1" x14ac:dyDescent="0.3"/>
    <row r="936" ht="14.25" customHeight="1" x14ac:dyDescent="0.3"/>
    <row r="937" ht="14.25" customHeight="1" x14ac:dyDescent="0.3"/>
    <row r="938" ht="14.25" customHeight="1" x14ac:dyDescent="0.3"/>
    <row r="939" ht="14.25" customHeight="1" x14ac:dyDescent="0.3"/>
    <row r="940" ht="14.25" customHeight="1" x14ac:dyDescent="0.3"/>
    <row r="941" ht="14.25" customHeight="1" x14ac:dyDescent="0.3"/>
    <row r="942" ht="14.25" customHeight="1" x14ac:dyDescent="0.3"/>
    <row r="943" ht="14.25" customHeight="1" x14ac:dyDescent="0.3"/>
    <row r="944" ht="14.25" customHeight="1" x14ac:dyDescent="0.3"/>
    <row r="945" ht="14.25" customHeight="1" x14ac:dyDescent="0.3"/>
    <row r="946" ht="14.25" customHeight="1" x14ac:dyDescent="0.3"/>
    <row r="947" ht="14.25" customHeight="1" x14ac:dyDescent="0.3"/>
    <row r="948" ht="14.25" customHeight="1" x14ac:dyDescent="0.3"/>
    <row r="949" ht="14.25" customHeight="1" x14ac:dyDescent="0.3"/>
    <row r="950" ht="14.25" customHeight="1" x14ac:dyDescent="0.3"/>
    <row r="951" ht="14.25" customHeight="1" x14ac:dyDescent="0.3"/>
    <row r="952" ht="14.25" customHeight="1" x14ac:dyDescent="0.3"/>
    <row r="953" ht="14.25" customHeight="1" x14ac:dyDescent="0.3"/>
    <row r="954" ht="14.25" customHeight="1" x14ac:dyDescent="0.3"/>
    <row r="955" ht="14.25" customHeight="1" x14ac:dyDescent="0.3"/>
    <row r="956" ht="14.25" customHeight="1" x14ac:dyDescent="0.3"/>
    <row r="957" ht="14.25" customHeight="1" x14ac:dyDescent="0.3"/>
    <row r="958" ht="14.25" customHeight="1" x14ac:dyDescent="0.3"/>
    <row r="959" ht="14.25" customHeight="1" x14ac:dyDescent="0.3"/>
    <row r="960" ht="14.25" customHeight="1" x14ac:dyDescent="0.3"/>
    <row r="961" ht="14.25" customHeight="1" x14ac:dyDescent="0.3"/>
    <row r="962" ht="14.25" customHeight="1" x14ac:dyDescent="0.3"/>
    <row r="963" ht="14.25" customHeight="1" x14ac:dyDescent="0.3"/>
    <row r="964" ht="14.25" customHeight="1" x14ac:dyDescent="0.3"/>
    <row r="965" ht="14.25" customHeight="1" x14ac:dyDescent="0.3"/>
    <row r="966" ht="14.25" customHeight="1" x14ac:dyDescent="0.3"/>
    <row r="967" ht="14.25" customHeight="1" x14ac:dyDescent="0.3"/>
    <row r="968" ht="14.25" customHeight="1" x14ac:dyDescent="0.3"/>
    <row r="969" ht="14.25" customHeight="1" x14ac:dyDescent="0.3"/>
    <row r="970" ht="14.25" customHeight="1" x14ac:dyDescent="0.3"/>
    <row r="971" ht="14.25" customHeight="1" x14ac:dyDescent="0.3"/>
    <row r="972" ht="14.25" customHeight="1" x14ac:dyDescent="0.3"/>
    <row r="973" ht="14.25" customHeight="1" x14ac:dyDescent="0.3"/>
    <row r="974" ht="14.25" customHeight="1" x14ac:dyDescent="0.3"/>
    <row r="975" ht="14.25" customHeight="1" x14ac:dyDescent="0.3"/>
    <row r="976" ht="14.25" customHeight="1" x14ac:dyDescent="0.3"/>
    <row r="977" ht="14.25" customHeight="1" x14ac:dyDescent="0.3"/>
    <row r="978" ht="14.25" customHeight="1" x14ac:dyDescent="0.3"/>
    <row r="979" ht="14.25" customHeight="1" x14ac:dyDescent="0.3"/>
    <row r="980" ht="14.25" customHeight="1" x14ac:dyDescent="0.3"/>
    <row r="981" ht="14.25" customHeight="1" x14ac:dyDescent="0.3"/>
    <row r="982" ht="14.25" customHeight="1" x14ac:dyDescent="0.3"/>
    <row r="983" ht="14.25" customHeight="1" x14ac:dyDescent="0.3"/>
    <row r="984" ht="14.25" customHeight="1" x14ac:dyDescent="0.3"/>
    <row r="985" ht="14.25" customHeight="1" x14ac:dyDescent="0.3"/>
    <row r="986" ht="14.25" customHeight="1" x14ac:dyDescent="0.3"/>
    <row r="987" ht="14.25" customHeight="1" x14ac:dyDescent="0.3"/>
    <row r="988" ht="14.25" customHeight="1" x14ac:dyDescent="0.3"/>
    <row r="989" ht="14.25" customHeight="1" x14ac:dyDescent="0.3"/>
    <row r="990" ht="14.25" customHeight="1" x14ac:dyDescent="0.3"/>
    <row r="991" ht="14.25" customHeight="1" x14ac:dyDescent="0.3"/>
    <row r="992" ht="14.25" customHeight="1" x14ac:dyDescent="0.3"/>
    <row r="993" ht="14.25" customHeight="1" x14ac:dyDescent="0.3"/>
    <row r="994" ht="14.25" customHeight="1" x14ac:dyDescent="0.3"/>
    <row r="995" ht="14.25" customHeight="1" x14ac:dyDescent="0.3"/>
    <row r="996" ht="14.25" customHeight="1" x14ac:dyDescent="0.3"/>
    <row r="997" ht="14.25" customHeight="1" x14ac:dyDescent="0.3"/>
    <row r="998" ht="14.25" customHeight="1" x14ac:dyDescent="0.3"/>
    <row r="999" ht="14.25" customHeight="1" x14ac:dyDescent="0.3"/>
    <row r="1000" ht="14.25" customHeight="1" x14ac:dyDescent="0.3"/>
  </sheetData>
  <mergeCells count="3">
    <mergeCell ref="A38:D38"/>
    <mergeCell ref="A42:E43"/>
    <mergeCell ref="A48:E49"/>
  </mergeCells>
  <pageMargins left="0.7" right="0.7" top="0.75" bottom="0.75" header="0" footer="0"/>
  <pageSetup orientation="portrai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6"/>
    <outlinePr summaryBelow="0" summaryRight="0"/>
  </sheetPr>
  <dimension ref="A1:F72"/>
  <sheetViews>
    <sheetView workbookViewId="0">
      <selection activeCell="G70" sqref="G70"/>
    </sheetView>
  </sheetViews>
  <sheetFormatPr baseColWidth="10" defaultColWidth="12.6640625" defaultRowHeight="15" customHeight="1" x14ac:dyDescent="0.3"/>
  <cols>
    <col min="2" max="2" width="20.6640625" customWidth="1"/>
    <col min="3" max="3" width="20" customWidth="1"/>
    <col min="4" max="4" width="8.5546875" customWidth="1"/>
    <col min="6" max="6" width="10.44140625" customWidth="1"/>
  </cols>
  <sheetData>
    <row r="1" spans="1:6" ht="14.4" x14ac:dyDescent="0.3">
      <c r="A1" s="29" t="s">
        <v>78</v>
      </c>
      <c r="B1" s="30" t="s">
        <v>51</v>
      </c>
      <c r="C1" s="30" t="s">
        <v>52</v>
      </c>
      <c r="D1" s="31">
        <v>2024</v>
      </c>
      <c r="E1" s="2" t="s">
        <v>54</v>
      </c>
    </row>
    <row r="2" spans="1:6" ht="9" customHeight="1" x14ac:dyDescent="0.3">
      <c r="A2" s="94"/>
      <c r="B2" s="32"/>
      <c r="C2" s="32"/>
      <c r="D2" s="94"/>
      <c r="E2" s="94"/>
      <c r="F2" s="33"/>
    </row>
    <row r="3" spans="1:6" ht="14.4" x14ac:dyDescent="0.3">
      <c r="B3" s="52" t="s">
        <v>79</v>
      </c>
      <c r="C3" s="52" t="s">
        <v>80</v>
      </c>
      <c r="D3" s="87" t="s">
        <v>5</v>
      </c>
      <c r="E3" s="87" t="s">
        <v>6</v>
      </c>
      <c r="F3" s="35" t="s">
        <v>53</v>
      </c>
    </row>
    <row r="4" spans="1:6" ht="14.4" x14ac:dyDescent="0.3">
      <c r="A4" s="35" t="s">
        <v>58</v>
      </c>
      <c r="B4" s="8"/>
      <c r="C4" s="8"/>
      <c r="D4" s="87" t="s">
        <v>59</v>
      </c>
      <c r="E4" s="4">
        <v>45474</v>
      </c>
    </row>
    <row r="5" spans="1:6" ht="14.4" x14ac:dyDescent="0.3">
      <c r="A5" s="35" t="s">
        <v>60</v>
      </c>
      <c r="B5" s="8"/>
      <c r="C5" s="8"/>
      <c r="E5" s="4">
        <v>45475</v>
      </c>
    </row>
    <row r="6" spans="1:6" ht="14.4" x14ac:dyDescent="0.3">
      <c r="A6" s="35" t="s">
        <v>22</v>
      </c>
      <c r="B6" s="8"/>
      <c r="C6" s="8"/>
      <c r="E6" s="4">
        <v>45476</v>
      </c>
    </row>
    <row r="7" spans="1:6" ht="14.4" x14ac:dyDescent="0.3">
      <c r="A7" s="35" t="s">
        <v>13</v>
      </c>
      <c r="B7" s="8"/>
      <c r="C7" s="8"/>
      <c r="E7" s="4">
        <v>45477</v>
      </c>
    </row>
    <row r="8" spans="1:6" ht="14.4" x14ac:dyDescent="0.3">
      <c r="A8" s="35" t="s">
        <v>16</v>
      </c>
      <c r="B8" s="37" t="s">
        <v>81</v>
      </c>
      <c r="C8" s="37" t="s">
        <v>81</v>
      </c>
      <c r="E8" s="4">
        <v>45478</v>
      </c>
    </row>
    <row r="9" spans="1:6" ht="14.4" x14ac:dyDescent="0.3">
      <c r="A9" s="35" t="s">
        <v>18</v>
      </c>
      <c r="B9" s="5"/>
      <c r="C9" s="5"/>
      <c r="E9" s="4">
        <v>45479</v>
      </c>
    </row>
    <row r="10" spans="1:6" ht="14.4" x14ac:dyDescent="0.3">
      <c r="A10" s="35" t="s">
        <v>19</v>
      </c>
      <c r="B10" s="5"/>
      <c r="C10" s="5"/>
      <c r="E10" s="4">
        <v>45480</v>
      </c>
    </row>
    <row r="11" spans="1:6" ht="14.4" x14ac:dyDescent="0.3">
      <c r="A11" s="38" t="s">
        <v>58</v>
      </c>
      <c r="B11" s="8" t="s">
        <v>27</v>
      </c>
      <c r="C11" s="5"/>
      <c r="D11" s="87" t="s">
        <v>62</v>
      </c>
      <c r="E11" s="4">
        <v>45481</v>
      </c>
    </row>
    <row r="12" spans="1:6" ht="14.4" x14ac:dyDescent="0.3">
      <c r="A12" s="38" t="s">
        <v>60</v>
      </c>
      <c r="B12" s="8" t="s">
        <v>27</v>
      </c>
      <c r="C12" s="5"/>
      <c r="E12" s="4">
        <v>45482</v>
      </c>
    </row>
    <row r="13" spans="1:6" ht="14.4" x14ac:dyDescent="0.3">
      <c r="A13" s="38" t="s">
        <v>22</v>
      </c>
      <c r="B13" s="8" t="s">
        <v>27</v>
      </c>
      <c r="C13" s="5" t="s">
        <v>61</v>
      </c>
      <c r="E13" s="4">
        <v>45483</v>
      </c>
    </row>
    <row r="14" spans="1:6" ht="14.4" x14ac:dyDescent="0.3">
      <c r="A14" s="38" t="s">
        <v>13</v>
      </c>
      <c r="B14" s="3" t="s">
        <v>15</v>
      </c>
      <c r="C14" s="5"/>
      <c r="E14" s="4">
        <v>45484</v>
      </c>
    </row>
    <row r="15" spans="1:6" ht="14.4" x14ac:dyDescent="0.3">
      <c r="A15" s="38" t="s">
        <v>16</v>
      </c>
      <c r="B15" s="3" t="s">
        <v>15</v>
      </c>
      <c r="C15" s="5"/>
      <c r="E15" s="4">
        <v>45485</v>
      </c>
    </row>
    <row r="16" spans="1:6" ht="14.4" x14ac:dyDescent="0.3">
      <c r="A16" s="40"/>
      <c r="B16" s="5"/>
      <c r="C16" s="5"/>
      <c r="E16" s="4">
        <v>45486</v>
      </c>
    </row>
    <row r="17" spans="1:5" ht="14.4" x14ac:dyDescent="0.3">
      <c r="A17" s="40"/>
      <c r="B17" s="5"/>
      <c r="C17" s="5"/>
      <c r="E17" s="4">
        <v>45487</v>
      </c>
    </row>
    <row r="18" spans="1:5" ht="14.4" x14ac:dyDescent="0.3">
      <c r="A18" s="41" t="s">
        <v>58</v>
      </c>
      <c r="B18" s="8" t="s">
        <v>27</v>
      </c>
      <c r="C18" s="5"/>
      <c r="D18" s="87" t="s">
        <v>63</v>
      </c>
      <c r="E18" s="4">
        <v>45488</v>
      </c>
    </row>
    <row r="19" spans="1:5" ht="14.4" x14ac:dyDescent="0.3">
      <c r="A19" s="41" t="s">
        <v>60</v>
      </c>
      <c r="B19" s="8" t="s">
        <v>27</v>
      </c>
      <c r="C19" s="5"/>
      <c r="E19" s="4">
        <v>45489</v>
      </c>
    </row>
    <row r="20" spans="1:5" ht="14.4" x14ac:dyDescent="0.3">
      <c r="A20" s="41" t="s">
        <v>22</v>
      </c>
      <c r="B20" s="8" t="s">
        <v>27</v>
      </c>
      <c r="C20" s="5" t="s">
        <v>61</v>
      </c>
      <c r="E20" s="4">
        <v>45490</v>
      </c>
    </row>
    <row r="21" spans="1:5" ht="14.4" x14ac:dyDescent="0.3">
      <c r="A21" s="41" t="s">
        <v>13</v>
      </c>
      <c r="B21" s="3" t="s">
        <v>15</v>
      </c>
      <c r="C21" s="5"/>
      <c r="E21" s="4">
        <v>45491</v>
      </c>
    </row>
    <row r="22" spans="1:5" ht="14.4" x14ac:dyDescent="0.3">
      <c r="A22" s="41" t="s">
        <v>16</v>
      </c>
      <c r="B22" s="3" t="s">
        <v>15</v>
      </c>
      <c r="C22" s="5"/>
      <c r="E22" s="4">
        <v>45492</v>
      </c>
    </row>
    <row r="23" spans="1:5" ht="14.4" x14ac:dyDescent="0.3">
      <c r="A23" s="40"/>
      <c r="B23" s="5"/>
      <c r="C23" s="5"/>
      <c r="E23" s="4">
        <v>45493</v>
      </c>
    </row>
    <row r="24" spans="1:5" ht="14.4" x14ac:dyDescent="0.3">
      <c r="A24" s="40"/>
      <c r="B24" s="5"/>
      <c r="C24" s="5"/>
      <c r="E24" s="4">
        <v>45494</v>
      </c>
    </row>
    <row r="25" spans="1:5" ht="14.4" x14ac:dyDescent="0.3">
      <c r="A25" s="42" t="s">
        <v>58</v>
      </c>
      <c r="B25" s="8" t="s">
        <v>27</v>
      </c>
      <c r="C25" s="8" t="s">
        <v>27</v>
      </c>
      <c r="D25" s="87" t="s">
        <v>64</v>
      </c>
      <c r="E25" s="4">
        <v>45495</v>
      </c>
    </row>
    <row r="26" spans="1:5" ht="14.4" x14ac:dyDescent="0.3">
      <c r="A26" s="42" t="s">
        <v>60</v>
      </c>
      <c r="B26" s="8" t="s">
        <v>27</v>
      </c>
      <c r="C26" s="53" t="s">
        <v>82</v>
      </c>
      <c r="E26" s="4">
        <v>45496</v>
      </c>
    </row>
    <row r="27" spans="1:5" ht="14.4" x14ac:dyDescent="0.3">
      <c r="A27" s="42" t="s">
        <v>22</v>
      </c>
      <c r="B27" s="3" t="s">
        <v>15</v>
      </c>
      <c r="C27" s="8" t="s">
        <v>27</v>
      </c>
      <c r="E27" s="4">
        <v>45497</v>
      </c>
    </row>
    <row r="28" spans="1:5" ht="14.4" x14ac:dyDescent="0.3">
      <c r="A28" s="42" t="s">
        <v>13</v>
      </c>
      <c r="B28" s="8" t="s">
        <v>27</v>
      </c>
      <c r="C28" s="53" t="s">
        <v>82</v>
      </c>
      <c r="E28" s="4">
        <v>45498</v>
      </c>
    </row>
    <row r="29" spans="1:5" ht="14.4" x14ac:dyDescent="0.3">
      <c r="A29" s="42" t="s">
        <v>16</v>
      </c>
      <c r="B29" s="3" t="s">
        <v>15</v>
      </c>
      <c r="C29" s="3" t="s">
        <v>15</v>
      </c>
      <c r="E29" s="4">
        <v>45499</v>
      </c>
    </row>
    <row r="30" spans="1:5" ht="14.4" x14ac:dyDescent="0.3">
      <c r="A30" s="40"/>
      <c r="B30" s="5"/>
      <c r="C30" s="5"/>
      <c r="E30" s="4">
        <v>45500</v>
      </c>
    </row>
    <row r="31" spans="1:5" ht="14.4" x14ac:dyDescent="0.3">
      <c r="A31" s="40"/>
      <c r="B31" s="5"/>
      <c r="C31" s="5"/>
      <c r="E31" s="4">
        <v>45501</v>
      </c>
    </row>
    <row r="32" spans="1:5" ht="14.4" x14ac:dyDescent="0.3">
      <c r="A32" s="35" t="s">
        <v>58</v>
      </c>
      <c r="B32" s="3" t="s">
        <v>15</v>
      </c>
      <c r="C32" s="8" t="s">
        <v>61</v>
      </c>
      <c r="D32" s="87" t="s">
        <v>66</v>
      </c>
      <c r="E32" s="4">
        <v>45502</v>
      </c>
    </row>
    <row r="33" spans="1:5" ht="14.4" x14ac:dyDescent="0.3">
      <c r="A33" s="35" t="s">
        <v>60</v>
      </c>
      <c r="B33" s="3" t="s">
        <v>15</v>
      </c>
      <c r="C33" s="8" t="s">
        <v>27</v>
      </c>
      <c r="E33" s="4">
        <v>45503</v>
      </c>
    </row>
    <row r="34" spans="1:5" ht="14.4" x14ac:dyDescent="0.3">
      <c r="A34" s="35" t="s">
        <v>22</v>
      </c>
      <c r="B34" s="3" t="s">
        <v>15</v>
      </c>
      <c r="C34" s="8" t="s">
        <v>27</v>
      </c>
      <c r="E34" s="4">
        <v>45504</v>
      </c>
    </row>
    <row r="35" spans="1:5" ht="14.4" x14ac:dyDescent="0.3">
      <c r="A35" s="35" t="s">
        <v>13</v>
      </c>
      <c r="B35" s="43" t="s">
        <v>83</v>
      </c>
      <c r="C35" s="8" t="s">
        <v>27</v>
      </c>
      <c r="E35" s="4">
        <v>45505</v>
      </c>
    </row>
    <row r="36" spans="1:5" ht="14.4" x14ac:dyDescent="0.3">
      <c r="A36" s="35" t="s">
        <v>16</v>
      </c>
      <c r="B36" s="3" t="s">
        <v>15</v>
      </c>
      <c r="C36" s="5"/>
      <c r="E36" s="4">
        <v>45506</v>
      </c>
    </row>
    <row r="37" spans="1:5" ht="14.4" x14ac:dyDescent="0.3">
      <c r="A37" s="40"/>
      <c r="B37" s="5"/>
      <c r="C37" s="5"/>
      <c r="E37" s="4">
        <v>45507</v>
      </c>
    </row>
    <row r="38" spans="1:5" ht="14.4" x14ac:dyDescent="0.3">
      <c r="A38" s="40"/>
      <c r="B38" s="5"/>
      <c r="C38" s="5"/>
      <c r="E38" s="4">
        <v>45508</v>
      </c>
    </row>
    <row r="39" spans="1:5" ht="14.4" x14ac:dyDescent="0.3">
      <c r="A39" s="41" t="s">
        <v>58</v>
      </c>
      <c r="B39" s="5" t="s">
        <v>61</v>
      </c>
      <c r="C39" s="5" t="s">
        <v>61</v>
      </c>
      <c r="D39" s="87" t="s">
        <v>69</v>
      </c>
      <c r="E39" s="4">
        <v>45509</v>
      </c>
    </row>
    <row r="40" spans="1:5" ht="14.4" x14ac:dyDescent="0.3">
      <c r="A40" s="41" t="s">
        <v>60</v>
      </c>
      <c r="B40" s="5" t="s">
        <v>61</v>
      </c>
      <c r="C40" s="3" t="s">
        <v>15</v>
      </c>
      <c r="E40" s="4">
        <v>45510</v>
      </c>
    </row>
    <row r="41" spans="1:5" ht="14.4" x14ac:dyDescent="0.3">
      <c r="A41" s="41" t="s">
        <v>22</v>
      </c>
      <c r="B41" s="5" t="s">
        <v>61</v>
      </c>
      <c r="C41" s="3" t="s">
        <v>15</v>
      </c>
      <c r="E41" s="4">
        <v>45511</v>
      </c>
    </row>
    <row r="42" spans="1:5" ht="14.4" x14ac:dyDescent="0.3">
      <c r="A42" s="41" t="s">
        <v>13</v>
      </c>
      <c r="B42" s="5" t="s">
        <v>61</v>
      </c>
      <c r="C42" s="3" t="s">
        <v>15</v>
      </c>
      <c r="E42" s="4">
        <v>45512</v>
      </c>
    </row>
    <row r="43" spans="1:5" ht="14.4" x14ac:dyDescent="0.3">
      <c r="A43" s="41" t="s">
        <v>16</v>
      </c>
      <c r="B43" s="5" t="s">
        <v>61</v>
      </c>
      <c r="C43" s="5" t="s">
        <v>61</v>
      </c>
      <c r="E43" s="4">
        <v>45513</v>
      </c>
    </row>
    <row r="44" spans="1:5" ht="14.4" x14ac:dyDescent="0.3">
      <c r="A44" s="40"/>
      <c r="B44" s="5"/>
      <c r="C44" s="5"/>
      <c r="E44" s="4">
        <v>45514</v>
      </c>
    </row>
    <row r="45" spans="1:5" ht="14.4" x14ac:dyDescent="0.3">
      <c r="A45" s="40"/>
      <c r="B45" s="5"/>
      <c r="C45" s="5"/>
      <c r="E45" s="4">
        <v>45515</v>
      </c>
    </row>
    <row r="46" spans="1:5" ht="14.4" x14ac:dyDescent="0.3">
      <c r="A46" s="40"/>
      <c r="B46" s="5"/>
      <c r="C46" s="5"/>
      <c r="D46" s="87" t="s">
        <v>84</v>
      </c>
      <c r="E46" s="4">
        <v>45516</v>
      </c>
    </row>
    <row r="47" spans="1:5" ht="14.4" x14ac:dyDescent="0.3">
      <c r="A47" s="40"/>
      <c r="B47" s="5"/>
      <c r="C47" s="5"/>
      <c r="E47" s="4">
        <v>45517</v>
      </c>
    </row>
    <row r="48" spans="1:5" ht="14.4" x14ac:dyDescent="0.3">
      <c r="A48" s="40"/>
      <c r="B48" s="5"/>
      <c r="C48" s="5"/>
      <c r="E48" s="4">
        <v>45518</v>
      </c>
    </row>
    <row r="49" spans="1:5" ht="14.4" x14ac:dyDescent="0.3">
      <c r="A49" s="40"/>
      <c r="B49" s="5"/>
      <c r="C49" s="5"/>
      <c r="E49" s="4">
        <v>45519</v>
      </c>
    </row>
    <row r="50" spans="1:5" ht="14.4" x14ac:dyDescent="0.3">
      <c r="A50" s="40"/>
      <c r="B50" s="5"/>
      <c r="C50" s="5"/>
      <c r="E50" s="4">
        <v>45520</v>
      </c>
    </row>
    <row r="51" spans="1:5" ht="14.4" x14ac:dyDescent="0.3">
      <c r="A51" s="40"/>
      <c r="B51" s="5"/>
      <c r="C51" s="5"/>
      <c r="E51" s="4">
        <v>45521</v>
      </c>
    </row>
    <row r="52" spans="1:5" ht="14.4" x14ac:dyDescent="0.3">
      <c r="A52" s="40"/>
      <c r="B52" s="5"/>
      <c r="C52" s="5"/>
      <c r="E52" s="4">
        <v>45522</v>
      </c>
    </row>
    <row r="53" spans="1:5" ht="14.4" x14ac:dyDescent="0.3">
      <c r="A53" s="40"/>
      <c r="B53" s="5"/>
      <c r="C53" s="5"/>
      <c r="D53" s="87" t="s">
        <v>85</v>
      </c>
      <c r="E53" s="4">
        <v>45523</v>
      </c>
    </row>
    <row r="54" spans="1:5" ht="14.4" x14ac:dyDescent="0.3">
      <c r="A54" s="40"/>
      <c r="B54" s="5"/>
      <c r="C54" s="5"/>
      <c r="E54" s="4">
        <v>45524</v>
      </c>
    </row>
    <row r="55" spans="1:5" ht="14.4" x14ac:dyDescent="0.3">
      <c r="A55" s="40"/>
      <c r="B55" s="5"/>
      <c r="C55" s="5"/>
      <c r="E55" s="4">
        <v>45525</v>
      </c>
    </row>
    <row r="56" spans="1:5" ht="14.4" x14ac:dyDescent="0.3">
      <c r="A56" s="40"/>
      <c r="B56" s="5"/>
      <c r="C56" s="5"/>
      <c r="E56" s="4">
        <v>45526</v>
      </c>
    </row>
    <row r="57" spans="1:5" ht="14.4" x14ac:dyDescent="0.3">
      <c r="A57" s="40"/>
      <c r="B57" s="5"/>
      <c r="C57" s="5"/>
      <c r="E57" s="4">
        <v>45527</v>
      </c>
    </row>
    <row r="58" spans="1:5" ht="14.4" x14ac:dyDescent="0.3">
      <c r="A58" s="40"/>
      <c r="B58" s="5"/>
      <c r="C58" s="5"/>
      <c r="E58" s="4">
        <v>45528</v>
      </c>
    </row>
    <row r="59" spans="1:5" ht="14.4" x14ac:dyDescent="0.3">
      <c r="A59" s="40"/>
      <c r="B59" s="5"/>
      <c r="C59" s="5"/>
      <c r="E59" s="4">
        <v>45529</v>
      </c>
    </row>
    <row r="60" spans="1:5" ht="14.4" x14ac:dyDescent="0.3">
      <c r="A60" s="44" t="s">
        <v>58</v>
      </c>
      <c r="B60" s="3" t="s">
        <v>15</v>
      </c>
      <c r="C60" s="5" t="s">
        <v>61</v>
      </c>
      <c r="D60" s="87" t="s">
        <v>75</v>
      </c>
      <c r="E60" s="4">
        <v>45530</v>
      </c>
    </row>
    <row r="61" spans="1:5" ht="14.4" x14ac:dyDescent="0.3">
      <c r="A61" s="44" t="s">
        <v>60</v>
      </c>
      <c r="B61" s="3" t="s">
        <v>15</v>
      </c>
      <c r="C61" s="5" t="s">
        <v>61</v>
      </c>
      <c r="E61" s="4">
        <v>45531</v>
      </c>
    </row>
    <row r="62" spans="1:5" ht="14.4" x14ac:dyDescent="0.3">
      <c r="A62" s="44" t="s">
        <v>22</v>
      </c>
      <c r="B62" s="3" t="s">
        <v>15</v>
      </c>
      <c r="C62" s="5" t="s">
        <v>61</v>
      </c>
      <c r="E62" s="4">
        <v>45532</v>
      </c>
    </row>
    <row r="63" spans="1:5" ht="14.4" x14ac:dyDescent="0.3">
      <c r="A63" s="44" t="s">
        <v>13</v>
      </c>
      <c r="B63" s="3" t="s">
        <v>15</v>
      </c>
      <c r="C63" s="5" t="s">
        <v>61</v>
      </c>
      <c r="E63" s="4">
        <v>45533</v>
      </c>
    </row>
    <row r="64" spans="1:5" ht="14.4" x14ac:dyDescent="0.3">
      <c r="A64" s="44" t="s">
        <v>16</v>
      </c>
      <c r="B64" s="5" t="s">
        <v>61</v>
      </c>
      <c r="C64" s="5" t="s">
        <v>61</v>
      </c>
      <c r="E64" s="4">
        <v>45534</v>
      </c>
    </row>
    <row r="65" spans="1:5" ht="14.4" x14ac:dyDescent="0.3">
      <c r="A65" s="40"/>
      <c r="B65" s="40"/>
      <c r="C65" s="40"/>
      <c r="D65" s="45"/>
      <c r="E65" s="4">
        <v>45535</v>
      </c>
    </row>
    <row r="66" spans="1:5" ht="14.4" x14ac:dyDescent="0.3">
      <c r="A66" s="40"/>
      <c r="B66" s="40"/>
      <c r="C66" s="40"/>
      <c r="D66" s="45"/>
      <c r="E66" s="4">
        <v>45536</v>
      </c>
    </row>
    <row r="67" spans="1:5" ht="1.5" customHeight="1" x14ac:dyDescent="0.3"/>
    <row r="68" spans="1:5" ht="14.4" x14ac:dyDescent="0.3">
      <c r="A68" s="130" t="s">
        <v>86</v>
      </c>
      <c r="B68" s="131"/>
      <c r="C68" s="131"/>
      <c r="D68" s="131"/>
      <c r="E68" s="131"/>
    </row>
    <row r="69" spans="1:5" ht="15" customHeight="1" x14ac:dyDescent="0.3">
      <c r="A69" s="131"/>
      <c r="B69" s="131"/>
      <c r="C69" s="131"/>
      <c r="D69" s="131"/>
      <c r="E69" s="131"/>
    </row>
    <row r="70" spans="1:5" ht="69" customHeight="1" x14ac:dyDescent="0.3">
      <c r="A70" s="131"/>
      <c r="B70" s="131"/>
      <c r="C70" s="131"/>
      <c r="D70" s="131"/>
      <c r="E70" s="131"/>
    </row>
    <row r="71" spans="1:5" ht="14.4" x14ac:dyDescent="0.3">
      <c r="A71" s="87"/>
      <c r="B71" s="87"/>
      <c r="C71" s="87"/>
      <c r="D71" s="87"/>
      <c r="E71" s="87"/>
    </row>
    <row r="72" spans="1:5" ht="14.4" x14ac:dyDescent="0.3">
      <c r="A72" s="87"/>
      <c r="B72" s="87"/>
      <c r="C72" s="87"/>
      <c r="D72" s="87"/>
      <c r="E72" s="87"/>
    </row>
  </sheetData>
  <mergeCells count="1">
    <mergeCell ref="A68:E70"/>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2175E9-FAD7-438B-B998-80F951026FB1}">
  <sheetPr>
    <tabColor theme="6"/>
  </sheetPr>
  <dimension ref="A1:F5"/>
  <sheetViews>
    <sheetView workbookViewId="0">
      <selection activeCell="E10" sqref="E10"/>
    </sheetView>
  </sheetViews>
  <sheetFormatPr baseColWidth="10" defaultColWidth="8.88671875" defaultRowHeight="14.4" x14ac:dyDescent="0.3"/>
  <cols>
    <col min="4" max="4" width="10.44140625" customWidth="1"/>
    <col min="5" max="5" width="26.88671875" customWidth="1"/>
  </cols>
  <sheetData>
    <row r="1" spans="1:6" x14ac:dyDescent="0.3">
      <c r="A1" s="55"/>
      <c r="B1" s="55" t="s">
        <v>87</v>
      </c>
      <c r="C1" s="55" t="s">
        <v>88</v>
      </c>
      <c r="D1" s="54"/>
    </row>
    <row r="2" spans="1:6" x14ac:dyDescent="0.3">
      <c r="A2" s="57" t="s">
        <v>13</v>
      </c>
      <c r="B2" s="55" t="s">
        <v>14</v>
      </c>
      <c r="C2" s="1" t="s">
        <v>14</v>
      </c>
      <c r="D2" s="56">
        <v>45547</v>
      </c>
      <c r="E2" t="s">
        <v>89</v>
      </c>
      <c r="F2">
        <v>1</v>
      </c>
    </row>
    <row r="3" spans="1:6" x14ac:dyDescent="0.3">
      <c r="A3" s="57" t="s">
        <v>60</v>
      </c>
      <c r="B3" s="95"/>
      <c r="C3" s="1"/>
      <c r="D3" s="56"/>
      <c r="F3">
        <v>1</v>
      </c>
    </row>
    <row r="4" spans="1:6" x14ac:dyDescent="0.3">
      <c r="A4" s="57" t="s">
        <v>22</v>
      </c>
      <c r="B4" s="1"/>
      <c r="C4" s="1"/>
      <c r="D4" s="56"/>
      <c r="E4" t="s">
        <v>90</v>
      </c>
      <c r="F4">
        <v>0.5</v>
      </c>
    </row>
    <row r="5" spans="1:6" x14ac:dyDescent="0.3">
      <c r="A5" s="54"/>
      <c r="B5" s="54"/>
      <c r="C5" s="5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4C56292-1F20-492D-9FC4-62245CBA29DF}">
  <sheetPr>
    <tabColor theme="6"/>
  </sheetPr>
  <dimension ref="A1:I128"/>
  <sheetViews>
    <sheetView topLeftCell="A109" zoomScale="109" workbookViewId="0">
      <selection activeCell="L17" sqref="L17"/>
    </sheetView>
  </sheetViews>
  <sheetFormatPr baseColWidth="10" defaultColWidth="11.44140625" defaultRowHeight="14.4" x14ac:dyDescent="0.3"/>
  <cols>
    <col min="6" max="6" width="6" customWidth="1"/>
    <col min="7" max="7" width="4.88671875" customWidth="1"/>
  </cols>
  <sheetData>
    <row r="1" spans="1:9" x14ac:dyDescent="0.3">
      <c r="G1" t="s">
        <v>91</v>
      </c>
    </row>
    <row r="2" spans="1:9" x14ac:dyDescent="0.3">
      <c r="A2" s="35" t="s">
        <v>58</v>
      </c>
      <c r="B2" s="57"/>
      <c r="C2" s="57"/>
      <c r="D2" s="72"/>
      <c r="E2" s="73"/>
      <c r="F2" s="87" t="s">
        <v>92</v>
      </c>
      <c r="G2" s="54">
        <v>0</v>
      </c>
      <c r="H2" s="4">
        <v>45537</v>
      </c>
      <c r="I2" s="87"/>
    </row>
    <row r="3" spans="1:9" x14ac:dyDescent="0.3">
      <c r="A3" s="35" t="s">
        <v>60</v>
      </c>
      <c r="B3" s="72"/>
      <c r="C3" s="73"/>
      <c r="D3" s="57"/>
      <c r="E3" s="57"/>
      <c r="G3">
        <v>0</v>
      </c>
      <c r="H3" s="4">
        <v>45538</v>
      </c>
    </row>
    <row r="4" spans="1:9" x14ac:dyDescent="0.3">
      <c r="A4" s="35" t="s">
        <v>22</v>
      </c>
      <c r="B4" s="57"/>
      <c r="C4" s="57"/>
      <c r="D4" s="72"/>
      <c r="E4" s="57"/>
      <c r="G4">
        <v>0</v>
      </c>
      <c r="H4" s="4">
        <v>45539</v>
      </c>
    </row>
    <row r="5" spans="1:9" x14ac:dyDescent="0.3">
      <c r="A5" s="35" t="s">
        <v>13</v>
      </c>
      <c r="B5" s="57"/>
      <c r="C5" s="57"/>
      <c r="D5" s="65"/>
      <c r="E5" s="65"/>
      <c r="G5">
        <v>0</v>
      </c>
      <c r="H5" s="4">
        <v>45540</v>
      </c>
    </row>
    <row r="6" spans="1:9" ht="15" thickBot="1" x14ac:dyDescent="0.35">
      <c r="A6" s="7" t="s">
        <v>16</v>
      </c>
      <c r="B6" s="57"/>
      <c r="C6" s="57"/>
      <c r="D6" s="65"/>
      <c r="E6" s="65"/>
      <c r="G6">
        <v>0</v>
      </c>
      <c r="H6" s="4">
        <v>45541</v>
      </c>
    </row>
    <row r="7" spans="1:9" x14ac:dyDescent="0.3">
      <c r="A7" s="35" t="s">
        <v>18</v>
      </c>
      <c r="B7" s="12"/>
      <c r="C7" s="12"/>
      <c r="D7" s="12"/>
      <c r="E7" s="12"/>
      <c r="G7">
        <v>0</v>
      </c>
      <c r="H7" s="4">
        <v>45542</v>
      </c>
    </row>
    <row r="8" spans="1:9" x14ac:dyDescent="0.3">
      <c r="A8" s="7" t="s">
        <v>19</v>
      </c>
      <c r="B8" s="12"/>
      <c r="C8" s="12"/>
      <c r="D8" s="12"/>
      <c r="E8" s="12"/>
      <c r="G8">
        <v>0</v>
      </c>
      <c r="H8" s="4">
        <v>45543</v>
      </c>
    </row>
    <row r="9" spans="1:9" x14ac:dyDescent="0.3">
      <c r="A9" s="38" t="s">
        <v>58</v>
      </c>
      <c r="B9" s="57"/>
      <c r="C9" s="57"/>
      <c r="D9" s="57"/>
      <c r="E9" s="46" t="s">
        <v>28</v>
      </c>
      <c r="F9" s="87" t="s">
        <v>93</v>
      </c>
      <c r="G9" s="87">
        <v>0.5</v>
      </c>
      <c r="H9" s="4">
        <v>45544</v>
      </c>
      <c r="I9" t="s">
        <v>94</v>
      </c>
    </row>
    <row r="10" spans="1:9" x14ac:dyDescent="0.3">
      <c r="A10" s="38" t="s">
        <v>60</v>
      </c>
      <c r="B10" s="57"/>
      <c r="C10" s="57"/>
      <c r="D10" s="46" t="s">
        <v>28</v>
      </c>
      <c r="E10" s="46" t="s">
        <v>28</v>
      </c>
      <c r="G10">
        <v>1</v>
      </c>
      <c r="H10" s="4">
        <v>45545</v>
      </c>
      <c r="I10" t="s">
        <v>95</v>
      </c>
    </row>
    <row r="11" spans="1:9" x14ac:dyDescent="0.3">
      <c r="A11" s="38" t="s">
        <v>22</v>
      </c>
      <c r="B11" s="57"/>
      <c r="C11" s="57"/>
      <c r="D11" s="57"/>
      <c r="E11" s="57"/>
      <c r="G11">
        <v>0</v>
      </c>
      <c r="H11" s="4">
        <v>45546</v>
      </c>
    </row>
    <row r="12" spans="1:9" x14ac:dyDescent="0.3">
      <c r="A12" s="38" t="s">
        <v>13</v>
      </c>
      <c r="B12" s="57"/>
      <c r="C12" s="57"/>
      <c r="D12" s="57"/>
      <c r="E12" s="57"/>
      <c r="F12" s="54"/>
      <c r="G12" s="54">
        <v>0</v>
      </c>
      <c r="H12" s="4">
        <v>45547</v>
      </c>
    </row>
    <row r="13" spans="1:9" ht="15" thickBot="1" x14ac:dyDescent="0.35">
      <c r="A13" s="9" t="s">
        <v>16</v>
      </c>
      <c r="B13" s="57"/>
      <c r="C13" s="57"/>
      <c r="D13" s="46" t="s">
        <v>28</v>
      </c>
      <c r="E13" s="57"/>
      <c r="G13" s="54">
        <v>0</v>
      </c>
      <c r="H13" s="4">
        <v>45548</v>
      </c>
    </row>
    <row r="14" spans="1:9" x14ac:dyDescent="0.3">
      <c r="A14" s="38" t="s">
        <v>18</v>
      </c>
      <c r="B14" s="12"/>
      <c r="C14" s="12"/>
      <c r="D14" s="12"/>
      <c r="E14" s="12"/>
      <c r="G14" s="54">
        <v>0</v>
      </c>
      <c r="H14" s="4">
        <v>45549</v>
      </c>
    </row>
    <row r="15" spans="1:9" ht="15" thickBot="1" x14ac:dyDescent="0.35">
      <c r="A15" s="9" t="s">
        <v>19</v>
      </c>
      <c r="B15" s="12"/>
      <c r="C15" s="12"/>
      <c r="D15" s="12"/>
      <c r="E15" s="12"/>
      <c r="G15" s="54">
        <v>0</v>
      </c>
      <c r="H15" s="4">
        <v>45550</v>
      </c>
    </row>
    <row r="16" spans="1:9" x14ac:dyDescent="0.3">
      <c r="A16" s="41" t="s">
        <v>58</v>
      </c>
      <c r="B16" s="57"/>
      <c r="C16" s="57"/>
      <c r="D16" s="57"/>
      <c r="E16" s="57"/>
      <c r="F16" s="87" t="s">
        <v>96</v>
      </c>
      <c r="G16" s="54">
        <v>0</v>
      </c>
      <c r="H16" s="4">
        <v>45551</v>
      </c>
    </row>
    <row r="17" spans="1:9" x14ac:dyDescent="0.3">
      <c r="A17" s="41" t="s">
        <v>60</v>
      </c>
      <c r="B17" s="57"/>
      <c r="C17" s="57"/>
      <c r="D17" s="57"/>
      <c r="E17" s="57"/>
      <c r="G17" s="54">
        <v>0</v>
      </c>
      <c r="H17" s="4">
        <v>45552</v>
      </c>
    </row>
    <row r="18" spans="1:9" x14ac:dyDescent="0.3">
      <c r="A18" s="41" t="s">
        <v>22</v>
      </c>
      <c r="B18" s="57"/>
      <c r="C18" s="57"/>
      <c r="D18" s="57"/>
      <c r="E18" s="57"/>
      <c r="G18" s="54">
        <v>0</v>
      </c>
      <c r="H18" s="4">
        <v>45553</v>
      </c>
    </row>
    <row r="19" spans="1:9" ht="15" thickBot="1" x14ac:dyDescent="0.35">
      <c r="A19" s="41" t="s">
        <v>13</v>
      </c>
      <c r="B19" s="57"/>
      <c r="C19" s="57"/>
      <c r="D19" s="60" t="s">
        <v>28</v>
      </c>
      <c r="E19" s="60" t="s">
        <v>28</v>
      </c>
      <c r="G19" s="54">
        <v>1</v>
      </c>
      <c r="H19" s="4">
        <v>45554</v>
      </c>
      <c r="I19" t="s">
        <v>95</v>
      </c>
    </row>
    <row r="20" spans="1:9" ht="15" thickBot="1" x14ac:dyDescent="0.35">
      <c r="A20" s="10" t="s">
        <v>16</v>
      </c>
      <c r="B20" s="57"/>
      <c r="C20" s="57"/>
      <c r="D20" s="62" t="s">
        <v>28</v>
      </c>
      <c r="E20" s="62" t="s">
        <v>28</v>
      </c>
      <c r="G20" s="54">
        <v>1</v>
      </c>
      <c r="H20" s="4">
        <v>45555</v>
      </c>
      <c r="I20" t="s">
        <v>95</v>
      </c>
    </row>
    <row r="21" spans="1:9" x14ac:dyDescent="0.3">
      <c r="A21" s="41" t="s">
        <v>18</v>
      </c>
      <c r="B21" s="12"/>
      <c r="C21" s="12"/>
      <c r="D21" s="12"/>
      <c r="E21" s="12"/>
      <c r="G21" s="54">
        <v>0</v>
      </c>
      <c r="H21" s="4">
        <v>45556</v>
      </c>
    </row>
    <row r="22" spans="1:9" ht="15" thickBot="1" x14ac:dyDescent="0.35">
      <c r="A22" s="10" t="s">
        <v>19</v>
      </c>
      <c r="B22" s="12"/>
      <c r="C22" s="12"/>
      <c r="D22" s="12"/>
      <c r="E22" s="12"/>
      <c r="G22" s="54">
        <v>0</v>
      </c>
      <c r="H22" s="4">
        <v>45557</v>
      </c>
    </row>
    <row r="23" spans="1:9" x14ac:dyDescent="0.3">
      <c r="A23" s="42" t="s">
        <v>58</v>
      </c>
      <c r="B23" s="72"/>
      <c r="C23" s="73"/>
      <c r="D23" s="57"/>
      <c r="E23" s="57"/>
      <c r="F23" s="87" t="s">
        <v>97</v>
      </c>
      <c r="G23" s="54">
        <v>0</v>
      </c>
      <c r="H23" s="4">
        <v>45558</v>
      </c>
    </row>
    <row r="24" spans="1:9" x14ac:dyDescent="0.3">
      <c r="A24" s="42" t="s">
        <v>60</v>
      </c>
      <c r="B24" s="72"/>
      <c r="C24" s="73"/>
      <c r="D24" s="72"/>
      <c r="E24" s="73"/>
      <c r="G24" s="54">
        <v>0</v>
      </c>
      <c r="H24" s="4">
        <v>45559</v>
      </c>
    </row>
    <row r="25" spans="1:9" x14ac:dyDescent="0.3">
      <c r="A25" s="42" t="s">
        <v>22</v>
      </c>
      <c r="B25" s="57"/>
      <c r="C25" s="57"/>
      <c r="D25" s="73"/>
      <c r="E25" s="57"/>
      <c r="G25" s="54">
        <v>0</v>
      </c>
      <c r="H25" s="4">
        <v>45560</v>
      </c>
    </row>
    <row r="26" spans="1:9" x14ac:dyDescent="0.3">
      <c r="A26" s="42" t="s">
        <v>13</v>
      </c>
      <c r="B26" s="57"/>
      <c r="C26" s="57"/>
      <c r="D26" s="72"/>
      <c r="E26" s="73"/>
      <c r="G26" s="54">
        <v>0</v>
      </c>
      <c r="H26" s="4">
        <v>45561</v>
      </c>
    </row>
    <row r="27" spans="1:9" ht="15" thickBot="1" x14ac:dyDescent="0.35">
      <c r="A27" s="11" t="s">
        <v>16</v>
      </c>
      <c r="B27" s="62"/>
      <c r="C27" s="62"/>
      <c r="D27" s="62" t="s">
        <v>28</v>
      </c>
      <c r="E27" s="62" t="s">
        <v>28</v>
      </c>
      <c r="G27" s="54">
        <v>1</v>
      </c>
      <c r="H27" s="4">
        <v>45562</v>
      </c>
      <c r="I27" t="s">
        <v>95</v>
      </c>
    </row>
    <row r="28" spans="1:9" x14ac:dyDescent="0.3">
      <c r="A28" s="42" t="s">
        <v>18</v>
      </c>
      <c r="B28" s="12"/>
      <c r="C28" s="12"/>
      <c r="D28" s="12"/>
      <c r="E28" s="12"/>
      <c r="G28" s="54">
        <v>0</v>
      </c>
      <c r="H28" s="4">
        <v>45563</v>
      </c>
    </row>
    <row r="29" spans="1:9" ht="15" thickBot="1" x14ac:dyDescent="0.35">
      <c r="A29" s="11" t="s">
        <v>19</v>
      </c>
      <c r="B29" s="12"/>
      <c r="C29" s="12"/>
      <c r="D29" s="12"/>
      <c r="E29" s="12"/>
      <c r="G29" s="54">
        <v>0</v>
      </c>
      <c r="H29" s="4">
        <v>45564</v>
      </c>
    </row>
    <row r="30" spans="1:9" x14ac:dyDescent="0.3">
      <c r="A30" s="35" t="s">
        <v>58</v>
      </c>
      <c r="B30" s="57"/>
      <c r="C30" s="57"/>
      <c r="D30" s="57"/>
      <c r="E30" s="57"/>
      <c r="F30" s="87" t="s">
        <v>98</v>
      </c>
      <c r="G30" s="54">
        <v>0</v>
      </c>
      <c r="H30" s="61">
        <v>45565</v>
      </c>
    </row>
    <row r="31" spans="1:9" x14ac:dyDescent="0.3">
      <c r="A31" s="35" t="s">
        <v>60</v>
      </c>
      <c r="B31" s="57"/>
      <c r="C31" s="57"/>
      <c r="D31" s="72"/>
      <c r="E31" s="73"/>
      <c r="G31" s="54">
        <v>0</v>
      </c>
      <c r="H31" s="61">
        <v>45566</v>
      </c>
    </row>
    <row r="32" spans="1:9" x14ac:dyDescent="0.3">
      <c r="A32" s="35" t="s">
        <v>22</v>
      </c>
      <c r="B32" s="57"/>
      <c r="C32" s="57"/>
      <c r="D32" s="57"/>
      <c r="E32" s="57"/>
      <c r="G32" s="54">
        <v>0</v>
      </c>
      <c r="H32" s="61">
        <v>45567</v>
      </c>
    </row>
    <row r="33" spans="1:9" x14ac:dyDescent="0.3">
      <c r="A33" s="35" t="s">
        <v>13</v>
      </c>
      <c r="B33" s="57"/>
      <c r="C33" s="57"/>
      <c r="D33" s="72"/>
      <c r="E33" s="73"/>
      <c r="G33" s="54">
        <v>0</v>
      </c>
      <c r="H33" s="61">
        <v>45568</v>
      </c>
    </row>
    <row r="34" spans="1:9" ht="15" thickBot="1" x14ac:dyDescent="0.35">
      <c r="A34" s="35" t="s">
        <v>16</v>
      </c>
      <c r="B34" s="46" t="s">
        <v>28</v>
      </c>
      <c r="C34" s="46" t="s">
        <v>28</v>
      </c>
      <c r="D34" s="46"/>
      <c r="E34" s="46"/>
      <c r="G34" s="54">
        <v>1</v>
      </c>
      <c r="H34" s="61">
        <v>45569</v>
      </c>
      <c r="I34" t="s">
        <v>95</v>
      </c>
    </row>
    <row r="35" spans="1:9" x14ac:dyDescent="0.3">
      <c r="A35" s="35" t="s">
        <v>18</v>
      </c>
      <c r="B35" s="12"/>
      <c r="C35" s="12"/>
      <c r="D35" s="12"/>
      <c r="E35" s="12"/>
      <c r="G35" s="54">
        <v>0</v>
      </c>
      <c r="H35" s="61">
        <v>45570</v>
      </c>
    </row>
    <row r="36" spans="1:9" ht="15" thickBot="1" x14ac:dyDescent="0.35">
      <c r="A36" s="7" t="s">
        <v>19</v>
      </c>
      <c r="B36" s="12"/>
      <c r="C36" s="12"/>
      <c r="D36" s="12"/>
      <c r="E36" s="12"/>
      <c r="G36" s="54">
        <v>0</v>
      </c>
      <c r="H36" s="61">
        <v>45571</v>
      </c>
    </row>
    <row r="37" spans="1:9" x14ac:dyDescent="0.3">
      <c r="A37" s="38" t="s">
        <v>58</v>
      </c>
      <c r="B37" s="57"/>
      <c r="C37" s="57"/>
      <c r="D37" s="57"/>
      <c r="E37" s="57"/>
      <c r="F37" s="87" t="s">
        <v>99</v>
      </c>
      <c r="G37" s="54">
        <v>0</v>
      </c>
      <c r="H37" s="61">
        <v>45572</v>
      </c>
    </row>
    <row r="38" spans="1:9" x14ac:dyDescent="0.3">
      <c r="A38" s="38" t="s">
        <v>60</v>
      </c>
      <c r="B38" s="72"/>
      <c r="C38" s="72"/>
      <c r="D38" s="57"/>
      <c r="E38" s="57"/>
      <c r="G38" s="54">
        <v>0</v>
      </c>
      <c r="H38" s="61">
        <v>45573</v>
      </c>
    </row>
    <row r="39" spans="1:9" x14ac:dyDescent="0.3">
      <c r="A39" s="38" t="s">
        <v>22</v>
      </c>
      <c r="B39" s="57"/>
      <c r="C39" s="57"/>
      <c r="D39" s="57"/>
      <c r="E39" s="57"/>
      <c r="G39" s="54">
        <v>0</v>
      </c>
      <c r="H39" s="61">
        <v>45574</v>
      </c>
    </row>
    <row r="40" spans="1:9" x14ac:dyDescent="0.3">
      <c r="A40" s="38" t="s">
        <v>13</v>
      </c>
      <c r="B40" s="57"/>
      <c r="C40" s="57"/>
      <c r="D40" s="57"/>
      <c r="E40" s="57"/>
      <c r="G40" s="54">
        <v>0</v>
      </c>
      <c r="H40" s="61">
        <v>45575</v>
      </c>
    </row>
    <row r="41" spans="1:9" ht="15" thickBot="1" x14ac:dyDescent="0.35">
      <c r="A41" s="9" t="s">
        <v>16</v>
      </c>
      <c r="B41" s="57"/>
      <c r="C41" s="57"/>
      <c r="D41" s="46" t="s">
        <v>28</v>
      </c>
      <c r="E41" s="46" t="s">
        <v>28</v>
      </c>
      <c r="G41" s="54">
        <v>1</v>
      </c>
      <c r="H41" s="61">
        <v>45576</v>
      </c>
      <c r="I41" t="s">
        <v>95</v>
      </c>
    </row>
    <row r="42" spans="1:9" x14ac:dyDescent="0.3">
      <c r="A42" s="38" t="s">
        <v>18</v>
      </c>
      <c r="B42" s="12"/>
      <c r="C42" s="12"/>
      <c r="D42" s="12"/>
      <c r="E42" s="12"/>
      <c r="G42" s="54">
        <v>0</v>
      </c>
      <c r="H42" s="4">
        <v>45577</v>
      </c>
    </row>
    <row r="43" spans="1:9" ht="15" thickBot="1" x14ac:dyDescent="0.35">
      <c r="A43" s="9" t="s">
        <v>19</v>
      </c>
      <c r="B43" s="12"/>
      <c r="C43" s="12"/>
      <c r="D43" s="12"/>
      <c r="E43" s="12"/>
      <c r="G43" s="54">
        <v>0</v>
      </c>
      <c r="H43" s="4">
        <v>45578</v>
      </c>
    </row>
    <row r="44" spans="1:9" x14ac:dyDescent="0.3">
      <c r="A44" s="41" t="s">
        <v>58</v>
      </c>
      <c r="B44" s="57"/>
      <c r="C44" s="57"/>
      <c r="D44" s="57"/>
      <c r="E44" s="57"/>
      <c r="F44" s="87" t="s">
        <v>100</v>
      </c>
      <c r="G44" s="54">
        <v>0</v>
      </c>
      <c r="H44" s="4">
        <v>45579</v>
      </c>
    </row>
    <row r="45" spans="1:9" x14ac:dyDescent="0.3">
      <c r="A45" s="41" t="s">
        <v>60</v>
      </c>
      <c r="B45" s="96"/>
      <c r="C45" s="96"/>
      <c r="D45" s="57"/>
      <c r="E45" s="57"/>
      <c r="G45" s="54">
        <v>0</v>
      </c>
      <c r="H45" s="4">
        <v>45580</v>
      </c>
      <c r="I45" s="87"/>
    </row>
    <row r="46" spans="1:9" x14ac:dyDescent="0.3">
      <c r="A46" s="41" t="s">
        <v>22</v>
      </c>
      <c r="B46" s="57"/>
      <c r="C46" s="57"/>
      <c r="D46" s="57"/>
      <c r="E46" s="57"/>
      <c r="G46" s="54">
        <v>0</v>
      </c>
      <c r="H46" s="4">
        <v>45581</v>
      </c>
    </row>
    <row r="47" spans="1:9" x14ac:dyDescent="0.3">
      <c r="A47" s="41" t="s">
        <v>13</v>
      </c>
      <c r="B47" s="57"/>
      <c r="C47" s="57"/>
      <c r="D47" s="57"/>
      <c r="E47" s="57"/>
      <c r="G47" s="54">
        <v>0</v>
      </c>
      <c r="H47" s="4">
        <v>45582</v>
      </c>
    </row>
    <row r="48" spans="1:9" ht="15" thickBot="1" x14ac:dyDescent="0.35">
      <c r="A48" s="10" t="s">
        <v>16</v>
      </c>
      <c r="B48" s="46" t="s">
        <v>28</v>
      </c>
      <c r="C48" s="46" t="s">
        <v>28</v>
      </c>
      <c r="D48" s="57"/>
      <c r="E48" s="57"/>
      <c r="G48" s="54">
        <v>1</v>
      </c>
      <c r="H48" s="4">
        <v>45583</v>
      </c>
      <c r="I48" t="s">
        <v>95</v>
      </c>
    </row>
    <row r="49" spans="1:8" x14ac:dyDescent="0.3">
      <c r="A49" s="41" t="s">
        <v>18</v>
      </c>
      <c r="B49" s="12"/>
      <c r="C49" s="12"/>
      <c r="D49" s="12"/>
      <c r="E49" s="12"/>
      <c r="G49">
        <v>0</v>
      </c>
      <c r="H49" s="4">
        <v>45584</v>
      </c>
    </row>
    <row r="50" spans="1:8" ht="15" thickBot="1" x14ac:dyDescent="0.35">
      <c r="A50" s="10" t="s">
        <v>19</v>
      </c>
      <c r="B50" s="12"/>
      <c r="C50" s="12"/>
      <c r="D50" s="12"/>
      <c r="E50" s="12"/>
      <c r="G50">
        <v>0</v>
      </c>
      <c r="H50" s="4">
        <v>45585</v>
      </c>
    </row>
    <row r="51" spans="1:8" x14ac:dyDescent="0.3">
      <c r="A51" s="42" t="s">
        <v>58</v>
      </c>
      <c r="B51" s="57"/>
      <c r="C51" s="57"/>
      <c r="D51" s="74"/>
      <c r="E51" s="74"/>
      <c r="F51" s="47" t="s">
        <v>101</v>
      </c>
      <c r="G51" s="47">
        <v>0</v>
      </c>
      <c r="H51" s="48">
        <v>45586</v>
      </c>
    </row>
    <row r="52" spans="1:8" x14ac:dyDescent="0.3">
      <c r="A52" s="42" t="s">
        <v>60</v>
      </c>
      <c r="B52" s="96"/>
      <c r="C52" s="96"/>
      <c r="D52" s="74"/>
      <c r="E52" s="74"/>
      <c r="F52" s="47" t="s">
        <v>102</v>
      </c>
      <c r="G52" s="47">
        <v>0</v>
      </c>
      <c r="H52" s="48">
        <v>45587</v>
      </c>
    </row>
    <row r="53" spans="1:8" x14ac:dyDescent="0.3">
      <c r="A53" s="42" t="s">
        <v>22</v>
      </c>
      <c r="B53" s="57"/>
      <c r="C53" s="57"/>
      <c r="D53" s="74"/>
      <c r="E53" s="74"/>
      <c r="F53" s="47"/>
      <c r="G53" s="47">
        <v>0</v>
      </c>
      <c r="H53" s="48">
        <v>45588</v>
      </c>
    </row>
    <row r="54" spans="1:8" x14ac:dyDescent="0.3">
      <c r="A54" s="42" t="s">
        <v>13</v>
      </c>
      <c r="B54" s="57"/>
      <c r="C54" s="57"/>
      <c r="D54" s="74"/>
      <c r="E54" s="74"/>
      <c r="F54" s="47"/>
      <c r="G54" s="47">
        <v>0</v>
      </c>
      <c r="H54" s="48">
        <v>45589</v>
      </c>
    </row>
    <row r="55" spans="1:8" ht="15" thickBot="1" x14ac:dyDescent="0.35">
      <c r="A55" s="11" t="s">
        <v>16</v>
      </c>
      <c r="B55" s="72"/>
      <c r="C55" s="72"/>
      <c r="D55" s="74"/>
      <c r="E55" s="74"/>
      <c r="F55" s="47"/>
      <c r="G55" s="47">
        <v>0</v>
      </c>
      <c r="H55" s="48">
        <v>45590</v>
      </c>
    </row>
    <row r="56" spans="1:8" x14ac:dyDescent="0.3">
      <c r="A56" s="42" t="s">
        <v>18</v>
      </c>
      <c r="B56" s="12"/>
      <c r="C56" s="12"/>
      <c r="D56" s="12"/>
      <c r="E56" s="12"/>
      <c r="F56" s="47"/>
      <c r="G56" s="47">
        <v>0</v>
      </c>
      <c r="H56" s="48">
        <v>45591</v>
      </c>
    </row>
    <row r="57" spans="1:8" ht="15" thickBot="1" x14ac:dyDescent="0.35">
      <c r="A57" s="11" t="s">
        <v>19</v>
      </c>
      <c r="B57" s="12"/>
      <c r="C57" s="12"/>
      <c r="D57" s="12"/>
      <c r="E57" s="12"/>
      <c r="F57" s="47"/>
      <c r="G57" s="47">
        <v>0</v>
      </c>
      <c r="H57" s="48">
        <v>45592</v>
      </c>
    </row>
    <row r="58" spans="1:8" x14ac:dyDescent="0.3">
      <c r="A58" s="35" t="s">
        <v>58</v>
      </c>
      <c r="B58" s="13"/>
      <c r="C58" s="13"/>
      <c r="D58" s="49"/>
      <c r="E58" s="49"/>
      <c r="F58" s="47" t="s">
        <v>103</v>
      </c>
      <c r="G58" s="47">
        <v>0</v>
      </c>
      <c r="H58" s="48">
        <v>45593</v>
      </c>
    </row>
    <row r="59" spans="1:8" x14ac:dyDescent="0.3">
      <c r="A59" s="35" t="s">
        <v>60</v>
      </c>
      <c r="B59" s="13"/>
      <c r="C59" s="13"/>
      <c r="D59" s="49"/>
      <c r="E59" s="49"/>
      <c r="F59" s="47" t="s">
        <v>102</v>
      </c>
      <c r="G59" s="47">
        <v>0</v>
      </c>
      <c r="H59" s="48">
        <v>45594</v>
      </c>
    </row>
    <row r="60" spans="1:8" x14ac:dyDescent="0.3">
      <c r="A60" s="35" t="s">
        <v>22</v>
      </c>
      <c r="B60" s="13"/>
      <c r="C60" s="13"/>
      <c r="D60" s="72"/>
      <c r="E60" s="72"/>
      <c r="F60" s="47"/>
      <c r="G60" s="47">
        <v>0</v>
      </c>
      <c r="H60" s="48">
        <v>45595</v>
      </c>
    </row>
    <row r="61" spans="1:8" x14ac:dyDescent="0.3">
      <c r="A61" s="35" t="s">
        <v>13</v>
      </c>
      <c r="B61" s="13"/>
      <c r="C61" s="13"/>
      <c r="D61" s="13"/>
      <c r="E61" s="13"/>
      <c r="F61" s="47"/>
      <c r="G61" s="47">
        <v>0</v>
      </c>
      <c r="H61" s="48">
        <v>45596</v>
      </c>
    </row>
    <row r="62" spans="1:8" ht="15" thickBot="1" x14ac:dyDescent="0.35">
      <c r="A62" s="35" t="s">
        <v>16</v>
      </c>
      <c r="B62" s="14" t="s">
        <v>24</v>
      </c>
      <c r="C62" s="14" t="s">
        <v>24</v>
      </c>
      <c r="D62" s="14" t="s">
        <v>24</v>
      </c>
      <c r="E62" s="14" t="s">
        <v>24</v>
      </c>
      <c r="F62" s="47"/>
      <c r="G62" s="47">
        <v>0</v>
      </c>
      <c r="H62" s="48">
        <v>45597</v>
      </c>
    </row>
    <row r="63" spans="1:8" x14ac:dyDescent="0.3">
      <c r="A63" s="35" t="s">
        <v>18</v>
      </c>
      <c r="B63" s="12"/>
      <c r="C63" s="12"/>
      <c r="D63" s="12"/>
      <c r="E63" s="12"/>
      <c r="F63" s="47"/>
      <c r="G63" s="47">
        <v>0</v>
      </c>
      <c r="H63" s="48">
        <v>45598</v>
      </c>
    </row>
    <row r="64" spans="1:8" ht="15" thickBot="1" x14ac:dyDescent="0.35">
      <c r="A64" s="7" t="s">
        <v>19</v>
      </c>
      <c r="B64" s="12"/>
      <c r="C64" s="12"/>
      <c r="D64" s="12"/>
      <c r="E64" s="12"/>
      <c r="F64" s="47"/>
      <c r="G64" s="47">
        <v>0</v>
      </c>
      <c r="H64" s="48">
        <v>45599</v>
      </c>
    </row>
    <row r="65" spans="1:9" x14ac:dyDescent="0.3">
      <c r="A65" s="38" t="s">
        <v>58</v>
      </c>
      <c r="B65" s="57"/>
      <c r="C65" s="57"/>
      <c r="D65" s="57"/>
      <c r="E65" s="57"/>
      <c r="F65" s="87" t="s">
        <v>104</v>
      </c>
      <c r="G65" s="78">
        <v>0</v>
      </c>
      <c r="H65" s="4">
        <v>45600</v>
      </c>
    </row>
    <row r="66" spans="1:9" x14ac:dyDescent="0.3">
      <c r="A66" s="38" t="s">
        <v>60</v>
      </c>
      <c r="B66" s="72"/>
      <c r="C66" s="72"/>
      <c r="D66" s="57"/>
      <c r="E66" s="57"/>
      <c r="G66" s="78">
        <v>0</v>
      </c>
      <c r="H66" s="4">
        <v>45601</v>
      </c>
    </row>
    <row r="67" spans="1:9" x14ac:dyDescent="0.3">
      <c r="A67" s="38" t="s">
        <v>22</v>
      </c>
      <c r="B67" s="57"/>
      <c r="C67" s="57"/>
      <c r="D67" s="57"/>
      <c r="E67" s="57"/>
      <c r="G67" s="78">
        <v>0</v>
      </c>
      <c r="H67" s="4">
        <v>45602</v>
      </c>
    </row>
    <row r="68" spans="1:9" x14ac:dyDescent="0.3">
      <c r="A68" s="38" t="s">
        <v>13</v>
      </c>
      <c r="B68" s="57"/>
      <c r="C68" s="57"/>
      <c r="D68" s="57"/>
      <c r="E68" s="57"/>
      <c r="G68" s="78">
        <v>0</v>
      </c>
      <c r="H68" s="4">
        <v>45603</v>
      </c>
    </row>
    <row r="69" spans="1:9" ht="15" thickBot="1" x14ac:dyDescent="0.35">
      <c r="A69" s="9" t="s">
        <v>16</v>
      </c>
      <c r="B69" s="57"/>
      <c r="C69" s="57"/>
      <c r="D69" s="46" t="s">
        <v>28</v>
      </c>
      <c r="E69" s="46" t="s">
        <v>28</v>
      </c>
      <c r="G69" s="78">
        <v>1</v>
      </c>
      <c r="H69" s="4">
        <v>45604</v>
      </c>
      <c r="I69" t="s">
        <v>95</v>
      </c>
    </row>
    <row r="70" spans="1:9" x14ac:dyDescent="0.3">
      <c r="A70" s="38" t="s">
        <v>18</v>
      </c>
      <c r="B70" s="12"/>
      <c r="C70" s="12"/>
      <c r="D70" s="12"/>
      <c r="E70" s="12"/>
      <c r="G70" s="78">
        <v>0</v>
      </c>
      <c r="H70" s="4">
        <v>45605</v>
      </c>
    </row>
    <row r="71" spans="1:9" ht="15" thickBot="1" x14ac:dyDescent="0.35">
      <c r="A71" s="9" t="s">
        <v>19</v>
      </c>
      <c r="B71" s="12"/>
      <c r="C71" s="12"/>
      <c r="D71" s="12"/>
      <c r="E71" s="12"/>
      <c r="G71" s="78">
        <v>0</v>
      </c>
      <c r="H71" s="4">
        <v>45606</v>
      </c>
    </row>
    <row r="72" spans="1:9" ht="15" thickBot="1" x14ac:dyDescent="0.35">
      <c r="A72" s="38" t="s">
        <v>20</v>
      </c>
      <c r="B72" s="14" t="s">
        <v>24</v>
      </c>
      <c r="C72" s="14" t="s">
        <v>24</v>
      </c>
      <c r="D72" s="14" t="s">
        <v>24</v>
      </c>
      <c r="E72" s="14" t="s">
        <v>24</v>
      </c>
      <c r="F72" s="87" t="s">
        <v>105</v>
      </c>
      <c r="G72" s="78">
        <v>0</v>
      </c>
      <c r="H72" s="4">
        <v>45607</v>
      </c>
    </row>
    <row r="73" spans="1:9" x14ac:dyDescent="0.3">
      <c r="A73" s="38" t="s">
        <v>21</v>
      </c>
      <c r="B73" s="96"/>
      <c r="C73" s="96"/>
      <c r="D73" s="57"/>
      <c r="E73" s="57"/>
      <c r="G73" s="78">
        <v>0</v>
      </c>
      <c r="H73" s="4">
        <v>45608</v>
      </c>
    </row>
    <row r="74" spans="1:9" x14ac:dyDescent="0.3">
      <c r="A74" s="38" t="s">
        <v>22</v>
      </c>
      <c r="B74" s="57"/>
      <c r="C74" s="57"/>
      <c r="D74" s="57"/>
      <c r="E74" s="57"/>
      <c r="G74" s="78">
        <v>0</v>
      </c>
      <c r="H74" s="4">
        <v>45609</v>
      </c>
    </row>
    <row r="75" spans="1:9" x14ac:dyDescent="0.3">
      <c r="A75" s="38" t="s">
        <v>13</v>
      </c>
      <c r="B75" s="57"/>
      <c r="C75" s="57"/>
      <c r="D75" s="57"/>
      <c r="E75" s="57"/>
      <c r="G75" s="78">
        <v>0</v>
      </c>
      <c r="H75" s="4">
        <v>45610</v>
      </c>
    </row>
    <row r="76" spans="1:9" ht="15" thickBot="1" x14ac:dyDescent="0.35">
      <c r="A76" s="9" t="s">
        <v>16</v>
      </c>
      <c r="B76" s="46" t="s">
        <v>28</v>
      </c>
      <c r="C76" s="46" t="s">
        <v>28</v>
      </c>
      <c r="D76" s="57"/>
      <c r="E76" s="57"/>
      <c r="G76" s="78">
        <v>1</v>
      </c>
      <c r="H76" s="4">
        <v>45611</v>
      </c>
      <c r="I76" t="s">
        <v>95</v>
      </c>
    </row>
    <row r="77" spans="1:9" x14ac:dyDescent="0.3">
      <c r="A77" s="38" t="s">
        <v>18</v>
      </c>
      <c r="B77" s="12"/>
      <c r="C77" s="12"/>
      <c r="D77" s="12"/>
      <c r="E77" s="12"/>
      <c r="G77" s="78">
        <v>0</v>
      </c>
      <c r="H77" s="4">
        <v>45612</v>
      </c>
    </row>
    <row r="78" spans="1:9" ht="15" thickBot="1" x14ac:dyDescent="0.35">
      <c r="A78" s="9" t="s">
        <v>19</v>
      </c>
      <c r="B78" s="12"/>
      <c r="C78" s="12"/>
      <c r="D78" s="12"/>
      <c r="E78" s="12"/>
      <c r="G78" s="78">
        <v>0</v>
      </c>
      <c r="H78" s="4">
        <v>45613</v>
      </c>
    </row>
    <row r="79" spans="1:9" x14ac:dyDescent="0.3">
      <c r="A79" s="38" t="s">
        <v>20</v>
      </c>
      <c r="B79" s="57"/>
      <c r="C79" s="57"/>
      <c r="D79" s="57"/>
      <c r="E79" s="57"/>
      <c r="F79" s="87" t="s">
        <v>106</v>
      </c>
      <c r="G79" s="78">
        <v>0</v>
      </c>
      <c r="H79" s="4">
        <v>45614</v>
      </c>
    </row>
    <row r="80" spans="1:9" x14ac:dyDescent="0.3">
      <c r="A80" s="38" t="s">
        <v>21</v>
      </c>
      <c r="B80" s="72"/>
      <c r="C80" s="72"/>
      <c r="D80" s="57"/>
      <c r="E80" s="57"/>
      <c r="G80" s="78">
        <v>0</v>
      </c>
      <c r="H80" s="4">
        <v>45615</v>
      </c>
    </row>
    <row r="81" spans="1:9" x14ac:dyDescent="0.3">
      <c r="A81" s="38" t="s">
        <v>22</v>
      </c>
      <c r="B81" s="57"/>
      <c r="C81" s="57"/>
      <c r="D81" s="57"/>
      <c r="E81" s="57"/>
      <c r="G81" s="78">
        <v>0</v>
      </c>
      <c r="H81" s="4">
        <v>45616</v>
      </c>
    </row>
    <row r="82" spans="1:9" x14ac:dyDescent="0.3">
      <c r="A82" s="38" t="s">
        <v>13</v>
      </c>
      <c r="B82" s="57"/>
      <c r="C82" s="57"/>
      <c r="D82" s="57"/>
      <c r="E82" s="57"/>
      <c r="G82" s="78">
        <v>0</v>
      </c>
      <c r="H82" s="4">
        <v>45617</v>
      </c>
    </row>
    <row r="83" spans="1:9" ht="15" thickBot="1" x14ac:dyDescent="0.35">
      <c r="A83" s="9" t="s">
        <v>16</v>
      </c>
      <c r="B83" s="57"/>
      <c r="C83" s="57"/>
      <c r="D83" s="46" t="s">
        <v>28</v>
      </c>
      <c r="E83" s="46" t="s">
        <v>28</v>
      </c>
      <c r="G83" s="78">
        <v>1</v>
      </c>
      <c r="H83" s="4">
        <v>45618</v>
      </c>
      <c r="I83" t="s">
        <v>95</v>
      </c>
    </row>
    <row r="84" spans="1:9" x14ac:dyDescent="0.3">
      <c r="A84" s="38" t="s">
        <v>18</v>
      </c>
      <c r="B84" s="12"/>
      <c r="C84" s="12"/>
      <c r="D84" s="12"/>
      <c r="E84" s="12"/>
      <c r="G84" s="78">
        <v>0</v>
      </c>
      <c r="H84" s="4">
        <v>45619</v>
      </c>
    </row>
    <row r="85" spans="1:9" ht="15" thickBot="1" x14ac:dyDescent="0.35">
      <c r="A85" s="9" t="s">
        <v>19</v>
      </c>
      <c r="B85" s="12"/>
      <c r="C85" s="12"/>
      <c r="D85" s="12"/>
      <c r="E85" s="12"/>
      <c r="G85" s="78">
        <v>0</v>
      </c>
      <c r="H85" s="4">
        <v>45620</v>
      </c>
    </row>
    <row r="86" spans="1:9" x14ac:dyDescent="0.3">
      <c r="A86" s="38" t="s">
        <v>20</v>
      </c>
      <c r="B86" s="57"/>
      <c r="C86" s="57"/>
      <c r="D86" s="57"/>
      <c r="E86" s="57"/>
      <c r="F86" s="87" t="s">
        <v>107</v>
      </c>
      <c r="G86" s="78">
        <v>0</v>
      </c>
      <c r="H86" s="4">
        <v>45621</v>
      </c>
    </row>
    <row r="87" spans="1:9" x14ac:dyDescent="0.3">
      <c r="A87" s="38" t="s">
        <v>21</v>
      </c>
      <c r="B87" s="57"/>
      <c r="C87" s="57"/>
      <c r="D87" s="57"/>
      <c r="E87" s="57"/>
      <c r="G87" s="78">
        <v>0</v>
      </c>
      <c r="H87" s="4">
        <v>45622</v>
      </c>
    </row>
    <row r="88" spans="1:9" x14ac:dyDescent="0.3">
      <c r="A88" s="38" t="s">
        <v>22</v>
      </c>
      <c r="B88" s="57"/>
      <c r="C88" s="57"/>
      <c r="D88" s="57"/>
      <c r="E88" s="57"/>
      <c r="G88" s="78">
        <v>0</v>
      </c>
      <c r="H88" s="4">
        <v>45623</v>
      </c>
    </row>
    <row r="89" spans="1:9" x14ac:dyDescent="0.3">
      <c r="A89" s="38" t="s">
        <v>13</v>
      </c>
      <c r="B89" s="57"/>
      <c r="C89" s="57"/>
      <c r="D89" s="72"/>
      <c r="E89" s="73"/>
      <c r="G89" s="78">
        <v>0</v>
      </c>
      <c r="H89" s="4">
        <v>45624</v>
      </c>
    </row>
    <row r="90" spans="1:9" ht="15" thickBot="1" x14ac:dyDescent="0.35">
      <c r="A90" s="9" t="s">
        <v>16</v>
      </c>
      <c r="B90" s="46" t="s">
        <v>28</v>
      </c>
      <c r="C90" s="46" t="s">
        <v>28</v>
      </c>
      <c r="D90" s="72"/>
      <c r="E90" s="73"/>
      <c r="G90" s="78">
        <v>1</v>
      </c>
      <c r="H90" s="4">
        <v>45625</v>
      </c>
      <c r="I90" t="s">
        <v>95</v>
      </c>
    </row>
    <row r="91" spans="1:9" x14ac:dyDescent="0.3">
      <c r="A91" s="38" t="s">
        <v>18</v>
      </c>
      <c r="B91" s="12"/>
      <c r="C91" s="12"/>
      <c r="D91" s="12"/>
      <c r="E91" s="12"/>
      <c r="G91" s="78">
        <v>0</v>
      </c>
      <c r="H91" s="4">
        <v>45626</v>
      </c>
    </row>
    <row r="92" spans="1:9" ht="15" thickBot="1" x14ac:dyDescent="0.35">
      <c r="A92" s="9" t="s">
        <v>19</v>
      </c>
      <c r="B92" s="12"/>
      <c r="C92" s="12"/>
      <c r="D92" s="12"/>
      <c r="E92" s="12"/>
      <c r="G92" s="78">
        <v>0</v>
      </c>
      <c r="H92" s="4">
        <v>45627</v>
      </c>
    </row>
    <row r="93" spans="1:9" x14ac:dyDescent="0.3">
      <c r="A93" s="38" t="s">
        <v>20</v>
      </c>
      <c r="B93" s="57"/>
      <c r="C93" s="57"/>
      <c r="D93" s="57"/>
      <c r="E93" s="57"/>
      <c r="F93" s="87" t="s">
        <v>108</v>
      </c>
      <c r="G93" s="78">
        <v>0</v>
      </c>
      <c r="H93" s="4">
        <v>45628</v>
      </c>
    </row>
    <row r="94" spans="1:9" x14ac:dyDescent="0.3">
      <c r="A94" s="38" t="s">
        <v>21</v>
      </c>
      <c r="B94" s="72"/>
      <c r="C94" s="72"/>
      <c r="D94" s="57"/>
      <c r="E94" s="57"/>
      <c r="G94" s="78">
        <v>0</v>
      </c>
      <c r="H94" s="4">
        <v>45629</v>
      </c>
    </row>
    <row r="95" spans="1:9" x14ac:dyDescent="0.3">
      <c r="A95" s="38" t="s">
        <v>22</v>
      </c>
      <c r="B95" s="57"/>
      <c r="C95" s="57"/>
      <c r="D95" s="57"/>
      <c r="E95" s="57"/>
      <c r="G95" s="78">
        <v>0</v>
      </c>
      <c r="H95" s="4">
        <v>45630</v>
      </c>
    </row>
    <row r="96" spans="1:9" x14ac:dyDescent="0.3">
      <c r="A96" s="38" t="s">
        <v>13</v>
      </c>
      <c r="B96" s="57"/>
      <c r="C96" s="57"/>
      <c r="D96" s="57"/>
      <c r="E96" s="57"/>
      <c r="G96" s="78">
        <v>0</v>
      </c>
      <c r="H96" s="4">
        <v>45631</v>
      </c>
    </row>
    <row r="97" spans="1:9" ht="15" thickBot="1" x14ac:dyDescent="0.35">
      <c r="A97" s="9" t="s">
        <v>16</v>
      </c>
      <c r="B97" s="57"/>
      <c r="C97" s="57"/>
      <c r="D97" s="46" t="s">
        <v>28</v>
      </c>
      <c r="E97" s="46" t="s">
        <v>28</v>
      </c>
      <c r="G97" s="78">
        <v>1</v>
      </c>
      <c r="H97" s="4">
        <v>45632</v>
      </c>
      <c r="I97" t="s">
        <v>95</v>
      </c>
    </row>
    <row r="98" spans="1:9" x14ac:dyDescent="0.3">
      <c r="A98" s="38" t="s">
        <v>18</v>
      </c>
      <c r="B98" s="12"/>
      <c r="C98" s="12"/>
      <c r="D98" s="12"/>
      <c r="E98" s="12"/>
      <c r="G98" s="78">
        <v>0</v>
      </c>
      <c r="H98" s="4">
        <v>45633</v>
      </c>
    </row>
    <row r="99" spans="1:9" ht="15" thickBot="1" x14ac:dyDescent="0.35">
      <c r="A99" s="9" t="s">
        <v>19</v>
      </c>
      <c r="B99" s="12"/>
      <c r="C99" s="12"/>
      <c r="D99" s="12"/>
      <c r="E99" s="12"/>
      <c r="G99" s="78">
        <v>0</v>
      </c>
      <c r="H99" s="4">
        <v>45634</v>
      </c>
    </row>
    <row r="100" spans="1:9" x14ac:dyDescent="0.3">
      <c r="A100" s="38" t="s">
        <v>20</v>
      </c>
      <c r="B100" s="57"/>
      <c r="C100" s="57"/>
      <c r="D100" s="57"/>
      <c r="E100" s="57"/>
      <c r="F100" s="87" t="s">
        <v>109</v>
      </c>
      <c r="G100" s="78">
        <v>0</v>
      </c>
      <c r="H100" s="4">
        <v>45635</v>
      </c>
    </row>
    <row r="101" spans="1:9" x14ac:dyDescent="0.3">
      <c r="A101" s="38" t="s">
        <v>21</v>
      </c>
      <c r="B101" s="57"/>
      <c r="C101" s="57"/>
      <c r="D101" s="57"/>
      <c r="E101" s="57"/>
      <c r="G101" s="78">
        <v>0</v>
      </c>
      <c r="H101" s="4">
        <v>45636</v>
      </c>
    </row>
    <row r="102" spans="1:9" x14ac:dyDescent="0.3">
      <c r="A102" s="38" t="s">
        <v>22</v>
      </c>
      <c r="B102" s="57"/>
      <c r="C102" s="57"/>
      <c r="D102" s="57"/>
      <c r="E102" s="57"/>
      <c r="G102" s="78">
        <v>0</v>
      </c>
      <c r="H102" s="4">
        <v>45637</v>
      </c>
    </row>
    <row r="103" spans="1:9" x14ac:dyDescent="0.3">
      <c r="A103" s="38" t="s">
        <v>13</v>
      </c>
      <c r="B103" s="57"/>
      <c r="C103" s="57"/>
      <c r="D103" s="72"/>
      <c r="E103" s="72"/>
      <c r="G103" s="78">
        <v>0</v>
      </c>
      <c r="H103" s="4">
        <v>45638</v>
      </c>
    </row>
    <row r="104" spans="1:9" ht="15" thickBot="1" x14ac:dyDescent="0.35">
      <c r="A104" s="9" t="s">
        <v>16</v>
      </c>
      <c r="B104" s="46" t="s">
        <v>28</v>
      </c>
      <c r="C104" s="46" t="s">
        <v>28</v>
      </c>
      <c r="D104" s="72"/>
      <c r="E104" s="72"/>
      <c r="G104" s="78">
        <v>1</v>
      </c>
      <c r="H104" s="4">
        <v>45639</v>
      </c>
      <c r="I104" t="s">
        <v>95</v>
      </c>
    </row>
    <row r="105" spans="1:9" x14ac:dyDescent="0.3">
      <c r="A105" s="38" t="s">
        <v>18</v>
      </c>
      <c r="B105" s="12"/>
      <c r="C105" s="12"/>
      <c r="D105" s="12"/>
      <c r="E105" s="12"/>
      <c r="G105" s="78">
        <v>0</v>
      </c>
      <c r="H105" s="4">
        <v>45640</v>
      </c>
    </row>
    <row r="106" spans="1:9" ht="15" thickBot="1" x14ac:dyDescent="0.35">
      <c r="A106" s="9" t="s">
        <v>19</v>
      </c>
      <c r="B106" s="12"/>
      <c r="C106" s="12"/>
      <c r="D106" s="12"/>
      <c r="E106" s="12"/>
      <c r="G106" s="78">
        <v>0</v>
      </c>
      <c r="H106" s="4">
        <v>45641</v>
      </c>
    </row>
    <row r="107" spans="1:9" x14ac:dyDescent="0.3">
      <c r="A107" s="38" t="s">
        <v>20</v>
      </c>
      <c r="B107" s="57"/>
      <c r="C107" s="57"/>
      <c r="D107" s="57"/>
      <c r="E107" s="57"/>
      <c r="F107" s="87" t="s">
        <v>110</v>
      </c>
      <c r="G107" s="78">
        <v>0</v>
      </c>
      <c r="H107" s="4">
        <v>45642</v>
      </c>
    </row>
    <row r="108" spans="1:9" x14ac:dyDescent="0.3">
      <c r="A108" s="38" t="s">
        <v>21</v>
      </c>
      <c r="B108" s="72"/>
      <c r="C108" s="72"/>
      <c r="D108" s="57"/>
      <c r="E108" s="57"/>
      <c r="G108" s="78">
        <v>0</v>
      </c>
      <c r="H108" s="4">
        <v>45643</v>
      </c>
    </row>
    <row r="109" spans="1:9" x14ac:dyDescent="0.3">
      <c r="A109" s="38" t="s">
        <v>22</v>
      </c>
      <c r="B109" s="57"/>
      <c r="C109" s="57"/>
      <c r="D109" s="57"/>
      <c r="E109" s="57"/>
      <c r="G109" s="78">
        <v>0</v>
      </c>
      <c r="H109" s="4">
        <v>45644</v>
      </c>
    </row>
    <row r="110" spans="1:9" x14ac:dyDescent="0.3">
      <c r="A110" s="38" t="s">
        <v>13</v>
      </c>
      <c r="B110" s="57"/>
      <c r="C110" s="57"/>
      <c r="D110" s="57"/>
      <c r="E110" s="57"/>
      <c r="G110" s="78">
        <v>0</v>
      </c>
      <c r="H110" s="4">
        <v>45645</v>
      </c>
    </row>
    <row r="111" spans="1:9" ht="15" thickBot="1" x14ac:dyDescent="0.35">
      <c r="A111" s="9" t="s">
        <v>16</v>
      </c>
      <c r="B111" s="57"/>
      <c r="C111" s="57"/>
      <c r="D111" s="46" t="s">
        <v>28</v>
      </c>
      <c r="E111" s="46" t="s">
        <v>28</v>
      </c>
      <c r="G111" s="78">
        <v>1</v>
      </c>
      <c r="H111" s="4">
        <v>45646</v>
      </c>
      <c r="I111" t="s">
        <v>95</v>
      </c>
    </row>
    <row r="112" spans="1:9" x14ac:dyDescent="0.3">
      <c r="A112" s="38" t="s">
        <v>18</v>
      </c>
      <c r="B112" s="12"/>
      <c r="C112" s="12"/>
      <c r="D112" s="12"/>
      <c r="E112" s="12"/>
      <c r="F112" s="47"/>
      <c r="G112" s="47">
        <v>0</v>
      </c>
      <c r="H112" s="4">
        <v>45647</v>
      </c>
    </row>
    <row r="113" spans="1:9" ht="15" thickBot="1" x14ac:dyDescent="0.35">
      <c r="A113" s="9" t="s">
        <v>19</v>
      </c>
      <c r="B113" s="12"/>
      <c r="C113" s="12"/>
      <c r="D113" s="12"/>
      <c r="E113" s="12"/>
      <c r="F113" s="47"/>
      <c r="G113" s="47">
        <v>0</v>
      </c>
      <c r="H113" s="4">
        <v>45648</v>
      </c>
    </row>
    <row r="114" spans="1:9" x14ac:dyDescent="0.3">
      <c r="A114" s="38" t="s">
        <v>20</v>
      </c>
      <c r="B114" s="13"/>
      <c r="C114" s="13"/>
      <c r="D114" s="49"/>
      <c r="E114" s="49"/>
      <c r="F114" s="47" t="s">
        <v>111</v>
      </c>
      <c r="G114" s="47">
        <v>0</v>
      </c>
      <c r="H114" s="4">
        <v>45649</v>
      </c>
      <c r="I114" s="87"/>
    </row>
    <row r="115" spans="1:9" x14ac:dyDescent="0.3">
      <c r="A115" s="38" t="s">
        <v>21</v>
      </c>
      <c r="B115" s="13"/>
      <c r="C115" s="13"/>
      <c r="D115" s="49"/>
      <c r="E115" s="49"/>
      <c r="F115" s="47" t="s">
        <v>102</v>
      </c>
      <c r="G115" s="47">
        <v>0</v>
      </c>
      <c r="H115" s="4">
        <v>45650</v>
      </c>
    </row>
    <row r="116" spans="1:9" x14ac:dyDescent="0.3">
      <c r="A116" s="38" t="s">
        <v>22</v>
      </c>
      <c r="B116" s="15" t="s">
        <v>24</v>
      </c>
      <c r="C116" s="15" t="s">
        <v>24</v>
      </c>
      <c r="D116" s="15" t="s">
        <v>24</v>
      </c>
      <c r="E116" s="15" t="s">
        <v>24</v>
      </c>
      <c r="F116" s="47"/>
      <c r="G116" s="47">
        <v>0</v>
      </c>
      <c r="H116" s="4">
        <v>45651</v>
      </c>
    </row>
    <row r="117" spans="1:9" x14ac:dyDescent="0.3">
      <c r="A117" s="38" t="s">
        <v>13</v>
      </c>
      <c r="B117" s="13"/>
      <c r="C117" s="13"/>
      <c r="D117" s="13"/>
      <c r="E117" s="13"/>
      <c r="F117" s="47"/>
      <c r="G117" s="47">
        <v>0</v>
      </c>
      <c r="H117" s="4">
        <v>45652</v>
      </c>
    </row>
    <row r="118" spans="1:9" x14ac:dyDescent="0.3">
      <c r="A118" s="38" t="s">
        <v>16</v>
      </c>
      <c r="B118" s="13"/>
      <c r="C118" s="13"/>
      <c r="D118" s="72"/>
      <c r="E118" s="73"/>
      <c r="F118" s="47"/>
      <c r="G118" s="47">
        <v>0</v>
      </c>
      <c r="H118" s="4">
        <v>45653</v>
      </c>
    </row>
    <row r="119" spans="1:9" x14ac:dyDescent="0.3">
      <c r="A119" s="38" t="s">
        <v>18</v>
      </c>
      <c r="B119" s="12"/>
      <c r="C119" s="12"/>
      <c r="D119" s="12"/>
      <c r="E119" s="12"/>
      <c r="F119" s="47"/>
      <c r="G119" s="47">
        <v>0</v>
      </c>
      <c r="H119" s="4">
        <v>45654</v>
      </c>
    </row>
    <row r="120" spans="1:9" x14ac:dyDescent="0.3">
      <c r="A120" s="38" t="s">
        <v>19</v>
      </c>
      <c r="B120" s="12"/>
      <c r="C120" s="12"/>
      <c r="D120" s="12"/>
      <c r="E120" s="12"/>
      <c r="F120" s="47"/>
      <c r="G120" s="47">
        <v>0</v>
      </c>
      <c r="H120" s="4">
        <v>45655</v>
      </c>
    </row>
    <row r="121" spans="1:9" x14ac:dyDescent="0.3">
      <c r="A121" s="38" t="s">
        <v>20</v>
      </c>
      <c r="B121" s="13"/>
      <c r="C121" s="13"/>
      <c r="D121" s="75"/>
      <c r="E121" s="75"/>
      <c r="F121" s="47" t="s">
        <v>112</v>
      </c>
      <c r="G121" s="47">
        <v>0</v>
      </c>
      <c r="H121" s="4">
        <v>45656</v>
      </c>
    </row>
    <row r="122" spans="1:9" x14ac:dyDescent="0.3">
      <c r="A122" s="38" t="s">
        <v>21</v>
      </c>
      <c r="B122" s="13"/>
      <c r="C122" s="13"/>
      <c r="D122" s="76"/>
      <c r="E122" s="76"/>
      <c r="F122" s="47"/>
      <c r="G122" s="47">
        <v>0</v>
      </c>
      <c r="H122" s="4">
        <v>45657</v>
      </c>
    </row>
    <row r="123" spans="1:9" ht="15" thickBot="1" x14ac:dyDescent="0.35">
      <c r="A123" s="38" t="s">
        <v>22</v>
      </c>
      <c r="B123" s="17" t="s">
        <v>24</v>
      </c>
      <c r="C123" s="17" t="s">
        <v>24</v>
      </c>
      <c r="D123" s="18" t="s">
        <v>24</v>
      </c>
      <c r="E123" s="18" t="s">
        <v>24</v>
      </c>
      <c r="F123" s="47"/>
      <c r="G123" s="47">
        <v>0</v>
      </c>
      <c r="H123" s="4">
        <v>45658</v>
      </c>
    </row>
    <row r="124" spans="1:9" x14ac:dyDescent="0.3">
      <c r="A124" s="38" t="s">
        <v>13</v>
      </c>
      <c r="B124" s="57"/>
      <c r="C124" s="57"/>
      <c r="D124" s="77"/>
      <c r="E124" s="77"/>
      <c r="F124" s="47"/>
      <c r="G124" s="47">
        <v>0</v>
      </c>
      <c r="H124" s="4">
        <v>45659</v>
      </c>
    </row>
    <row r="125" spans="1:9" x14ac:dyDescent="0.3">
      <c r="A125" s="38" t="s">
        <v>16</v>
      </c>
      <c r="B125" s="57"/>
      <c r="C125" s="57"/>
      <c r="D125" s="77"/>
      <c r="E125" s="77"/>
      <c r="F125" s="47"/>
      <c r="G125" s="47">
        <v>0</v>
      </c>
      <c r="H125" s="4">
        <v>45660</v>
      </c>
    </row>
    <row r="126" spans="1:9" x14ac:dyDescent="0.3">
      <c r="A126" s="38" t="s">
        <v>18</v>
      </c>
      <c r="B126" s="12"/>
      <c r="C126" s="12"/>
      <c r="D126" s="12"/>
      <c r="E126" s="12"/>
      <c r="F126" s="47"/>
      <c r="G126" s="47">
        <v>0</v>
      </c>
      <c r="H126" s="4">
        <v>45661</v>
      </c>
    </row>
    <row r="127" spans="1:9" x14ac:dyDescent="0.3">
      <c r="A127" s="38" t="s">
        <v>19</v>
      </c>
      <c r="B127" s="12"/>
      <c r="C127" s="12"/>
      <c r="D127" s="12"/>
      <c r="E127" s="12"/>
      <c r="F127" s="47"/>
      <c r="G127" s="47">
        <v>0</v>
      </c>
      <c r="H127" s="4">
        <v>45662</v>
      </c>
    </row>
    <row r="128" spans="1:9" x14ac:dyDescent="0.3">
      <c r="E128" t="s">
        <v>113</v>
      </c>
      <c r="G128">
        <f>SUM(G2:G127)</f>
        <v>14.5</v>
      </c>
    </row>
  </sheetData>
  <autoFilter ref="A1:E128" xr:uid="{B4C56292-1F20-492D-9FC4-62245CBA29DF}"/>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356BD5-D8AE-43FB-80BC-2A8594AE09CD}">
  <sheetPr>
    <tabColor theme="6"/>
  </sheetPr>
  <dimension ref="A1:I103"/>
  <sheetViews>
    <sheetView workbookViewId="0">
      <selection activeCell="K15" sqref="K15"/>
    </sheetView>
  </sheetViews>
  <sheetFormatPr baseColWidth="10" defaultColWidth="11.44140625" defaultRowHeight="14.4" x14ac:dyDescent="0.3"/>
  <cols>
    <col min="6" max="6" width="16.44140625" bestFit="1" customWidth="1"/>
    <col min="7" max="7" width="6.33203125" customWidth="1"/>
  </cols>
  <sheetData>
    <row r="1" spans="1:9" x14ac:dyDescent="0.3">
      <c r="B1" t="s">
        <v>79</v>
      </c>
      <c r="C1" t="s">
        <v>114</v>
      </c>
      <c r="D1" t="s">
        <v>115</v>
      </c>
      <c r="E1" t="s">
        <v>116</v>
      </c>
      <c r="G1" t="s">
        <v>117</v>
      </c>
    </row>
    <row r="2" spans="1:9" x14ac:dyDescent="0.3">
      <c r="A2" s="35" t="s">
        <v>58</v>
      </c>
      <c r="B2" s="68" t="s">
        <v>118</v>
      </c>
      <c r="C2" s="68" t="s">
        <v>118</v>
      </c>
      <c r="D2" s="69"/>
      <c r="E2" s="69"/>
      <c r="F2" s="87" t="s">
        <v>98</v>
      </c>
      <c r="G2">
        <v>1</v>
      </c>
      <c r="H2" s="61">
        <v>45565</v>
      </c>
    </row>
    <row r="3" spans="1:9" x14ac:dyDescent="0.3">
      <c r="A3" s="35" t="s">
        <v>60</v>
      </c>
      <c r="B3" s="68" t="s">
        <v>118</v>
      </c>
      <c r="C3" s="68" t="s">
        <v>118</v>
      </c>
      <c r="D3" s="69"/>
      <c r="E3" s="69"/>
      <c r="G3">
        <v>1</v>
      </c>
      <c r="H3" s="61">
        <v>45566</v>
      </c>
    </row>
    <row r="4" spans="1:9" x14ac:dyDescent="0.3">
      <c r="A4" s="35" t="s">
        <v>22</v>
      </c>
      <c r="B4" s="69"/>
      <c r="C4" s="69"/>
      <c r="D4" s="68" t="s">
        <v>119</v>
      </c>
      <c r="E4" s="70"/>
      <c r="G4">
        <v>0.5</v>
      </c>
      <c r="H4" s="61">
        <v>45567</v>
      </c>
      <c r="I4" t="s">
        <v>120</v>
      </c>
    </row>
    <row r="5" spans="1:9" x14ac:dyDescent="0.3">
      <c r="A5" s="35" t="s">
        <v>13</v>
      </c>
      <c r="B5" s="69"/>
      <c r="C5" s="69"/>
      <c r="D5" s="69"/>
      <c r="E5" s="69"/>
      <c r="G5">
        <v>0</v>
      </c>
      <c r="H5" s="61">
        <v>45568</v>
      </c>
    </row>
    <row r="6" spans="1:9" x14ac:dyDescent="0.3">
      <c r="A6" s="35" t="s">
        <v>16</v>
      </c>
      <c r="B6" s="69"/>
      <c r="C6" s="69"/>
      <c r="D6" s="69"/>
      <c r="E6" s="69"/>
      <c r="G6">
        <v>0</v>
      </c>
      <c r="H6" s="61">
        <v>45569</v>
      </c>
    </row>
    <row r="7" spans="1:9" x14ac:dyDescent="0.3">
      <c r="A7" s="35" t="s">
        <v>18</v>
      </c>
      <c r="B7" s="71"/>
      <c r="C7" s="71"/>
      <c r="D7" s="71"/>
      <c r="E7" s="71"/>
      <c r="G7">
        <v>0</v>
      </c>
      <c r="H7" s="61">
        <v>45570</v>
      </c>
    </row>
    <row r="8" spans="1:9" ht="15" thickBot="1" x14ac:dyDescent="0.35">
      <c r="A8" s="7" t="s">
        <v>19</v>
      </c>
      <c r="B8" s="71"/>
      <c r="C8" s="71"/>
      <c r="D8" s="71"/>
      <c r="E8" s="71"/>
      <c r="G8">
        <v>0</v>
      </c>
      <c r="H8" s="61">
        <v>45571</v>
      </c>
    </row>
    <row r="9" spans="1:9" x14ac:dyDescent="0.3">
      <c r="A9" s="38" t="s">
        <v>58</v>
      </c>
      <c r="B9" s="67" t="s">
        <v>118</v>
      </c>
      <c r="C9" s="67" t="s">
        <v>118</v>
      </c>
      <c r="D9" s="69"/>
      <c r="E9" s="69"/>
      <c r="F9" s="87" t="s">
        <v>99</v>
      </c>
      <c r="G9">
        <v>1</v>
      </c>
      <c r="H9" s="61">
        <v>45572</v>
      </c>
    </row>
    <row r="10" spans="1:9" x14ac:dyDescent="0.3">
      <c r="A10" s="38" t="s">
        <v>60</v>
      </c>
      <c r="B10" s="69"/>
      <c r="C10" s="69"/>
      <c r="D10" s="69"/>
      <c r="E10" s="69"/>
      <c r="G10">
        <v>0</v>
      </c>
      <c r="H10" s="61">
        <v>45573</v>
      </c>
    </row>
    <row r="11" spans="1:9" x14ac:dyDescent="0.3">
      <c r="A11" s="38" t="s">
        <v>22</v>
      </c>
      <c r="B11" s="69"/>
      <c r="C11" s="69"/>
      <c r="D11" s="1" t="s">
        <v>119</v>
      </c>
      <c r="E11" s="58"/>
      <c r="G11">
        <v>0.5</v>
      </c>
      <c r="H11" s="61">
        <v>45574</v>
      </c>
      <c r="I11" t="s">
        <v>120</v>
      </c>
    </row>
    <row r="12" spans="1:9" x14ac:dyDescent="0.3">
      <c r="A12" s="38" t="s">
        <v>13</v>
      </c>
      <c r="B12" s="69"/>
      <c r="C12" s="69"/>
      <c r="D12" s="1" t="s">
        <v>119</v>
      </c>
      <c r="E12" s="1" t="s">
        <v>119</v>
      </c>
      <c r="G12">
        <v>1</v>
      </c>
      <c r="H12" s="61">
        <v>45575</v>
      </c>
    </row>
    <row r="13" spans="1:9" ht="15" thickBot="1" x14ac:dyDescent="0.35">
      <c r="A13" s="9" t="s">
        <v>16</v>
      </c>
      <c r="B13" s="69"/>
      <c r="C13" s="69"/>
      <c r="D13" s="69"/>
      <c r="E13" s="69"/>
      <c r="G13">
        <v>0</v>
      </c>
      <c r="H13" s="61">
        <v>45576</v>
      </c>
    </row>
    <row r="14" spans="1:9" x14ac:dyDescent="0.3">
      <c r="A14" s="38" t="s">
        <v>18</v>
      </c>
      <c r="B14" s="12"/>
      <c r="C14" s="12"/>
      <c r="D14" s="12"/>
      <c r="E14" s="12"/>
      <c r="G14">
        <v>0</v>
      </c>
      <c r="H14" s="4">
        <v>45577</v>
      </c>
    </row>
    <row r="15" spans="1:9" ht="15" thickBot="1" x14ac:dyDescent="0.35">
      <c r="A15" s="9" t="s">
        <v>19</v>
      </c>
      <c r="B15" s="12"/>
      <c r="C15" s="12"/>
      <c r="D15" s="12"/>
      <c r="E15" s="12"/>
      <c r="G15">
        <v>0</v>
      </c>
      <c r="H15" s="4">
        <v>45578</v>
      </c>
    </row>
    <row r="16" spans="1:9" x14ac:dyDescent="0.3">
      <c r="A16" s="41" t="s">
        <v>58</v>
      </c>
      <c r="B16" s="1" t="s">
        <v>118</v>
      </c>
      <c r="C16" s="1" t="s">
        <v>118</v>
      </c>
      <c r="D16" s="1"/>
      <c r="E16" s="1"/>
      <c r="F16" s="87" t="s">
        <v>100</v>
      </c>
      <c r="G16">
        <v>1</v>
      </c>
      <c r="H16" s="4">
        <v>45579</v>
      </c>
    </row>
    <row r="17" spans="1:9" x14ac:dyDescent="0.3">
      <c r="A17" s="41" t="s">
        <v>60</v>
      </c>
      <c r="B17" s="95"/>
      <c r="C17" s="95"/>
      <c r="D17" s="1"/>
      <c r="E17" s="1"/>
      <c r="G17">
        <v>0</v>
      </c>
      <c r="H17" s="4">
        <v>45580</v>
      </c>
      <c r="I17" s="87"/>
    </row>
    <row r="18" spans="1:9" x14ac:dyDescent="0.3">
      <c r="A18" s="41" t="s">
        <v>22</v>
      </c>
      <c r="B18" s="1"/>
      <c r="C18" s="1"/>
      <c r="D18" s="1" t="s">
        <v>119</v>
      </c>
      <c r="E18" s="58"/>
      <c r="G18">
        <v>0.5</v>
      </c>
      <c r="H18" s="4">
        <v>45581</v>
      </c>
      <c r="I18" t="s">
        <v>120</v>
      </c>
    </row>
    <row r="19" spans="1:9" x14ac:dyDescent="0.3">
      <c r="A19" s="41" t="s">
        <v>13</v>
      </c>
      <c r="B19" s="1"/>
      <c r="C19" s="1"/>
      <c r="D19" s="1" t="s">
        <v>119</v>
      </c>
      <c r="E19" s="1" t="s">
        <v>119</v>
      </c>
      <c r="G19">
        <v>1</v>
      </c>
      <c r="H19" s="4">
        <v>45582</v>
      </c>
    </row>
    <row r="20" spans="1:9" ht="15" thickBot="1" x14ac:dyDescent="0.35">
      <c r="A20" s="10" t="s">
        <v>16</v>
      </c>
      <c r="B20" s="1"/>
      <c r="C20" s="1"/>
      <c r="D20" s="1"/>
      <c r="E20" s="1"/>
      <c r="G20">
        <v>0</v>
      </c>
      <c r="H20" s="4">
        <v>45583</v>
      </c>
    </row>
    <row r="21" spans="1:9" x14ac:dyDescent="0.3">
      <c r="A21" s="41" t="s">
        <v>18</v>
      </c>
      <c r="B21" s="12"/>
      <c r="C21" s="12"/>
      <c r="D21" s="12"/>
      <c r="E21" s="12"/>
      <c r="G21">
        <v>0</v>
      </c>
      <c r="H21" s="4">
        <v>45584</v>
      </c>
    </row>
    <row r="22" spans="1:9" ht="15" thickBot="1" x14ac:dyDescent="0.35">
      <c r="A22" s="10" t="s">
        <v>19</v>
      </c>
      <c r="B22" s="12"/>
      <c r="C22" s="12"/>
      <c r="D22" s="12"/>
      <c r="E22" s="12"/>
      <c r="G22">
        <v>0</v>
      </c>
      <c r="H22" s="4">
        <v>45585</v>
      </c>
    </row>
    <row r="23" spans="1:9" x14ac:dyDescent="0.3">
      <c r="A23" s="42" t="s">
        <v>58</v>
      </c>
      <c r="B23" s="1" t="s">
        <v>118</v>
      </c>
      <c r="C23" s="1" t="s">
        <v>118</v>
      </c>
      <c r="D23" s="12"/>
      <c r="E23" s="12"/>
      <c r="F23" s="47" t="s">
        <v>101</v>
      </c>
      <c r="G23">
        <v>1</v>
      </c>
      <c r="H23" s="48">
        <v>45586</v>
      </c>
    </row>
    <row r="24" spans="1:9" x14ac:dyDescent="0.3">
      <c r="A24" s="42" t="s">
        <v>60</v>
      </c>
      <c r="B24" s="95" t="s">
        <v>118</v>
      </c>
      <c r="C24" s="95" t="s">
        <v>118</v>
      </c>
      <c r="D24" s="12"/>
      <c r="E24" s="12"/>
      <c r="F24" s="47" t="s">
        <v>102</v>
      </c>
      <c r="G24">
        <v>1</v>
      </c>
      <c r="H24" s="48">
        <v>45587</v>
      </c>
    </row>
    <row r="25" spans="1:9" x14ac:dyDescent="0.3">
      <c r="A25" s="42" t="s">
        <v>22</v>
      </c>
      <c r="B25" s="1"/>
      <c r="C25" s="1"/>
      <c r="D25" s="12"/>
      <c r="E25" s="12"/>
      <c r="F25" s="47"/>
      <c r="G25">
        <v>0</v>
      </c>
      <c r="H25" s="48">
        <v>45588</v>
      </c>
    </row>
    <row r="26" spans="1:9" x14ac:dyDescent="0.3">
      <c r="A26" s="42" t="s">
        <v>13</v>
      </c>
      <c r="B26" s="1"/>
      <c r="C26" s="1"/>
      <c r="D26" s="12"/>
      <c r="E26" s="12"/>
      <c r="F26" s="47"/>
      <c r="G26">
        <v>0</v>
      </c>
      <c r="H26" s="48">
        <v>45589</v>
      </c>
    </row>
    <row r="27" spans="1:9" ht="15" thickBot="1" x14ac:dyDescent="0.35">
      <c r="A27" s="11" t="s">
        <v>16</v>
      </c>
      <c r="B27" s="1"/>
      <c r="C27" s="1"/>
      <c r="D27" s="12"/>
      <c r="E27" s="12"/>
      <c r="F27" s="47"/>
      <c r="G27">
        <v>0</v>
      </c>
      <c r="H27" s="48">
        <v>45590</v>
      </c>
    </row>
    <row r="28" spans="1:9" x14ac:dyDescent="0.3">
      <c r="A28" s="42" t="s">
        <v>18</v>
      </c>
      <c r="B28" s="12"/>
      <c r="C28" s="12"/>
      <c r="D28" s="12"/>
      <c r="E28" s="12"/>
      <c r="F28" s="47"/>
      <c r="G28">
        <v>0</v>
      </c>
      <c r="H28" s="48">
        <v>45591</v>
      </c>
    </row>
    <row r="29" spans="1:9" ht="15" thickBot="1" x14ac:dyDescent="0.35">
      <c r="A29" s="11" t="s">
        <v>19</v>
      </c>
      <c r="B29" s="12"/>
      <c r="C29" s="12"/>
      <c r="D29" s="12"/>
      <c r="E29" s="12"/>
      <c r="F29" s="47"/>
      <c r="G29">
        <v>0</v>
      </c>
      <c r="H29" s="48">
        <v>45592</v>
      </c>
    </row>
    <row r="30" spans="1:9" x14ac:dyDescent="0.3">
      <c r="A30" s="35" t="s">
        <v>58</v>
      </c>
      <c r="B30" s="59"/>
      <c r="C30" s="59"/>
      <c r="D30" s="49"/>
      <c r="E30" s="49"/>
      <c r="F30" s="47" t="s">
        <v>103</v>
      </c>
      <c r="G30">
        <v>0</v>
      </c>
      <c r="H30" s="48">
        <v>45593</v>
      </c>
    </row>
    <row r="31" spans="1:9" x14ac:dyDescent="0.3">
      <c r="A31" s="35" t="s">
        <v>60</v>
      </c>
      <c r="B31" s="59"/>
      <c r="C31" s="59"/>
      <c r="D31" s="49"/>
      <c r="E31" s="49"/>
      <c r="F31" s="47" t="s">
        <v>102</v>
      </c>
      <c r="G31">
        <v>0</v>
      </c>
      <c r="H31" s="48">
        <v>45594</v>
      </c>
    </row>
    <row r="32" spans="1:9" x14ac:dyDescent="0.3">
      <c r="A32" s="35" t="s">
        <v>22</v>
      </c>
      <c r="B32" s="59"/>
      <c r="C32" s="59"/>
      <c r="D32" s="49"/>
      <c r="E32" s="49"/>
      <c r="F32" s="47"/>
      <c r="G32">
        <v>0</v>
      </c>
      <c r="H32" s="48">
        <v>45595</v>
      </c>
    </row>
    <row r="33" spans="1:9" x14ac:dyDescent="0.3">
      <c r="A33" s="35" t="s">
        <v>13</v>
      </c>
      <c r="B33" s="59"/>
      <c r="C33" s="59"/>
      <c r="D33" s="13" t="s">
        <v>119</v>
      </c>
      <c r="E33" s="13" t="s">
        <v>119</v>
      </c>
      <c r="F33" s="47"/>
      <c r="G33">
        <v>1</v>
      </c>
      <c r="H33" s="48">
        <v>45596</v>
      </c>
    </row>
    <row r="34" spans="1:9" ht="15" thickBot="1" x14ac:dyDescent="0.35">
      <c r="A34" s="35" t="s">
        <v>16</v>
      </c>
      <c r="B34" s="14" t="s">
        <v>24</v>
      </c>
      <c r="C34" s="14" t="s">
        <v>24</v>
      </c>
      <c r="D34" s="14" t="s">
        <v>24</v>
      </c>
      <c r="E34" s="14" t="s">
        <v>24</v>
      </c>
      <c r="F34" s="47"/>
      <c r="G34">
        <v>0</v>
      </c>
      <c r="H34" s="48">
        <v>45597</v>
      </c>
    </row>
    <row r="35" spans="1:9" x14ac:dyDescent="0.3">
      <c r="A35" s="35" t="s">
        <v>18</v>
      </c>
      <c r="B35" s="12"/>
      <c r="C35" s="12"/>
      <c r="D35" s="12"/>
      <c r="E35" s="12"/>
      <c r="F35" s="47"/>
      <c r="G35">
        <v>0</v>
      </c>
      <c r="H35" s="48">
        <v>45598</v>
      </c>
    </row>
    <row r="36" spans="1:9" ht="15" thickBot="1" x14ac:dyDescent="0.35">
      <c r="A36" s="7" t="s">
        <v>19</v>
      </c>
      <c r="B36" s="12"/>
      <c r="C36" s="12"/>
      <c r="D36" s="12"/>
      <c r="E36" s="12"/>
      <c r="F36" s="47"/>
      <c r="G36">
        <v>0</v>
      </c>
      <c r="H36" s="48">
        <v>45599</v>
      </c>
    </row>
    <row r="37" spans="1:9" x14ac:dyDescent="0.3">
      <c r="A37" s="38" t="s">
        <v>58</v>
      </c>
      <c r="B37" s="1" t="s">
        <v>118</v>
      </c>
      <c r="C37" s="1" t="s">
        <v>118</v>
      </c>
      <c r="D37" s="1"/>
      <c r="E37" s="1"/>
      <c r="F37" s="87" t="s">
        <v>104</v>
      </c>
      <c r="G37">
        <v>1</v>
      </c>
      <c r="H37" s="4">
        <v>45600</v>
      </c>
    </row>
    <row r="38" spans="1:9" x14ac:dyDescent="0.3">
      <c r="A38" s="38" t="s">
        <v>60</v>
      </c>
      <c r="B38" s="1"/>
      <c r="C38" s="1"/>
      <c r="D38" s="1"/>
      <c r="E38" s="1"/>
      <c r="G38">
        <v>0</v>
      </c>
      <c r="H38" s="4">
        <v>45601</v>
      </c>
    </row>
    <row r="39" spans="1:9" x14ac:dyDescent="0.3">
      <c r="A39" s="38" t="s">
        <v>22</v>
      </c>
      <c r="B39" s="1"/>
      <c r="C39" s="1"/>
      <c r="D39" s="1" t="s">
        <v>119</v>
      </c>
      <c r="E39" s="58"/>
      <c r="G39">
        <v>0.5</v>
      </c>
      <c r="H39" s="4">
        <v>45602</v>
      </c>
      <c r="I39" t="s">
        <v>120</v>
      </c>
    </row>
    <row r="40" spans="1:9" x14ac:dyDescent="0.3">
      <c r="A40" s="38" t="s">
        <v>13</v>
      </c>
      <c r="B40" s="1"/>
      <c r="C40" s="1"/>
      <c r="D40" s="1" t="s">
        <v>119</v>
      </c>
      <c r="E40" s="1" t="s">
        <v>119</v>
      </c>
      <c r="G40">
        <v>1</v>
      </c>
      <c r="H40" s="4">
        <v>45603</v>
      </c>
    </row>
    <row r="41" spans="1:9" ht="15" thickBot="1" x14ac:dyDescent="0.35">
      <c r="A41" s="9" t="s">
        <v>16</v>
      </c>
      <c r="B41" s="1"/>
      <c r="C41" s="1"/>
      <c r="D41" s="46"/>
      <c r="E41" s="46"/>
      <c r="G41">
        <v>0</v>
      </c>
      <c r="H41" s="4">
        <v>45604</v>
      </c>
    </row>
    <row r="42" spans="1:9" x14ac:dyDescent="0.3">
      <c r="A42" s="38" t="s">
        <v>18</v>
      </c>
      <c r="B42" s="12"/>
      <c r="C42" s="12"/>
      <c r="D42" s="12"/>
      <c r="E42" s="12"/>
      <c r="G42">
        <v>0</v>
      </c>
      <c r="H42" s="4">
        <v>45605</v>
      </c>
    </row>
    <row r="43" spans="1:9" ht="15" thickBot="1" x14ac:dyDescent="0.35">
      <c r="A43" s="9" t="s">
        <v>19</v>
      </c>
      <c r="B43" s="12"/>
      <c r="C43" s="12"/>
      <c r="D43" s="12"/>
      <c r="E43" s="12"/>
      <c r="G43">
        <v>0</v>
      </c>
      <c r="H43" s="4">
        <v>45606</v>
      </c>
    </row>
    <row r="44" spans="1:9" ht="15" thickBot="1" x14ac:dyDescent="0.35">
      <c r="A44" s="38" t="s">
        <v>20</v>
      </c>
      <c r="B44" s="14" t="s">
        <v>24</v>
      </c>
      <c r="C44" s="14" t="s">
        <v>24</v>
      </c>
      <c r="D44" s="14" t="s">
        <v>24</v>
      </c>
      <c r="E44" s="14" t="s">
        <v>24</v>
      </c>
      <c r="F44" s="87" t="s">
        <v>105</v>
      </c>
      <c r="G44">
        <v>0</v>
      </c>
      <c r="H44" s="4">
        <v>45607</v>
      </c>
    </row>
    <row r="45" spans="1:9" x14ac:dyDescent="0.3">
      <c r="A45" s="38" t="s">
        <v>21</v>
      </c>
      <c r="B45" s="95" t="s">
        <v>118</v>
      </c>
      <c r="C45" s="95" t="s">
        <v>118</v>
      </c>
      <c r="D45" s="1"/>
      <c r="E45" s="1"/>
      <c r="G45">
        <v>1</v>
      </c>
      <c r="H45" s="4">
        <v>45608</v>
      </c>
    </row>
    <row r="46" spans="1:9" x14ac:dyDescent="0.3">
      <c r="A46" s="38" t="s">
        <v>22</v>
      </c>
      <c r="B46" s="1"/>
      <c r="C46" s="1"/>
      <c r="D46" s="1" t="s">
        <v>119</v>
      </c>
      <c r="E46" s="58"/>
      <c r="G46">
        <v>0.5</v>
      </c>
      <c r="H46" s="4">
        <v>45609</v>
      </c>
      <c r="I46" t="s">
        <v>120</v>
      </c>
    </row>
    <row r="47" spans="1:9" x14ac:dyDescent="0.3">
      <c r="A47" s="38" t="s">
        <v>13</v>
      </c>
      <c r="B47" s="1"/>
      <c r="C47" s="1"/>
      <c r="D47" s="1" t="s">
        <v>119</v>
      </c>
      <c r="E47" s="1" t="s">
        <v>119</v>
      </c>
      <c r="G47">
        <v>1</v>
      </c>
      <c r="H47" s="4">
        <v>45610</v>
      </c>
    </row>
    <row r="48" spans="1:9" ht="15" thickBot="1" x14ac:dyDescent="0.35">
      <c r="A48" s="9" t="s">
        <v>16</v>
      </c>
      <c r="B48" s="46"/>
      <c r="C48" s="46"/>
      <c r="D48" s="46"/>
      <c r="E48" s="46"/>
      <c r="G48">
        <v>0</v>
      </c>
      <c r="H48" s="4">
        <v>45611</v>
      </c>
    </row>
    <row r="49" spans="1:9" x14ac:dyDescent="0.3">
      <c r="A49" s="38" t="s">
        <v>18</v>
      </c>
      <c r="B49" s="12"/>
      <c r="C49" s="12"/>
      <c r="D49" s="12"/>
      <c r="E49" s="12"/>
      <c r="G49">
        <v>0</v>
      </c>
      <c r="H49" s="4">
        <v>45612</v>
      </c>
    </row>
    <row r="50" spans="1:9" ht="15" thickBot="1" x14ac:dyDescent="0.35">
      <c r="A50" s="9" t="s">
        <v>19</v>
      </c>
      <c r="B50" s="12"/>
      <c r="C50" s="12"/>
      <c r="D50" s="12"/>
      <c r="E50" s="12"/>
      <c r="G50">
        <v>0</v>
      </c>
      <c r="H50" s="4">
        <v>45613</v>
      </c>
    </row>
    <row r="51" spans="1:9" x14ac:dyDescent="0.3">
      <c r="A51" s="38" t="s">
        <v>20</v>
      </c>
      <c r="B51" s="1" t="s">
        <v>118</v>
      </c>
      <c r="C51" s="1" t="s">
        <v>118</v>
      </c>
      <c r="D51" s="1"/>
      <c r="E51" s="1"/>
      <c r="F51" s="87" t="s">
        <v>106</v>
      </c>
      <c r="G51">
        <v>1</v>
      </c>
      <c r="H51" s="4">
        <v>45614</v>
      </c>
    </row>
    <row r="52" spans="1:9" x14ac:dyDescent="0.3">
      <c r="A52" s="38" t="s">
        <v>21</v>
      </c>
      <c r="B52" s="72"/>
      <c r="C52" s="72"/>
      <c r="D52" s="1"/>
      <c r="E52" s="1"/>
      <c r="G52">
        <v>0</v>
      </c>
      <c r="H52" s="4">
        <v>45615</v>
      </c>
    </row>
    <row r="53" spans="1:9" x14ac:dyDescent="0.3">
      <c r="A53" s="38" t="s">
        <v>22</v>
      </c>
      <c r="B53" s="57"/>
      <c r="C53" s="57"/>
      <c r="D53" s="1" t="s">
        <v>119</v>
      </c>
      <c r="E53" s="58"/>
      <c r="G53">
        <v>0.5</v>
      </c>
      <c r="H53" s="4">
        <v>45616</v>
      </c>
      <c r="I53" t="s">
        <v>120</v>
      </c>
    </row>
    <row r="54" spans="1:9" x14ac:dyDescent="0.3">
      <c r="A54" s="38" t="s">
        <v>13</v>
      </c>
      <c r="B54" s="57"/>
      <c r="C54" s="57"/>
      <c r="D54" s="1" t="s">
        <v>119</v>
      </c>
      <c r="E54" s="1" t="s">
        <v>119</v>
      </c>
      <c r="G54">
        <v>1</v>
      </c>
      <c r="H54" s="4">
        <v>45617</v>
      </c>
    </row>
    <row r="55" spans="1:9" ht="15" thickBot="1" x14ac:dyDescent="0.35">
      <c r="A55" s="9" t="s">
        <v>16</v>
      </c>
      <c r="B55" s="72"/>
      <c r="C55" s="73"/>
      <c r="D55" s="46"/>
      <c r="E55" s="46"/>
      <c r="G55">
        <v>0</v>
      </c>
      <c r="H55" s="4">
        <v>45618</v>
      </c>
    </row>
    <row r="56" spans="1:9" x14ac:dyDescent="0.3">
      <c r="A56" s="38" t="s">
        <v>18</v>
      </c>
      <c r="B56" s="12"/>
      <c r="C56" s="12"/>
      <c r="D56" s="12"/>
      <c r="E56" s="12"/>
      <c r="G56">
        <v>0</v>
      </c>
      <c r="H56" s="4">
        <v>45619</v>
      </c>
    </row>
    <row r="57" spans="1:9" ht="15" thickBot="1" x14ac:dyDescent="0.35">
      <c r="A57" s="9" t="s">
        <v>19</v>
      </c>
      <c r="B57" s="12"/>
      <c r="C57" s="12"/>
      <c r="D57" s="12"/>
      <c r="E57" s="12"/>
      <c r="G57">
        <v>0</v>
      </c>
      <c r="H57" s="4">
        <v>45620</v>
      </c>
    </row>
    <row r="58" spans="1:9" x14ac:dyDescent="0.3">
      <c r="A58" s="38" t="s">
        <v>20</v>
      </c>
      <c r="B58" s="1" t="s">
        <v>118</v>
      </c>
      <c r="C58" s="1" t="s">
        <v>118</v>
      </c>
      <c r="D58" s="1"/>
      <c r="E58" s="1"/>
      <c r="F58" s="87" t="s">
        <v>107</v>
      </c>
      <c r="G58">
        <v>1</v>
      </c>
      <c r="H58" s="4">
        <v>45621</v>
      </c>
    </row>
    <row r="59" spans="1:9" x14ac:dyDescent="0.3">
      <c r="A59" s="38" t="s">
        <v>21</v>
      </c>
      <c r="B59" s="1" t="s">
        <v>118</v>
      </c>
      <c r="C59" s="1" t="s">
        <v>118</v>
      </c>
      <c r="D59" s="1"/>
      <c r="E59" s="1"/>
      <c r="G59">
        <v>1</v>
      </c>
      <c r="H59" s="4">
        <v>45622</v>
      </c>
    </row>
    <row r="60" spans="1:9" x14ac:dyDescent="0.3">
      <c r="A60" s="38" t="s">
        <v>22</v>
      </c>
      <c r="B60" s="1"/>
      <c r="C60" s="1"/>
      <c r="D60" s="1" t="s">
        <v>118</v>
      </c>
      <c r="E60" s="58"/>
      <c r="G60">
        <v>0.5</v>
      </c>
      <c r="H60" s="4">
        <v>45623</v>
      </c>
      <c r="I60" t="s">
        <v>120</v>
      </c>
    </row>
    <row r="61" spans="1:9" x14ac:dyDescent="0.3">
      <c r="A61" s="38" t="s">
        <v>13</v>
      </c>
      <c r="B61" s="1"/>
      <c r="C61" s="1"/>
      <c r="D61" s="1"/>
      <c r="E61" s="1"/>
      <c r="G61">
        <v>0</v>
      </c>
      <c r="H61" s="4">
        <v>45624</v>
      </c>
    </row>
    <row r="62" spans="1:9" ht="15" thickBot="1" x14ac:dyDescent="0.35">
      <c r="A62" s="9" t="s">
        <v>16</v>
      </c>
      <c r="B62" s="46"/>
      <c r="C62" s="1"/>
      <c r="D62" s="1"/>
      <c r="E62" s="1"/>
      <c r="G62">
        <v>0</v>
      </c>
      <c r="H62" s="4">
        <v>45625</v>
      </c>
    </row>
    <row r="63" spans="1:9" x14ac:dyDescent="0.3">
      <c r="A63" s="38" t="s">
        <v>18</v>
      </c>
      <c r="B63" s="12"/>
      <c r="C63" s="12"/>
      <c r="D63" s="12"/>
      <c r="E63" s="12"/>
      <c r="G63">
        <v>0</v>
      </c>
      <c r="H63" s="4">
        <v>45626</v>
      </c>
    </row>
    <row r="64" spans="1:9" ht="15" thickBot="1" x14ac:dyDescent="0.35">
      <c r="A64" s="9" t="s">
        <v>19</v>
      </c>
      <c r="B64" s="12"/>
      <c r="C64" s="12"/>
      <c r="D64" s="12"/>
      <c r="E64" s="12"/>
      <c r="G64">
        <v>0</v>
      </c>
      <c r="H64" s="4">
        <v>45627</v>
      </c>
    </row>
    <row r="65" spans="1:9" x14ac:dyDescent="0.3">
      <c r="A65" s="38" t="s">
        <v>20</v>
      </c>
      <c r="B65" s="1" t="s">
        <v>118</v>
      </c>
      <c r="C65" s="1" t="s">
        <v>118</v>
      </c>
      <c r="D65" s="1"/>
      <c r="E65" s="1"/>
      <c r="F65" s="87" t="s">
        <v>108</v>
      </c>
      <c r="G65">
        <v>1</v>
      </c>
      <c r="H65" s="4">
        <v>45628</v>
      </c>
    </row>
    <row r="66" spans="1:9" x14ac:dyDescent="0.3">
      <c r="A66" s="38" t="s">
        <v>21</v>
      </c>
      <c r="B66" s="1"/>
      <c r="C66" s="1"/>
      <c r="D66" s="1"/>
      <c r="E66" s="1"/>
      <c r="G66">
        <v>0</v>
      </c>
      <c r="H66" s="4">
        <v>45629</v>
      </c>
    </row>
    <row r="67" spans="1:9" x14ac:dyDescent="0.3">
      <c r="A67" s="38" t="s">
        <v>22</v>
      </c>
      <c r="B67" s="1"/>
      <c r="C67" s="1"/>
      <c r="D67" s="1" t="s">
        <v>119</v>
      </c>
      <c r="E67" s="58"/>
      <c r="G67">
        <v>0.5</v>
      </c>
      <c r="H67" s="4">
        <v>45630</v>
      </c>
      <c r="I67" t="s">
        <v>120</v>
      </c>
    </row>
    <row r="68" spans="1:9" x14ac:dyDescent="0.3">
      <c r="A68" s="38" t="s">
        <v>13</v>
      </c>
      <c r="B68" s="1"/>
      <c r="C68" s="1"/>
      <c r="D68" s="1" t="s">
        <v>119</v>
      </c>
      <c r="E68" s="1" t="s">
        <v>119</v>
      </c>
      <c r="G68">
        <v>1</v>
      </c>
      <c r="H68" s="4">
        <v>45631</v>
      </c>
    </row>
    <row r="69" spans="1:9" ht="15" thickBot="1" x14ac:dyDescent="0.35">
      <c r="A69" s="9" t="s">
        <v>16</v>
      </c>
      <c r="B69" s="1"/>
      <c r="C69" s="1"/>
      <c r="D69" s="1"/>
      <c r="E69" s="1"/>
      <c r="G69">
        <v>0</v>
      </c>
      <c r="H69" s="4">
        <v>45632</v>
      </c>
    </row>
    <row r="70" spans="1:9" x14ac:dyDescent="0.3">
      <c r="A70" s="38" t="s">
        <v>18</v>
      </c>
      <c r="B70" s="12"/>
      <c r="C70" s="12"/>
      <c r="D70" s="12"/>
      <c r="E70" s="12"/>
      <c r="G70">
        <v>0</v>
      </c>
      <c r="H70" s="4">
        <v>45633</v>
      </c>
    </row>
    <row r="71" spans="1:9" ht="15" thickBot="1" x14ac:dyDescent="0.35">
      <c r="A71" s="9" t="s">
        <v>19</v>
      </c>
      <c r="B71" s="12"/>
      <c r="C71" s="12"/>
      <c r="D71" s="12"/>
      <c r="E71" s="12"/>
      <c r="G71">
        <v>0</v>
      </c>
      <c r="H71" s="4">
        <v>45634</v>
      </c>
    </row>
    <row r="72" spans="1:9" x14ac:dyDescent="0.3">
      <c r="A72" s="38" t="s">
        <v>20</v>
      </c>
      <c r="B72" s="1" t="s">
        <v>118</v>
      </c>
      <c r="C72" s="1" t="s">
        <v>118</v>
      </c>
      <c r="D72" s="1"/>
      <c r="E72" s="1"/>
      <c r="F72" s="87" t="s">
        <v>109</v>
      </c>
      <c r="G72">
        <v>1</v>
      </c>
      <c r="H72" s="4">
        <v>45635</v>
      </c>
    </row>
    <row r="73" spans="1:9" x14ac:dyDescent="0.3">
      <c r="A73" s="38" t="s">
        <v>21</v>
      </c>
      <c r="B73" s="1" t="s">
        <v>118</v>
      </c>
      <c r="C73" s="1" t="s">
        <v>118</v>
      </c>
      <c r="D73" s="1"/>
      <c r="E73" s="1"/>
      <c r="G73">
        <v>1</v>
      </c>
      <c r="H73" s="4">
        <v>45636</v>
      </c>
    </row>
    <row r="74" spans="1:9" x14ac:dyDescent="0.3">
      <c r="A74" s="38" t="s">
        <v>22</v>
      </c>
      <c r="B74" s="1"/>
      <c r="C74" s="1"/>
      <c r="D74" s="1" t="s">
        <v>118</v>
      </c>
      <c r="E74" s="58"/>
      <c r="G74">
        <v>0.5</v>
      </c>
      <c r="H74" s="4">
        <v>45637</v>
      </c>
      <c r="I74" t="s">
        <v>120</v>
      </c>
    </row>
    <row r="75" spans="1:9" x14ac:dyDescent="0.3">
      <c r="A75" s="38" t="s">
        <v>13</v>
      </c>
      <c r="B75" s="1"/>
      <c r="C75" s="1"/>
      <c r="D75" s="1"/>
      <c r="E75" s="1"/>
      <c r="G75">
        <v>0</v>
      </c>
      <c r="H75" s="4">
        <v>45638</v>
      </c>
    </row>
    <row r="76" spans="1:9" ht="15" thickBot="1" x14ac:dyDescent="0.35">
      <c r="A76" s="9" t="s">
        <v>16</v>
      </c>
      <c r="B76" s="46"/>
      <c r="C76" s="46"/>
      <c r="D76" s="46"/>
      <c r="E76" s="46"/>
      <c r="G76">
        <v>0</v>
      </c>
      <c r="H76" s="4">
        <v>45639</v>
      </c>
    </row>
    <row r="77" spans="1:9" x14ac:dyDescent="0.3">
      <c r="A77" s="38" t="s">
        <v>18</v>
      </c>
      <c r="B77" s="12"/>
      <c r="C77" s="12"/>
      <c r="D77" s="12"/>
      <c r="E77" s="12"/>
      <c r="G77">
        <v>0</v>
      </c>
      <c r="H77" s="4">
        <v>45640</v>
      </c>
    </row>
    <row r="78" spans="1:9" ht="15" thickBot="1" x14ac:dyDescent="0.35">
      <c r="A78" s="9" t="s">
        <v>19</v>
      </c>
      <c r="B78" s="12"/>
      <c r="C78" s="12"/>
      <c r="D78" s="12"/>
      <c r="E78" s="12"/>
      <c r="G78">
        <v>0</v>
      </c>
      <c r="H78" s="4">
        <v>45641</v>
      </c>
    </row>
    <row r="79" spans="1:9" x14ac:dyDescent="0.3">
      <c r="A79" s="38" t="s">
        <v>20</v>
      </c>
      <c r="B79" s="1" t="s">
        <v>118</v>
      </c>
      <c r="C79" s="1" t="s">
        <v>118</v>
      </c>
      <c r="D79" s="1"/>
      <c r="E79" s="1"/>
      <c r="F79" s="87" t="s">
        <v>110</v>
      </c>
      <c r="G79">
        <v>1</v>
      </c>
      <c r="H79" s="4">
        <v>45642</v>
      </c>
    </row>
    <row r="80" spans="1:9" x14ac:dyDescent="0.3">
      <c r="A80" s="38" t="s">
        <v>21</v>
      </c>
      <c r="B80" s="72"/>
      <c r="C80" s="72"/>
      <c r="D80" s="1"/>
      <c r="E80" s="1"/>
      <c r="G80">
        <v>0</v>
      </c>
      <c r="H80" s="4">
        <v>45643</v>
      </c>
    </row>
    <row r="81" spans="1:9" x14ac:dyDescent="0.3">
      <c r="A81" s="38" t="s">
        <v>22</v>
      </c>
      <c r="B81" s="57"/>
      <c r="C81" s="57"/>
      <c r="D81" s="1" t="s">
        <v>119</v>
      </c>
      <c r="E81" s="58"/>
      <c r="G81">
        <v>0.5</v>
      </c>
      <c r="H81" s="4">
        <v>45644</v>
      </c>
      <c r="I81" t="s">
        <v>120</v>
      </c>
    </row>
    <row r="82" spans="1:9" x14ac:dyDescent="0.3">
      <c r="A82" s="38" t="s">
        <v>13</v>
      </c>
      <c r="B82" s="57"/>
      <c r="C82" s="57"/>
      <c r="D82" s="1" t="s">
        <v>119</v>
      </c>
      <c r="E82" s="1" t="s">
        <v>119</v>
      </c>
      <c r="G82">
        <v>1</v>
      </c>
      <c r="H82" s="4">
        <v>45645</v>
      </c>
    </row>
    <row r="83" spans="1:9" ht="15" thickBot="1" x14ac:dyDescent="0.35">
      <c r="A83" s="9" t="s">
        <v>16</v>
      </c>
      <c r="B83" s="72"/>
      <c r="C83" s="73"/>
      <c r="D83" s="46"/>
      <c r="E83" s="46"/>
      <c r="G83">
        <v>0</v>
      </c>
      <c r="H83" s="4">
        <v>45646</v>
      </c>
    </row>
    <row r="84" spans="1:9" x14ac:dyDescent="0.3">
      <c r="A84" s="38" t="s">
        <v>18</v>
      </c>
      <c r="B84" s="12"/>
      <c r="C84" s="12"/>
      <c r="D84" s="12"/>
      <c r="E84" s="12"/>
      <c r="F84" s="47"/>
      <c r="G84">
        <v>0</v>
      </c>
      <c r="H84" s="4">
        <v>45647</v>
      </c>
    </row>
    <row r="85" spans="1:9" ht="15" thickBot="1" x14ac:dyDescent="0.35">
      <c r="A85" s="9" t="s">
        <v>19</v>
      </c>
      <c r="B85" s="12"/>
      <c r="C85" s="12"/>
      <c r="D85" s="12"/>
      <c r="E85" s="12"/>
      <c r="F85" s="47"/>
      <c r="G85">
        <v>0</v>
      </c>
      <c r="H85" s="4">
        <v>45648</v>
      </c>
    </row>
    <row r="86" spans="1:9" x14ac:dyDescent="0.3">
      <c r="A86" s="38" t="s">
        <v>20</v>
      </c>
      <c r="B86" s="49"/>
      <c r="C86" s="49"/>
      <c r="D86" s="49"/>
      <c r="E86" s="49"/>
      <c r="F86" s="47" t="s">
        <v>111</v>
      </c>
      <c r="G86">
        <v>0</v>
      </c>
      <c r="H86" s="4">
        <v>45649</v>
      </c>
      <c r="I86" s="87"/>
    </row>
    <row r="87" spans="1:9" x14ac:dyDescent="0.3">
      <c r="A87" s="38" t="s">
        <v>21</v>
      </c>
      <c r="B87" s="49"/>
      <c r="C87" s="49"/>
      <c r="D87" s="49"/>
      <c r="E87" s="49"/>
      <c r="F87" s="47" t="s">
        <v>102</v>
      </c>
      <c r="G87">
        <v>0</v>
      </c>
      <c r="H87" s="4">
        <v>45650</v>
      </c>
    </row>
    <row r="88" spans="1:9" x14ac:dyDescent="0.3">
      <c r="A88" s="38" t="s">
        <v>22</v>
      </c>
      <c r="B88" s="15" t="s">
        <v>24</v>
      </c>
      <c r="C88" s="15" t="s">
        <v>24</v>
      </c>
      <c r="D88" s="15" t="s">
        <v>24</v>
      </c>
      <c r="E88" s="15" t="s">
        <v>24</v>
      </c>
      <c r="F88" s="47"/>
      <c r="G88">
        <v>0</v>
      </c>
      <c r="H88" s="4">
        <v>45651</v>
      </c>
    </row>
    <row r="89" spans="1:9" x14ac:dyDescent="0.3">
      <c r="A89" s="38" t="s">
        <v>13</v>
      </c>
      <c r="B89" s="13"/>
      <c r="C89" s="13"/>
      <c r="D89" s="13" t="s">
        <v>118</v>
      </c>
      <c r="E89" s="13" t="s">
        <v>119</v>
      </c>
      <c r="F89" s="47"/>
      <c r="G89">
        <v>1</v>
      </c>
      <c r="H89" s="4">
        <v>45652</v>
      </c>
    </row>
    <row r="90" spans="1:9" x14ac:dyDescent="0.3">
      <c r="A90" s="38" t="s">
        <v>16</v>
      </c>
      <c r="B90" s="13"/>
      <c r="C90" s="13"/>
      <c r="D90" s="72"/>
      <c r="E90" s="73"/>
      <c r="F90" s="47"/>
      <c r="G90">
        <v>0</v>
      </c>
      <c r="H90" s="4">
        <v>45653</v>
      </c>
    </row>
    <row r="91" spans="1:9" x14ac:dyDescent="0.3">
      <c r="A91" s="38" t="s">
        <v>18</v>
      </c>
      <c r="B91" s="12"/>
      <c r="C91" s="12"/>
      <c r="D91" s="12"/>
      <c r="E91" s="12"/>
      <c r="F91" s="47"/>
      <c r="G91">
        <v>0</v>
      </c>
      <c r="H91" s="4">
        <v>45654</v>
      </c>
    </row>
    <row r="92" spans="1:9" x14ac:dyDescent="0.3">
      <c r="A92" s="38" t="s">
        <v>19</v>
      </c>
      <c r="B92" s="12"/>
      <c r="C92" s="12"/>
      <c r="D92" s="12"/>
      <c r="E92" s="12"/>
      <c r="F92" s="47"/>
      <c r="G92">
        <v>0</v>
      </c>
      <c r="H92" s="4">
        <v>45655</v>
      </c>
    </row>
    <row r="93" spans="1:9" x14ac:dyDescent="0.3">
      <c r="A93" s="38" t="s">
        <v>20</v>
      </c>
      <c r="B93" s="63"/>
      <c r="C93" s="63"/>
      <c r="D93" s="16"/>
      <c r="E93" s="16"/>
      <c r="F93" s="47" t="s">
        <v>112</v>
      </c>
      <c r="G93">
        <v>0</v>
      </c>
      <c r="H93" s="4">
        <v>45656</v>
      </c>
    </row>
    <row r="94" spans="1:9" x14ac:dyDescent="0.3">
      <c r="A94" s="38" t="s">
        <v>21</v>
      </c>
      <c r="B94" s="63"/>
      <c r="C94" s="63"/>
      <c r="D94" s="50"/>
      <c r="E94" s="50"/>
      <c r="F94" s="47"/>
      <c r="G94">
        <v>0</v>
      </c>
      <c r="H94" s="4">
        <v>45657</v>
      </c>
    </row>
    <row r="95" spans="1:9" ht="15" thickBot="1" x14ac:dyDescent="0.35">
      <c r="A95" s="38" t="s">
        <v>22</v>
      </c>
      <c r="B95" s="17" t="s">
        <v>24</v>
      </c>
      <c r="C95" s="17" t="s">
        <v>24</v>
      </c>
      <c r="D95" s="18" t="s">
        <v>24</v>
      </c>
      <c r="E95" s="18" t="s">
        <v>24</v>
      </c>
      <c r="F95" s="47"/>
      <c r="G95">
        <v>0</v>
      </c>
      <c r="H95" s="4">
        <v>45658</v>
      </c>
    </row>
    <row r="96" spans="1:9" x14ac:dyDescent="0.3">
      <c r="A96" s="38" t="s">
        <v>13</v>
      </c>
      <c r="B96" s="64"/>
      <c r="C96" s="64"/>
      <c r="D96" s="40"/>
      <c r="E96" s="40"/>
      <c r="F96" s="47"/>
      <c r="G96">
        <v>0</v>
      </c>
      <c r="H96" s="4">
        <v>45659</v>
      </c>
    </row>
    <row r="97" spans="1:8" x14ac:dyDescent="0.3">
      <c r="A97" s="38" t="s">
        <v>16</v>
      </c>
      <c r="B97" s="64"/>
      <c r="C97" s="64"/>
      <c r="D97" s="40"/>
      <c r="E97" s="40"/>
      <c r="F97" s="47"/>
      <c r="G97">
        <v>0</v>
      </c>
      <c r="H97" s="4">
        <v>45660</v>
      </c>
    </row>
    <row r="98" spans="1:8" x14ac:dyDescent="0.3">
      <c r="A98" s="38" t="s">
        <v>18</v>
      </c>
      <c r="B98" s="12"/>
      <c r="C98" s="12"/>
      <c r="D98" s="12"/>
      <c r="E98" s="12"/>
      <c r="F98" s="47"/>
      <c r="G98">
        <v>0</v>
      </c>
      <c r="H98" s="4">
        <v>45661</v>
      </c>
    </row>
    <row r="99" spans="1:8" x14ac:dyDescent="0.3">
      <c r="A99" s="38" t="s">
        <v>19</v>
      </c>
      <c r="B99" s="12"/>
      <c r="C99" s="12"/>
      <c r="D99" s="12"/>
      <c r="E99" s="12"/>
      <c r="F99" s="47"/>
      <c r="G99">
        <v>0</v>
      </c>
      <c r="H99" s="4">
        <v>45662</v>
      </c>
    </row>
    <row r="100" spans="1:8" x14ac:dyDescent="0.3">
      <c r="F100" t="s">
        <v>121</v>
      </c>
      <c r="G100">
        <f>SUM(G2:G99)</f>
        <v>29</v>
      </c>
    </row>
    <row r="101" spans="1:8" ht="14.4" customHeight="1" x14ac:dyDescent="0.3">
      <c r="A101" s="132" t="s">
        <v>86</v>
      </c>
      <c r="B101" s="132"/>
      <c r="C101" s="132"/>
      <c r="D101" s="132"/>
      <c r="E101" s="132"/>
      <c r="F101" s="132"/>
      <c r="G101" s="132"/>
      <c r="H101" s="132"/>
    </row>
    <row r="102" spans="1:8" x14ac:dyDescent="0.3">
      <c r="A102" s="132"/>
      <c r="B102" s="132"/>
      <c r="C102" s="132"/>
      <c r="D102" s="132"/>
      <c r="E102" s="132"/>
      <c r="F102" s="132"/>
      <c r="G102" s="132"/>
      <c r="H102" s="132"/>
    </row>
    <row r="103" spans="1:8" ht="28.95" customHeight="1" x14ac:dyDescent="0.3">
      <c r="A103" s="132"/>
      <c r="B103" s="132"/>
      <c r="C103" s="132"/>
      <c r="D103" s="132"/>
      <c r="E103" s="132"/>
      <c r="F103" s="132"/>
      <c r="G103" s="132"/>
      <c r="H103" s="132"/>
    </row>
  </sheetData>
  <mergeCells count="1">
    <mergeCell ref="A101:H10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6</vt:i4>
      </vt:variant>
    </vt:vector>
  </HeadingPairs>
  <TitlesOfParts>
    <vt:vector size="14" baseType="lpstr">
      <vt:lpstr>PLANNING MB</vt:lpstr>
      <vt:lpstr>gestion client</vt:lpstr>
      <vt:lpstr>liste</vt:lpstr>
      <vt:lpstr>prog FDA 07&amp;08 2024</vt:lpstr>
      <vt:lpstr>propo dispo F3R 07&amp;08 2024</vt:lpstr>
      <vt:lpstr>prog audit blanc IFS ABC 09-24</vt:lpstr>
      <vt:lpstr>propo F3R 09-12 2024</vt:lpstr>
      <vt:lpstr>propo ABC 10-12 2024</vt:lpstr>
      <vt:lpstr>clients</vt:lpstr>
      <vt:lpstr>concatener</vt:lpstr>
      <vt:lpstr>date</vt:lpstr>
      <vt:lpstr>devis</vt:lpstr>
      <vt:lpstr>planning</vt:lpstr>
      <vt:lpstr>statutdevis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Aurore Capus-Rapp</dc:creator>
  <cp:keywords/>
  <dc:description/>
  <cp:lastModifiedBy>Mathilde  Ballester</cp:lastModifiedBy>
  <cp:revision/>
  <dcterms:created xsi:type="dcterms:W3CDTF">2024-06-04T09:21:05Z</dcterms:created>
  <dcterms:modified xsi:type="dcterms:W3CDTF">2025-04-10T22:14:28Z</dcterms:modified>
  <cp:category/>
  <cp:contentStatus/>
</cp:coreProperties>
</file>